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p3b-fssvr\Dokumen\DD 1 - Pengaturan Asuransi dan DP\2019\1_Peraturan\2_SEOJK Perubahan 1,2,3 Laporan Asuransi\3.tanggapan internal IKNB\0_Lampiran\Keu Konv\"/>
    </mc:Choice>
  </mc:AlternateContent>
  <bookViews>
    <workbookView xWindow="0" yWindow="660" windowWidth="10170" windowHeight="5955" activeTab="1"/>
  </bookViews>
  <sheets>
    <sheet name="Data Umum" sheetId="1" r:id="rId1"/>
    <sheet name="Cover" sheetId="2" r:id="rId2"/>
    <sheet name="Validasi" sheetId="3" r:id="rId3"/>
    <sheet name="Cover Asmik" sheetId="4" r:id="rId4"/>
    <sheet name="LPK" sheetId="5" r:id="rId5"/>
    <sheet name="LLRK" sheetId="6" r:id="rId6"/>
    <sheet name="LAKR" sheetId="7" r:id="rId7"/>
    <sheet name="LSSR" sheetId="8" r:id="rId8"/>
    <sheet name="LSSR01" sheetId="9" r:id="rId9"/>
    <sheet name="Rasio Lain" sheetId="10" r:id="rId10"/>
    <sheet name="ALMU" sheetId="11" r:id="rId11"/>
    <sheet name="ALMU02" sheetId="12" r:id="rId12"/>
    <sheet name="Rincian 103 Saham" sheetId="13" r:id="rId13"/>
    <sheet name="Rincian 104 Obligasi" sheetId="14" r:id="rId14"/>
    <sheet name="Rincian 106 SBN" sheetId="15" r:id="rId15"/>
    <sheet name="Rincian 110 Reksa Dana" sheetId="16" r:id="rId16"/>
    <sheet name="Rincian 501 Hasil Underwriting" sheetId="17" r:id="rId17"/>
    <sheet name="Rincian 505 Hsl Investasi" sheetId="18" r:id="rId18"/>
    <sheet name="Rincian 1103" sheetId="19" r:id="rId19"/>
    <sheet name="Rincian 1104" sheetId="20" r:id="rId20"/>
    <sheet name="Rincian 1106" sheetId="21" r:id="rId21"/>
    <sheet name="Rincian 1110" sheetId="22" r:id="rId22"/>
    <sheet name="Rincian 1502" sheetId="23" r:id="rId23"/>
    <sheet name="L1" sheetId="24" r:id="rId24"/>
    <sheet name="L2" sheetId="25" r:id="rId25"/>
    <sheet name="Rincian SBN" sheetId="26" r:id="rId26"/>
  </sheets>
  <definedNames>
    <definedName name="_xlnm.Print_Area" localSheetId="10">ALMU!$C$8:$J$20</definedName>
    <definedName name="_xlnm.Print_Area" localSheetId="11">ALMU02!$C$8:$G$17</definedName>
    <definedName name="_xlnm.Print_Area" localSheetId="1">Cover!$B$7:$F$49</definedName>
    <definedName name="_xlnm.Print_Area" localSheetId="3">'Cover Asmik'!$C$8:$E$21</definedName>
    <definedName name="_xlnm.Print_Area" localSheetId="0">'Data Umum'!$C$3:$D$16</definedName>
    <definedName name="_xlnm.Print_Area" localSheetId="23">'L1'!$C$8:$Y$25</definedName>
    <definedName name="_xlnm.Print_Area" localSheetId="24">'L2'!$C$8:$K$24</definedName>
    <definedName name="_xlnm.Print_Area" localSheetId="6">LAKR!$C$8:$E$59</definedName>
    <definedName name="_xlnm.Print_Area" localSheetId="5">LLRK!$C$8:$H$61</definedName>
    <definedName name="_xlnm.Print_Area" localSheetId="4">LPK!$C$8:$L$83</definedName>
    <definedName name="_xlnm.Print_Area" localSheetId="7">LSSR!$C$8:$G$35</definedName>
    <definedName name="_xlnm.Print_Area" localSheetId="8">LSSR01!$C$8:$E$18</definedName>
    <definedName name="_xlnm.Print_Area" localSheetId="9">'Rasio Lain'!$C$8:$F$74</definedName>
    <definedName name="_xlnm.Print_Area" localSheetId="12">'Rincian 103 Saham'!$C$8:$L$25</definedName>
    <definedName name="_xlnm.Print_Area" localSheetId="13">'Rincian 104 Obligasi'!$C$8:$N$25</definedName>
    <definedName name="_xlnm.Print_Area" localSheetId="14">'Rincian 106 SBN'!$C$8:$J$25</definedName>
    <definedName name="_xlnm.Print_Area" localSheetId="15">'Rincian 110 Reksa Dana'!$C$8:$K$25</definedName>
    <definedName name="_xlnm.Print_Area" localSheetId="18">'Rincian 1103'!$C$8:$L$25</definedName>
    <definedName name="_xlnm.Print_Area" localSheetId="19">'Rincian 1104'!$C$8:$N$25</definedName>
    <definedName name="_xlnm.Print_Area" localSheetId="20">'Rincian 1106'!$C$8:$J$25</definedName>
    <definedName name="_xlnm.Print_Area" localSheetId="21">'Rincian 1110'!$C$8:$K$25</definedName>
    <definedName name="_xlnm.Print_Area" localSheetId="22">'Rincian 1502'!$C$8:$I$66</definedName>
    <definedName name="_xlnm.Print_Area" localSheetId="16">'Rincian 501 Hasil Underwriting'!$C$8:$J$34</definedName>
    <definedName name="_xlnm.Print_Area" localSheetId="17">'Rincian 505 Hsl Investasi'!$C$8:$I$66</definedName>
    <definedName name="_xlnm.Print_Area" localSheetId="25">'Rincian SBN'!$C$8:$AD$25</definedName>
  </definedNames>
  <calcPr calcId="152511"/>
</workbook>
</file>

<file path=xl/calcChain.xml><?xml version="1.0" encoding="utf-8"?>
<calcChain xmlns="http://schemas.openxmlformats.org/spreadsheetml/2006/main">
  <c r="Q14" i="24" l="1"/>
  <c r="H14" i="24"/>
  <c r="E71" i="10"/>
  <c r="AD116" i="26"/>
  <c r="AC116" i="26"/>
  <c r="AB116" i="26"/>
  <c r="AA116" i="26"/>
  <c r="Z116" i="26"/>
  <c r="Y116" i="26"/>
  <c r="X116" i="26"/>
  <c r="W116" i="26"/>
  <c r="V116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G13" i="3" s="1"/>
  <c r="E116" i="26"/>
  <c r="AB115" i="26"/>
  <c r="V115" i="26"/>
  <c r="Q115" i="26"/>
  <c r="M115" i="26"/>
  <c r="G115" i="26"/>
  <c r="AB114" i="26"/>
  <c r="V114" i="26"/>
  <c r="Q114" i="26"/>
  <c r="M114" i="26"/>
  <c r="G114" i="26"/>
  <c r="AB113" i="26"/>
  <c r="V113" i="26"/>
  <c r="Q113" i="26"/>
  <c r="M113" i="26"/>
  <c r="G113" i="26"/>
  <c r="AB112" i="26"/>
  <c r="V112" i="26"/>
  <c r="Q112" i="26"/>
  <c r="M112" i="26"/>
  <c r="G112" i="26"/>
  <c r="AB111" i="26"/>
  <c r="V111" i="26"/>
  <c r="Q111" i="26"/>
  <c r="M111" i="26"/>
  <c r="G111" i="26"/>
  <c r="AB110" i="26"/>
  <c r="V110" i="26"/>
  <c r="Q110" i="26"/>
  <c r="M110" i="26"/>
  <c r="G110" i="26"/>
  <c r="AB109" i="26"/>
  <c r="V109" i="26"/>
  <c r="Q109" i="26"/>
  <c r="M109" i="26"/>
  <c r="G109" i="26"/>
  <c r="AB108" i="26"/>
  <c r="V108" i="26"/>
  <c r="Q108" i="26"/>
  <c r="M108" i="26"/>
  <c r="G108" i="26"/>
  <c r="AB107" i="26"/>
  <c r="V107" i="26"/>
  <c r="Q107" i="26"/>
  <c r="M107" i="26"/>
  <c r="G107" i="26"/>
  <c r="AB106" i="26"/>
  <c r="V106" i="26"/>
  <c r="Q106" i="26"/>
  <c r="M106" i="26"/>
  <c r="G106" i="26"/>
  <c r="AB105" i="26"/>
  <c r="V105" i="26"/>
  <c r="Q105" i="26"/>
  <c r="M105" i="26"/>
  <c r="G105" i="26"/>
  <c r="AB104" i="26"/>
  <c r="V104" i="26"/>
  <c r="Q104" i="26"/>
  <c r="M104" i="26"/>
  <c r="G104" i="26"/>
  <c r="AB103" i="26"/>
  <c r="V103" i="26"/>
  <c r="Q103" i="26"/>
  <c r="M103" i="26"/>
  <c r="G103" i="26"/>
  <c r="AB102" i="26"/>
  <c r="V102" i="26"/>
  <c r="Q102" i="26"/>
  <c r="M102" i="26"/>
  <c r="G102" i="26"/>
  <c r="AB101" i="26"/>
  <c r="V101" i="26"/>
  <c r="Q101" i="26"/>
  <c r="M101" i="26"/>
  <c r="G101" i="26"/>
  <c r="AB100" i="26"/>
  <c r="V100" i="26"/>
  <c r="Q100" i="26"/>
  <c r="M100" i="26"/>
  <c r="G100" i="26"/>
  <c r="AB99" i="26"/>
  <c r="V99" i="26"/>
  <c r="Q99" i="26"/>
  <c r="M99" i="26"/>
  <c r="G99" i="26"/>
  <c r="AB98" i="26"/>
  <c r="V98" i="26"/>
  <c r="Q98" i="26"/>
  <c r="M98" i="26"/>
  <c r="G98" i="26"/>
  <c r="AB97" i="26"/>
  <c r="V97" i="26"/>
  <c r="Q97" i="26"/>
  <c r="M97" i="26"/>
  <c r="G97" i="26"/>
  <c r="AB96" i="26"/>
  <c r="V96" i="26"/>
  <c r="Q96" i="26"/>
  <c r="M96" i="26"/>
  <c r="G96" i="26"/>
  <c r="AB95" i="26"/>
  <c r="V95" i="26"/>
  <c r="Q95" i="26"/>
  <c r="M95" i="26"/>
  <c r="G95" i="26"/>
  <c r="AB94" i="26"/>
  <c r="V94" i="26"/>
  <c r="Q94" i="26"/>
  <c r="M94" i="26"/>
  <c r="G94" i="26"/>
  <c r="AB93" i="26"/>
  <c r="V93" i="26"/>
  <c r="Q93" i="26"/>
  <c r="M93" i="26"/>
  <c r="G93" i="26"/>
  <c r="AB92" i="26"/>
  <c r="V92" i="26"/>
  <c r="Q92" i="26"/>
  <c r="M92" i="26"/>
  <c r="G92" i="26"/>
  <c r="AB91" i="26"/>
  <c r="V91" i="26"/>
  <c r="Q91" i="26"/>
  <c r="M91" i="26"/>
  <c r="G91" i="26"/>
  <c r="AB90" i="26"/>
  <c r="V90" i="26"/>
  <c r="Q90" i="26"/>
  <c r="M90" i="26"/>
  <c r="G90" i="26"/>
  <c r="AB89" i="26"/>
  <c r="V89" i="26"/>
  <c r="Q89" i="26"/>
  <c r="M89" i="26"/>
  <c r="G89" i="26"/>
  <c r="AB88" i="26"/>
  <c r="V88" i="26"/>
  <c r="Q88" i="26"/>
  <c r="M88" i="26"/>
  <c r="G88" i="26"/>
  <c r="AB87" i="26"/>
  <c r="V87" i="26"/>
  <c r="Q87" i="26"/>
  <c r="M87" i="26"/>
  <c r="G87" i="26"/>
  <c r="AB86" i="26"/>
  <c r="V86" i="26"/>
  <c r="Q86" i="26"/>
  <c r="M86" i="26"/>
  <c r="G86" i="26"/>
  <c r="AB85" i="26"/>
  <c r="V85" i="26"/>
  <c r="Q85" i="26"/>
  <c r="M85" i="26"/>
  <c r="G85" i="26"/>
  <c r="AB84" i="26"/>
  <c r="V84" i="26"/>
  <c r="Q84" i="26"/>
  <c r="M84" i="26"/>
  <c r="G84" i="26"/>
  <c r="AB83" i="26"/>
  <c r="V83" i="26"/>
  <c r="Q83" i="26"/>
  <c r="M83" i="26"/>
  <c r="G83" i="26"/>
  <c r="AB82" i="26"/>
  <c r="V82" i="26"/>
  <c r="Q82" i="26"/>
  <c r="M82" i="26"/>
  <c r="G82" i="26"/>
  <c r="AB81" i="26"/>
  <c r="V81" i="26"/>
  <c r="Q81" i="26"/>
  <c r="M81" i="26"/>
  <c r="G81" i="26"/>
  <c r="AB80" i="26"/>
  <c r="V80" i="26"/>
  <c r="Q80" i="26"/>
  <c r="M80" i="26"/>
  <c r="G80" i="26"/>
  <c r="AB79" i="26"/>
  <c r="V79" i="26"/>
  <c r="Q79" i="26"/>
  <c r="M79" i="26"/>
  <c r="G79" i="26"/>
  <c r="AB78" i="26"/>
  <c r="V78" i="26"/>
  <c r="Q78" i="26"/>
  <c r="M78" i="26"/>
  <c r="G78" i="26"/>
  <c r="AB77" i="26"/>
  <c r="V77" i="26"/>
  <c r="Q77" i="26"/>
  <c r="M77" i="26"/>
  <c r="G77" i="26"/>
  <c r="AB76" i="26"/>
  <c r="V76" i="26"/>
  <c r="Q76" i="26"/>
  <c r="M76" i="26"/>
  <c r="G76" i="26"/>
  <c r="AB75" i="26"/>
  <c r="V75" i="26"/>
  <c r="Q75" i="26"/>
  <c r="M75" i="26"/>
  <c r="G75" i="26"/>
  <c r="AB74" i="26"/>
  <c r="V74" i="26"/>
  <c r="Q74" i="26"/>
  <c r="M74" i="26"/>
  <c r="G74" i="26"/>
  <c r="AB73" i="26"/>
  <c r="V73" i="26"/>
  <c r="Q73" i="26"/>
  <c r="M73" i="26"/>
  <c r="G73" i="26"/>
  <c r="AB72" i="26"/>
  <c r="V72" i="26"/>
  <c r="Q72" i="26"/>
  <c r="M72" i="26"/>
  <c r="G72" i="26"/>
  <c r="AB71" i="26"/>
  <c r="V71" i="26"/>
  <c r="Q71" i="26"/>
  <c r="M71" i="26"/>
  <c r="G71" i="26"/>
  <c r="AB70" i="26"/>
  <c r="V70" i="26"/>
  <c r="Q70" i="26"/>
  <c r="M70" i="26"/>
  <c r="G70" i="26"/>
  <c r="AB69" i="26"/>
  <c r="V69" i="26"/>
  <c r="Q69" i="26"/>
  <c r="M69" i="26"/>
  <c r="G69" i="26"/>
  <c r="AB68" i="26"/>
  <c r="V68" i="26"/>
  <c r="Q68" i="26"/>
  <c r="M68" i="26"/>
  <c r="G68" i="26"/>
  <c r="AB67" i="26"/>
  <c r="V67" i="26"/>
  <c r="Q67" i="26"/>
  <c r="M67" i="26"/>
  <c r="G67" i="26"/>
  <c r="AB66" i="26"/>
  <c r="V66" i="26"/>
  <c r="Q66" i="26"/>
  <c r="M66" i="26"/>
  <c r="G66" i="26"/>
  <c r="AB65" i="26"/>
  <c r="V65" i="26"/>
  <c r="Q65" i="26"/>
  <c r="M65" i="26"/>
  <c r="G65" i="26"/>
  <c r="AB64" i="26"/>
  <c r="V64" i="26"/>
  <c r="Q64" i="26"/>
  <c r="M64" i="26"/>
  <c r="G64" i="26"/>
  <c r="AB63" i="26"/>
  <c r="V63" i="26"/>
  <c r="Q63" i="26"/>
  <c r="M63" i="26"/>
  <c r="G63" i="26"/>
  <c r="AB62" i="26"/>
  <c r="V62" i="26"/>
  <c r="Q62" i="26"/>
  <c r="M62" i="26"/>
  <c r="G62" i="26"/>
  <c r="AB61" i="26"/>
  <c r="V61" i="26"/>
  <c r="Q61" i="26"/>
  <c r="M61" i="26"/>
  <c r="G61" i="26"/>
  <c r="AB60" i="26"/>
  <c r="V60" i="26"/>
  <c r="Q60" i="26"/>
  <c r="M60" i="26"/>
  <c r="G60" i="26"/>
  <c r="AB59" i="26"/>
  <c r="V59" i="26"/>
  <c r="Q59" i="26"/>
  <c r="M59" i="26"/>
  <c r="G59" i="26"/>
  <c r="AB58" i="26"/>
  <c r="V58" i="26"/>
  <c r="Q58" i="26"/>
  <c r="M58" i="26"/>
  <c r="G58" i="26"/>
  <c r="AB57" i="26"/>
  <c r="V57" i="26"/>
  <c r="Q57" i="26"/>
  <c r="M57" i="26"/>
  <c r="G57" i="26"/>
  <c r="AB56" i="26"/>
  <c r="V56" i="26"/>
  <c r="Q56" i="26"/>
  <c r="M56" i="26"/>
  <c r="G56" i="26"/>
  <c r="AB55" i="26"/>
  <c r="V55" i="26"/>
  <c r="Q55" i="26"/>
  <c r="M55" i="26"/>
  <c r="G55" i="26"/>
  <c r="AB54" i="26"/>
  <c r="V54" i="26"/>
  <c r="Q54" i="26"/>
  <c r="M54" i="26"/>
  <c r="G54" i="26"/>
  <c r="AB53" i="26"/>
  <c r="V53" i="26"/>
  <c r="Q53" i="26"/>
  <c r="M53" i="26"/>
  <c r="G53" i="26"/>
  <c r="AB52" i="26"/>
  <c r="V52" i="26"/>
  <c r="Q52" i="26"/>
  <c r="M52" i="26"/>
  <c r="G52" i="26"/>
  <c r="AB51" i="26"/>
  <c r="V51" i="26"/>
  <c r="Q51" i="26"/>
  <c r="M51" i="26"/>
  <c r="G51" i="26"/>
  <c r="AB50" i="26"/>
  <c r="V50" i="26"/>
  <c r="Q50" i="26"/>
  <c r="M50" i="26"/>
  <c r="G50" i="26"/>
  <c r="AB49" i="26"/>
  <c r="V49" i="26"/>
  <c r="Q49" i="26"/>
  <c r="M49" i="26"/>
  <c r="G49" i="26"/>
  <c r="AB48" i="26"/>
  <c r="V48" i="26"/>
  <c r="Q48" i="26"/>
  <c r="M48" i="26"/>
  <c r="G48" i="26"/>
  <c r="AB47" i="26"/>
  <c r="V47" i="26"/>
  <c r="Q47" i="26"/>
  <c r="M47" i="26"/>
  <c r="G47" i="26"/>
  <c r="AB46" i="26"/>
  <c r="V46" i="26"/>
  <c r="Q46" i="26"/>
  <c r="M46" i="26"/>
  <c r="G46" i="26"/>
  <c r="AB45" i="26"/>
  <c r="V45" i="26"/>
  <c r="Q45" i="26"/>
  <c r="M45" i="26"/>
  <c r="G45" i="26"/>
  <c r="AB44" i="26"/>
  <c r="V44" i="26"/>
  <c r="Q44" i="26"/>
  <c r="M44" i="26"/>
  <c r="G44" i="26"/>
  <c r="AB43" i="26"/>
  <c r="V43" i="26"/>
  <c r="Q43" i="26"/>
  <c r="M43" i="26"/>
  <c r="G43" i="26"/>
  <c r="AB42" i="26"/>
  <c r="V42" i="26"/>
  <c r="Q42" i="26"/>
  <c r="M42" i="26"/>
  <c r="G42" i="26"/>
  <c r="AB41" i="26"/>
  <c r="V41" i="26"/>
  <c r="Q41" i="26"/>
  <c r="M41" i="26"/>
  <c r="G41" i="26"/>
  <c r="AB40" i="26"/>
  <c r="V40" i="26"/>
  <c r="Q40" i="26"/>
  <c r="M40" i="26"/>
  <c r="G40" i="26"/>
  <c r="AB39" i="26"/>
  <c r="V39" i="26"/>
  <c r="Q39" i="26"/>
  <c r="M39" i="26"/>
  <c r="G39" i="26"/>
  <c r="AB38" i="26"/>
  <c r="V38" i="26"/>
  <c r="Q38" i="26"/>
  <c r="M38" i="26"/>
  <c r="G38" i="26"/>
  <c r="AB37" i="26"/>
  <c r="V37" i="26"/>
  <c r="Q37" i="26"/>
  <c r="M37" i="26"/>
  <c r="G37" i="26"/>
  <c r="AB36" i="26"/>
  <c r="V36" i="26"/>
  <c r="Q36" i="26"/>
  <c r="M36" i="26"/>
  <c r="G36" i="26"/>
  <c r="AB35" i="26"/>
  <c r="V35" i="26"/>
  <c r="Q35" i="26"/>
  <c r="M35" i="26"/>
  <c r="G35" i="26"/>
  <c r="AB34" i="26"/>
  <c r="V34" i="26"/>
  <c r="Q34" i="26"/>
  <c r="M34" i="26"/>
  <c r="G34" i="26"/>
  <c r="AB33" i="26"/>
  <c r="V33" i="26"/>
  <c r="Q33" i="26"/>
  <c r="M33" i="26"/>
  <c r="G33" i="26"/>
  <c r="AB32" i="26"/>
  <c r="V32" i="26"/>
  <c r="Q32" i="26"/>
  <c r="M32" i="26"/>
  <c r="G32" i="26"/>
  <c r="AB31" i="26"/>
  <c r="V31" i="26"/>
  <c r="Q31" i="26"/>
  <c r="M31" i="26"/>
  <c r="G31" i="26"/>
  <c r="AB30" i="26"/>
  <c r="V30" i="26"/>
  <c r="Q30" i="26"/>
  <c r="M30" i="26"/>
  <c r="G30" i="26"/>
  <c r="AB29" i="26"/>
  <c r="V29" i="26"/>
  <c r="Q29" i="26"/>
  <c r="M29" i="26"/>
  <c r="G29" i="26"/>
  <c r="AB28" i="26"/>
  <c r="V28" i="26"/>
  <c r="Q28" i="26"/>
  <c r="M28" i="26"/>
  <c r="G28" i="26"/>
  <c r="AB27" i="26"/>
  <c r="V27" i="26"/>
  <c r="Q27" i="26"/>
  <c r="M27" i="26"/>
  <c r="G27" i="26"/>
  <c r="AB26" i="26"/>
  <c r="V26" i="26"/>
  <c r="Q26" i="26"/>
  <c r="M26" i="26"/>
  <c r="G26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AC14" i="26"/>
  <c r="AB14" i="26"/>
  <c r="W14" i="26"/>
  <c r="V14" i="26"/>
  <c r="R14" i="26"/>
  <c r="Q14" i="26"/>
  <c r="N14" i="26"/>
  <c r="M14" i="26"/>
  <c r="H14" i="26"/>
  <c r="G14" i="26"/>
  <c r="E14" i="26"/>
  <c r="C7" i="26"/>
  <c r="F22" i="25"/>
  <c r="F19" i="25"/>
  <c r="K14" i="25"/>
  <c r="J14" i="25"/>
  <c r="I14" i="25"/>
  <c r="H14" i="25"/>
  <c r="G14" i="25"/>
  <c r="F14" i="25"/>
  <c r="E14" i="25"/>
  <c r="C7" i="25"/>
  <c r="Y116" i="24"/>
  <c r="X116" i="24"/>
  <c r="W116" i="24"/>
  <c r="V116" i="24"/>
  <c r="U116" i="24"/>
  <c r="T116" i="24"/>
  <c r="S116" i="24"/>
  <c r="R116" i="24"/>
  <c r="Q116" i="24"/>
  <c r="P116" i="24"/>
  <c r="O116" i="24"/>
  <c r="N116" i="24"/>
  <c r="M116" i="24"/>
  <c r="L116" i="24"/>
  <c r="K116" i="24"/>
  <c r="J116" i="24"/>
  <c r="I116" i="24"/>
  <c r="H116" i="24"/>
  <c r="G116" i="24"/>
  <c r="F116" i="24"/>
  <c r="E116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E14" i="24"/>
  <c r="C7" i="24"/>
  <c r="G24" i="3"/>
  <c r="I15" i="23"/>
  <c r="H15" i="23"/>
  <c r="G15" i="23"/>
  <c r="F15" i="23"/>
  <c r="E15" i="23"/>
  <c r="G14" i="23"/>
  <c r="E14" i="23"/>
  <c r="C7" i="23"/>
  <c r="K116" i="22"/>
  <c r="J116" i="22"/>
  <c r="I116" i="22"/>
  <c r="H116" i="22"/>
  <c r="G116" i="22"/>
  <c r="F116" i="22"/>
  <c r="E116" i="22"/>
  <c r="K14" i="22"/>
  <c r="J14" i="22"/>
  <c r="I14" i="22"/>
  <c r="H14" i="22"/>
  <c r="G14" i="22"/>
  <c r="F14" i="22"/>
  <c r="E14" i="22"/>
  <c r="C7" i="22"/>
  <c r="J116" i="21"/>
  <c r="I116" i="21"/>
  <c r="H116" i="21"/>
  <c r="G116" i="21"/>
  <c r="F116" i="21"/>
  <c r="E116" i="21"/>
  <c r="J14" i="21"/>
  <c r="I14" i="21"/>
  <c r="H14" i="21"/>
  <c r="G14" i="21"/>
  <c r="F14" i="21"/>
  <c r="E14" i="21"/>
  <c r="C7" i="21"/>
  <c r="N116" i="20"/>
  <c r="M116" i="20"/>
  <c r="L116" i="20"/>
  <c r="K116" i="20"/>
  <c r="J116" i="20"/>
  <c r="I116" i="20"/>
  <c r="H116" i="20"/>
  <c r="G116" i="20"/>
  <c r="F116" i="20"/>
  <c r="E116" i="20"/>
  <c r="N14" i="20"/>
  <c r="M14" i="20"/>
  <c r="L14" i="20"/>
  <c r="K14" i="20"/>
  <c r="J14" i="20"/>
  <c r="I14" i="20"/>
  <c r="H14" i="20"/>
  <c r="G14" i="20"/>
  <c r="F14" i="20"/>
  <c r="E14" i="20"/>
  <c r="C7" i="20"/>
  <c r="L116" i="19"/>
  <c r="K116" i="19"/>
  <c r="J116" i="19"/>
  <c r="I116" i="19"/>
  <c r="H116" i="19"/>
  <c r="G116" i="19"/>
  <c r="F116" i="19"/>
  <c r="E116" i="19"/>
  <c r="L14" i="19"/>
  <c r="K14" i="19"/>
  <c r="J14" i="19"/>
  <c r="I14" i="19"/>
  <c r="H14" i="19"/>
  <c r="G14" i="19"/>
  <c r="F14" i="19"/>
  <c r="E14" i="19"/>
  <c r="C7" i="19"/>
  <c r="G23" i="3"/>
  <c r="I15" i="18"/>
  <c r="H15" i="18"/>
  <c r="G15" i="18"/>
  <c r="F15" i="18"/>
  <c r="E15" i="18"/>
  <c r="G14" i="18"/>
  <c r="E14" i="18"/>
  <c r="C7" i="18"/>
  <c r="J14" i="17"/>
  <c r="I14" i="17"/>
  <c r="H14" i="17"/>
  <c r="G14" i="17"/>
  <c r="F14" i="17"/>
  <c r="E14" i="17"/>
  <c r="C7" i="17"/>
  <c r="K116" i="16"/>
  <c r="J116" i="16"/>
  <c r="I116" i="16"/>
  <c r="H116" i="16"/>
  <c r="G116" i="16"/>
  <c r="F116" i="16"/>
  <c r="E116" i="16"/>
  <c r="K14" i="16"/>
  <c r="J14" i="16"/>
  <c r="I14" i="16"/>
  <c r="H14" i="16"/>
  <c r="G14" i="16"/>
  <c r="F14" i="16"/>
  <c r="E14" i="16"/>
  <c r="C7" i="16"/>
  <c r="J116" i="15"/>
  <c r="I116" i="15"/>
  <c r="H116" i="15"/>
  <c r="G116" i="15"/>
  <c r="F116" i="15"/>
  <c r="E116" i="15"/>
  <c r="J14" i="15"/>
  <c r="I14" i="15"/>
  <c r="H14" i="15"/>
  <c r="G14" i="15"/>
  <c r="F14" i="15"/>
  <c r="E14" i="15"/>
  <c r="C7" i="15"/>
  <c r="N116" i="14"/>
  <c r="M116" i="14"/>
  <c r="L116" i="14"/>
  <c r="K116" i="14"/>
  <c r="J116" i="14"/>
  <c r="I116" i="14"/>
  <c r="H116" i="14"/>
  <c r="G116" i="14"/>
  <c r="F116" i="14"/>
  <c r="E116" i="14"/>
  <c r="N14" i="14"/>
  <c r="M14" i="14"/>
  <c r="L14" i="14"/>
  <c r="K14" i="14"/>
  <c r="J14" i="14"/>
  <c r="I14" i="14"/>
  <c r="H14" i="14"/>
  <c r="G14" i="14"/>
  <c r="F14" i="14"/>
  <c r="E14" i="14"/>
  <c r="C7" i="14"/>
  <c r="L116" i="13"/>
  <c r="K116" i="13"/>
  <c r="J116" i="13"/>
  <c r="I116" i="13"/>
  <c r="H116" i="13"/>
  <c r="G116" i="13"/>
  <c r="F116" i="13"/>
  <c r="E116" i="13"/>
  <c r="L14" i="13"/>
  <c r="K14" i="13"/>
  <c r="J14" i="13"/>
  <c r="I14" i="13"/>
  <c r="H14" i="13"/>
  <c r="G14" i="13"/>
  <c r="F14" i="13"/>
  <c r="E14" i="13"/>
  <c r="C7" i="13"/>
  <c r="G14" i="12"/>
  <c r="F14" i="12"/>
  <c r="E14" i="12"/>
  <c r="C7" i="12"/>
  <c r="J15" i="11"/>
  <c r="I15" i="11"/>
  <c r="H15" i="11"/>
  <c r="G15" i="11"/>
  <c r="F15" i="11"/>
  <c r="E15" i="11"/>
  <c r="H14" i="11"/>
  <c r="E14" i="11"/>
  <c r="C7" i="11"/>
  <c r="E68" i="10"/>
  <c r="G17" i="3" s="1"/>
  <c r="E74" i="10"/>
  <c r="E73" i="10"/>
  <c r="E72" i="10"/>
  <c r="E70" i="10"/>
  <c r="E69" i="10"/>
  <c r="G16" i="3"/>
  <c r="F14" i="10"/>
  <c r="C7" i="10"/>
  <c r="E16" i="9"/>
  <c r="E14" i="9"/>
  <c r="C7" i="9"/>
  <c r="G14" i="8"/>
  <c r="F14" i="8"/>
  <c r="E14" i="8"/>
  <c r="C7" i="8"/>
  <c r="E14" i="7"/>
  <c r="C7" i="7"/>
  <c r="H14" i="6"/>
  <c r="G14" i="6"/>
  <c r="F14" i="6"/>
  <c r="E14" i="6"/>
  <c r="C7" i="6"/>
  <c r="L15" i="5"/>
  <c r="K15" i="5"/>
  <c r="J15" i="5"/>
  <c r="I15" i="5"/>
  <c r="H15" i="5"/>
  <c r="G15" i="5"/>
  <c r="F15" i="5"/>
  <c r="E15" i="5"/>
  <c r="K14" i="5"/>
  <c r="I14" i="5"/>
  <c r="G14" i="5"/>
  <c r="E14" i="5"/>
  <c r="C7" i="5"/>
  <c r="E18" i="4"/>
  <c r="E14" i="4"/>
  <c r="C11" i="4"/>
  <c r="C7" i="4"/>
  <c r="G22" i="3"/>
  <c r="G12" i="3"/>
  <c r="C33" i="2"/>
  <c r="C32" i="2"/>
  <c r="C31" i="2"/>
  <c r="C30" i="2"/>
  <c r="D13" i="1"/>
  <c r="G3" i="1"/>
  <c r="G4" i="1" s="1"/>
  <c r="G20" i="3" l="1"/>
  <c r="G11" i="3"/>
  <c r="G21" i="3"/>
  <c r="G15" i="3"/>
  <c r="G10" i="3" l="1"/>
  <c r="G19" i="3"/>
  <c r="G18" i="3"/>
  <c r="G14" i="3"/>
  <c r="G7" i="3" l="1"/>
</calcChain>
</file>

<file path=xl/comments1.xml><?xml version="1.0" encoding="utf-8"?>
<comments xmlns="http://schemas.openxmlformats.org/spreadsheetml/2006/main">
  <authors>
    <author>System</author>
  </authors>
  <commentList>
    <comment ref="E14" authorId="0" shapeId="0">
      <text>
        <r>
          <rPr>
            <sz val="11"/>
            <rFont val="Calibri"/>
          </rPr>
          <t>Bulan Berjalan</t>
        </r>
      </text>
    </comment>
  </commentList>
</comments>
</file>

<file path=xl/comments2.xml><?xml version="1.0" encoding="utf-8"?>
<comments xmlns="http://schemas.openxmlformats.org/spreadsheetml/2006/main">
  <authors>
    <author>System</author>
  </authors>
  <commentList>
    <comment ref="E14" authorId="0" shapeId="0">
      <text>
        <r>
          <rPr>
            <sz val="11"/>
            <rFont val="Calibri"/>
          </rPr>
          <t>Jumlah Peserta Aktif pada Awal Periode Laporan</t>
        </r>
      </text>
    </comment>
    <comment ref="H14" authorId="0" shapeId="0">
      <text>
        <r>
          <rPr>
            <sz val="11"/>
            <rFont val="Calibri"/>
          </rPr>
          <t>Jumlah Peserta Aktif pada Awal Periode Laporan</t>
        </r>
      </text>
    </comment>
    <comment ref="Q14" authorId="0" shapeId="0">
      <text>
        <r>
          <rPr>
            <sz val="11"/>
            <rFont val="Calibri"/>
          </rPr>
          <t>Klaim Bruto (Rp)</t>
        </r>
      </text>
    </comment>
  </commentList>
</comments>
</file>

<file path=xl/comments3.xml><?xml version="1.0" encoding="utf-8"?>
<comments xmlns="http://schemas.openxmlformats.org/spreadsheetml/2006/main">
  <authors>
    <author>System</author>
  </authors>
  <commentList>
    <comment ref="G14" authorId="0" shapeId="0">
      <text>
        <r>
          <rPr>
            <sz val="11"/>
            <rFont val="Calibri"/>
          </rPr>
          <t>Nama Jenis Investasi</t>
        </r>
      </text>
    </comment>
    <comment ref="M14" authorId="0" shapeId="0">
      <text>
        <r>
          <rPr>
            <sz val="11"/>
            <rFont val="Calibri"/>
          </rPr>
          <t>Nama Jenis Investasi</t>
        </r>
      </text>
    </comment>
    <comment ref="Q14" authorId="0" shapeId="0">
      <text>
        <r>
          <rPr>
            <sz val="11"/>
            <rFont val="Calibri"/>
          </rPr>
          <t>Nama Jenis Investasi</t>
        </r>
      </text>
    </comment>
    <comment ref="V14" authorId="0" shapeId="0">
      <text>
        <r>
          <rPr>
            <sz val="11"/>
            <rFont val="Calibri"/>
          </rPr>
          <t>Nama Jenis Investasi</t>
        </r>
      </text>
    </comment>
    <comment ref="AB14" authorId="0" shapeId="0">
      <text>
        <r>
          <rPr>
            <sz val="11"/>
            <rFont val="Calibri"/>
          </rPr>
          <t>Nama Jenis Investasi</t>
        </r>
      </text>
    </comment>
    <comment ref="AC14" authorId="0" shapeId="0">
      <text>
        <r>
          <rPr>
            <sz val="11"/>
            <rFont val="Calibri"/>
          </rPr>
          <t>Saldo SAK</t>
        </r>
      </text>
    </comment>
  </commentList>
</comments>
</file>

<file path=xl/sharedStrings.xml><?xml version="1.0" encoding="utf-8"?>
<sst xmlns="http://schemas.openxmlformats.org/spreadsheetml/2006/main" count="6711" uniqueCount="531">
  <si>
    <t>B</t>
  </si>
  <si>
    <t>LAUR_test</t>
  </si>
  <si>
    <t>Data Umum</t>
  </si>
  <si>
    <t>Januari</t>
  </si>
  <si>
    <t>ASUM</t>
  </si>
  <si>
    <t>Versi Laporan</t>
  </si>
  <si>
    <t>Februari</t>
  </si>
  <si>
    <t>1</t>
  </si>
  <si>
    <t>Tanggal Pelaporan</t>
  </si>
  <si>
    <t>Maret</t>
  </si>
  <si>
    <t>N</t>
  </si>
  <si>
    <t>Kode Perusahaan / Pihak</t>
  </si>
  <si>
    <t>April</t>
  </si>
  <si>
    <t>Nama Perusahaan / Pihak</t>
  </si>
  <si>
    <t>Mei</t>
  </si>
  <si>
    <t>Alamat Perusahaan / Pihak</t>
  </si>
  <si>
    <t>Juni</t>
  </si>
  <si>
    <t>Juli</t>
  </si>
  <si>
    <t>Agustus</t>
  </si>
  <si>
    <t>Periode Pelaporan</t>
  </si>
  <si>
    <t>September</t>
  </si>
  <si>
    <t>Bulan Pelaporan</t>
  </si>
  <si>
    <t>Oktober</t>
  </si>
  <si>
    <t>Tahun Fiskal</t>
  </si>
  <si>
    <t>November</t>
  </si>
  <si>
    <t>Jenis Periode Pelaporan</t>
  </si>
  <si>
    <t>Laporan Bulanan</t>
  </si>
  <si>
    <t>Desember</t>
  </si>
  <si>
    <t>Nama Direksi / Penanggung Jawab</t>
  </si>
  <si>
    <t>Jabatan Direksi / Penanggung Jawab</t>
  </si>
  <si>
    <t>K e p a d a</t>
  </si>
  <si>
    <t>Otoritas Jasa Keuangan</t>
  </si>
  <si>
    <t>Jl. Lapangan Banteng Timur 1 - 4</t>
  </si>
  <si>
    <t xml:space="preserve"> PERUSAHAAN ASURANSI UMUM / REASURANSI (KONVENSIONAL)</t>
  </si>
  <si>
    <t xml:space="preserve"> </t>
  </si>
  <si>
    <t>Status</t>
  </si>
  <si>
    <t>Status Validitas Laporan Secara Keseluruhan</t>
  </si>
  <si>
    <t>No</t>
  </si>
  <si>
    <t>Sheet</t>
  </si>
  <si>
    <t>Keterangan</t>
  </si>
  <si>
    <t>Formula</t>
  </si>
  <si>
    <t>LPK_test</t>
  </si>
  <si>
    <t>Jumlah Aset Gabungan SAK = Jumlah Liabilitas dan Ekuitas SAK</t>
  </si>
  <si>
    <t>=ROUND(LPK!K55,2)=ROUND(LPK!K83,2)</t>
  </si>
  <si>
    <t>Jumlah Aset Gabungan SAP = Jumlah Liabilitas dan Ekuitas SAP</t>
  </si>
  <si>
    <t>=ROUND(LPK!L55,2)=ROUND(LPK!L83,2)</t>
  </si>
  <si>
    <t>Jumlah SBN Tradisional pada LPK = Jumlah SBN</t>
  </si>
  <si>
    <t>=ROUND(LPK!E23,2)=ROUND('Rincian SBN'!F116,2)</t>
  </si>
  <si>
    <t>LSSR_1111</t>
  </si>
  <si>
    <t>Jumlah Aset  Gabungan SAP = Jumlah Aset Yang Diperkenankan Gabungan</t>
  </si>
  <si>
    <t>=ROUND(LSSR!G17,2)=ROUND(LPK!L55,2)</t>
  </si>
  <si>
    <t>Jumlah Liabilitas Gabungan SAP = Jumlah Liabilitas Gabungan pada Rasio Solvabilitas</t>
  </si>
  <si>
    <t>=ROUND(LSSR!G18,2)=ROUND(LPK!L73,2)</t>
  </si>
  <si>
    <t>LTRLAU1</t>
  </si>
  <si>
    <t>Penjelasan Apabila Pertumbuhan Investasi PI &lt; -5%</t>
  </si>
  <si>
    <t>=OR('Rasio Lain'!E67="",AND('Rasio Lain'!E67="Harus Diisi di Kolom Keterangan",LEN('Rasio Lain'!F67)&gt;2))</t>
  </si>
  <si>
    <t>Penjelasan Apabila Pertumbuhan Ekuitas PE &lt; -5%</t>
  </si>
  <si>
    <t>=OR('Rasio Lain'!E68="",AND('Rasio Lain'!E68="Harus Diisi di Kolom Keterangan",LEN('Rasio Lain'!F68)&gt;2))</t>
  </si>
  <si>
    <t>Penjelasan Apabila RBC  &lt; 150%</t>
  </si>
  <si>
    <t>=OR('Rasio Lain'!E71="",AND('Rasio Lain'!E71="Harus Diisi di Kolom Keterangan",LEN('Rasio Lain'!F71)&gt;2))</t>
  </si>
  <si>
    <t>ALMU_111</t>
  </si>
  <si>
    <t xml:space="preserve">Jumlah Total Aset = Jumlah Aset Gabungan SAK </t>
  </si>
  <si>
    <t>=ROUND(ALMU!G20,2)=ROUND(LPK!K55,2)</t>
  </si>
  <si>
    <t xml:space="preserve">Jumlah Total Liabilitas = Jumlah Liabilitas Gabungan SAK </t>
  </si>
  <si>
    <t>=ROUND(ALMU!J20,2)=ROUND(LPK!K73,2)</t>
  </si>
  <si>
    <t>RCN501</t>
  </si>
  <si>
    <t>Jumlah Pendapatan Premi = Jumlah Pendapatan Premi Tradisional (pada LRK)</t>
  </si>
  <si>
    <t>=ROUND('Rincian 501 Hasil Underwriting'!G33,2)=ROUND(LLRK!E20,2)</t>
  </si>
  <si>
    <t>Jumlah Klaim Bruto = Klaim Bruto Tradisional (pada LRK)</t>
  </si>
  <si>
    <t>=ROUND('Rincian 501 Hasil Underwriting'!J33,2)=ROUND(LLRK!E38,2)</t>
  </si>
  <si>
    <t>RCN505</t>
  </si>
  <si>
    <t>Jumlah Hasil Investasi Neto = Hasil Investasi Tradisional (pada LRK)</t>
  </si>
  <si>
    <t>=ROUND('Rincian 505 Hsl Investasi'!H62,2)=ROUND(LLRK!E45,2)</t>
  </si>
  <si>
    <t>RCN1502</t>
  </si>
  <si>
    <t>Jumlah Hasil Investasi Neto = Hasil Investasi PAYDI (pada LRK)</t>
  </si>
  <si>
    <t>=ROUND('Rincian 1502'!H62,2)=ROUND(LLRK!F45,2)</t>
  </si>
  <si>
    <t>CLA_test</t>
  </si>
  <si>
    <t>Laporan Pemasaran Asuransi Mikro</t>
  </si>
  <si>
    <t>Nama Perusahaan</t>
  </si>
  <si>
    <t/>
  </si>
  <si>
    <t>Periode Laporan</t>
  </si>
  <si>
    <t xml:space="preserve">PIC Penyampaian Laporan </t>
  </si>
  <si>
    <t>a. Nama</t>
  </si>
  <si>
    <t>b. Nomor Telepon</t>
  </si>
  <si>
    <t>Laporan Posisi Keuangan</t>
  </si>
  <si>
    <t>Bukan Konsolidasi</t>
  </si>
  <si>
    <t>(dalam jutaan rupiah)</t>
  </si>
  <si>
    <t>Uraian</t>
  </si>
  <si>
    <t>ASET</t>
  </si>
  <si>
    <t>Investasi</t>
  </si>
  <si>
    <t xml:space="preserve">Deposito Berjangka </t>
  </si>
  <si>
    <t>Sertifikat Deposito</t>
  </si>
  <si>
    <t xml:space="preserve">Saham </t>
  </si>
  <si>
    <t>Obligasi Korporasi</t>
  </si>
  <si>
    <t>MTN</t>
  </si>
  <si>
    <t xml:space="preserve">Surat Berharga yang Diterbitkan oleh Negara RI </t>
  </si>
  <si>
    <t xml:space="preserve">Surat Berharga yang Diterbitkan oleh Negara Selain Negara RI </t>
  </si>
  <si>
    <t>Surat Berharga yang Diterbitkan oleh Bank Indonesia</t>
  </si>
  <si>
    <t>Surat Berharga yang Diterbitkan oleh Lembaga Multinasional</t>
  </si>
  <si>
    <t>Reksa Dana</t>
  </si>
  <si>
    <t>Efek Beragun Aset</t>
  </si>
  <si>
    <t>Dana Investasi Real Estat</t>
  </si>
  <si>
    <t>REPO</t>
  </si>
  <si>
    <t>Penyertaan Langsung</t>
  </si>
  <si>
    <t>Tanah, Bangunan dengan Hak Strata, atau Tanah dengan Bangunan, untuk Investasi</t>
  </si>
  <si>
    <t>Pembiayaan Melalui Kerjasama dengan Pihak Lain (Executing)</t>
  </si>
  <si>
    <t>Emas Murni</t>
  </si>
  <si>
    <t>Pinjaman yang Dijamin dengan Hak Tanggungan</t>
  </si>
  <si>
    <t>Pinjaman Polis</t>
  </si>
  <si>
    <t>Dana Investasi Infrastruktur Berbentuk Kontrak Investasi Kolektif</t>
  </si>
  <si>
    <t>Investasi Lain</t>
  </si>
  <si>
    <t>Jumlah Investasi</t>
  </si>
  <si>
    <t>Bukan Investasi</t>
  </si>
  <si>
    <t>Kas dan Bank</t>
  </si>
  <si>
    <t>Tagihan Premi Penutupan Langsung</t>
  </si>
  <si>
    <t>Tagihan Premi Reasuransi</t>
  </si>
  <si>
    <t>Aset Reasuransi</t>
  </si>
  <si>
    <t>Tagihan Klaim Koasuransi</t>
  </si>
  <si>
    <t>Tagihan Klaim Reasuransi</t>
  </si>
  <si>
    <t>Tagihan Investasi</t>
  </si>
  <si>
    <t>Tagihan Hasil Investasi</t>
  </si>
  <si>
    <t>Bangunan dengan Hak Strata atau Tanah dengan Bangunan untuk Dipakai Sendiri</t>
  </si>
  <si>
    <t>Biaya Akuisisi yang Ditangguhkan</t>
  </si>
  <si>
    <t>Aset Tetap Lain</t>
  </si>
  <si>
    <t>Aset Lain</t>
  </si>
  <si>
    <t>Jumlah Bukan Investasi</t>
  </si>
  <si>
    <t>JUMLAH ASET</t>
  </si>
  <si>
    <t>LIABILITAS DAN EKUITAS</t>
  </si>
  <si>
    <t>Liabilitas</t>
  </si>
  <si>
    <t>Utang</t>
  </si>
  <si>
    <t>Utang Klaim</t>
  </si>
  <si>
    <t>Utang Koasuransi</t>
  </si>
  <si>
    <t>Utang Reasuransi</t>
  </si>
  <si>
    <t>Utang Komisi</t>
  </si>
  <si>
    <t>Utang Pajak</t>
  </si>
  <si>
    <t>Biaya yang Masih Harus Dibayar</t>
  </si>
  <si>
    <t>Utang Lain</t>
  </si>
  <si>
    <t>Jumlah Utang</t>
  </si>
  <si>
    <t>Cadangan Teknis</t>
  </si>
  <si>
    <t>Cadangan Premi</t>
  </si>
  <si>
    <t>Cadangan Atas Premi Yang Belum Merupakan Pendapatan</t>
  </si>
  <si>
    <t xml:space="preserve">Cadangan Klaim </t>
  </si>
  <si>
    <t>Cadangan atas Risiko Bencana (Catastrophic)</t>
  </si>
  <si>
    <t>Jumlah Cadangan Teknis</t>
  </si>
  <si>
    <t>Jumlah Liabilitas</t>
  </si>
  <si>
    <t>Pinjaman Subordinasi</t>
  </si>
  <si>
    <t>Ekuitas</t>
  </si>
  <si>
    <t>Modal Disetor</t>
  </si>
  <si>
    <t>Agio Saham</t>
  </si>
  <si>
    <t>Saldo Laba</t>
  </si>
  <si>
    <t>Komponen Ekuitas Lainnya</t>
  </si>
  <si>
    <t>Selisih Penilaian Berdasar SAK &amp; SAP</t>
  </si>
  <si>
    <t>Aset yang Tidak Termasuk AYD</t>
  </si>
  <si>
    <t>Jumlah Ekuitas</t>
  </si>
  <si>
    <t>JUMLAH LIABILITAS DAN EKUITAS</t>
  </si>
  <si>
    <t>LRK_test</t>
  </si>
  <si>
    <t xml:space="preserve">Laporan Laba Rugi Komprehensif </t>
  </si>
  <si>
    <t xml:space="preserve">Untuk Periode Yang Berakhir Pada Tanggal </t>
  </si>
  <si>
    <t xml:space="preserve"> (dalam jutaan rupiah)</t>
  </si>
  <si>
    <t xml:space="preserve"> Uraian</t>
  </si>
  <si>
    <t>Pendapatan Underwriting</t>
  </si>
  <si>
    <t>Premi Bruto</t>
  </si>
  <si>
    <t>a. Premi Penutupan Langsung</t>
  </si>
  <si>
    <t>b. Premi Penutupan Tidak Langsung</t>
  </si>
  <si>
    <t>Jumlah Pendapatan Premi</t>
  </si>
  <si>
    <t>c. Komisi Dibayar</t>
  </si>
  <si>
    <t>Jumlah Premi Bruto</t>
  </si>
  <si>
    <t>Premi Reasuransi</t>
  </si>
  <si>
    <t>a. Premi Reasuransi Dibayar</t>
  </si>
  <si>
    <t>b.Komisi Reasuransi Diterima</t>
  </si>
  <si>
    <t>Jumlah Premi Reasuransi</t>
  </si>
  <si>
    <t>Premi Netto</t>
  </si>
  <si>
    <t>Penurunan (Kenaikan) Cadangan Premi, CAPYBMP, dan Cadangan Catastrophic</t>
  </si>
  <si>
    <t>a. Penurunan (Kenaikan) Cadangan Premi</t>
  </si>
  <si>
    <t>b. Penurunan (Kenaikan) CAPYBMP</t>
  </si>
  <si>
    <t>c. Penurunan (kenaikan) Cadangan atas Risiko Bencana (Catastrophic)</t>
  </si>
  <si>
    <t xml:space="preserve">Jumlah Penurunan (Kenaikan) Cadangan Premi dan CAPYBMP </t>
  </si>
  <si>
    <t>Jumlah Pendapatan Premi Neto</t>
  </si>
  <si>
    <t>Pendapatan Underwriting Lain Neto</t>
  </si>
  <si>
    <t xml:space="preserve">PENDAPATAN UNDERWRITING </t>
  </si>
  <si>
    <t>Beban Underwriting</t>
  </si>
  <si>
    <t>Beban Klaim</t>
  </si>
  <si>
    <t>a. Klaim Bruto</t>
  </si>
  <si>
    <t>b. Klaim Reasuransi</t>
  </si>
  <si>
    <t>c. Kenaikan (Penurunan) Cadangan Klaim</t>
  </si>
  <si>
    <t xml:space="preserve">Jumlah Beban Klaim Neto </t>
  </si>
  <si>
    <t>Beban Underwriting Lain Neto</t>
  </si>
  <si>
    <t xml:space="preserve">JUMLAH BEBAN UNDERWRITING </t>
  </si>
  <si>
    <t xml:space="preserve">HASIL UNDERWRITING </t>
  </si>
  <si>
    <t>Hasil Investasi</t>
  </si>
  <si>
    <t>Beban Usaha</t>
  </si>
  <si>
    <t>a. Beban Pemasaran</t>
  </si>
  <si>
    <t>b. Beban Umum dan Administrasi:</t>
  </si>
  <si>
    <t>- Beban Pegawai dan Pengurus</t>
  </si>
  <si>
    <t>- Beban Pendidikan dan Pelatihan</t>
  </si>
  <si>
    <t>- Beban Umum dan Administrasi lainnya</t>
  </si>
  <si>
    <t>c. Biaya Terkait Estimasi Kecelakaan Diri</t>
  </si>
  <si>
    <t>d. Biaya Manajemen</t>
  </si>
  <si>
    <t>JUMLAH BEBAN USAHA</t>
  </si>
  <si>
    <t xml:space="preserve">LABA (RUGI) USAHA ASURANSI </t>
  </si>
  <si>
    <t>Hasil (Beban) Lain</t>
  </si>
  <si>
    <t xml:space="preserve">LABA (RUGI)SEBELUM PAJAK </t>
  </si>
  <si>
    <t>Pajak Penghasilan</t>
  </si>
  <si>
    <t xml:space="preserve">LABA SETELAH PAJAK </t>
  </si>
  <si>
    <t xml:space="preserve">PENDAPATAN KOMPREHENSIF LAIN </t>
  </si>
  <si>
    <t xml:space="preserve">TOTAL LABA (RUGI) KOMPREHENSIF </t>
  </si>
  <si>
    <t>LAKR_tes1</t>
  </si>
  <si>
    <t xml:space="preserve">Laporan Arus Kas </t>
  </si>
  <si>
    <t xml:space="preserve"> Untuk Periode Yang Berakhir Pada Tanggal</t>
  </si>
  <si>
    <t>*) Laporan arus kas perusahaan merupakan laporan arus kas gabungan antara produk asuransi tradisional dan PAYDI</t>
  </si>
  <si>
    <t xml:space="preserve"> Keterangan</t>
  </si>
  <si>
    <t>SALDO AWAL KAS DAN BANK</t>
  </si>
  <si>
    <t>ARUS KAS DARI AKTIVITAS OPERASI</t>
  </si>
  <si>
    <t>Arus Kas Masuk</t>
  </si>
  <si>
    <t>Premi</t>
  </si>
  <si>
    <t>Klaim Koasuransi</t>
  </si>
  <si>
    <t>Klaim Reasuransi</t>
  </si>
  <si>
    <t>Komisi</t>
  </si>
  <si>
    <t xml:space="preserve">Piutang </t>
  </si>
  <si>
    <t>Lain-Lain</t>
  </si>
  <si>
    <t xml:space="preserve"> Jumlah Arus Kas Masuk</t>
  </si>
  <si>
    <t>Arus Kas Keluar</t>
  </si>
  <si>
    <t>Klaim</t>
  </si>
  <si>
    <t>Biaya-biaya</t>
  </si>
  <si>
    <t>Lain-lain</t>
  </si>
  <si>
    <t xml:space="preserve"> Jumlah Arus Kas Keluar</t>
  </si>
  <si>
    <t>JUMLAH ARUS KAS DARI AKTIVITAS OPERASI</t>
  </si>
  <si>
    <t>ARUS KAS DARI AKTIVITAS INVESTASI</t>
  </si>
  <si>
    <t>Penerimaan Hasil Investasi</t>
  </si>
  <si>
    <t>Pencairan Investasi</t>
  </si>
  <si>
    <t>Penjualan Aset Tetap</t>
  </si>
  <si>
    <t>Penempatan Investasi</t>
  </si>
  <si>
    <t>Pembelian Aset Tetap</t>
  </si>
  <si>
    <t>JUMLAH ARUS KAS DARI AKTIVITAS INVESTASI</t>
  </si>
  <si>
    <t>ARUS KAS DARI AKTIVITAS PENDANAAN</t>
  </si>
  <si>
    <t>Setoran Modal</t>
  </si>
  <si>
    <t>Pembayaran Dividen</t>
  </si>
  <si>
    <t>Pembayaran Pinjaman Subordinasi</t>
  </si>
  <si>
    <t>JUMLAH ARUS KAS DARI AKTIVITAS PENDANAAN</t>
  </si>
  <si>
    <t xml:space="preserve">SALDO AKHIR KAS DAN BANK </t>
  </si>
  <si>
    <t xml:space="preserve"> Laporan Tingkat Solvabilitas </t>
  </si>
  <si>
    <t xml:space="preserve"> Rasio Pencapaian Solvabilitas</t>
  </si>
  <si>
    <t>Tingkat Solvabilitas</t>
  </si>
  <si>
    <t>Aset Yang Diperkenankan</t>
  </si>
  <si>
    <t>Liabilitas (kecuali Pinjaman Subordinasi)</t>
  </si>
  <si>
    <t>Jumlah Tingkat Solvabilitas</t>
  </si>
  <si>
    <t>Modal Minimum Berbasis Risiko (MMBR)</t>
  </si>
  <si>
    <t>Risiko Kredit</t>
  </si>
  <si>
    <t>a. Risiko Kredit a (Risiko Kegagalan Debitur)</t>
  </si>
  <si>
    <t>b. Risiko Kredit b (Risiko Kegagalan Reasuradur)</t>
  </si>
  <si>
    <t>Jumlah Risiko Kredit</t>
  </si>
  <si>
    <t>Risiko Likuiditas</t>
  </si>
  <si>
    <t>Risiko Pasar</t>
  </si>
  <si>
    <t>a. Risiko pasar a (Risiko Perubahan Harga Pasar)</t>
  </si>
  <si>
    <t>b. Risiko pasar b (Risiko Perubahan Nilai Tukar Mata Uang Asing)</t>
  </si>
  <si>
    <t>c. Risiko pasar c  (Risiko Perubahan Tingkat Bunga)</t>
  </si>
  <si>
    <t>Jumlah Risiko Pasar</t>
  </si>
  <si>
    <t>Risiko Asuransi</t>
  </si>
  <si>
    <t>Risiko Operasional</t>
  </si>
  <si>
    <t>Jumlah MMBR</t>
  </si>
  <si>
    <t>Kelebihan (Kekurangan) Batas Tingkat Solvabilitas</t>
  </si>
  <si>
    <t>Rasio Pencapaian Solvabilitas (dalam %)</t>
  </si>
  <si>
    <t>LSSR01_TES</t>
  </si>
  <si>
    <t xml:space="preserve"> Laporan Tingkat Solvabilitas Asuransi Umum &amp; Reasuransi</t>
  </si>
  <si>
    <t xml:space="preserve">  (dalam jutaan rupiah)</t>
  </si>
  <si>
    <t>Dalam hal Perusahaan mengalami kekurangan solvabilitas, jumlah dana yang dibutuhkan untuk mencapai rasio RBC=</t>
  </si>
  <si>
    <t>100%</t>
  </si>
  <si>
    <t>120%</t>
  </si>
  <si>
    <t>Rasio Tingkat Kesehatan Keuangan Selain MMBR</t>
  </si>
  <si>
    <t>Dalam Jutaan Rupiah</t>
  </si>
  <si>
    <t>Uraiain</t>
  </si>
  <si>
    <t>Rasio Likuiditas</t>
  </si>
  <si>
    <t>a. Aset Lancar</t>
  </si>
  <si>
    <t xml:space="preserve">b. Liabilitas Lancar </t>
  </si>
  <si>
    <t>c. Rasio (a : b)</t>
  </si>
  <si>
    <t>Rasio Kecukupan Investasi</t>
  </si>
  <si>
    <t>a. Investasi + Kas &amp; Bank (Lihat Neraca SAP)</t>
  </si>
  <si>
    <t>b. Cadangan Teknis Retensi Sendiri</t>
  </si>
  <si>
    <t>c. Utang Klaim Retensi Sendiri + Utang Lain Kepada Tertanggung</t>
  </si>
  <si>
    <t>d. Rasio (a : (b + c))</t>
  </si>
  <si>
    <t>Rasio Perimbangan Hasil Investasi dengan Pendapatan Premi Neto</t>
  </si>
  <si>
    <t>a. Hasil Investasi</t>
  </si>
  <si>
    <t>b. Pendapatan Premi Neto</t>
  </si>
  <si>
    <t>Rasio Beban Klaim, Beban Usaha, dan Komisi</t>
  </si>
  <si>
    <t>a. Beban Klaim Neto</t>
  </si>
  <si>
    <t>b. Beban Usaha</t>
  </si>
  <si>
    <t>c. Komisi Neto</t>
  </si>
  <si>
    <t>d. Pendapatan Premi Neto</t>
  </si>
  <si>
    <t>e. Rasio a : d (rasio I)</t>
  </si>
  <si>
    <t xml:space="preserve">f.  Rasio b : d (rasio II) </t>
  </si>
  <si>
    <t>g. Rasio c : d (rasio III)</t>
  </si>
  <si>
    <t>h. Rasio I + Rasio II + Rasio III</t>
  </si>
  <si>
    <t>Pertumbuhan Investasi</t>
  </si>
  <si>
    <t>a. Jumlah investasi bulan ini (Mo)</t>
  </si>
  <si>
    <t>b. Jumlah investasi bulan lalu (M-1)</t>
  </si>
  <si>
    <t>c. Pertumbuhan Investasi = (a-b)/b</t>
  </si>
  <si>
    <t>Pertumbuhan Ekuitas</t>
  </si>
  <si>
    <t>a. Jumlah ekuitas bulan ini (Mo)</t>
  </si>
  <si>
    <t>b. Jumlah ekuitas bulan lalu (M-1)</t>
  </si>
  <si>
    <t>c. Pertumbuhan ekuitas = (a-b)/b</t>
  </si>
  <si>
    <t>Pertumbuhan RKI</t>
  </si>
  <si>
    <t>a. RKI bulan ini (Mo)</t>
  </si>
  <si>
    <t>b. RKI bulan lalu (M-1)</t>
  </si>
  <si>
    <t>c. Pertumbuhan RKI = (a - b)</t>
  </si>
  <si>
    <t>Pertumbuhan RBC</t>
  </si>
  <si>
    <t>a. RBC bulan ini (Mo)</t>
  </si>
  <si>
    <t>b. RBC bulan lalu (M-1)</t>
  </si>
  <si>
    <t>c. Pertumbuhan RBC = (a - b)</t>
  </si>
  <si>
    <t>Pertumbuhan Aset</t>
  </si>
  <si>
    <t>a. Jumlah aset bulan ini (Mo)</t>
  </si>
  <si>
    <t>b. Jumlah aset bulan lalu (M-1)</t>
  </si>
  <si>
    <t>c. Pertumbuhan aset = (a-b)/b</t>
  </si>
  <si>
    <t xml:space="preserve">Pertumbuhan (Delta) Premi </t>
  </si>
  <si>
    <t>a. Jumlah (delta) premi bulan ini (Mo)</t>
  </si>
  <si>
    <t>b. Jumlah (delta) premi bulan lalu (M-1)</t>
  </si>
  <si>
    <t>c. Pertumbuhan (delta) Premi  = (a-b)/b</t>
  </si>
  <si>
    <t xml:space="preserve">Pertumbuhan (delta) Klaim </t>
  </si>
  <si>
    <t>a. Jumlah (delta) klaim bulan ini (Mo)</t>
  </si>
  <si>
    <t>b. Jumlah (delta) klaim bulan lalu (M-1)</t>
  </si>
  <si>
    <t>c. Pertumbuhan (delta) klaim  = (a-b)/b</t>
  </si>
  <si>
    <t>Mohon diberikan penjelasan apabila:</t>
  </si>
  <si>
    <t>Pertumbuhan Investasi PI &lt; -5%</t>
  </si>
  <si>
    <t>Pertumbuhan Ekuitas PE &lt; -5%</t>
  </si>
  <si>
    <t>Kenaikan/Penurunan RKI dari bulan sebelumnya ± 5%</t>
  </si>
  <si>
    <t>Kenaikan/Penurunan RBC dari bulan sebelumnya ± 5%</t>
  </si>
  <si>
    <t>RBC  &lt; 150%</t>
  </si>
  <si>
    <t>Kenaikan/Penurunan Nilai (delta) Aset dari bulan sebelumnya ± 5%</t>
  </si>
  <si>
    <t>Kenaikan/Penurunan Nilai (delta) Premi dari bulan sebelumnya ± 5%</t>
  </si>
  <si>
    <t>Kenaikan/Penurunan Nilai (delta) Klaim dari bulan sebelumnya ± 5%</t>
  </si>
  <si>
    <t>Laporan Analisis Kesesuaian Aset dan Liabilitas</t>
  </si>
  <si>
    <t>Umur</t>
  </si>
  <si>
    <t>&lt;= 1 tahun</t>
  </si>
  <si>
    <t>1 tahun &lt; umur &lt;= 5 tahun</t>
  </si>
  <si>
    <t>5 tahun &lt; umur &lt;= 10 tahun</t>
  </si>
  <si>
    <t>&gt; 10 tahun</t>
  </si>
  <si>
    <t>Total</t>
  </si>
  <si>
    <t>ALMU02_Y</t>
  </si>
  <si>
    <t>Dalam Presentase</t>
  </si>
  <si>
    <t>Rasio Aset Lancar Terhadap Aset Tidak lancar</t>
  </si>
  <si>
    <t>Rasio Liabilitas Lancar Terhadap Liabilitas Tidak lancar</t>
  </si>
  <si>
    <t>RCN103</t>
  </si>
  <si>
    <t>SAHAM</t>
  </si>
  <si>
    <t>RINCIAN 103</t>
  </si>
  <si>
    <t>Nomor Baris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</si>
  <si>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</si>
  <si>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</si>
  <si>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</si>
  <si>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</si>
  <si>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</si>
  <si>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</si>
  <si>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</si>
  <si>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</si>
  <si>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</si>
  <si>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</si>
  <si>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</si>
  <si>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</si>
  <si>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</si>
  <si>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</si>
  <si>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</si>
  <si>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</si>
  <si>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</si>
  <si>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</si>
  <si>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</si>
  <si>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</si>
  <si>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</si>
  <si>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</si>
  <si>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</si>
  <si>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</si>
  <si>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</si>
  <si>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</si>
  <si>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</si>
  <si>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</si>
  <si>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</si>
  <si>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</si>
  <si>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</si>
  <si>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</si>
  <si>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</si>
  <si>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</si>
  <si>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</si>
  <si>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</si>
  <si>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</si>
  <si>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</si>
  <si>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</si>
  <si>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</si>
  <si>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</si>
  <si>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</si>
  <si>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</si>
  <si>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</si>
  <si>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</si>
  <si>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</si>
  <si>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</si>
  <si>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</si>
  <si>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</si>
  <si>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</si>
  <si>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</si>
  <si>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</si>
  <si>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</si>
  <si>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</si>
  <si>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</si>
  <si>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</si>
  <si>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</si>
  <si>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</si>
  <si>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</si>
  <si>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</si>
  <si>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</si>
  <si>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</si>
  <si>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</si>
  <si>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</si>
  <si>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</si>
  <si>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</si>
  <si>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</si>
  <si>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</si>
  <si>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</si>
  <si>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</si>
  <si>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</si>
  <si>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</si>
  <si>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</si>
  <si>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</si>
  <si>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</si>
  <si>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</si>
  <si>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</si>
  <si>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</si>
  <si>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</si>
  <si>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</si>
  <si>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</si>
  <si>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</si>
  <si>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</si>
  <si>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</si>
  <si>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</si>
  <si>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</si>
  <si>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</si>
  <si>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</si>
  <si>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</si>
  <si>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</si>
  <si>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</si>
  <si>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</si>
  <si>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</si>
  <si>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</si>
  <si>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</si>
  <si>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</si>
  <si>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</si>
  <si>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</si>
  <si>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+ Baris</t>
  </si>
  <si>
    <t>100</t>
  </si>
  <si>
    <t>&lt;EOR&gt;</t>
  </si>
  <si>
    <t>RCN104</t>
  </si>
  <si>
    <t>OBLIGASI KORPORASI</t>
  </si>
  <si>
    <t>RINCIAN 104</t>
  </si>
  <si>
    <t>RCN106</t>
  </si>
  <si>
    <t>SURAT BERHARGA YANG DITERBITKAN OLEH NEGARA REPUBLIK INDONESIA</t>
  </si>
  <si>
    <t>RINCIAN 106</t>
  </si>
  <si>
    <t>RCN110</t>
  </si>
  <si>
    <t>REKSA DANA</t>
  </si>
  <si>
    <t>RINCIAN 110</t>
  </si>
  <si>
    <t>PREMI DAN KLAIM PER LINI USAHA</t>
  </si>
  <si>
    <t>RINCIAN 501</t>
  </si>
  <si>
    <t>Lini Usaha</t>
  </si>
  <si>
    <t>Harta Benda (Property)</t>
  </si>
  <si>
    <t>Kendaraan Bermotor (Own Damage, Third Party Liability, dan Personal Accident)</t>
  </si>
  <si>
    <t>Pengangkutan (Marine Cargo)</t>
  </si>
  <si>
    <t>Rangka Kapal (Marine Hull)</t>
  </si>
  <si>
    <t>Rangka Pesawat (Aviation Hull)</t>
  </si>
  <si>
    <t>Satelit</t>
  </si>
  <si>
    <t>Energi Onshore (Oil and Gas)</t>
  </si>
  <si>
    <t>Energi Offshore (Oil and Gas)</t>
  </si>
  <si>
    <t>Rekayasa (Engineering)</t>
  </si>
  <si>
    <t>Tanggung Gugat (Liability)</t>
  </si>
  <si>
    <t>Kecelakaan Diri</t>
  </si>
  <si>
    <t>Kesehatan</t>
  </si>
  <si>
    <t>Kredit (Credit)</t>
  </si>
  <si>
    <t>Suretyship</t>
  </si>
  <si>
    <t>Aneka</t>
  </si>
  <si>
    <t>Jiwa</t>
  </si>
  <si>
    <t>Jumlah</t>
  </si>
  <si>
    <t>HASIL INVESTASI</t>
  </si>
  <si>
    <t>RINCIAN 505</t>
  </si>
  <si>
    <t>Jenis Investasi</t>
  </si>
  <si>
    <t>Penempatan Investasi Pada Bukan-Afiliasi</t>
  </si>
  <si>
    <t>Deposito Berjangka</t>
  </si>
  <si>
    <t>Saham</t>
  </si>
  <si>
    <t>Surat Berharga yang Diterbitkan oleh Negara RI</t>
  </si>
  <si>
    <t>Surat Berharga yang Diterbitkan oleh Negara Selain Negara</t>
  </si>
  <si>
    <t>Pembiayaan Melalui Kerjasama dengan Pihak Lain</t>
  </si>
  <si>
    <t>Sub Total</t>
  </si>
  <si>
    <t>Penempatan Investasi Pada Afiliasi</t>
  </si>
  <si>
    <t>Hasil Investasi Bruto</t>
  </si>
  <si>
    <t>Beban Investasi</t>
  </si>
  <si>
    <t>Hasil Investasi Neto</t>
  </si>
  <si>
    <t>RCN1103</t>
  </si>
  <si>
    <t>PRODUK ASURANSI YANG DIKAITKAN DENGAN INVESTASI - SAHAM</t>
  </si>
  <si>
    <t>RINCIAN 1103</t>
  </si>
  <si>
    <t>RCN1104</t>
  </si>
  <si>
    <t>PRODUK ASURANSI YANG DIKAITKAN DENGAN INVESTASI - OBLIGASI KORPORASI</t>
  </si>
  <si>
    <t>RINCIAN 1104</t>
  </si>
  <si>
    <t>RCN1106</t>
  </si>
  <si>
    <t>PRODUK ASURANSI YANG DIKAITKAN DENGAN INVESTASI - SURAT BERHARGA YANG DITERBITKAN RI</t>
  </si>
  <si>
    <t>RINCIAN 1106</t>
  </si>
  <si>
    <t>RCN1110</t>
  </si>
  <si>
    <t>PRODUK ASURANSI YANG DIKAITKAN DENGAN INVESTASI - REKSA DANA</t>
  </si>
  <si>
    <t>RINCIAN 1110</t>
  </si>
  <si>
    <t>HASIL INVESTASI PAYDI</t>
  </si>
  <si>
    <t>RINCIAN 1502</t>
  </si>
  <si>
    <t>L1_v</t>
  </si>
  <si>
    <t xml:space="preserve">Kinerja Pemasaran Asuransi Mikro Per Jenis Produk Asuransi </t>
  </si>
  <si>
    <t>L2_test</t>
  </si>
  <si>
    <t>Kinerja Saluran Pemasaran Asuransi Mikro</t>
  </si>
  <si>
    <t>Usaha Asuransi Konvensional / Syariah</t>
  </si>
  <si>
    <t>Jenis Saluran Pemasaran</t>
  </si>
  <si>
    <t>Direct Marketing</t>
  </si>
  <si>
    <t>Agen</t>
  </si>
  <si>
    <t>Bancassurance</t>
  </si>
  <si>
    <t>Badan Usaha Selain Bank</t>
  </si>
  <si>
    <t>a. Agen Laku Pandai</t>
  </si>
  <si>
    <t>b. Selain Agen Laku Pandai</t>
  </si>
  <si>
    <t>Tenaga Pemasar</t>
  </si>
  <si>
    <t>RNCSBNAU</t>
  </si>
  <si>
    <t>RINCIAN PEMENUHAN KETENTUAN MENGENAI INVESTASI SBN</t>
  </si>
  <si>
    <t>DD/MM/YYYY</t>
  </si>
  <si>
    <t>MMMM</t>
  </si>
  <si>
    <t>Per MMM-YYYY</t>
  </si>
  <si>
    <t>Obligasi / Sukuk Daerah</t>
  </si>
  <si>
    <t>MMM-YYYY</t>
  </si>
  <si>
    <t>DD-MMM-YYYY</t>
  </si>
  <si>
    <t>Per DD-MMM-YYYY</t>
  </si>
  <si>
    <t xml:space="preserve">REKAPITULASI ASET DAN LIABILITAS BERDASARKAN MATA UANG </t>
  </si>
  <si>
    <t xml:space="preserve">DAN UMUR JATUH TEMPO-Rasio </t>
  </si>
  <si>
    <t>Gempa Bumi (Earthquake, ….</t>
  </si>
  <si>
    <t>Gedung Wisma Mulia 2, Lantai 12</t>
  </si>
  <si>
    <t>Jakarta - 12710</t>
  </si>
  <si>
    <r>
      <t xml:space="preserve">c. Alamat </t>
    </r>
    <r>
      <rPr>
        <i/>
        <sz val="11"/>
        <rFont val="Calibri"/>
        <family val="2"/>
      </rPr>
      <t>e-mail</t>
    </r>
  </si>
  <si>
    <t>Yth. Direktorat Pengawasan Pengawasan Asuransi dan BPJS 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</si>
</sst>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-mmm\-yyyy"/>
    <numFmt numFmtId="165" formatCode="0_);\(0\)"/>
    <numFmt numFmtId="166" formatCode="_(* #,##0.00_);_(* \(#,##0.00\);_(* &quot; - &quot;??_);_(@_)"/>
    <numFmt numFmtId="167" formatCode="_(* #,##0.0000_);_(* \(#,##0.0000\);_(* &quot; - &quot;??_);_(@_)"/>
    <numFmt numFmtId="168" formatCode="_(* #,##0_);_(* \(#,##0\);_(* &quot; - &quot;??_);_(@_)"/>
  </numFmts>
  <fonts count="17" x14ac:knownFonts="1">
    <font>
      <sz val="11"/>
      <name val="Calibri"/>
    </font>
    <font>
      <b/>
      <sz val="11"/>
      <name val="Calibri"/>
    </font>
    <font>
      <b/>
      <sz val="16"/>
      <name val="Calibri"/>
    </font>
    <font>
      <sz val="11"/>
      <color rgb="FFFFFFFF"/>
      <name val="Calibri"/>
    </font>
    <font>
      <sz val="12"/>
      <name val="Calibri"/>
    </font>
    <font>
      <b/>
      <sz val="13"/>
      <name val="Calibri"/>
    </font>
    <font>
      <b/>
      <sz val="20"/>
      <name val="Calibri"/>
    </font>
    <font>
      <sz val="14"/>
      <name val="Calibri"/>
    </font>
    <font>
      <sz val="10"/>
      <name val="Calibri"/>
    </font>
    <font>
      <sz val="10"/>
      <color rgb="FFFFFFFF"/>
      <name val="Calibri"/>
    </font>
    <font>
      <b/>
      <sz val="11"/>
      <color rgb="FF000000"/>
      <name val="Calibri"/>
    </font>
    <font>
      <sz val="11"/>
      <color rgb="FF808080"/>
      <name val="Calibri"/>
    </font>
    <font>
      <sz val="1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FF"/>
      </patternFill>
    </fill>
    <fill>
      <patternFill patternType="solid">
        <fgColor rgb="FFD3D3D3"/>
      </patternFill>
    </fill>
    <fill>
      <patternFill patternType="solid">
        <fgColor rgb="FFFFFF00"/>
      </patternFill>
    </fill>
    <fill>
      <patternFill patternType="lightGrid">
        <fgColor rgb="FFFFFFFF"/>
        <bgColor rgb="FFD3D3D3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/>
      <bottom style="hair">
        <color rgb="FFD3D3D3"/>
      </bottom>
      <diagonal/>
    </border>
    <border>
      <left/>
      <right/>
      <top/>
      <bottom style="hair">
        <color rgb="FF80808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  <xf numFmtId="0" fontId="2" fillId="3" borderId="0" xfId="0" applyFont="1" applyFill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3" borderId="0" xfId="0" applyFill="1" applyAlignment="1" applyProtection="1">
      <alignment vertical="top"/>
      <protection locked="0"/>
    </xf>
    <xf numFmtId="164" fontId="0" fillId="3" borderId="0" xfId="0" applyNumberFormat="1" applyFill="1" applyAlignment="1" applyProtection="1">
      <alignment vertical="top"/>
      <protection locked="0"/>
    </xf>
    <xf numFmtId="165" fontId="1" fillId="4" borderId="1" xfId="0" applyNumberFormat="1" applyFont="1" applyFill="1" applyBorder="1" applyAlignment="1">
      <alignment vertical="top"/>
    </xf>
    <xf numFmtId="0" fontId="0" fillId="5" borderId="0" xfId="0" applyFill="1" applyAlignment="1" applyProtection="1">
      <alignment vertical="top"/>
      <protection hidden="1"/>
    </xf>
    <xf numFmtId="0" fontId="3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166" fontId="8" fillId="6" borderId="0" xfId="0" applyNumberFormat="1" applyFont="1" applyFill="1" applyAlignment="1">
      <alignment horizontal="right" vertical="top"/>
    </xf>
    <xf numFmtId="0" fontId="8" fillId="6" borderId="0" xfId="0" applyFont="1" applyFill="1" applyAlignment="1">
      <alignment horizontal="left" vertical="top"/>
    </xf>
    <xf numFmtId="0" fontId="0" fillId="2" borderId="0" xfId="0" applyFill="1" applyAlignment="1" applyProtection="1">
      <alignment vertical="top"/>
      <protection locked="0"/>
    </xf>
    <xf numFmtId="0" fontId="10" fillId="5" borderId="0" xfId="0" applyFont="1" applyFill="1" applyAlignment="1" applyProtection="1">
      <alignment vertical="top"/>
      <protection locked="0"/>
    </xf>
    <xf numFmtId="0" fontId="11" fillId="2" borderId="0" xfId="0" applyFont="1" applyFill="1" applyAlignment="1">
      <alignment vertical="top"/>
    </xf>
    <xf numFmtId="0" fontId="8" fillId="6" borderId="0" xfId="0" applyFont="1" applyFill="1" applyAlignment="1" applyProtection="1">
      <alignment horizontal="left" vertical="top"/>
      <protection locked="0"/>
    </xf>
    <xf numFmtId="0" fontId="4" fillId="8" borderId="0" xfId="0" applyFont="1" applyFill="1" applyAlignment="1">
      <alignment vertical="top"/>
    </xf>
    <xf numFmtId="166" fontId="9" fillId="3" borderId="8" xfId="0" applyNumberFormat="1" applyFont="1" applyFill="1" applyBorder="1" applyAlignment="1">
      <alignment horizontal="right" vertical="top"/>
    </xf>
    <xf numFmtId="168" fontId="8" fillId="6" borderId="8" xfId="0" applyNumberFormat="1" applyFont="1" applyFill="1" applyBorder="1" applyAlignment="1">
      <alignment horizontal="right" vertical="top"/>
    </xf>
    <xf numFmtId="166" fontId="8" fillId="6" borderId="8" xfId="0" applyNumberFormat="1" applyFont="1" applyFill="1" applyBorder="1" applyAlignment="1">
      <alignment horizontal="right" vertical="top"/>
    </xf>
    <xf numFmtId="0" fontId="8" fillId="6" borderId="8" xfId="0" applyFont="1" applyFill="1" applyBorder="1" applyAlignment="1">
      <alignment horizontal="left" vertical="top"/>
    </xf>
    <xf numFmtId="0" fontId="8" fillId="6" borderId="8" xfId="0" applyFont="1" applyFill="1" applyBorder="1" applyAlignment="1">
      <alignment horizontal="right" vertical="top"/>
    </xf>
    <xf numFmtId="167" fontId="8" fillId="6" borderId="8" xfId="0" applyNumberFormat="1" applyFont="1" applyFill="1" applyBorder="1" applyAlignment="1">
      <alignment horizontal="right" vertical="top"/>
    </xf>
    <xf numFmtId="166" fontId="0" fillId="3" borderId="8" xfId="0" applyNumberFormat="1" applyFill="1" applyBorder="1" applyAlignment="1" applyProtection="1">
      <alignment vertical="top" wrapText="1"/>
      <protection locked="0"/>
    </xf>
    <xf numFmtId="166" fontId="9" fillId="0" borderId="8" xfId="0" applyNumberFormat="1" applyFont="1" applyFill="1" applyBorder="1" applyAlignment="1">
      <alignment horizontal="right" vertical="top"/>
    </xf>
    <xf numFmtId="166" fontId="8" fillId="0" borderId="8" xfId="0" applyNumberFormat="1" applyFont="1" applyFill="1" applyBorder="1" applyAlignment="1">
      <alignment horizontal="right" vertical="top"/>
    </xf>
    <xf numFmtId="0" fontId="8" fillId="0" borderId="8" xfId="0" applyFont="1" applyFill="1" applyBorder="1" applyAlignment="1">
      <alignment horizontal="right" vertical="top"/>
    </xf>
    <xf numFmtId="10" fontId="8" fillId="6" borderId="8" xfId="0" applyNumberFormat="1" applyFont="1" applyFill="1" applyBorder="1" applyAlignment="1">
      <alignment horizontal="right" vertical="top"/>
    </xf>
    <xf numFmtId="166" fontId="9" fillId="10" borderId="8" xfId="0" applyNumberFormat="1" applyFont="1" applyFill="1" applyBorder="1" applyAlignment="1">
      <alignment horizontal="right" vertical="top"/>
    </xf>
    <xf numFmtId="0" fontId="9" fillId="3" borderId="8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vertical="top"/>
    </xf>
    <xf numFmtId="0" fontId="1" fillId="4" borderId="2" xfId="0" applyFont="1" applyFill="1" applyBorder="1" applyAlignment="1">
      <alignment vertical="top"/>
    </xf>
    <xf numFmtId="0" fontId="4" fillId="3" borderId="3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 applyAlignment="1">
      <alignment horizontal="right" vertical="top" wrapText="1"/>
    </xf>
    <xf numFmtId="0" fontId="0" fillId="4" borderId="8" xfId="0" applyFill="1" applyBorder="1" applyAlignment="1">
      <alignment horizontal="center" vertical="top" wrapText="1"/>
    </xf>
    <xf numFmtId="0" fontId="0" fillId="4" borderId="8" xfId="0" applyFill="1" applyBorder="1" applyAlignment="1">
      <alignment vertical="top" wrapText="1"/>
    </xf>
    <xf numFmtId="0" fontId="0" fillId="4" borderId="8" xfId="0" applyFill="1" applyBorder="1" applyAlignment="1">
      <alignment horizontal="left" vertical="top" wrapText="1"/>
    </xf>
    <xf numFmtId="0" fontId="0" fillId="3" borderId="8" xfId="0" applyFill="1" applyBorder="1" applyAlignment="1" applyProtection="1">
      <alignment vertical="top" wrapText="1"/>
      <protection locked="0"/>
    </xf>
    <xf numFmtId="0" fontId="12" fillId="4" borderId="8" xfId="0" applyFont="1" applyFill="1" applyBorder="1" applyAlignment="1">
      <alignment horizontal="left" vertical="top" wrapText="1" indent="1"/>
    </xf>
    <xf numFmtId="0" fontId="0" fillId="4" borderId="8" xfId="0" applyFill="1" applyBorder="1" applyAlignment="1">
      <alignment vertical="top" wrapText="1" indent="1"/>
    </xf>
    <xf numFmtId="0" fontId="0" fillId="4" borderId="8" xfId="0" applyFill="1" applyBorder="1" applyAlignment="1">
      <alignment horizontal="left" vertical="top" wrapText="1" indent="1"/>
    </xf>
    <xf numFmtId="166" fontId="0" fillId="3" borderId="8" xfId="0" applyNumberFormat="1" applyFill="1" applyBorder="1" applyAlignment="1" applyProtection="1">
      <alignment vertical="top" wrapText="1"/>
      <protection locked="0"/>
    </xf>
    <xf numFmtId="0" fontId="0" fillId="4" borderId="8" xfId="0" applyFill="1" applyBorder="1" applyAlignment="1">
      <alignment horizontal="left" vertical="top" wrapText="1" indent="2"/>
    </xf>
    <xf numFmtId="0" fontId="0" fillId="4" borderId="8" xfId="0" applyFill="1" applyBorder="1" applyAlignment="1">
      <alignment vertical="top" wrapText="1" indent="2"/>
    </xf>
    <xf numFmtId="167" fontId="0" fillId="3" borderId="8" xfId="0" applyNumberFormat="1" applyFill="1" applyBorder="1" applyAlignment="1" applyProtection="1">
      <alignment vertical="top" wrapText="1"/>
      <protection locked="0"/>
    </xf>
    <xf numFmtId="0" fontId="0" fillId="9" borderId="8" xfId="0" applyFill="1" applyBorder="1" applyAlignment="1">
      <alignment horizontal="left" vertical="top" wrapText="1" indent="2"/>
    </xf>
    <xf numFmtId="0" fontId="0" fillId="9" borderId="8" xfId="0" applyFill="1" applyBorder="1" applyAlignment="1">
      <alignment vertical="top" wrapText="1" indent="2"/>
    </xf>
    <xf numFmtId="0" fontId="12" fillId="9" borderId="8" xfId="0" applyFont="1" applyFill="1" applyBorder="1" applyAlignment="1">
      <alignment horizontal="left" vertical="top" wrapText="1" indent="2"/>
    </xf>
    <xf numFmtId="0" fontId="0" fillId="4" borderId="8" xfId="0" applyFill="1" applyBorder="1" applyAlignment="1">
      <alignment horizontal="left" vertical="top" wrapText="1" indent="3"/>
    </xf>
    <xf numFmtId="0" fontId="0" fillId="4" borderId="8" xfId="0" applyFill="1" applyBorder="1" applyAlignment="1">
      <alignment vertical="top" wrapText="1" indent="3"/>
    </xf>
    <xf numFmtId="166" fontId="0" fillId="0" borderId="8" xfId="0" applyNumberFormat="1" applyFill="1" applyBorder="1" applyAlignment="1" applyProtection="1">
      <alignment vertical="top" wrapText="1"/>
      <protection locked="0"/>
    </xf>
    <xf numFmtId="0" fontId="13" fillId="3" borderId="0" xfId="0" applyFont="1" applyFill="1" applyAlignment="1">
      <alignment horizontal="center" vertical="top" wrapText="1"/>
    </xf>
    <xf numFmtId="0" fontId="14" fillId="5" borderId="0" xfId="0" applyFont="1" applyFill="1" applyAlignment="1" applyProtection="1">
      <alignment horizontal="left" vertical="top" wrapText="1"/>
      <protection locked="0"/>
    </xf>
    <xf numFmtId="0" fontId="15" fillId="3" borderId="0" xfId="0" applyFont="1" applyFill="1" applyAlignment="1">
      <alignment horizontal="right" vertical="top" wrapText="1"/>
    </xf>
    <xf numFmtId="10" fontId="0" fillId="3" borderId="8" xfId="0" applyNumberFormat="1" applyFill="1" applyBorder="1" applyAlignment="1" applyProtection="1">
      <alignment vertical="top" wrapText="1"/>
      <protection locked="0"/>
    </xf>
    <xf numFmtId="0" fontId="12" fillId="3" borderId="0" xfId="0" applyFont="1" applyFill="1" applyAlignment="1">
      <alignment horizontal="center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vertical="top" wrapText="1"/>
    </xf>
    <xf numFmtId="0" fontId="0" fillId="3" borderId="2" xfId="0" applyFill="1" applyBorder="1" applyAlignment="1" applyProtection="1">
      <alignment vertical="top" wrapText="1"/>
      <protection locked="0"/>
    </xf>
    <xf numFmtId="166" fontId="0" fillId="3" borderId="2" xfId="0" applyNumberFormat="1" applyFill="1" applyBorder="1" applyAlignment="1" applyProtection="1">
      <alignment vertical="top" wrapText="1"/>
      <protection locked="0"/>
    </xf>
    <xf numFmtId="166" fontId="0" fillId="3" borderId="1" xfId="0" applyNumberForma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>
      <alignment horizontal="left" vertical="top" wrapText="1"/>
    </xf>
    <xf numFmtId="0" fontId="0" fillId="4" borderId="7" xfId="0" applyFill="1" applyBorder="1" applyAlignment="1">
      <alignment vertical="top" wrapText="1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vertical="top" wrapText="1"/>
      <protection locked="0"/>
    </xf>
    <xf numFmtId="0" fontId="0" fillId="7" borderId="8" xfId="0" applyFill="1" applyBorder="1" applyAlignment="1">
      <alignment horizontal="left" vertical="top" wrapText="1" indent="1"/>
    </xf>
    <xf numFmtId="0" fontId="0" fillId="7" borderId="8" xfId="0" applyFill="1" applyBorder="1" applyAlignment="1">
      <alignment vertical="top" wrapText="1" indent="1"/>
    </xf>
    <xf numFmtId="0" fontId="0" fillId="9" borderId="8" xfId="0" applyFill="1" applyBorder="1" applyAlignment="1">
      <alignment horizontal="left" vertical="top" wrapText="1" indent="1"/>
    </xf>
    <xf numFmtId="0" fontId="0" fillId="9" borderId="8" xfId="0" applyFill="1" applyBorder="1" applyAlignment="1">
      <alignment vertical="top" wrapText="1" indent="1"/>
    </xf>
    <xf numFmtId="0" fontId="0" fillId="9" borderId="8" xfId="0" applyFill="1" applyBorder="1" applyAlignment="1">
      <alignment horizontal="center" vertical="top" wrapText="1"/>
    </xf>
    <xf numFmtId="0" fontId="0" fillId="9" borderId="8" xfId="0" applyFill="1" applyBorder="1" applyAlignment="1">
      <alignment vertical="top" wrapText="1"/>
    </xf>
  </cellXfs>
  <cellStyles count="1">
    <cellStyle name="Normal" xfId="0" builtinId="0"/>
  </cellStyles>
  <dxfs count="32"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  <dxf>
      <fill>
        <patternFill patternType="solid">
          <bgColor rgb="FFFFC0CB"/>
        </patternFill>
      </fill>
    </dxf>
    <dxf>
      <fill>
        <patternFill patternType="solid">
          <bgColor rgb="FF90EE9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"/>
  <sheetViews>
    <sheetView showGridLines="0" view="pageBreakPreview" zoomScale="85" zoomScaleNormal="100" zoomScaleSheetLayoutView="85" workbookViewId="0">
      <selection activeCell="C23" sqref="C23"/>
    </sheetView>
  </sheetViews>
  <sheetFormatPr defaultRowHeight="15" x14ac:dyDescent="0.25"/>
  <cols>
    <col min="1" max="1" width="9.140625" style="1" customWidth="1"/>
    <col min="2" max="2" width="1" style="1" customWidth="1"/>
    <col min="3" max="3" width="35" style="1" customWidth="1"/>
    <col min="4" max="4" width="42" style="1" customWidth="1"/>
    <col min="5" max="5" width="1" style="1" customWidth="1"/>
    <col min="6" max="6" width="9.140625" style="1" customWidth="1"/>
    <col min="7" max="9" width="9.140625" style="1" hidden="1" customWidth="1"/>
    <col min="10" max="10" width="9.140625" style="1" customWidth="1"/>
    <col min="11" max="16384" width="9.140625" style="1"/>
  </cols>
  <sheetData>
    <row r="2" spans="2:9" ht="5.0999999999999996" customHeight="1" x14ac:dyDescent="0.25">
      <c r="B2" s="9" t="s">
        <v>0</v>
      </c>
      <c r="C2" s="2"/>
      <c r="D2" s="2"/>
      <c r="E2" s="2"/>
    </row>
    <row r="3" spans="2:9" ht="21" x14ac:dyDescent="0.25">
      <c r="B3" s="9" t="s">
        <v>1</v>
      </c>
      <c r="C3" s="3" t="s">
        <v>2</v>
      </c>
      <c r="D3" s="2"/>
      <c r="E3" s="2"/>
      <c r="G3" s="8">
        <f>MONTH(D11)</f>
        <v>1</v>
      </c>
      <c r="H3" s="8">
        <v>1</v>
      </c>
      <c r="I3" s="8" t="s">
        <v>3</v>
      </c>
    </row>
    <row r="4" spans="2:9" x14ac:dyDescent="0.25">
      <c r="B4" s="9" t="s">
        <v>4</v>
      </c>
      <c r="C4" s="4" t="s">
        <v>5</v>
      </c>
      <c r="D4" s="4" t="s">
        <v>517</v>
      </c>
      <c r="E4" s="2"/>
      <c r="G4" s="8" t="str">
        <f>VLOOKUP(G3,$H$3:$I$14,2,FALSE)</f>
        <v>Januari</v>
      </c>
      <c r="H4" s="8">
        <v>2</v>
      </c>
      <c r="I4" s="8" t="s">
        <v>6</v>
      </c>
    </row>
    <row r="5" spans="2:9" x14ac:dyDescent="0.25">
      <c r="B5" s="9" t="s">
        <v>7</v>
      </c>
      <c r="C5" s="4" t="s">
        <v>8</v>
      </c>
      <c r="D5" s="6"/>
      <c r="E5" s="2"/>
      <c r="H5" s="8">
        <v>3</v>
      </c>
      <c r="I5" s="8" t="s">
        <v>9</v>
      </c>
    </row>
    <row r="6" spans="2:9" x14ac:dyDescent="0.25">
      <c r="B6" s="9" t="s">
        <v>10</v>
      </c>
      <c r="C6" s="4" t="s">
        <v>11</v>
      </c>
      <c r="D6" s="5"/>
      <c r="E6" s="2"/>
      <c r="H6" s="8">
        <v>4</v>
      </c>
      <c r="I6" s="8" t="s">
        <v>12</v>
      </c>
    </row>
    <row r="7" spans="2:9" x14ac:dyDescent="0.25">
      <c r="B7" s="2"/>
      <c r="C7" s="4" t="s">
        <v>13</v>
      </c>
      <c r="D7" s="5"/>
      <c r="E7" s="2"/>
      <c r="H7" s="8">
        <v>5</v>
      </c>
      <c r="I7" s="8" t="s">
        <v>14</v>
      </c>
    </row>
    <row r="8" spans="2:9" x14ac:dyDescent="0.25">
      <c r="B8" s="2"/>
      <c r="C8" s="33" t="s">
        <v>15</v>
      </c>
      <c r="D8" s="5"/>
      <c r="E8" s="2"/>
      <c r="H8" s="8">
        <v>6</v>
      </c>
      <c r="I8" s="8" t="s">
        <v>16</v>
      </c>
    </row>
    <row r="9" spans="2:9" x14ac:dyDescent="0.25">
      <c r="B9" s="2"/>
      <c r="C9" s="34" t="s">
        <v>15</v>
      </c>
      <c r="D9" s="5"/>
      <c r="E9" s="2"/>
      <c r="H9" s="8">
        <v>7</v>
      </c>
      <c r="I9" s="8" t="s">
        <v>17</v>
      </c>
    </row>
    <row r="10" spans="2:9" x14ac:dyDescent="0.25">
      <c r="B10" s="2"/>
      <c r="C10" s="34" t="s">
        <v>15</v>
      </c>
      <c r="D10" s="5"/>
      <c r="E10" s="2"/>
      <c r="H10" s="8">
        <v>8</v>
      </c>
      <c r="I10" s="8" t="s">
        <v>18</v>
      </c>
    </row>
    <row r="11" spans="2:9" x14ac:dyDescent="0.25">
      <c r="B11" s="2"/>
      <c r="C11" s="4" t="s">
        <v>19</v>
      </c>
      <c r="D11" s="6"/>
      <c r="E11" s="2"/>
      <c r="H11" s="8">
        <v>9</v>
      </c>
      <c r="I11" s="8" t="s">
        <v>20</v>
      </c>
    </row>
    <row r="12" spans="2:9" x14ac:dyDescent="0.25">
      <c r="B12" s="2"/>
      <c r="C12" s="4" t="s">
        <v>21</v>
      </c>
      <c r="D12" s="4" t="s">
        <v>518</v>
      </c>
      <c r="E12" s="2"/>
      <c r="H12" s="8">
        <v>10</v>
      </c>
      <c r="I12" s="8" t="s">
        <v>22</v>
      </c>
    </row>
    <row r="13" spans="2:9" x14ac:dyDescent="0.25">
      <c r="B13" s="2"/>
      <c r="C13" s="4" t="s">
        <v>23</v>
      </c>
      <c r="D13" s="7" t="str">
        <f>IF(ISBLANK(D11), "", IFERROR(YEAR(D11), ""))</f>
        <v/>
      </c>
      <c r="E13" s="2"/>
      <c r="H13" s="8">
        <v>11</v>
      </c>
      <c r="I13" s="8" t="s">
        <v>24</v>
      </c>
    </row>
    <row r="14" spans="2:9" x14ac:dyDescent="0.25">
      <c r="B14" s="2"/>
      <c r="C14" s="4" t="s">
        <v>25</v>
      </c>
      <c r="D14" s="4" t="s">
        <v>26</v>
      </c>
      <c r="E14" s="2"/>
      <c r="H14" s="8">
        <v>12</v>
      </c>
      <c r="I14" s="8" t="s">
        <v>27</v>
      </c>
    </row>
    <row r="15" spans="2:9" x14ac:dyDescent="0.25">
      <c r="B15" s="2"/>
      <c r="C15" s="4" t="s">
        <v>28</v>
      </c>
      <c r="D15" s="5"/>
      <c r="E15" s="2"/>
    </row>
    <row r="16" spans="2:9" x14ac:dyDescent="0.25">
      <c r="B16" s="2"/>
      <c r="C16" s="4" t="s">
        <v>29</v>
      </c>
      <c r="D16" s="5"/>
      <c r="E16" s="2"/>
    </row>
    <row r="17" spans="2:5" ht="5.0999999999999996" customHeight="1" x14ac:dyDescent="0.25">
      <c r="B17" s="2"/>
      <c r="C17" s="2"/>
      <c r="D17" s="2"/>
      <c r="E17" s="2"/>
    </row>
  </sheetData>
  <sheetProtection formatColumns="0" formatRows="0" selectLockedCells="1"/>
  <mergeCells count="1">
    <mergeCell ref="C8:C10"/>
  </mergeCells>
  <dataValidations count="2">
    <dataValidation type="date" showErrorMessage="1" errorTitle="Kesalahan Jenis Data" error="Data yang dimasukkan harus berupa tanggal!" sqref="D5">
      <formula1>0</formula1>
      <formula2>2958465.99999999</formula2>
    </dataValidation>
    <dataValidation type="date" showErrorMessage="1" errorTitle="Kesalahan Jenis Data" error="Data yang dimasukkan harus berupa tanggal!" sqref="D11">
      <formula1>0</formula1>
      <formula2>2958465.99999999</formula2>
    </dataValidation>
  </dataValidations>
  <printOptions horizontalCentered="1"/>
  <pageMargins left="0.7" right="0.7" top="0.75" bottom="0.75" header="0.3" footer="0.3"/>
  <pageSetup paperSize="150" orientation="portrait" horizontalDpi="200" verticalDpi="200" r:id="rId1"/>
  <ignoredErrors>
    <ignoredError sqref="B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76"/>
  <sheetViews>
    <sheetView showGridLines="0" view="pageBreakPreview" zoomScale="60" zoomScaleNormal="55" workbookViewId="0">
      <selection activeCell="C16" sqref="C16:D16"/>
    </sheetView>
  </sheetViews>
  <sheetFormatPr defaultRowHeight="15" x14ac:dyDescent="0.25"/>
  <cols>
    <col min="1" max="1" width="9.140625" style="1" customWidth="1"/>
    <col min="2" max="2" width="1" style="1" customWidth="1"/>
    <col min="3" max="3" width="20" style="1" customWidth="1"/>
    <col min="4" max="4" width="52.42578125" style="1" customWidth="1"/>
    <col min="5" max="6" width="30" style="1" customWidth="1"/>
    <col min="7" max="7" width="1" style="1" customWidth="1"/>
    <col min="8" max="8" width="9.140625" style="1" customWidth="1"/>
    <col min="9" max="16384" width="9.140625" style="1"/>
  </cols>
  <sheetData>
    <row r="2" spans="2:7" ht="5.0999999999999996" customHeight="1" x14ac:dyDescent="0.25">
      <c r="B2" s="9" t="s">
        <v>53</v>
      </c>
      <c r="C2" s="2"/>
      <c r="D2" s="2"/>
      <c r="E2" s="2"/>
      <c r="F2" s="2"/>
      <c r="G2" s="2"/>
    </row>
    <row r="3" spans="2:7" hidden="1" x14ac:dyDescent="0.25">
      <c r="B3" s="9" t="s">
        <v>7</v>
      </c>
      <c r="C3" s="2"/>
      <c r="D3" s="2"/>
      <c r="E3" s="2"/>
      <c r="F3" s="2"/>
      <c r="G3" s="2"/>
    </row>
    <row r="4" spans="2:7" hidden="1" x14ac:dyDescent="0.25">
      <c r="B4" s="2"/>
      <c r="C4" s="2"/>
      <c r="D4" s="2"/>
      <c r="E4" s="2"/>
      <c r="F4" s="2"/>
      <c r="G4" s="2"/>
    </row>
    <row r="5" spans="2:7" hidden="1" x14ac:dyDescent="0.25">
      <c r="B5" s="2"/>
      <c r="C5" s="2"/>
      <c r="D5" s="2"/>
      <c r="E5" s="2"/>
      <c r="F5" s="2"/>
      <c r="G5" s="2"/>
    </row>
    <row r="6" spans="2:7" hidden="1" x14ac:dyDescent="0.25">
      <c r="B6" s="2"/>
      <c r="C6" s="2"/>
      <c r="D6" s="2"/>
      <c r="E6" s="2"/>
      <c r="F6" s="2"/>
      <c r="G6" s="2"/>
    </row>
    <row r="7" spans="2:7" ht="17.25" x14ac:dyDescent="0.25">
      <c r="B7" s="2"/>
      <c r="C7" s="39" t="str">
        <f>UPPER('Data Umum'!D7)</f>
        <v/>
      </c>
      <c r="D7" s="39"/>
      <c r="E7" s="39"/>
      <c r="F7" s="39"/>
      <c r="G7" s="2"/>
    </row>
    <row r="8" spans="2:7" x14ac:dyDescent="0.25">
      <c r="B8" s="2"/>
      <c r="C8" s="2"/>
      <c r="D8" s="2"/>
      <c r="E8" s="2"/>
      <c r="F8" s="2"/>
      <c r="G8" s="2"/>
    </row>
    <row r="9" spans="2:7" x14ac:dyDescent="0.25">
      <c r="B9" s="2"/>
      <c r="C9" s="40" t="s">
        <v>268</v>
      </c>
      <c r="D9" s="40"/>
      <c r="E9" s="40"/>
      <c r="F9" s="40"/>
      <c r="G9" s="2"/>
    </row>
    <row r="10" spans="2:7" x14ac:dyDescent="0.25">
      <c r="B10" s="2"/>
      <c r="C10" s="40"/>
      <c r="D10" s="40"/>
      <c r="E10" s="40"/>
      <c r="F10" s="40"/>
      <c r="G10" s="2"/>
    </row>
    <row r="11" spans="2:7" x14ac:dyDescent="0.25">
      <c r="B11" s="2"/>
      <c r="C11" s="60" t="s">
        <v>519</v>
      </c>
      <c r="D11" s="41"/>
      <c r="E11" s="41"/>
      <c r="F11" s="41"/>
      <c r="G11" s="2"/>
    </row>
    <row r="12" spans="2:7" hidden="1" x14ac:dyDescent="0.25">
      <c r="B12" s="2"/>
      <c r="C12" s="2"/>
      <c r="D12" s="2"/>
      <c r="E12" s="2"/>
      <c r="F12" s="2"/>
      <c r="G12" s="2"/>
    </row>
    <row r="13" spans="2:7" x14ac:dyDescent="0.25">
      <c r="B13" s="2"/>
      <c r="C13" s="42" t="s">
        <v>269</v>
      </c>
      <c r="D13" s="42"/>
      <c r="E13" s="42"/>
      <c r="F13" s="42"/>
      <c r="G13" s="2"/>
    </row>
    <row r="14" spans="2:7" x14ac:dyDescent="0.25">
      <c r="B14" s="2"/>
      <c r="C14" s="43" t="s">
        <v>270</v>
      </c>
      <c r="D14" s="44"/>
      <c r="E14" s="43" t="s">
        <v>519</v>
      </c>
      <c r="F14" s="43" t="str">
        <f>"Keterangan"</f>
        <v>Keterangan</v>
      </c>
      <c r="G14" s="2"/>
    </row>
    <row r="15" spans="2:7" x14ac:dyDescent="0.25">
      <c r="B15" s="2"/>
      <c r="C15" s="44"/>
      <c r="D15" s="44"/>
      <c r="E15" s="44"/>
      <c r="F15" s="44"/>
      <c r="G15" s="2"/>
    </row>
    <row r="16" spans="2:7" x14ac:dyDescent="0.25">
      <c r="B16" s="2"/>
      <c r="C16" s="45" t="s">
        <v>271</v>
      </c>
      <c r="D16" s="44"/>
      <c r="E16" s="20"/>
      <c r="F16" s="23"/>
      <c r="G16" s="2"/>
    </row>
    <row r="17" spans="2:7" x14ac:dyDescent="0.25">
      <c r="B17" s="2"/>
      <c r="C17" s="49" t="s">
        <v>272</v>
      </c>
      <c r="D17" s="48"/>
      <c r="E17" s="50"/>
      <c r="F17" s="23"/>
      <c r="G17" s="2"/>
    </row>
    <row r="18" spans="2:7" x14ac:dyDescent="0.25">
      <c r="B18" s="2"/>
      <c r="C18" s="49" t="s">
        <v>273</v>
      </c>
      <c r="D18" s="48"/>
      <c r="E18" s="50"/>
      <c r="F18" s="23"/>
      <c r="G18" s="2"/>
    </row>
    <row r="19" spans="2:7" x14ac:dyDescent="0.25">
      <c r="B19" s="2"/>
      <c r="C19" s="49" t="s">
        <v>274</v>
      </c>
      <c r="D19" s="48"/>
      <c r="E19" s="30"/>
      <c r="F19" s="23"/>
      <c r="G19" s="2"/>
    </row>
    <row r="20" spans="2:7" x14ac:dyDescent="0.25">
      <c r="B20" s="2"/>
      <c r="C20" s="45" t="s">
        <v>275</v>
      </c>
      <c r="D20" s="44"/>
      <c r="E20" s="20"/>
      <c r="F20" s="23"/>
      <c r="G20" s="2"/>
    </row>
    <row r="21" spans="2:7" x14ac:dyDescent="0.25">
      <c r="B21" s="2"/>
      <c r="C21" s="49" t="s">
        <v>276</v>
      </c>
      <c r="D21" s="48"/>
      <c r="E21" s="50"/>
      <c r="F21" s="23"/>
      <c r="G21" s="2"/>
    </row>
    <row r="22" spans="2:7" x14ac:dyDescent="0.25">
      <c r="B22" s="2"/>
      <c r="C22" s="49" t="s">
        <v>277</v>
      </c>
      <c r="D22" s="48"/>
      <c r="E22" s="50"/>
      <c r="F22" s="23"/>
      <c r="G22" s="2"/>
    </row>
    <row r="23" spans="2:7" x14ac:dyDescent="0.25">
      <c r="B23" s="2"/>
      <c r="C23" s="49" t="s">
        <v>278</v>
      </c>
      <c r="D23" s="48"/>
      <c r="E23" s="50"/>
      <c r="F23" s="23"/>
      <c r="G23" s="2"/>
    </row>
    <row r="24" spans="2:7" x14ac:dyDescent="0.25">
      <c r="B24" s="2"/>
      <c r="C24" s="49" t="s">
        <v>279</v>
      </c>
      <c r="D24" s="48"/>
      <c r="E24" s="30"/>
      <c r="F24" s="23"/>
      <c r="G24" s="2"/>
    </row>
    <row r="25" spans="2:7" x14ac:dyDescent="0.25">
      <c r="B25" s="2"/>
      <c r="C25" s="45" t="s">
        <v>280</v>
      </c>
      <c r="D25" s="44"/>
      <c r="E25" s="20"/>
      <c r="F25" s="23"/>
      <c r="G25" s="2"/>
    </row>
    <row r="26" spans="2:7" x14ac:dyDescent="0.25">
      <c r="B26" s="2"/>
      <c r="C26" s="49" t="s">
        <v>281</v>
      </c>
      <c r="D26" s="48"/>
      <c r="E26" s="50"/>
      <c r="F26" s="23"/>
      <c r="G26" s="2"/>
    </row>
    <row r="27" spans="2:7" x14ac:dyDescent="0.25">
      <c r="B27" s="2"/>
      <c r="C27" s="49" t="s">
        <v>282</v>
      </c>
      <c r="D27" s="48"/>
      <c r="E27" s="50"/>
      <c r="F27" s="23"/>
      <c r="G27" s="2"/>
    </row>
    <row r="28" spans="2:7" x14ac:dyDescent="0.25">
      <c r="B28" s="2"/>
      <c r="C28" s="49" t="s">
        <v>274</v>
      </c>
      <c r="D28" s="48"/>
      <c r="E28" s="30"/>
      <c r="F28" s="23"/>
      <c r="G28" s="2"/>
    </row>
    <row r="29" spans="2:7" x14ac:dyDescent="0.25">
      <c r="B29" s="2"/>
      <c r="C29" s="45" t="s">
        <v>283</v>
      </c>
      <c r="D29" s="44"/>
      <c r="E29" s="20"/>
      <c r="F29" s="23"/>
      <c r="G29" s="2"/>
    </row>
    <row r="30" spans="2:7" x14ac:dyDescent="0.25">
      <c r="B30" s="2"/>
      <c r="C30" s="49" t="s">
        <v>284</v>
      </c>
      <c r="D30" s="48"/>
      <c r="E30" s="50"/>
      <c r="F30" s="23"/>
      <c r="G30" s="2"/>
    </row>
    <row r="31" spans="2:7" x14ac:dyDescent="0.25">
      <c r="B31" s="2"/>
      <c r="C31" s="49" t="s">
        <v>285</v>
      </c>
      <c r="D31" s="48"/>
      <c r="E31" s="50"/>
      <c r="F31" s="23"/>
      <c r="G31" s="2"/>
    </row>
    <row r="32" spans="2:7" x14ac:dyDescent="0.25">
      <c r="B32" s="2"/>
      <c r="C32" s="49" t="s">
        <v>286</v>
      </c>
      <c r="D32" s="48"/>
      <c r="E32" s="50"/>
      <c r="F32" s="23"/>
      <c r="G32" s="2"/>
    </row>
    <row r="33" spans="2:7" x14ac:dyDescent="0.25">
      <c r="B33" s="2"/>
      <c r="C33" s="49" t="s">
        <v>287</v>
      </c>
      <c r="D33" s="48"/>
      <c r="E33" s="50"/>
      <c r="F33" s="23"/>
      <c r="G33" s="2"/>
    </row>
    <row r="34" spans="2:7" x14ac:dyDescent="0.25">
      <c r="B34" s="2"/>
      <c r="C34" s="49" t="s">
        <v>288</v>
      </c>
      <c r="D34" s="48"/>
      <c r="E34" s="30"/>
      <c r="F34" s="23"/>
      <c r="G34" s="2"/>
    </row>
    <row r="35" spans="2:7" x14ac:dyDescent="0.25">
      <c r="B35" s="2"/>
      <c r="C35" s="49" t="s">
        <v>289</v>
      </c>
      <c r="D35" s="48"/>
      <c r="E35" s="30"/>
      <c r="F35" s="23"/>
      <c r="G35" s="2"/>
    </row>
    <row r="36" spans="2:7" x14ac:dyDescent="0.25">
      <c r="B36" s="2"/>
      <c r="C36" s="49" t="s">
        <v>290</v>
      </c>
      <c r="D36" s="48"/>
      <c r="E36" s="30"/>
      <c r="F36" s="23"/>
      <c r="G36" s="2"/>
    </row>
    <row r="37" spans="2:7" x14ac:dyDescent="0.25">
      <c r="B37" s="2"/>
      <c r="C37" s="49" t="s">
        <v>291</v>
      </c>
      <c r="D37" s="48"/>
      <c r="E37" s="30"/>
      <c r="F37" s="23"/>
      <c r="G37" s="2"/>
    </row>
    <row r="38" spans="2:7" x14ac:dyDescent="0.25">
      <c r="B38" s="2"/>
      <c r="C38" s="45" t="s">
        <v>292</v>
      </c>
      <c r="D38" s="44"/>
      <c r="E38" s="20"/>
      <c r="F38" s="23"/>
      <c r="G38" s="2"/>
    </row>
    <row r="39" spans="2:7" x14ac:dyDescent="0.25">
      <c r="B39" s="2"/>
      <c r="C39" s="49" t="s">
        <v>293</v>
      </c>
      <c r="D39" s="48"/>
      <c r="E39" s="50"/>
      <c r="F39" s="23"/>
      <c r="G39" s="2"/>
    </row>
    <row r="40" spans="2:7" x14ac:dyDescent="0.25">
      <c r="B40" s="2"/>
      <c r="C40" s="49" t="s">
        <v>294</v>
      </c>
      <c r="D40" s="48"/>
      <c r="E40" s="50"/>
      <c r="F40" s="23"/>
      <c r="G40" s="2"/>
    </row>
    <row r="41" spans="2:7" x14ac:dyDescent="0.25">
      <c r="B41" s="2"/>
      <c r="C41" s="49" t="s">
        <v>295</v>
      </c>
      <c r="D41" s="48"/>
      <c r="E41" s="30"/>
      <c r="F41" s="23"/>
      <c r="G41" s="2"/>
    </row>
    <row r="42" spans="2:7" x14ac:dyDescent="0.25">
      <c r="B42" s="2"/>
      <c r="C42" s="45" t="s">
        <v>296</v>
      </c>
      <c r="D42" s="44"/>
      <c r="E42" s="20"/>
      <c r="F42" s="23"/>
      <c r="G42" s="2"/>
    </row>
    <row r="43" spans="2:7" x14ac:dyDescent="0.25">
      <c r="B43" s="2"/>
      <c r="C43" s="49" t="s">
        <v>297</v>
      </c>
      <c r="D43" s="48"/>
      <c r="E43" s="50"/>
      <c r="F43" s="23"/>
      <c r="G43" s="2"/>
    </row>
    <row r="44" spans="2:7" x14ac:dyDescent="0.25">
      <c r="B44" s="2"/>
      <c r="C44" s="49" t="s">
        <v>298</v>
      </c>
      <c r="D44" s="48"/>
      <c r="E44" s="50"/>
      <c r="F44" s="23"/>
      <c r="G44" s="2"/>
    </row>
    <row r="45" spans="2:7" x14ac:dyDescent="0.25">
      <c r="B45" s="2"/>
      <c r="C45" s="49" t="s">
        <v>299</v>
      </c>
      <c r="D45" s="48"/>
      <c r="E45" s="30"/>
      <c r="F45" s="23"/>
      <c r="G45" s="2"/>
    </row>
    <row r="46" spans="2:7" x14ac:dyDescent="0.25">
      <c r="B46" s="2"/>
      <c r="C46" s="45" t="s">
        <v>300</v>
      </c>
      <c r="D46" s="44"/>
      <c r="E46" s="20"/>
      <c r="F46" s="23"/>
      <c r="G46" s="2"/>
    </row>
    <row r="47" spans="2:7" x14ac:dyDescent="0.25">
      <c r="B47" s="2"/>
      <c r="C47" s="49" t="s">
        <v>301</v>
      </c>
      <c r="D47" s="48"/>
      <c r="E47" s="63"/>
      <c r="F47" s="23"/>
      <c r="G47" s="2"/>
    </row>
    <row r="48" spans="2:7" x14ac:dyDescent="0.25">
      <c r="B48" s="2"/>
      <c r="C48" s="49" t="s">
        <v>302</v>
      </c>
      <c r="D48" s="48"/>
      <c r="E48" s="63"/>
      <c r="F48" s="23"/>
      <c r="G48" s="2"/>
    </row>
    <row r="49" spans="2:7" x14ac:dyDescent="0.25">
      <c r="B49" s="2"/>
      <c r="C49" s="49" t="s">
        <v>303</v>
      </c>
      <c r="D49" s="48"/>
      <c r="E49" s="30"/>
      <c r="F49" s="23"/>
      <c r="G49" s="2"/>
    </row>
    <row r="50" spans="2:7" x14ac:dyDescent="0.25">
      <c r="B50" s="2"/>
      <c r="C50" s="45" t="s">
        <v>304</v>
      </c>
      <c r="D50" s="44"/>
      <c r="E50" s="20"/>
      <c r="F50" s="23"/>
      <c r="G50" s="2"/>
    </row>
    <row r="51" spans="2:7" x14ac:dyDescent="0.25">
      <c r="B51" s="2"/>
      <c r="C51" s="49" t="s">
        <v>305</v>
      </c>
      <c r="D51" s="48"/>
      <c r="E51" s="63"/>
      <c r="F51" s="23"/>
      <c r="G51" s="2"/>
    </row>
    <row r="52" spans="2:7" x14ac:dyDescent="0.25">
      <c r="B52" s="2"/>
      <c r="C52" s="49" t="s">
        <v>306</v>
      </c>
      <c r="D52" s="48"/>
      <c r="E52" s="63"/>
      <c r="F52" s="23"/>
      <c r="G52" s="2"/>
    </row>
    <row r="53" spans="2:7" x14ac:dyDescent="0.25">
      <c r="B53" s="2"/>
      <c r="C53" s="49" t="s">
        <v>307</v>
      </c>
      <c r="D53" s="48"/>
      <c r="E53" s="30"/>
      <c r="F53" s="23"/>
      <c r="G53" s="2"/>
    </row>
    <row r="54" spans="2:7" x14ac:dyDescent="0.25">
      <c r="B54" s="2"/>
      <c r="C54" s="45" t="s">
        <v>308</v>
      </c>
      <c r="D54" s="44"/>
      <c r="E54" s="20"/>
      <c r="F54" s="23"/>
      <c r="G54" s="2"/>
    </row>
    <row r="55" spans="2:7" x14ac:dyDescent="0.25">
      <c r="B55" s="2"/>
      <c r="C55" s="49" t="s">
        <v>309</v>
      </c>
      <c r="D55" s="48"/>
      <c r="E55" s="50"/>
      <c r="F55" s="23"/>
      <c r="G55" s="2"/>
    </row>
    <row r="56" spans="2:7" x14ac:dyDescent="0.25">
      <c r="B56" s="2"/>
      <c r="C56" s="49" t="s">
        <v>310</v>
      </c>
      <c r="D56" s="48"/>
      <c r="E56" s="50"/>
      <c r="F56" s="23"/>
      <c r="G56" s="2"/>
    </row>
    <row r="57" spans="2:7" x14ac:dyDescent="0.25">
      <c r="B57" s="2"/>
      <c r="C57" s="49" t="s">
        <v>311</v>
      </c>
      <c r="D57" s="48"/>
      <c r="E57" s="30"/>
      <c r="F57" s="23"/>
      <c r="G57" s="2"/>
    </row>
    <row r="58" spans="2:7" x14ac:dyDescent="0.25">
      <c r="B58" s="2"/>
      <c r="C58" s="45" t="s">
        <v>312</v>
      </c>
      <c r="D58" s="44"/>
      <c r="E58" s="20"/>
      <c r="F58" s="23"/>
      <c r="G58" s="2"/>
    </row>
    <row r="59" spans="2:7" x14ac:dyDescent="0.25">
      <c r="B59" s="2"/>
      <c r="C59" s="49" t="s">
        <v>313</v>
      </c>
      <c r="D59" s="48"/>
      <c r="E59" s="50"/>
      <c r="F59" s="23"/>
      <c r="G59" s="2"/>
    </row>
    <row r="60" spans="2:7" x14ac:dyDescent="0.25">
      <c r="B60" s="2"/>
      <c r="C60" s="49" t="s">
        <v>314</v>
      </c>
      <c r="D60" s="48"/>
      <c r="E60" s="50"/>
      <c r="F60" s="23"/>
      <c r="G60" s="2"/>
    </row>
    <row r="61" spans="2:7" x14ac:dyDescent="0.25">
      <c r="B61" s="2"/>
      <c r="C61" s="49" t="s">
        <v>315</v>
      </c>
      <c r="D61" s="48"/>
      <c r="E61" s="30"/>
      <c r="F61" s="23"/>
      <c r="G61" s="2"/>
    </row>
    <row r="62" spans="2:7" x14ac:dyDescent="0.25">
      <c r="B62" s="2"/>
      <c r="C62" s="45" t="s">
        <v>316</v>
      </c>
      <c r="D62" s="44"/>
      <c r="E62" s="20"/>
      <c r="F62" s="23"/>
      <c r="G62" s="2"/>
    </row>
    <row r="63" spans="2:7" x14ac:dyDescent="0.25">
      <c r="B63" s="2"/>
      <c r="C63" s="49" t="s">
        <v>317</v>
      </c>
      <c r="D63" s="48"/>
      <c r="E63" s="50"/>
      <c r="F63" s="23"/>
      <c r="G63" s="2"/>
    </row>
    <row r="64" spans="2:7" x14ac:dyDescent="0.25">
      <c r="B64" s="2"/>
      <c r="C64" s="49" t="s">
        <v>318</v>
      </c>
      <c r="D64" s="48"/>
      <c r="E64" s="50"/>
      <c r="F64" s="23"/>
      <c r="G64" s="2"/>
    </row>
    <row r="65" spans="2:7" x14ac:dyDescent="0.25">
      <c r="B65" s="2"/>
      <c r="C65" s="49" t="s">
        <v>319</v>
      </c>
      <c r="D65" s="48"/>
      <c r="E65" s="30"/>
      <c r="F65" s="23"/>
      <c r="G65" s="2"/>
    </row>
    <row r="66" spans="2:7" x14ac:dyDescent="0.25">
      <c r="B66" s="2"/>
      <c r="C66" s="45" t="s">
        <v>320</v>
      </c>
      <c r="D66" s="44"/>
      <c r="E66" s="32"/>
      <c r="F66" s="23"/>
      <c r="G66" s="2"/>
    </row>
    <row r="67" spans="2:7" x14ac:dyDescent="0.25">
      <c r="B67" s="2"/>
      <c r="C67" s="49" t="s">
        <v>321</v>
      </c>
      <c r="D67" s="48"/>
      <c r="E67" s="23"/>
      <c r="F67" s="46" t="s">
        <v>79</v>
      </c>
      <c r="G67" s="2"/>
    </row>
    <row r="68" spans="2:7" x14ac:dyDescent="0.25">
      <c r="B68" s="2"/>
      <c r="C68" s="49" t="s">
        <v>322</v>
      </c>
      <c r="D68" s="48"/>
      <c r="E68" s="23" t="str">
        <f>IF(E45&lt;(-0.05),"Harus Diisi di Kolom Keterangan","")</f>
        <v/>
      </c>
      <c r="F68" s="46" t="s">
        <v>79</v>
      </c>
      <c r="G68" s="2"/>
    </row>
    <row r="69" spans="2:7" x14ac:dyDescent="0.25">
      <c r="B69" s="2"/>
      <c r="C69" s="49" t="s">
        <v>323</v>
      </c>
      <c r="D69" s="48"/>
      <c r="E69" s="23" t="str">
        <f>IF(OR(E49&gt;0.05,E49&lt;-0.05),"Harus Diisi di Kolom Keterangan","")</f>
        <v/>
      </c>
      <c r="F69" s="46" t="s">
        <v>79</v>
      </c>
      <c r="G69" s="2"/>
    </row>
    <row r="70" spans="2:7" x14ac:dyDescent="0.25">
      <c r="B70" s="2"/>
      <c r="C70" s="49" t="s">
        <v>324</v>
      </c>
      <c r="D70" s="48"/>
      <c r="E70" s="23" t="str">
        <f>IF(OR(E53&gt;0.05,E53&lt;-0.05),"Harus Diisi di Kolom Keterangan","")</f>
        <v/>
      </c>
      <c r="F70" s="46" t="s">
        <v>79</v>
      </c>
      <c r="G70" s="2"/>
    </row>
    <row r="71" spans="2:7" x14ac:dyDescent="0.25">
      <c r="B71" s="2"/>
      <c r="C71" s="49" t="s">
        <v>325</v>
      </c>
      <c r="D71" s="48"/>
      <c r="E71" s="23" t="str">
        <f>IF(LSSR!G35&lt;(1.5),"Harus Diisi di Kolom Keterangan","")</f>
        <v>Harus Diisi di Kolom Keterangan</v>
      </c>
      <c r="F71" s="46" t="s">
        <v>79</v>
      </c>
      <c r="G71" s="2"/>
    </row>
    <row r="72" spans="2:7" x14ac:dyDescent="0.25">
      <c r="B72" s="2"/>
      <c r="C72" s="49" t="s">
        <v>326</v>
      </c>
      <c r="D72" s="48"/>
      <c r="E72" s="23" t="str">
        <f>IF(OR(E57&gt;0.05,E57&lt;-0.05),"Harus Diisi di Kolom Keterangan","")</f>
        <v/>
      </c>
      <c r="F72" s="46" t="s">
        <v>79</v>
      </c>
      <c r="G72" s="2"/>
    </row>
    <row r="73" spans="2:7" x14ac:dyDescent="0.25">
      <c r="B73" s="2"/>
      <c r="C73" s="49" t="s">
        <v>327</v>
      </c>
      <c r="D73" s="48"/>
      <c r="E73" s="23" t="str">
        <f>IF(OR(E61&gt;0.05,E61&lt;-0.05),"Harus Diisi di Kolom Keterangan","")</f>
        <v/>
      </c>
      <c r="F73" s="46" t="s">
        <v>79</v>
      </c>
      <c r="G73" s="2"/>
    </row>
    <row r="74" spans="2:7" x14ac:dyDescent="0.25">
      <c r="B74" s="2"/>
      <c r="C74" s="49" t="s">
        <v>328</v>
      </c>
      <c r="D74" s="48"/>
      <c r="E74" s="23" t="str">
        <f>IF(OR(E65&gt;0.05,E65&lt;-0.05),"Harus Diisi di Kolom Keterangan","")</f>
        <v/>
      </c>
      <c r="F74" s="46" t="s">
        <v>79</v>
      </c>
      <c r="G74" s="2"/>
    </row>
    <row r="75" spans="2:7" x14ac:dyDescent="0.25">
      <c r="B75" s="2"/>
      <c r="C75" s="2"/>
      <c r="D75" s="2"/>
      <c r="E75" s="2"/>
      <c r="F75" s="2"/>
      <c r="G75" s="2"/>
    </row>
    <row r="76" spans="2:7" ht="5.0999999999999996" customHeight="1" x14ac:dyDescent="0.25">
      <c r="B76" s="2"/>
      <c r="C76" s="2"/>
      <c r="D76" s="2"/>
      <c r="E76" s="2"/>
      <c r="F76" s="2"/>
      <c r="G76" s="2"/>
    </row>
  </sheetData>
  <sheetProtection formatColumns="0" formatRows="0" selectLockedCells="1"/>
  <mergeCells count="100">
    <mergeCell ref="C72:D72"/>
    <mergeCell ref="F72"/>
    <mergeCell ref="C73:D73"/>
    <mergeCell ref="F73"/>
    <mergeCell ref="C74:D74"/>
    <mergeCell ref="F74"/>
    <mergeCell ref="C69:D69"/>
    <mergeCell ref="F69"/>
    <mergeCell ref="C70:D70"/>
    <mergeCell ref="F70"/>
    <mergeCell ref="C71:D71"/>
    <mergeCell ref="F71"/>
    <mergeCell ref="C65:D65"/>
    <mergeCell ref="C66:D66"/>
    <mergeCell ref="C67:D67"/>
    <mergeCell ref="F67"/>
    <mergeCell ref="C68:D68"/>
    <mergeCell ref="F68"/>
    <mergeCell ref="C61:D61"/>
    <mergeCell ref="C62:D62"/>
    <mergeCell ref="C63:D63"/>
    <mergeCell ref="E63"/>
    <mergeCell ref="C64:D64"/>
    <mergeCell ref="E64"/>
    <mergeCell ref="C57:D57"/>
    <mergeCell ref="C58:D58"/>
    <mergeCell ref="C59:D59"/>
    <mergeCell ref="E59"/>
    <mergeCell ref="C60:D60"/>
    <mergeCell ref="E60"/>
    <mergeCell ref="C53:D53"/>
    <mergeCell ref="C54:D54"/>
    <mergeCell ref="C55:D55"/>
    <mergeCell ref="E55"/>
    <mergeCell ref="C56:D56"/>
    <mergeCell ref="E56"/>
    <mergeCell ref="C49:D49"/>
    <mergeCell ref="C50:D50"/>
    <mergeCell ref="C51:D51"/>
    <mergeCell ref="E51"/>
    <mergeCell ref="C52:D52"/>
    <mergeCell ref="E52"/>
    <mergeCell ref="C46:D46"/>
    <mergeCell ref="C47:D47"/>
    <mergeCell ref="E47"/>
    <mergeCell ref="C48:D48"/>
    <mergeCell ref="E48"/>
    <mergeCell ref="C43:D43"/>
    <mergeCell ref="E43"/>
    <mergeCell ref="C44:D44"/>
    <mergeCell ref="E44"/>
    <mergeCell ref="C45:D45"/>
    <mergeCell ref="E39"/>
    <mergeCell ref="C40:D40"/>
    <mergeCell ref="E40"/>
    <mergeCell ref="C41:D41"/>
    <mergeCell ref="C42:D42"/>
    <mergeCell ref="C35:D35"/>
    <mergeCell ref="C36:D36"/>
    <mergeCell ref="C37:D37"/>
    <mergeCell ref="C38:D38"/>
    <mergeCell ref="C39:D39"/>
    <mergeCell ref="C32:D32"/>
    <mergeCell ref="E32"/>
    <mergeCell ref="C33:D33"/>
    <mergeCell ref="E33"/>
    <mergeCell ref="C34:D34"/>
    <mergeCell ref="C28:D28"/>
    <mergeCell ref="C29:D29"/>
    <mergeCell ref="C30:D30"/>
    <mergeCell ref="E30"/>
    <mergeCell ref="C31:D31"/>
    <mergeCell ref="E31"/>
    <mergeCell ref="C25:D25"/>
    <mergeCell ref="C26:D26"/>
    <mergeCell ref="E26"/>
    <mergeCell ref="C27:D27"/>
    <mergeCell ref="E27"/>
    <mergeCell ref="C22:D22"/>
    <mergeCell ref="E22"/>
    <mergeCell ref="C23:D23"/>
    <mergeCell ref="E23"/>
    <mergeCell ref="C24:D24"/>
    <mergeCell ref="C18:D18"/>
    <mergeCell ref="E18"/>
    <mergeCell ref="C19:D19"/>
    <mergeCell ref="C20:D20"/>
    <mergeCell ref="C21:D21"/>
    <mergeCell ref="E21"/>
    <mergeCell ref="C14:D15"/>
    <mergeCell ref="E14:E15"/>
    <mergeCell ref="F14:F15"/>
    <mergeCell ref="C16:D16"/>
    <mergeCell ref="C17:D17"/>
    <mergeCell ref="E17"/>
    <mergeCell ref="C7:F7"/>
    <mergeCell ref="C9:F9"/>
    <mergeCell ref="C10:F10"/>
    <mergeCell ref="C11:F11"/>
    <mergeCell ref="C13:F13"/>
  </mergeCells>
  <dataValidations count="25"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E26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  <dataValidation type="decimal" showErrorMessage="1" errorTitle="Kesalahan Jenis Data" error="Data yang dimasukkan harus berupa Angka!" sqref="E32">
      <formula1>-1000000000000000000</formula1>
      <formula2>1000000000000000000</formula2>
    </dataValidation>
    <dataValidation type="decimal" showErrorMessage="1" errorTitle="Kesalahan Jenis Data" error="Data yang dimasukkan harus berupa Angka!" sqref="E33">
      <formula1>-1000000000000000000</formula1>
      <formula2>1000000000000000000</formula2>
    </dataValidation>
    <dataValidation type="decimal" showErrorMessage="1" errorTitle="Kesalahan Jenis Data" error="Data yang dimasukkan harus berupa Angka!" sqref="E39">
      <formula1>-1000000000000000000</formula1>
      <formula2>1000000000000000000</formula2>
    </dataValidation>
    <dataValidation type="decimal" showErrorMessage="1" errorTitle="Kesalahan Jenis Data" error="Data yang dimasukkan harus berupa Angka!" sqref="E40">
      <formula1>-1000000000000000000</formula1>
      <formula2>1000000000000000000</formula2>
    </dataValidation>
    <dataValidation type="decimal" showErrorMessage="1" errorTitle="Kesalahan Jenis Data" error="Data yang dimasukkan harus berupa Angka!" sqref="E43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E47">
      <formula1>-1000000000000000000</formula1>
      <formula2>1000000000000000000</formula2>
    </dataValidation>
    <dataValidation type="decimal" showErrorMessage="1" errorTitle="Kesalahan Jenis Data" error="Data yang dimasukkan harus berupa Angka!" sqref="E48">
      <formula1>-1000000000000000000</formula1>
      <formula2>1000000000000000000</formula2>
    </dataValidation>
    <dataValidation type="decimal" showErrorMessage="1" errorTitle="Kesalahan Jenis Data" error="Data yang dimasukkan harus berupa Angka!" sqref="E51">
      <formula1>-1000000000000000000</formula1>
      <formula2>1000000000000000000</formula2>
    </dataValidation>
    <dataValidation type="decimal" showErrorMessage="1" errorTitle="Kesalahan Jenis Data" error="Data yang dimasukkan harus berupa Angka!" sqref="E52">
      <formula1>-1000000000000000000</formula1>
      <formula2>1000000000000000000</formula2>
    </dataValidation>
    <dataValidation type="decimal" showErrorMessage="1" errorTitle="Kesalahan Jenis Data" error="Data yang dimasukkan harus berupa Angka!" sqref="E55">
      <formula1>-1000000000000000000</formula1>
      <formula2>1000000000000000000</formula2>
    </dataValidation>
    <dataValidation type="decimal" showErrorMessage="1" errorTitle="Kesalahan Jenis Data" error="Data yang dimasukkan harus berupa Angka!" sqref="E56">
      <formula1>-1000000000000000000</formula1>
      <formula2>1000000000000000000</formula2>
    </dataValidation>
    <dataValidation type="decimal" showErrorMessage="1" errorTitle="Kesalahan Jenis Data" error="Data yang dimasukkan harus berupa Angka!" sqref="E59">
      <formula1>-1000000000000000000</formula1>
      <formula2>1000000000000000000</formula2>
    </dataValidation>
    <dataValidation type="decimal" showErrorMessage="1" errorTitle="Kesalahan Jenis Data" error="Data yang dimasukkan harus berupa Angka!" sqref="E60">
      <formula1>-1000000000000000000</formula1>
      <formula2>1000000000000000000</formula2>
    </dataValidation>
    <dataValidation type="decimal" showErrorMessage="1" errorTitle="Kesalahan Jenis Data" error="Data yang dimasukkan harus berupa Angka!" sqref="E63">
      <formula1>-1000000000000000000</formula1>
      <formula2>1000000000000000000</formula2>
    </dataValidation>
    <dataValidation type="decimal" showErrorMessage="1" errorTitle="Kesalahan Jenis Data" error="Data yang dimasukkan harus berupa Angka!" sqref="E64">
      <formula1>-1000000000000000000</formula1>
      <formula2>1000000000000000000</formula2>
    </dataValidation>
  </dataValidations>
  <printOptions horizontalCentered="1"/>
  <pageMargins left="0.7" right="0.7" top="0.75" bottom="0.75" header="0.3" footer="0.3"/>
  <pageSetup paperSize="150" scale="66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2"/>
  <sheetViews>
    <sheetView showGridLines="0" view="pageBreakPreview" zoomScale="60" zoomScaleNormal="85" workbookViewId="0">
      <selection activeCell="F23" sqref="F23"/>
    </sheetView>
  </sheetViews>
  <sheetFormatPr defaultRowHeight="15" x14ac:dyDescent="0.25"/>
  <cols>
    <col min="1" max="1" width="9.140625" style="1" customWidth="1"/>
    <col min="2" max="2" width="1" style="1" customWidth="1"/>
    <col min="3" max="4" width="20" style="1" customWidth="1"/>
    <col min="5" max="10" width="30" style="1" customWidth="1"/>
    <col min="11" max="11" width="1" style="1" customWidth="1"/>
    <col min="12" max="12" width="9.140625" style="1" customWidth="1"/>
    <col min="13" max="16384" width="9.140625" style="1"/>
  </cols>
  <sheetData>
    <row r="2" spans="2:11" ht="5.0999999999999996" customHeight="1" x14ac:dyDescent="0.25">
      <c r="B2" s="9" t="s">
        <v>60</v>
      </c>
      <c r="C2" s="2"/>
      <c r="D2" s="2"/>
      <c r="E2" s="2"/>
      <c r="F2" s="2"/>
      <c r="G2" s="2"/>
      <c r="H2" s="2"/>
      <c r="I2" s="2"/>
      <c r="J2" s="2"/>
      <c r="K2" s="2"/>
    </row>
    <row r="3" spans="2:11" hidden="1" x14ac:dyDescent="0.25">
      <c r="B3" s="9" t="s">
        <v>7</v>
      </c>
      <c r="C3" s="2"/>
      <c r="D3" s="2"/>
      <c r="E3" s="2"/>
      <c r="F3" s="2"/>
      <c r="G3" s="2"/>
      <c r="H3" s="2"/>
      <c r="I3" s="2"/>
      <c r="J3" s="2"/>
      <c r="K3" s="2"/>
    </row>
    <row r="4" spans="2:11" hidden="1" x14ac:dyDescent="0.2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idden="1" x14ac:dyDescent="0.2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idden="1" x14ac:dyDescent="0.2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7.25" x14ac:dyDescent="0.25">
      <c r="B7" s="2"/>
      <c r="C7" s="39" t="str">
        <f>UPPER('Data Umum'!D7)</f>
        <v/>
      </c>
      <c r="D7" s="39"/>
      <c r="E7" s="39"/>
      <c r="F7" s="39"/>
      <c r="G7" s="39"/>
      <c r="H7" s="39"/>
      <c r="I7" s="39"/>
      <c r="J7" s="39"/>
      <c r="K7" s="2"/>
    </row>
    <row r="8" spans="2:11" x14ac:dyDescent="0.25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x14ac:dyDescent="0.25">
      <c r="B9" s="2"/>
      <c r="C9" s="40" t="s">
        <v>329</v>
      </c>
      <c r="D9" s="40"/>
      <c r="E9" s="40"/>
      <c r="F9" s="40"/>
      <c r="G9" s="40"/>
      <c r="H9" s="40"/>
      <c r="I9" s="40"/>
      <c r="J9" s="40"/>
      <c r="K9" s="2"/>
    </row>
    <row r="10" spans="2:11" x14ac:dyDescent="0.25">
      <c r="B10" s="2"/>
      <c r="C10" s="40"/>
      <c r="D10" s="40"/>
      <c r="E10" s="40"/>
      <c r="F10" s="40"/>
      <c r="G10" s="40"/>
      <c r="H10" s="40"/>
      <c r="I10" s="40"/>
      <c r="J10" s="40"/>
      <c r="K10" s="2"/>
    </row>
    <row r="11" spans="2:11" x14ac:dyDescent="0.25">
      <c r="B11" s="2"/>
      <c r="C11" s="60" t="s">
        <v>519</v>
      </c>
      <c r="D11" s="41"/>
      <c r="E11" s="41"/>
      <c r="F11" s="41"/>
      <c r="G11" s="41"/>
      <c r="H11" s="41"/>
      <c r="I11" s="41"/>
      <c r="J11" s="41"/>
      <c r="K11" s="2"/>
    </row>
    <row r="12" spans="2:11" hidden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x14ac:dyDescent="0.25">
      <c r="B13" s="2"/>
      <c r="C13" s="42" t="s">
        <v>158</v>
      </c>
      <c r="D13" s="42"/>
      <c r="E13" s="42"/>
      <c r="F13" s="42"/>
      <c r="G13" s="42"/>
      <c r="H13" s="42"/>
      <c r="I13" s="42"/>
      <c r="J13" s="42"/>
      <c r="K13" s="2"/>
    </row>
    <row r="14" spans="2:11" x14ac:dyDescent="0.25">
      <c r="B14" s="2"/>
      <c r="C14" s="43" t="s">
        <v>330</v>
      </c>
      <c r="D14" s="44"/>
      <c r="E14" s="43" t="str">
        <f>"Aset"</f>
        <v>Aset</v>
      </c>
      <c r="F14" s="44"/>
      <c r="G14" s="44"/>
      <c r="H14" s="43" t="str">
        <f>"Liabilitas"</f>
        <v>Liabilitas</v>
      </c>
      <c r="I14" s="44"/>
      <c r="J14" s="44"/>
      <c r="K14" s="2"/>
    </row>
    <row r="15" spans="2:11" x14ac:dyDescent="0.25">
      <c r="B15" s="2"/>
      <c r="C15" s="44"/>
      <c r="D15" s="44"/>
      <c r="E15" s="43" t="str">
        <f>"Rupiah"</f>
        <v>Rupiah</v>
      </c>
      <c r="F15" s="43" t="str">
        <f>"Valas"</f>
        <v>Valas</v>
      </c>
      <c r="G15" s="43" t="str">
        <f>"Total "</f>
        <v xml:space="preserve">Total </v>
      </c>
      <c r="H15" s="43" t="str">
        <f>"Rupiah"</f>
        <v>Rupiah</v>
      </c>
      <c r="I15" s="43" t="str">
        <f>"Valas"</f>
        <v>Valas</v>
      </c>
      <c r="J15" s="43" t="str">
        <f>"Total"</f>
        <v>Total</v>
      </c>
      <c r="K15" s="2"/>
    </row>
    <row r="16" spans="2:11" x14ac:dyDescent="0.25">
      <c r="B16" s="2"/>
      <c r="C16" s="45" t="s">
        <v>331</v>
      </c>
      <c r="D16" s="44"/>
      <c r="E16" s="50"/>
      <c r="F16" s="50"/>
      <c r="G16" s="22"/>
      <c r="H16" s="50"/>
      <c r="I16" s="50"/>
      <c r="J16" s="22"/>
      <c r="K16" s="2"/>
    </row>
    <row r="17" spans="2:11" x14ac:dyDescent="0.25">
      <c r="B17" s="2"/>
      <c r="C17" s="45" t="s">
        <v>332</v>
      </c>
      <c r="D17" s="44"/>
      <c r="E17" s="50"/>
      <c r="F17" s="50"/>
      <c r="G17" s="22"/>
      <c r="H17" s="50"/>
      <c r="I17" s="50"/>
      <c r="J17" s="22"/>
      <c r="K17" s="2"/>
    </row>
    <row r="18" spans="2:11" x14ac:dyDescent="0.25">
      <c r="B18" s="2"/>
      <c r="C18" s="45" t="s">
        <v>333</v>
      </c>
      <c r="D18" s="44"/>
      <c r="E18" s="50"/>
      <c r="F18" s="50"/>
      <c r="G18" s="22"/>
      <c r="H18" s="50"/>
      <c r="I18" s="50"/>
      <c r="J18" s="22"/>
      <c r="K18" s="2"/>
    </row>
    <row r="19" spans="2:11" x14ac:dyDescent="0.25">
      <c r="B19" s="2"/>
      <c r="C19" s="45" t="s">
        <v>334</v>
      </c>
      <c r="D19" s="44"/>
      <c r="E19" s="50"/>
      <c r="F19" s="50"/>
      <c r="G19" s="22"/>
      <c r="H19" s="50"/>
      <c r="I19" s="50"/>
      <c r="J19" s="22"/>
      <c r="K19" s="2"/>
    </row>
    <row r="20" spans="2:11" x14ac:dyDescent="0.25">
      <c r="B20" s="2"/>
      <c r="C20" s="45" t="s">
        <v>335</v>
      </c>
      <c r="D20" s="44"/>
      <c r="E20" s="22"/>
      <c r="F20" s="22"/>
      <c r="G20" s="22"/>
      <c r="H20" s="22"/>
      <c r="I20" s="22"/>
      <c r="J20" s="22"/>
      <c r="K20" s="2"/>
    </row>
    <row r="21" spans="2:1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5.0999999999999996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sheetProtection formatColumns="0" formatRows="0" selectLockedCells="1"/>
  <mergeCells count="35">
    <mergeCell ref="C20:D20"/>
    <mergeCell ref="C19:D19"/>
    <mergeCell ref="E19"/>
    <mergeCell ref="F19"/>
    <mergeCell ref="H19"/>
    <mergeCell ref="I19"/>
    <mergeCell ref="C18:D18"/>
    <mergeCell ref="E18"/>
    <mergeCell ref="F18"/>
    <mergeCell ref="H18"/>
    <mergeCell ref="I18"/>
    <mergeCell ref="C17:D17"/>
    <mergeCell ref="E17"/>
    <mergeCell ref="F17"/>
    <mergeCell ref="H17"/>
    <mergeCell ref="I17"/>
    <mergeCell ref="H15"/>
    <mergeCell ref="I15"/>
    <mergeCell ref="H14:J14"/>
    <mergeCell ref="J15"/>
    <mergeCell ref="C16:D16"/>
    <mergeCell ref="E16"/>
    <mergeCell ref="F16"/>
    <mergeCell ref="H16"/>
    <mergeCell ref="I16"/>
    <mergeCell ref="C14:D15"/>
    <mergeCell ref="E15"/>
    <mergeCell ref="F15"/>
    <mergeCell ref="G15"/>
    <mergeCell ref="E14:G14"/>
    <mergeCell ref="C7:J7"/>
    <mergeCell ref="C9:J9"/>
    <mergeCell ref="C10:J10"/>
    <mergeCell ref="C11:J11"/>
    <mergeCell ref="C13:J13"/>
  </mergeCells>
  <dataValidations count="16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I16">
      <formula1>-1000000000000000000</formula1>
      <formula2>1000000000000000000</formula2>
    </dataValidation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</dataValidations>
  <printOptions horizontalCentered="1"/>
  <pageMargins left="0.7" right="0.7" top="0.75" bottom="0.75" header="0.3" footer="0.3"/>
  <pageSetup paperSize="150" scale="59" orientation="landscape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9"/>
  <sheetViews>
    <sheetView showGridLines="0" view="pageBreakPreview" zoomScale="85" zoomScaleNormal="85" zoomScaleSheetLayoutView="85" workbookViewId="0">
      <selection activeCell="D24" sqref="D24"/>
    </sheetView>
  </sheetViews>
  <sheetFormatPr defaultRowHeight="15" x14ac:dyDescent="0.25"/>
  <cols>
    <col min="1" max="1" width="9.140625" style="1" customWidth="1"/>
    <col min="2" max="2" width="1" style="1" customWidth="1"/>
    <col min="3" max="3" width="20" style="1" customWidth="1"/>
    <col min="4" max="4" width="33.140625" style="1" customWidth="1"/>
    <col min="5" max="7" width="15" style="1" customWidth="1"/>
    <col min="8" max="8" width="1" style="1" customWidth="1"/>
    <col min="9" max="9" width="9.140625" style="1" customWidth="1"/>
    <col min="10" max="16384" width="9.140625" style="1"/>
  </cols>
  <sheetData>
    <row r="2" spans="2:8" ht="5.0999999999999996" customHeight="1" x14ac:dyDescent="0.25">
      <c r="B2" s="9" t="s">
        <v>336</v>
      </c>
      <c r="C2" s="2"/>
      <c r="D2" s="2"/>
      <c r="E2" s="2"/>
      <c r="F2" s="2"/>
      <c r="G2" s="2"/>
      <c r="H2" s="2"/>
    </row>
    <row r="3" spans="2:8" hidden="1" x14ac:dyDescent="0.25">
      <c r="B3" s="9" t="s">
        <v>7</v>
      </c>
      <c r="C3" s="2"/>
      <c r="D3" s="2"/>
      <c r="E3" s="2"/>
      <c r="F3" s="2"/>
      <c r="G3" s="2"/>
      <c r="H3" s="2"/>
    </row>
    <row r="4" spans="2:8" hidden="1" x14ac:dyDescent="0.25">
      <c r="B4" s="2"/>
      <c r="C4" s="2"/>
      <c r="D4" s="2"/>
      <c r="E4" s="2"/>
      <c r="F4" s="2"/>
      <c r="G4" s="2"/>
      <c r="H4" s="2"/>
    </row>
    <row r="5" spans="2:8" hidden="1" x14ac:dyDescent="0.25">
      <c r="B5" s="2"/>
      <c r="C5" s="2"/>
      <c r="D5" s="2"/>
      <c r="E5" s="2"/>
      <c r="F5" s="2"/>
      <c r="G5" s="2"/>
      <c r="H5" s="2"/>
    </row>
    <row r="6" spans="2:8" hidden="1" x14ac:dyDescent="0.25">
      <c r="B6" s="2"/>
      <c r="C6" s="2"/>
      <c r="D6" s="2"/>
      <c r="E6" s="2"/>
      <c r="F6" s="2"/>
      <c r="G6" s="2"/>
      <c r="H6" s="2"/>
    </row>
    <row r="7" spans="2:8" ht="17.25" x14ac:dyDescent="0.25">
      <c r="B7" s="2"/>
      <c r="C7" s="39" t="str">
        <f>UPPER('Data Umum'!D7)</f>
        <v/>
      </c>
      <c r="D7" s="39"/>
      <c r="E7" s="39"/>
      <c r="F7" s="39"/>
      <c r="G7" s="39"/>
      <c r="H7" s="2"/>
    </row>
    <row r="8" spans="2:8" x14ac:dyDescent="0.25">
      <c r="B8" s="2"/>
      <c r="C8" s="2"/>
      <c r="D8" s="2"/>
      <c r="E8" s="2"/>
      <c r="F8" s="2"/>
      <c r="G8" s="2"/>
      <c r="H8" s="2"/>
    </row>
    <row r="9" spans="2:8" x14ac:dyDescent="0.25">
      <c r="B9" s="2"/>
      <c r="C9" s="64" t="s">
        <v>524</v>
      </c>
      <c r="D9" s="40"/>
      <c r="E9" s="40"/>
      <c r="F9" s="40"/>
      <c r="G9" s="40"/>
      <c r="H9" s="2"/>
    </row>
    <row r="10" spans="2:8" x14ac:dyDescent="0.25">
      <c r="B10" s="2"/>
      <c r="C10" s="64" t="s">
        <v>525</v>
      </c>
      <c r="D10" s="40"/>
      <c r="E10" s="40"/>
      <c r="F10" s="40"/>
      <c r="G10" s="40"/>
      <c r="H10" s="2"/>
    </row>
    <row r="11" spans="2:8" x14ac:dyDescent="0.25">
      <c r="B11" s="2"/>
      <c r="C11" s="60" t="s">
        <v>519</v>
      </c>
      <c r="D11" s="41"/>
      <c r="E11" s="41"/>
      <c r="F11" s="41"/>
      <c r="G11" s="41"/>
      <c r="H11" s="2"/>
    </row>
    <row r="12" spans="2:8" hidden="1" x14ac:dyDescent="0.25">
      <c r="B12" s="2"/>
      <c r="C12" s="2"/>
      <c r="D12" s="2"/>
      <c r="E12" s="2"/>
      <c r="F12" s="2"/>
      <c r="G12" s="2"/>
      <c r="H12" s="2"/>
    </row>
    <row r="13" spans="2:8" x14ac:dyDescent="0.25">
      <c r="B13" s="2"/>
      <c r="C13" s="42" t="s">
        <v>337</v>
      </c>
      <c r="D13" s="42"/>
      <c r="E13" s="42"/>
      <c r="F13" s="42"/>
      <c r="G13" s="42"/>
      <c r="H13" s="2"/>
    </row>
    <row r="14" spans="2:8" x14ac:dyDescent="0.25">
      <c r="B14" s="2"/>
      <c r="C14" s="43" t="s">
        <v>87</v>
      </c>
      <c r="D14" s="44"/>
      <c r="E14" s="43" t="str">
        <f>"Rupiah"</f>
        <v>Rupiah</v>
      </c>
      <c r="F14" s="43" t="str">
        <f>"Valas"</f>
        <v>Valas</v>
      </c>
      <c r="G14" s="43" t="str">
        <f>"Total"</f>
        <v>Total</v>
      </c>
      <c r="H14" s="2"/>
    </row>
    <row r="15" spans="2:8" x14ac:dyDescent="0.25">
      <c r="B15" s="2"/>
      <c r="C15" s="44"/>
      <c r="D15" s="44"/>
      <c r="E15" s="44"/>
      <c r="F15" s="44"/>
      <c r="G15" s="44"/>
      <c r="H15" s="2"/>
    </row>
    <row r="16" spans="2:8" x14ac:dyDescent="0.25">
      <c r="B16" s="2"/>
      <c r="C16" s="45" t="s">
        <v>338</v>
      </c>
      <c r="D16" s="44"/>
      <c r="E16" s="30"/>
      <c r="F16" s="30"/>
      <c r="G16" s="30"/>
      <c r="H16" s="2"/>
    </row>
    <row r="17" spans="2:8" x14ac:dyDescent="0.25">
      <c r="B17" s="2"/>
      <c r="C17" s="45" t="s">
        <v>339</v>
      </c>
      <c r="D17" s="44"/>
      <c r="E17" s="30"/>
      <c r="F17" s="30"/>
      <c r="G17" s="30"/>
      <c r="H17" s="2"/>
    </row>
    <row r="18" spans="2:8" x14ac:dyDescent="0.25">
      <c r="B18" s="2"/>
      <c r="C18" s="2"/>
      <c r="D18" s="2"/>
      <c r="E18" s="2"/>
      <c r="F18" s="2"/>
      <c r="G18" s="2"/>
      <c r="H18" s="2"/>
    </row>
    <row r="19" spans="2:8" ht="5.0999999999999996" customHeight="1" x14ac:dyDescent="0.25">
      <c r="B19" s="2"/>
      <c r="C19" s="2"/>
      <c r="D19" s="2"/>
      <c r="E19" s="2"/>
      <c r="F19" s="2"/>
      <c r="G19" s="2"/>
      <c r="H19" s="2"/>
    </row>
  </sheetData>
  <sheetProtection formatColumns="0" formatRows="0" selectLockedCells="1"/>
  <mergeCells count="11">
    <mergeCell ref="C17:D17"/>
    <mergeCell ref="C14:D15"/>
    <mergeCell ref="E14:E15"/>
    <mergeCell ref="F14:F15"/>
    <mergeCell ref="G14:G15"/>
    <mergeCell ref="C16:D16"/>
    <mergeCell ref="C7:G7"/>
    <mergeCell ref="C9:G9"/>
    <mergeCell ref="C10:G10"/>
    <mergeCell ref="C11:G11"/>
    <mergeCell ref="C13:G13"/>
  </mergeCells>
  <printOptions horizontalCentered="1"/>
  <pageMargins left="0.7" right="0.7" top="0.75" bottom="0.75" header="0.3" footer="0.3"/>
  <pageSetup paperSize="150" orientation="landscape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8"/>
  <sheetViews>
    <sheetView showGridLines="0" view="pageBreakPreview" zoomScale="60" zoomScaleNormal="100" workbookViewId="0">
      <pane xSplit="4" ySplit="15" topLeftCell="H16" activePane="bottomRight" state="frozen"/>
      <selection activeCell="D40" sqref="D40"/>
      <selection pane="topRight" activeCell="D40" sqref="D40"/>
      <selection pane="bottomLeft" activeCell="D40" sqref="D40"/>
      <selection pane="bottomRight" activeCell="I18" sqref="I18"/>
    </sheetView>
  </sheetViews>
  <sheetFormatPr defaultRowHeight="15" x14ac:dyDescent="0.25"/>
  <cols>
    <col min="1" max="1" width="9.140625" style="1" customWidth="1"/>
    <col min="2" max="3" width="1" style="1" customWidth="1"/>
    <col min="4" max="4" width="20" style="1" customWidth="1"/>
    <col min="5" max="12" width="30" style="1" customWidth="1"/>
    <col min="13" max="13" width="1" style="1" customWidth="1"/>
    <col min="14" max="14" width="9.140625" style="1" customWidth="1"/>
    <col min="15" max="16384" width="9.140625" style="1"/>
  </cols>
  <sheetData>
    <row r="2" spans="2:13" ht="5.0999999999999996" customHeight="1" x14ac:dyDescent="0.25">
      <c r="B2" s="9" t="s">
        <v>340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idden="1" x14ac:dyDescent="0.25">
      <c r="B3" s="9" t="s">
        <v>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idden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idden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idden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7.25" x14ac:dyDescent="0.25">
      <c r="B7" s="2"/>
      <c r="C7" s="39" t="str">
        <f>UPPER('Data Umum'!D7)</f>
        <v/>
      </c>
      <c r="D7" s="39"/>
      <c r="E7" s="39"/>
      <c r="F7" s="39"/>
      <c r="G7" s="39"/>
      <c r="H7" s="39"/>
      <c r="I7" s="39"/>
      <c r="J7" s="39"/>
      <c r="K7" s="39"/>
      <c r="L7" s="39"/>
      <c r="M7" s="2"/>
    </row>
    <row r="8" spans="2:13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x14ac:dyDescent="0.25">
      <c r="B9" s="2"/>
      <c r="C9" s="40" t="s">
        <v>341</v>
      </c>
      <c r="D9" s="40"/>
      <c r="E9" s="40"/>
      <c r="F9" s="40"/>
      <c r="G9" s="40"/>
      <c r="H9" s="40"/>
      <c r="I9" s="40"/>
      <c r="J9" s="40"/>
      <c r="K9" s="40"/>
      <c r="L9" s="40"/>
      <c r="M9" s="2"/>
    </row>
    <row r="10" spans="2:13" x14ac:dyDescent="0.25">
      <c r="B10" s="2"/>
      <c r="C10" s="40" t="s">
        <v>342</v>
      </c>
      <c r="D10" s="40"/>
      <c r="E10" s="40"/>
      <c r="F10" s="40"/>
      <c r="G10" s="40"/>
      <c r="H10" s="40"/>
      <c r="I10" s="40"/>
      <c r="J10" s="40"/>
      <c r="K10" s="40"/>
      <c r="L10" s="40"/>
      <c r="M10" s="2"/>
    </row>
    <row r="11" spans="2:13" x14ac:dyDescent="0.25">
      <c r="B11" s="2"/>
      <c r="C11" s="41" t="s">
        <v>521</v>
      </c>
      <c r="D11" s="41"/>
      <c r="E11" s="41"/>
      <c r="F11" s="41"/>
      <c r="G11" s="41"/>
      <c r="H11" s="41"/>
      <c r="I11" s="41"/>
      <c r="J11" s="41"/>
      <c r="K11" s="41"/>
      <c r="L11" s="41"/>
      <c r="M11" s="2"/>
    </row>
    <row r="12" spans="2:13" hidden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x14ac:dyDescent="0.25">
      <c r="B13" s="2"/>
      <c r="C13" s="42" t="s">
        <v>86</v>
      </c>
      <c r="D13" s="42"/>
      <c r="E13" s="42"/>
      <c r="F13" s="42"/>
      <c r="G13" s="42"/>
      <c r="H13" s="42"/>
      <c r="I13" s="42"/>
      <c r="J13" s="42"/>
      <c r="K13" s="42"/>
      <c r="L13" s="42"/>
      <c r="M13" s="2"/>
    </row>
    <row r="14" spans="2:13" x14ac:dyDescent="0.25">
      <c r="B14" s="2"/>
      <c r="C14" s="43" t="s">
        <v>343</v>
      </c>
      <c r="D14" s="44"/>
      <c r="E14" s="43" t="str">
        <f>"Kode Emiten"</f>
        <v>Kode Emiten</v>
      </c>
      <c r="F14" s="43" t="str">
        <f>"Nama Emiten/Penerbit"</f>
        <v>Nama Emiten/Penerbit</v>
      </c>
      <c r="G14" s="43" t="str">
        <f>"Sektor Ekonomi"</f>
        <v>Sektor Ekonomi</v>
      </c>
      <c r="H14" s="43" t="str">
        <f>"Kategori"</f>
        <v>Kategori</v>
      </c>
      <c r="I14" s="43" t="str">
        <f>"Saldo SAK"</f>
        <v>Saldo SAK</v>
      </c>
      <c r="J14" s="43" t="str">
        <f>"AYD"</f>
        <v>AYD</v>
      </c>
      <c r="K14" s="43" t="str">
        <f>"Saldo SAK Lancar (Kurang dari satu tahun)"</f>
        <v>Saldo SAK Lancar (Kurang dari satu tahun)</v>
      </c>
      <c r="L14" s="43" t="str">
        <f>"Keterangan"</f>
        <v>Keterangan</v>
      </c>
      <c r="M14" s="2"/>
    </row>
    <row r="15" spans="2:13" x14ac:dyDescent="0.25">
      <c r="B15" s="2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2"/>
    </row>
    <row r="16" spans="2:13" x14ac:dyDescent="0.25">
      <c r="B16" s="2"/>
      <c r="C16" s="45" t="s">
        <v>7</v>
      </c>
      <c r="D16" s="44"/>
      <c r="E16" s="46" t="s">
        <v>79</v>
      </c>
      <c r="F16" s="46" t="s">
        <v>79</v>
      </c>
      <c r="G16" s="46" t="s">
        <v>79</v>
      </c>
      <c r="H16" s="46" t="s">
        <v>79</v>
      </c>
      <c r="I16" s="50"/>
      <c r="J16" s="50"/>
      <c r="K16" s="50"/>
      <c r="L16" s="46"/>
      <c r="M16" s="2"/>
    </row>
    <row r="17" spans="2:13" x14ac:dyDescent="0.25">
      <c r="B17" s="2"/>
      <c r="C17" s="45" t="s">
        <v>344</v>
      </c>
      <c r="D17" s="44"/>
      <c r="E17" s="46" t="s">
        <v>79</v>
      </c>
      <c r="F17" s="46" t="s">
        <v>79</v>
      </c>
      <c r="G17" s="46" t="s">
        <v>79</v>
      </c>
      <c r="H17" s="46" t="s">
        <v>79</v>
      </c>
      <c r="I17" s="50"/>
      <c r="J17" s="50"/>
      <c r="K17" s="50"/>
      <c r="L17" s="46"/>
      <c r="M17" s="2"/>
    </row>
    <row r="18" spans="2:13" x14ac:dyDescent="0.25">
      <c r="B18" s="2"/>
      <c r="C18" s="45" t="s">
        <v>345</v>
      </c>
      <c r="D18" s="44"/>
      <c r="E18" s="46" t="s">
        <v>79</v>
      </c>
      <c r="F18" s="46" t="s">
        <v>79</v>
      </c>
      <c r="G18" s="46" t="s">
        <v>79</v>
      </c>
      <c r="H18" s="46" t="s">
        <v>79</v>
      </c>
      <c r="I18" s="50"/>
      <c r="J18" s="50"/>
      <c r="K18" s="50"/>
      <c r="L18" s="46"/>
      <c r="M18" s="2"/>
    </row>
    <row r="19" spans="2:13" x14ac:dyDescent="0.25">
      <c r="B19" s="2"/>
      <c r="C19" s="45" t="s">
        <v>346</v>
      </c>
      <c r="D19" s="44"/>
      <c r="E19" s="46" t="s">
        <v>79</v>
      </c>
      <c r="F19" s="46" t="s">
        <v>79</v>
      </c>
      <c r="G19" s="46" t="s">
        <v>79</v>
      </c>
      <c r="H19" s="46" t="s">
        <v>79</v>
      </c>
      <c r="I19" s="50"/>
      <c r="J19" s="50"/>
      <c r="K19" s="50"/>
      <c r="L19" s="46"/>
      <c r="M19" s="2"/>
    </row>
    <row r="20" spans="2:13" x14ac:dyDescent="0.25">
      <c r="B20" s="2"/>
      <c r="C20" s="45" t="s">
        <v>347</v>
      </c>
      <c r="D20" s="44"/>
      <c r="E20" s="46" t="s">
        <v>79</v>
      </c>
      <c r="F20" s="46" t="s">
        <v>79</v>
      </c>
      <c r="G20" s="46" t="s">
        <v>79</v>
      </c>
      <c r="H20" s="46" t="s">
        <v>79</v>
      </c>
      <c r="I20" s="50"/>
      <c r="J20" s="50"/>
      <c r="K20" s="50"/>
      <c r="L20" s="46"/>
      <c r="M20" s="2"/>
    </row>
    <row r="21" spans="2:13" x14ac:dyDescent="0.25">
      <c r="B21" s="2"/>
      <c r="C21" s="45" t="s">
        <v>348</v>
      </c>
      <c r="D21" s="44"/>
      <c r="E21" s="46" t="s">
        <v>79</v>
      </c>
      <c r="F21" s="46" t="s">
        <v>79</v>
      </c>
      <c r="G21" s="46" t="s">
        <v>79</v>
      </c>
      <c r="H21" s="46" t="s">
        <v>79</v>
      </c>
      <c r="I21" s="50"/>
      <c r="J21" s="50"/>
      <c r="K21" s="50"/>
      <c r="L21" s="46"/>
      <c r="M21" s="2"/>
    </row>
    <row r="22" spans="2:13" x14ac:dyDescent="0.25">
      <c r="B22" s="2"/>
      <c r="C22" s="45" t="s">
        <v>349</v>
      </c>
      <c r="D22" s="44"/>
      <c r="E22" s="46" t="s">
        <v>79</v>
      </c>
      <c r="F22" s="46" t="s">
        <v>79</v>
      </c>
      <c r="G22" s="46" t="s">
        <v>79</v>
      </c>
      <c r="H22" s="46" t="s">
        <v>79</v>
      </c>
      <c r="I22" s="50"/>
      <c r="J22" s="50"/>
      <c r="K22" s="50"/>
      <c r="L22" s="46"/>
      <c r="M22" s="2"/>
    </row>
    <row r="23" spans="2:13" x14ac:dyDescent="0.25">
      <c r="B23" s="2"/>
      <c r="C23" s="45" t="s">
        <v>350</v>
      </c>
      <c r="D23" s="44"/>
      <c r="E23" s="46" t="s">
        <v>79</v>
      </c>
      <c r="F23" s="46" t="s">
        <v>79</v>
      </c>
      <c r="G23" s="46" t="s">
        <v>79</v>
      </c>
      <c r="H23" s="46" t="s">
        <v>79</v>
      </c>
      <c r="I23" s="50"/>
      <c r="J23" s="50"/>
      <c r="K23" s="50"/>
      <c r="L23" s="46"/>
      <c r="M23" s="2"/>
    </row>
    <row r="24" spans="2:13" x14ac:dyDescent="0.25">
      <c r="B24" s="2"/>
      <c r="C24" s="45" t="s">
        <v>351</v>
      </c>
      <c r="D24" s="44"/>
      <c r="E24" s="46" t="s">
        <v>79</v>
      </c>
      <c r="F24" s="46" t="s">
        <v>79</v>
      </c>
      <c r="G24" s="46" t="s">
        <v>79</v>
      </c>
      <c r="H24" s="46" t="s">
        <v>79</v>
      </c>
      <c r="I24" s="50"/>
      <c r="J24" s="50"/>
      <c r="K24" s="50"/>
      <c r="L24" s="46"/>
      <c r="M24" s="2"/>
    </row>
    <row r="25" spans="2:13" x14ac:dyDescent="0.25">
      <c r="B25" s="2"/>
      <c r="C25" s="45" t="s">
        <v>352</v>
      </c>
      <c r="D25" s="44"/>
      <c r="E25" s="46" t="s">
        <v>79</v>
      </c>
      <c r="F25" s="46" t="s">
        <v>79</v>
      </c>
      <c r="G25" s="46" t="s">
        <v>79</v>
      </c>
      <c r="H25" s="46" t="s">
        <v>79</v>
      </c>
      <c r="I25" s="50"/>
      <c r="J25" s="50"/>
      <c r="K25" s="50"/>
      <c r="L25" s="46"/>
      <c r="M25" s="2"/>
    </row>
    <row r="26" spans="2:13" x14ac:dyDescent="0.25">
      <c r="B26" s="2"/>
      <c r="C26" s="65" t="s">
        <v>353</v>
      </c>
      <c r="D26" s="66"/>
      <c r="E26" s="67" t="s">
        <v>79</v>
      </c>
      <c r="F26" s="67" t="s">
        <v>79</v>
      </c>
      <c r="G26" s="67" t="s">
        <v>79</v>
      </c>
      <c r="H26" s="67" t="s">
        <v>79</v>
      </c>
      <c r="I26" s="68">
        <v>0</v>
      </c>
      <c r="J26" s="68">
        <v>0</v>
      </c>
      <c r="K26" s="68">
        <v>0</v>
      </c>
      <c r="L26" s="67" t="s">
        <v>79</v>
      </c>
      <c r="M26" s="2"/>
    </row>
    <row r="27" spans="2:13" x14ac:dyDescent="0.25">
      <c r="B27" s="2"/>
      <c r="C27" s="71" t="s">
        <v>354</v>
      </c>
      <c r="D27" s="72"/>
      <c r="E27" s="70" t="s">
        <v>79</v>
      </c>
      <c r="F27" s="70" t="s">
        <v>79</v>
      </c>
      <c r="G27" s="70" t="s">
        <v>79</v>
      </c>
      <c r="H27" s="70" t="s">
        <v>79</v>
      </c>
      <c r="I27" s="69">
        <v>0</v>
      </c>
      <c r="J27" s="69">
        <v>0</v>
      </c>
      <c r="K27" s="69">
        <v>0</v>
      </c>
      <c r="L27" s="70" t="s">
        <v>79</v>
      </c>
      <c r="M27" s="2"/>
    </row>
    <row r="28" spans="2:13" x14ac:dyDescent="0.25">
      <c r="B28" s="2"/>
      <c r="C28" s="71" t="s">
        <v>355</v>
      </c>
      <c r="D28" s="72"/>
      <c r="E28" s="70" t="s">
        <v>79</v>
      </c>
      <c r="F28" s="70" t="s">
        <v>79</v>
      </c>
      <c r="G28" s="70" t="s">
        <v>79</v>
      </c>
      <c r="H28" s="70" t="s">
        <v>79</v>
      </c>
      <c r="I28" s="69">
        <v>0</v>
      </c>
      <c r="J28" s="69">
        <v>0</v>
      </c>
      <c r="K28" s="69">
        <v>0</v>
      </c>
      <c r="L28" s="70" t="s">
        <v>79</v>
      </c>
      <c r="M28" s="2"/>
    </row>
    <row r="29" spans="2:13" x14ac:dyDescent="0.25">
      <c r="B29" s="2"/>
      <c r="C29" s="71" t="s">
        <v>356</v>
      </c>
      <c r="D29" s="72"/>
      <c r="E29" s="70" t="s">
        <v>79</v>
      </c>
      <c r="F29" s="70" t="s">
        <v>79</v>
      </c>
      <c r="G29" s="70" t="s">
        <v>79</v>
      </c>
      <c r="H29" s="70" t="s">
        <v>79</v>
      </c>
      <c r="I29" s="69">
        <v>0</v>
      </c>
      <c r="J29" s="69">
        <v>0</v>
      </c>
      <c r="K29" s="69">
        <v>0</v>
      </c>
      <c r="L29" s="70" t="s">
        <v>79</v>
      </c>
      <c r="M29" s="2"/>
    </row>
    <row r="30" spans="2:13" x14ac:dyDescent="0.25">
      <c r="B30" s="2"/>
      <c r="C30" s="71" t="s">
        <v>357</v>
      </c>
      <c r="D30" s="72"/>
      <c r="E30" s="70" t="s">
        <v>79</v>
      </c>
      <c r="F30" s="70" t="s">
        <v>79</v>
      </c>
      <c r="G30" s="70" t="s">
        <v>79</v>
      </c>
      <c r="H30" s="70" t="s">
        <v>79</v>
      </c>
      <c r="I30" s="69">
        <v>0</v>
      </c>
      <c r="J30" s="69">
        <v>0</v>
      </c>
      <c r="K30" s="69">
        <v>0</v>
      </c>
      <c r="L30" s="70" t="s">
        <v>79</v>
      </c>
      <c r="M30" s="2"/>
    </row>
    <row r="31" spans="2:13" x14ac:dyDescent="0.25">
      <c r="B31" s="2"/>
      <c r="C31" s="71" t="s">
        <v>358</v>
      </c>
      <c r="D31" s="72"/>
      <c r="E31" s="70" t="s">
        <v>79</v>
      </c>
      <c r="F31" s="70" t="s">
        <v>79</v>
      </c>
      <c r="G31" s="70" t="s">
        <v>79</v>
      </c>
      <c r="H31" s="70" t="s">
        <v>79</v>
      </c>
      <c r="I31" s="69">
        <v>0</v>
      </c>
      <c r="J31" s="69">
        <v>0</v>
      </c>
      <c r="K31" s="69">
        <v>0</v>
      </c>
      <c r="L31" s="70" t="s">
        <v>79</v>
      </c>
      <c r="M31" s="2"/>
    </row>
    <row r="32" spans="2:13" x14ac:dyDescent="0.25">
      <c r="B32" s="2"/>
      <c r="C32" s="71" t="s">
        <v>359</v>
      </c>
      <c r="D32" s="72"/>
      <c r="E32" s="70" t="s">
        <v>79</v>
      </c>
      <c r="F32" s="70" t="s">
        <v>79</v>
      </c>
      <c r="G32" s="70" t="s">
        <v>79</v>
      </c>
      <c r="H32" s="70" t="s">
        <v>79</v>
      </c>
      <c r="I32" s="69">
        <v>0</v>
      </c>
      <c r="J32" s="69">
        <v>0</v>
      </c>
      <c r="K32" s="69">
        <v>0</v>
      </c>
      <c r="L32" s="70" t="s">
        <v>79</v>
      </c>
      <c r="M32" s="2"/>
    </row>
    <row r="33" spans="2:13" x14ac:dyDescent="0.25">
      <c r="B33" s="2"/>
      <c r="C33" s="71" t="s">
        <v>360</v>
      </c>
      <c r="D33" s="72"/>
      <c r="E33" s="70" t="s">
        <v>79</v>
      </c>
      <c r="F33" s="70" t="s">
        <v>79</v>
      </c>
      <c r="G33" s="70" t="s">
        <v>79</v>
      </c>
      <c r="H33" s="70" t="s">
        <v>79</v>
      </c>
      <c r="I33" s="69">
        <v>0</v>
      </c>
      <c r="J33" s="69">
        <v>0</v>
      </c>
      <c r="K33" s="69">
        <v>0</v>
      </c>
      <c r="L33" s="70" t="s">
        <v>79</v>
      </c>
      <c r="M33" s="2"/>
    </row>
    <row r="34" spans="2:13" x14ac:dyDescent="0.25">
      <c r="B34" s="2"/>
      <c r="C34" s="71" t="s">
        <v>361</v>
      </c>
      <c r="D34" s="72"/>
      <c r="E34" s="70" t="s">
        <v>79</v>
      </c>
      <c r="F34" s="70" t="s">
        <v>79</v>
      </c>
      <c r="G34" s="70" t="s">
        <v>79</v>
      </c>
      <c r="H34" s="70" t="s">
        <v>79</v>
      </c>
      <c r="I34" s="69">
        <v>0</v>
      </c>
      <c r="J34" s="69">
        <v>0</v>
      </c>
      <c r="K34" s="69">
        <v>0</v>
      </c>
      <c r="L34" s="70" t="s">
        <v>79</v>
      </c>
      <c r="M34" s="2"/>
    </row>
    <row r="35" spans="2:13" x14ac:dyDescent="0.25">
      <c r="B35" s="2"/>
      <c r="C35" s="71" t="s">
        <v>362</v>
      </c>
      <c r="D35" s="72"/>
      <c r="E35" s="70" t="s">
        <v>79</v>
      </c>
      <c r="F35" s="70" t="s">
        <v>79</v>
      </c>
      <c r="G35" s="70" t="s">
        <v>79</v>
      </c>
      <c r="H35" s="70" t="s">
        <v>79</v>
      </c>
      <c r="I35" s="69">
        <v>0</v>
      </c>
      <c r="J35" s="69">
        <v>0</v>
      </c>
      <c r="K35" s="69">
        <v>0</v>
      </c>
      <c r="L35" s="70" t="s">
        <v>79</v>
      </c>
      <c r="M35" s="2"/>
    </row>
    <row r="36" spans="2:13" x14ac:dyDescent="0.25">
      <c r="B36" s="2"/>
      <c r="C36" s="71" t="s">
        <v>363</v>
      </c>
      <c r="D36" s="72"/>
      <c r="E36" s="70" t="s">
        <v>79</v>
      </c>
      <c r="F36" s="70" t="s">
        <v>79</v>
      </c>
      <c r="G36" s="70" t="s">
        <v>79</v>
      </c>
      <c r="H36" s="70" t="s">
        <v>79</v>
      </c>
      <c r="I36" s="69">
        <v>0</v>
      </c>
      <c r="J36" s="69">
        <v>0</v>
      </c>
      <c r="K36" s="69">
        <v>0</v>
      </c>
      <c r="L36" s="70" t="s">
        <v>79</v>
      </c>
      <c r="M36" s="2"/>
    </row>
    <row r="37" spans="2:13" x14ac:dyDescent="0.25">
      <c r="B37" s="2"/>
      <c r="C37" s="71" t="s">
        <v>364</v>
      </c>
      <c r="D37" s="72"/>
      <c r="E37" s="70" t="s">
        <v>79</v>
      </c>
      <c r="F37" s="70" t="s">
        <v>79</v>
      </c>
      <c r="G37" s="70" t="s">
        <v>79</v>
      </c>
      <c r="H37" s="70" t="s">
        <v>79</v>
      </c>
      <c r="I37" s="69">
        <v>0</v>
      </c>
      <c r="J37" s="69">
        <v>0</v>
      </c>
      <c r="K37" s="69">
        <v>0</v>
      </c>
      <c r="L37" s="70" t="s">
        <v>79</v>
      </c>
      <c r="M37" s="2"/>
    </row>
    <row r="38" spans="2:13" x14ac:dyDescent="0.25">
      <c r="B38" s="2"/>
      <c r="C38" s="71" t="s">
        <v>365</v>
      </c>
      <c r="D38" s="72"/>
      <c r="E38" s="70" t="s">
        <v>79</v>
      </c>
      <c r="F38" s="70" t="s">
        <v>79</v>
      </c>
      <c r="G38" s="70" t="s">
        <v>79</v>
      </c>
      <c r="H38" s="70" t="s">
        <v>79</v>
      </c>
      <c r="I38" s="69">
        <v>0</v>
      </c>
      <c r="J38" s="69">
        <v>0</v>
      </c>
      <c r="K38" s="69">
        <v>0</v>
      </c>
      <c r="L38" s="70" t="s">
        <v>79</v>
      </c>
      <c r="M38" s="2"/>
    </row>
    <row r="39" spans="2:13" x14ac:dyDescent="0.25">
      <c r="B39" s="2"/>
      <c r="C39" s="71" t="s">
        <v>366</v>
      </c>
      <c r="D39" s="72"/>
      <c r="E39" s="70" t="s">
        <v>79</v>
      </c>
      <c r="F39" s="70" t="s">
        <v>79</v>
      </c>
      <c r="G39" s="70" t="s">
        <v>79</v>
      </c>
      <c r="H39" s="70" t="s">
        <v>79</v>
      </c>
      <c r="I39" s="69">
        <v>0</v>
      </c>
      <c r="J39" s="69">
        <v>0</v>
      </c>
      <c r="K39" s="69">
        <v>0</v>
      </c>
      <c r="L39" s="70" t="s">
        <v>79</v>
      </c>
      <c r="M39" s="2"/>
    </row>
    <row r="40" spans="2:13" x14ac:dyDescent="0.25">
      <c r="B40" s="2"/>
      <c r="C40" s="71" t="s">
        <v>367</v>
      </c>
      <c r="D40" s="72"/>
      <c r="E40" s="70" t="s">
        <v>79</v>
      </c>
      <c r="F40" s="70" t="s">
        <v>79</v>
      </c>
      <c r="G40" s="70" t="s">
        <v>79</v>
      </c>
      <c r="H40" s="70" t="s">
        <v>79</v>
      </c>
      <c r="I40" s="69">
        <v>0</v>
      </c>
      <c r="J40" s="69">
        <v>0</v>
      </c>
      <c r="K40" s="69">
        <v>0</v>
      </c>
      <c r="L40" s="70" t="s">
        <v>79</v>
      </c>
      <c r="M40" s="2"/>
    </row>
    <row r="41" spans="2:13" x14ac:dyDescent="0.25">
      <c r="B41" s="2"/>
      <c r="C41" s="71" t="s">
        <v>368</v>
      </c>
      <c r="D41" s="72"/>
      <c r="E41" s="70" t="s">
        <v>79</v>
      </c>
      <c r="F41" s="70" t="s">
        <v>79</v>
      </c>
      <c r="G41" s="70" t="s">
        <v>79</v>
      </c>
      <c r="H41" s="70" t="s">
        <v>79</v>
      </c>
      <c r="I41" s="69">
        <v>0</v>
      </c>
      <c r="J41" s="69">
        <v>0</v>
      </c>
      <c r="K41" s="69">
        <v>0</v>
      </c>
      <c r="L41" s="70" t="s">
        <v>79</v>
      </c>
      <c r="M41" s="2"/>
    </row>
    <row r="42" spans="2:13" x14ac:dyDescent="0.25">
      <c r="B42" s="2"/>
      <c r="C42" s="71" t="s">
        <v>369</v>
      </c>
      <c r="D42" s="72"/>
      <c r="E42" s="70" t="s">
        <v>79</v>
      </c>
      <c r="F42" s="70" t="s">
        <v>79</v>
      </c>
      <c r="G42" s="70" t="s">
        <v>79</v>
      </c>
      <c r="H42" s="70" t="s">
        <v>79</v>
      </c>
      <c r="I42" s="69">
        <v>0</v>
      </c>
      <c r="J42" s="69">
        <v>0</v>
      </c>
      <c r="K42" s="69">
        <v>0</v>
      </c>
      <c r="L42" s="70" t="s">
        <v>79</v>
      </c>
      <c r="M42" s="2"/>
    </row>
    <row r="43" spans="2:13" x14ac:dyDescent="0.25">
      <c r="B43" s="2"/>
      <c r="C43" s="71" t="s">
        <v>370</v>
      </c>
      <c r="D43" s="72"/>
      <c r="E43" s="70" t="s">
        <v>79</v>
      </c>
      <c r="F43" s="70" t="s">
        <v>79</v>
      </c>
      <c r="G43" s="70" t="s">
        <v>79</v>
      </c>
      <c r="H43" s="70" t="s">
        <v>79</v>
      </c>
      <c r="I43" s="69">
        <v>0</v>
      </c>
      <c r="J43" s="69">
        <v>0</v>
      </c>
      <c r="K43" s="69">
        <v>0</v>
      </c>
      <c r="L43" s="70" t="s">
        <v>79</v>
      </c>
      <c r="M43" s="2"/>
    </row>
    <row r="44" spans="2:13" x14ac:dyDescent="0.25">
      <c r="B44" s="2"/>
      <c r="C44" s="71" t="s">
        <v>371</v>
      </c>
      <c r="D44" s="72"/>
      <c r="E44" s="70" t="s">
        <v>79</v>
      </c>
      <c r="F44" s="70" t="s">
        <v>79</v>
      </c>
      <c r="G44" s="70" t="s">
        <v>79</v>
      </c>
      <c r="H44" s="70" t="s">
        <v>79</v>
      </c>
      <c r="I44" s="69">
        <v>0</v>
      </c>
      <c r="J44" s="69">
        <v>0</v>
      </c>
      <c r="K44" s="69">
        <v>0</v>
      </c>
      <c r="L44" s="70" t="s">
        <v>79</v>
      </c>
      <c r="M44" s="2"/>
    </row>
    <row r="45" spans="2:13" x14ac:dyDescent="0.25">
      <c r="B45" s="2"/>
      <c r="C45" s="71" t="s">
        <v>372</v>
      </c>
      <c r="D45" s="72"/>
      <c r="E45" s="70" t="s">
        <v>79</v>
      </c>
      <c r="F45" s="70" t="s">
        <v>79</v>
      </c>
      <c r="G45" s="70" t="s">
        <v>79</v>
      </c>
      <c r="H45" s="70" t="s">
        <v>79</v>
      </c>
      <c r="I45" s="69">
        <v>0</v>
      </c>
      <c r="J45" s="69">
        <v>0</v>
      </c>
      <c r="K45" s="69">
        <v>0</v>
      </c>
      <c r="L45" s="70" t="s">
        <v>79</v>
      </c>
      <c r="M45" s="2"/>
    </row>
    <row r="46" spans="2:13" x14ac:dyDescent="0.25">
      <c r="B46" s="2"/>
      <c r="C46" s="71" t="s">
        <v>373</v>
      </c>
      <c r="D46" s="72"/>
      <c r="E46" s="70" t="s">
        <v>79</v>
      </c>
      <c r="F46" s="70" t="s">
        <v>79</v>
      </c>
      <c r="G46" s="70" t="s">
        <v>79</v>
      </c>
      <c r="H46" s="70" t="s">
        <v>79</v>
      </c>
      <c r="I46" s="69">
        <v>0</v>
      </c>
      <c r="J46" s="69">
        <v>0</v>
      </c>
      <c r="K46" s="69">
        <v>0</v>
      </c>
      <c r="L46" s="70" t="s">
        <v>79</v>
      </c>
      <c r="M46" s="2"/>
    </row>
    <row r="47" spans="2:13" x14ac:dyDescent="0.25">
      <c r="B47" s="2"/>
      <c r="C47" s="71" t="s">
        <v>374</v>
      </c>
      <c r="D47" s="72"/>
      <c r="E47" s="70" t="s">
        <v>79</v>
      </c>
      <c r="F47" s="70" t="s">
        <v>79</v>
      </c>
      <c r="G47" s="70" t="s">
        <v>79</v>
      </c>
      <c r="H47" s="70" t="s">
        <v>79</v>
      </c>
      <c r="I47" s="69">
        <v>0</v>
      </c>
      <c r="J47" s="69">
        <v>0</v>
      </c>
      <c r="K47" s="69">
        <v>0</v>
      </c>
      <c r="L47" s="70" t="s">
        <v>79</v>
      </c>
      <c r="M47" s="2"/>
    </row>
    <row r="48" spans="2:13" x14ac:dyDescent="0.25">
      <c r="B48" s="2"/>
      <c r="C48" s="71" t="s">
        <v>375</v>
      </c>
      <c r="D48" s="72"/>
      <c r="E48" s="70" t="s">
        <v>79</v>
      </c>
      <c r="F48" s="70" t="s">
        <v>79</v>
      </c>
      <c r="G48" s="70" t="s">
        <v>79</v>
      </c>
      <c r="H48" s="70" t="s">
        <v>79</v>
      </c>
      <c r="I48" s="69">
        <v>0</v>
      </c>
      <c r="J48" s="69">
        <v>0</v>
      </c>
      <c r="K48" s="69">
        <v>0</v>
      </c>
      <c r="L48" s="70" t="s">
        <v>79</v>
      </c>
      <c r="M48" s="2"/>
    </row>
    <row r="49" spans="2:13" x14ac:dyDescent="0.25">
      <c r="B49" s="2"/>
      <c r="C49" s="71" t="s">
        <v>376</v>
      </c>
      <c r="D49" s="72"/>
      <c r="E49" s="70" t="s">
        <v>79</v>
      </c>
      <c r="F49" s="70" t="s">
        <v>79</v>
      </c>
      <c r="G49" s="70" t="s">
        <v>79</v>
      </c>
      <c r="H49" s="70" t="s">
        <v>79</v>
      </c>
      <c r="I49" s="69">
        <v>0</v>
      </c>
      <c r="J49" s="69">
        <v>0</v>
      </c>
      <c r="K49" s="69">
        <v>0</v>
      </c>
      <c r="L49" s="70" t="s">
        <v>79</v>
      </c>
      <c r="M49" s="2"/>
    </row>
    <row r="50" spans="2:13" x14ac:dyDescent="0.25">
      <c r="B50" s="2"/>
      <c r="C50" s="71" t="s">
        <v>377</v>
      </c>
      <c r="D50" s="72"/>
      <c r="E50" s="70" t="s">
        <v>79</v>
      </c>
      <c r="F50" s="70" t="s">
        <v>79</v>
      </c>
      <c r="G50" s="70" t="s">
        <v>79</v>
      </c>
      <c r="H50" s="70" t="s">
        <v>79</v>
      </c>
      <c r="I50" s="69">
        <v>0</v>
      </c>
      <c r="J50" s="69">
        <v>0</v>
      </c>
      <c r="K50" s="69">
        <v>0</v>
      </c>
      <c r="L50" s="70" t="s">
        <v>79</v>
      </c>
      <c r="M50" s="2"/>
    </row>
    <row r="51" spans="2:13" x14ac:dyDescent="0.25">
      <c r="B51" s="2"/>
      <c r="C51" s="71" t="s">
        <v>378</v>
      </c>
      <c r="D51" s="72"/>
      <c r="E51" s="70" t="s">
        <v>79</v>
      </c>
      <c r="F51" s="70" t="s">
        <v>79</v>
      </c>
      <c r="G51" s="70" t="s">
        <v>79</v>
      </c>
      <c r="H51" s="70" t="s">
        <v>79</v>
      </c>
      <c r="I51" s="69">
        <v>0</v>
      </c>
      <c r="J51" s="69">
        <v>0</v>
      </c>
      <c r="K51" s="69">
        <v>0</v>
      </c>
      <c r="L51" s="70" t="s">
        <v>79</v>
      </c>
      <c r="M51" s="2"/>
    </row>
    <row r="52" spans="2:13" x14ac:dyDescent="0.25">
      <c r="B52" s="2"/>
      <c r="C52" s="71" t="s">
        <v>379</v>
      </c>
      <c r="D52" s="72"/>
      <c r="E52" s="70" t="s">
        <v>79</v>
      </c>
      <c r="F52" s="70" t="s">
        <v>79</v>
      </c>
      <c r="G52" s="70" t="s">
        <v>79</v>
      </c>
      <c r="H52" s="70" t="s">
        <v>79</v>
      </c>
      <c r="I52" s="69">
        <v>0</v>
      </c>
      <c r="J52" s="69">
        <v>0</v>
      </c>
      <c r="K52" s="69">
        <v>0</v>
      </c>
      <c r="L52" s="70" t="s">
        <v>79</v>
      </c>
      <c r="M52" s="2"/>
    </row>
    <row r="53" spans="2:13" x14ac:dyDescent="0.25">
      <c r="B53" s="2"/>
      <c r="C53" s="71" t="s">
        <v>380</v>
      </c>
      <c r="D53" s="72"/>
      <c r="E53" s="70" t="s">
        <v>79</v>
      </c>
      <c r="F53" s="70" t="s">
        <v>79</v>
      </c>
      <c r="G53" s="70" t="s">
        <v>79</v>
      </c>
      <c r="H53" s="70" t="s">
        <v>79</v>
      </c>
      <c r="I53" s="69">
        <v>0</v>
      </c>
      <c r="J53" s="69">
        <v>0</v>
      </c>
      <c r="K53" s="69">
        <v>0</v>
      </c>
      <c r="L53" s="70" t="s">
        <v>79</v>
      </c>
      <c r="M53" s="2"/>
    </row>
    <row r="54" spans="2:13" x14ac:dyDescent="0.25">
      <c r="B54" s="2"/>
      <c r="C54" s="71" t="s">
        <v>381</v>
      </c>
      <c r="D54" s="72"/>
      <c r="E54" s="70" t="s">
        <v>79</v>
      </c>
      <c r="F54" s="70" t="s">
        <v>79</v>
      </c>
      <c r="G54" s="70" t="s">
        <v>79</v>
      </c>
      <c r="H54" s="70" t="s">
        <v>79</v>
      </c>
      <c r="I54" s="69">
        <v>0</v>
      </c>
      <c r="J54" s="69">
        <v>0</v>
      </c>
      <c r="K54" s="69">
        <v>0</v>
      </c>
      <c r="L54" s="70" t="s">
        <v>79</v>
      </c>
      <c r="M54" s="2"/>
    </row>
    <row r="55" spans="2:13" x14ac:dyDescent="0.25">
      <c r="B55" s="2"/>
      <c r="C55" s="71" t="s">
        <v>382</v>
      </c>
      <c r="D55" s="72"/>
      <c r="E55" s="70" t="s">
        <v>79</v>
      </c>
      <c r="F55" s="70" t="s">
        <v>79</v>
      </c>
      <c r="G55" s="70" t="s">
        <v>79</v>
      </c>
      <c r="H55" s="70" t="s">
        <v>79</v>
      </c>
      <c r="I55" s="69">
        <v>0</v>
      </c>
      <c r="J55" s="69">
        <v>0</v>
      </c>
      <c r="K55" s="69">
        <v>0</v>
      </c>
      <c r="L55" s="70" t="s">
        <v>79</v>
      </c>
      <c r="M55" s="2"/>
    </row>
    <row r="56" spans="2:13" x14ac:dyDescent="0.25">
      <c r="B56" s="2"/>
      <c r="C56" s="71" t="s">
        <v>383</v>
      </c>
      <c r="D56" s="72"/>
      <c r="E56" s="70" t="s">
        <v>79</v>
      </c>
      <c r="F56" s="70" t="s">
        <v>79</v>
      </c>
      <c r="G56" s="70" t="s">
        <v>79</v>
      </c>
      <c r="H56" s="70" t="s">
        <v>79</v>
      </c>
      <c r="I56" s="69">
        <v>0</v>
      </c>
      <c r="J56" s="69">
        <v>0</v>
      </c>
      <c r="K56" s="69">
        <v>0</v>
      </c>
      <c r="L56" s="70" t="s">
        <v>79</v>
      </c>
      <c r="M56" s="2"/>
    </row>
    <row r="57" spans="2:13" x14ac:dyDescent="0.25">
      <c r="B57" s="2"/>
      <c r="C57" s="71" t="s">
        <v>384</v>
      </c>
      <c r="D57" s="72"/>
      <c r="E57" s="70" t="s">
        <v>79</v>
      </c>
      <c r="F57" s="70" t="s">
        <v>79</v>
      </c>
      <c r="G57" s="70" t="s">
        <v>79</v>
      </c>
      <c r="H57" s="70" t="s">
        <v>79</v>
      </c>
      <c r="I57" s="69">
        <v>0</v>
      </c>
      <c r="J57" s="69">
        <v>0</v>
      </c>
      <c r="K57" s="69">
        <v>0</v>
      </c>
      <c r="L57" s="70" t="s">
        <v>79</v>
      </c>
      <c r="M57" s="2"/>
    </row>
    <row r="58" spans="2:13" x14ac:dyDescent="0.25">
      <c r="B58" s="2"/>
      <c r="C58" s="71" t="s">
        <v>385</v>
      </c>
      <c r="D58" s="72"/>
      <c r="E58" s="70" t="s">
        <v>79</v>
      </c>
      <c r="F58" s="70" t="s">
        <v>79</v>
      </c>
      <c r="G58" s="70" t="s">
        <v>79</v>
      </c>
      <c r="H58" s="70" t="s">
        <v>79</v>
      </c>
      <c r="I58" s="69">
        <v>0</v>
      </c>
      <c r="J58" s="69">
        <v>0</v>
      </c>
      <c r="K58" s="69">
        <v>0</v>
      </c>
      <c r="L58" s="70" t="s">
        <v>79</v>
      </c>
      <c r="M58" s="2"/>
    </row>
    <row r="59" spans="2:13" x14ac:dyDescent="0.25">
      <c r="B59" s="2"/>
      <c r="C59" s="71" t="s">
        <v>386</v>
      </c>
      <c r="D59" s="72"/>
      <c r="E59" s="70" t="s">
        <v>79</v>
      </c>
      <c r="F59" s="70" t="s">
        <v>79</v>
      </c>
      <c r="G59" s="70" t="s">
        <v>79</v>
      </c>
      <c r="H59" s="70" t="s">
        <v>79</v>
      </c>
      <c r="I59" s="69">
        <v>0</v>
      </c>
      <c r="J59" s="69">
        <v>0</v>
      </c>
      <c r="K59" s="69">
        <v>0</v>
      </c>
      <c r="L59" s="70" t="s">
        <v>79</v>
      </c>
      <c r="M59" s="2"/>
    </row>
    <row r="60" spans="2:13" x14ac:dyDescent="0.25">
      <c r="B60" s="2"/>
      <c r="C60" s="71" t="s">
        <v>387</v>
      </c>
      <c r="D60" s="72"/>
      <c r="E60" s="70" t="s">
        <v>79</v>
      </c>
      <c r="F60" s="70" t="s">
        <v>79</v>
      </c>
      <c r="G60" s="70" t="s">
        <v>79</v>
      </c>
      <c r="H60" s="70" t="s">
        <v>79</v>
      </c>
      <c r="I60" s="69">
        <v>0</v>
      </c>
      <c r="J60" s="69">
        <v>0</v>
      </c>
      <c r="K60" s="69">
        <v>0</v>
      </c>
      <c r="L60" s="70" t="s">
        <v>79</v>
      </c>
      <c r="M60" s="2"/>
    </row>
    <row r="61" spans="2:13" x14ac:dyDescent="0.25">
      <c r="B61" s="2"/>
      <c r="C61" s="71" t="s">
        <v>388</v>
      </c>
      <c r="D61" s="72"/>
      <c r="E61" s="70" t="s">
        <v>79</v>
      </c>
      <c r="F61" s="70" t="s">
        <v>79</v>
      </c>
      <c r="G61" s="70" t="s">
        <v>79</v>
      </c>
      <c r="H61" s="70" t="s">
        <v>79</v>
      </c>
      <c r="I61" s="69">
        <v>0</v>
      </c>
      <c r="J61" s="69">
        <v>0</v>
      </c>
      <c r="K61" s="69">
        <v>0</v>
      </c>
      <c r="L61" s="70" t="s">
        <v>79</v>
      </c>
      <c r="M61" s="2"/>
    </row>
    <row r="62" spans="2:13" x14ac:dyDescent="0.25">
      <c r="B62" s="2"/>
      <c r="C62" s="71" t="s">
        <v>389</v>
      </c>
      <c r="D62" s="72"/>
      <c r="E62" s="70" t="s">
        <v>79</v>
      </c>
      <c r="F62" s="70" t="s">
        <v>79</v>
      </c>
      <c r="G62" s="70" t="s">
        <v>79</v>
      </c>
      <c r="H62" s="70" t="s">
        <v>79</v>
      </c>
      <c r="I62" s="69">
        <v>0</v>
      </c>
      <c r="J62" s="69">
        <v>0</v>
      </c>
      <c r="K62" s="69">
        <v>0</v>
      </c>
      <c r="L62" s="70" t="s">
        <v>79</v>
      </c>
      <c r="M62" s="2"/>
    </row>
    <row r="63" spans="2:13" x14ac:dyDescent="0.25">
      <c r="B63" s="2"/>
      <c r="C63" s="71" t="s">
        <v>390</v>
      </c>
      <c r="D63" s="72"/>
      <c r="E63" s="70" t="s">
        <v>79</v>
      </c>
      <c r="F63" s="70" t="s">
        <v>79</v>
      </c>
      <c r="G63" s="70" t="s">
        <v>79</v>
      </c>
      <c r="H63" s="70" t="s">
        <v>79</v>
      </c>
      <c r="I63" s="69">
        <v>0</v>
      </c>
      <c r="J63" s="69">
        <v>0</v>
      </c>
      <c r="K63" s="69">
        <v>0</v>
      </c>
      <c r="L63" s="70" t="s">
        <v>79</v>
      </c>
      <c r="M63" s="2"/>
    </row>
    <row r="64" spans="2:13" x14ac:dyDescent="0.25">
      <c r="B64" s="2"/>
      <c r="C64" s="71" t="s">
        <v>391</v>
      </c>
      <c r="D64" s="72"/>
      <c r="E64" s="70" t="s">
        <v>79</v>
      </c>
      <c r="F64" s="70" t="s">
        <v>79</v>
      </c>
      <c r="G64" s="70" t="s">
        <v>79</v>
      </c>
      <c r="H64" s="70" t="s">
        <v>79</v>
      </c>
      <c r="I64" s="69">
        <v>0</v>
      </c>
      <c r="J64" s="69">
        <v>0</v>
      </c>
      <c r="K64" s="69">
        <v>0</v>
      </c>
      <c r="L64" s="70" t="s">
        <v>79</v>
      </c>
      <c r="M64" s="2"/>
    </row>
    <row r="65" spans="2:13" x14ac:dyDescent="0.25">
      <c r="B65" s="2"/>
      <c r="C65" s="71" t="s">
        <v>392</v>
      </c>
      <c r="D65" s="72"/>
      <c r="E65" s="70" t="s">
        <v>79</v>
      </c>
      <c r="F65" s="70" t="s">
        <v>79</v>
      </c>
      <c r="G65" s="70" t="s">
        <v>79</v>
      </c>
      <c r="H65" s="70" t="s">
        <v>79</v>
      </c>
      <c r="I65" s="69">
        <v>0</v>
      </c>
      <c r="J65" s="69">
        <v>0</v>
      </c>
      <c r="K65" s="69">
        <v>0</v>
      </c>
      <c r="L65" s="70" t="s">
        <v>79</v>
      </c>
      <c r="M65" s="2"/>
    </row>
    <row r="66" spans="2:13" x14ac:dyDescent="0.25">
      <c r="B66" s="2"/>
      <c r="C66" s="71" t="s">
        <v>393</v>
      </c>
      <c r="D66" s="72"/>
      <c r="E66" s="70" t="s">
        <v>79</v>
      </c>
      <c r="F66" s="70" t="s">
        <v>79</v>
      </c>
      <c r="G66" s="70" t="s">
        <v>79</v>
      </c>
      <c r="H66" s="70" t="s">
        <v>79</v>
      </c>
      <c r="I66" s="69">
        <v>0</v>
      </c>
      <c r="J66" s="69">
        <v>0</v>
      </c>
      <c r="K66" s="69">
        <v>0</v>
      </c>
      <c r="L66" s="70" t="s">
        <v>79</v>
      </c>
      <c r="M66" s="2"/>
    </row>
    <row r="67" spans="2:13" x14ac:dyDescent="0.25">
      <c r="B67" s="2"/>
      <c r="C67" s="71" t="s">
        <v>394</v>
      </c>
      <c r="D67" s="72"/>
      <c r="E67" s="70" t="s">
        <v>79</v>
      </c>
      <c r="F67" s="70" t="s">
        <v>79</v>
      </c>
      <c r="G67" s="70" t="s">
        <v>79</v>
      </c>
      <c r="H67" s="70" t="s">
        <v>79</v>
      </c>
      <c r="I67" s="69">
        <v>0</v>
      </c>
      <c r="J67" s="69">
        <v>0</v>
      </c>
      <c r="K67" s="69">
        <v>0</v>
      </c>
      <c r="L67" s="70" t="s">
        <v>79</v>
      </c>
      <c r="M67" s="2"/>
    </row>
    <row r="68" spans="2:13" x14ac:dyDescent="0.25">
      <c r="B68" s="2"/>
      <c r="C68" s="71" t="s">
        <v>395</v>
      </c>
      <c r="D68" s="72"/>
      <c r="E68" s="70" t="s">
        <v>79</v>
      </c>
      <c r="F68" s="70" t="s">
        <v>79</v>
      </c>
      <c r="G68" s="70" t="s">
        <v>79</v>
      </c>
      <c r="H68" s="70" t="s">
        <v>79</v>
      </c>
      <c r="I68" s="69">
        <v>0</v>
      </c>
      <c r="J68" s="69">
        <v>0</v>
      </c>
      <c r="K68" s="69">
        <v>0</v>
      </c>
      <c r="L68" s="70" t="s">
        <v>79</v>
      </c>
      <c r="M68" s="2"/>
    </row>
    <row r="69" spans="2:13" x14ac:dyDescent="0.25">
      <c r="B69" s="2"/>
      <c r="C69" s="71" t="s">
        <v>396</v>
      </c>
      <c r="D69" s="72"/>
      <c r="E69" s="70" t="s">
        <v>79</v>
      </c>
      <c r="F69" s="70" t="s">
        <v>79</v>
      </c>
      <c r="G69" s="70" t="s">
        <v>79</v>
      </c>
      <c r="H69" s="70" t="s">
        <v>79</v>
      </c>
      <c r="I69" s="69">
        <v>0</v>
      </c>
      <c r="J69" s="69">
        <v>0</v>
      </c>
      <c r="K69" s="69">
        <v>0</v>
      </c>
      <c r="L69" s="70" t="s">
        <v>79</v>
      </c>
      <c r="M69" s="2"/>
    </row>
    <row r="70" spans="2:13" x14ac:dyDescent="0.25">
      <c r="B70" s="2"/>
      <c r="C70" s="71" t="s">
        <v>397</v>
      </c>
      <c r="D70" s="72"/>
      <c r="E70" s="70" t="s">
        <v>79</v>
      </c>
      <c r="F70" s="70" t="s">
        <v>79</v>
      </c>
      <c r="G70" s="70" t="s">
        <v>79</v>
      </c>
      <c r="H70" s="70" t="s">
        <v>79</v>
      </c>
      <c r="I70" s="69">
        <v>0</v>
      </c>
      <c r="J70" s="69">
        <v>0</v>
      </c>
      <c r="K70" s="69">
        <v>0</v>
      </c>
      <c r="L70" s="70" t="s">
        <v>79</v>
      </c>
      <c r="M70" s="2"/>
    </row>
    <row r="71" spans="2:13" x14ac:dyDescent="0.25">
      <c r="B71" s="2"/>
      <c r="C71" s="71" t="s">
        <v>398</v>
      </c>
      <c r="D71" s="72"/>
      <c r="E71" s="70" t="s">
        <v>79</v>
      </c>
      <c r="F71" s="70" t="s">
        <v>79</v>
      </c>
      <c r="G71" s="70" t="s">
        <v>79</v>
      </c>
      <c r="H71" s="70" t="s">
        <v>79</v>
      </c>
      <c r="I71" s="69">
        <v>0</v>
      </c>
      <c r="J71" s="69">
        <v>0</v>
      </c>
      <c r="K71" s="69">
        <v>0</v>
      </c>
      <c r="L71" s="70" t="s">
        <v>79</v>
      </c>
      <c r="M71" s="2"/>
    </row>
    <row r="72" spans="2:13" x14ac:dyDescent="0.25">
      <c r="B72" s="2"/>
      <c r="C72" s="71" t="s">
        <v>399</v>
      </c>
      <c r="D72" s="72"/>
      <c r="E72" s="70" t="s">
        <v>79</v>
      </c>
      <c r="F72" s="70" t="s">
        <v>79</v>
      </c>
      <c r="G72" s="70" t="s">
        <v>79</v>
      </c>
      <c r="H72" s="70" t="s">
        <v>79</v>
      </c>
      <c r="I72" s="69">
        <v>0</v>
      </c>
      <c r="J72" s="69">
        <v>0</v>
      </c>
      <c r="K72" s="69">
        <v>0</v>
      </c>
      <c r="L72" s="70" t="s">
        <v>79</v>
      </c>
      <c r="M72" s="2"/>
    </row>
    <row r="73" spans="2:13" x14ac:dyDescent="0.25">
      <c r="B73" s="2"/>
      <c r="C73" s="71" t="s">
        <v>400</v>
      </c>
      <c r="D73" s="72"/>
      <c r="E73" s="70" t="s">
        <v>79</v>
      </c>
      <c r="F73" s="70" t="s">
        <v>79</v>
      </c>
      <c r="G73" s="70" t="s">
        <v>79</v>
      </c>
      <c r="H73" s="70" t="s">
        <v>79</v>
      </c>
      <c r="I73" s="69">
        <v>0</v>
      </c>
      <c r="J73" s="69">
        <v>0</v>
      </c>
      <c r="K73" s="69">
        <v>0</v>
      </c>
      <c r="L73" s="70" t="s">
        <v>79</v>
      </c>
      <c r="M73" s="2"/>
    </row>
    <row r="74" spans="2:13" x14ac:dyDescent="0.25">
      <c r="B74" s="2"/>
      <c r="C74" s="71" t="s">
        <v>401</v>
      </c>
      <c r="D74" s="72"/>
      <c r="E74" s="70" t="s">
        <v>79</v>
      </c>
      <c r="F74" s="70" t="s">
        <v>79</v>
      </c>
      <c r="G74" s="70" t="s">
        <v>79</v>
      </c>
      <c r="H74" s="70" t="s">
        <v>79</v>
      </c>
      <c r="I74" s="69">
        <v>0</v>
      </c>
      <c r="J74" s="69">
        <v>0</v>
      </c>
      <c r="K74" s="69">
        <v>0</v>
      </c>
      <c r="L74" s="70" t="s">
        <v>79</v>
      </c>
      <c r="M74" s="2"/>
    </row>
    <row r="75" spans="2:13" x14ac:dyDescent="0.25">
      <c r="B75" s="2"/>
      <c r="C75" s="71" t="s">
        <v>402</v>
      </c>
      <c r="D75" s="72"/>
      <c r="E75" s="70" t="s">
        <v>79</v>
      </c>
      <c r="F75" s="70" t="s">
        <v>79</v>
      </c>
      <c r="G75" s="70" t="s">
        <v>79</v>
      </c>
      <c r="H75" s="70" t="s">
        <v>79</v>
      </c>
      <c r="I75" s="69">
        <v>0</v>
      </c>
      <c r="J75" s="69">
        <v>0</v>
      </c>
      <c r="K75" s="69">
        <v>0</v>
      </c>
      <c r="L75" s="70" t="s">
        <v>79</v>
      </c>
      <c r="M75" s="2"/>
    </row>
    <row r="76" spans="2:13" x14ac:dyDescent="0.25">
      <c r="B76" s="2"/>
      <c r="C76" s="71" t="s">
        <v>403</v>
      </c>
      <c r="D76" s="72"/>
      <c r="E76" s="70" t="s">
        <v>79</v>
      </c>
      <c r="F76" s="70" t="s">
        <v>79</v>
      </c>
      <c r="G76" s="70" t="s">
        <v>79</v>
      </c>
      <c r="H76" s="70" t="s">
        <v>79</v>
      </c>
      <c r="I76" s="69">
        <v>0</v>
      </c>
      <c r="J76" s="69">
        <v>0</v>
      </c>
      <c r="K76" s="69">
        <v>0</v>
      </c>
      <c r="L76" s="70" t="s">
        <v>79</v>
      </c>
      <c r="M76" s="2"/>
    </row>
    <row r="77" spans="2:13" x14ac:dyDescent="0.25">
      <c r="B77" s="2"/>
      <c r="C77" s="71" t="s">
        <v>404</v>
      </c>
      <c r="D77" s="72"/>
      <c r="E77" s="70" t="s">
        <v>79</v>
      </c>
      <c r="F77" s="70" t="s">
        <v>79</v>
      </c>
      <c r="G77" s="70" t="s">
        <v>79</v>
      </c>
      <c r="H77" s="70" t="s">
        <v>79</v>
      </c>
      <c r="I77" s="69">
        <v>0</v>
      </c>
      <c r="J77" s="69">
        <v>0</v>
      </c>
      <c r="K77" s="69">
        <v>0</v>
      </c>
      <c r="L77" s="70" t="s">
        <v>79</v>
      </c>
      <c r="M77" s="2"/>
    </row>
    <row r="78" spans="2:13" x14ac:dyDescent="0.25">
      <c r="B78" s="2"/>
      <c r="C78" s="71" t="s">
        <v>405</v>
      </c>
      <c r="D78" s="72"/>
      <c r="E78" s="70" t="s">
        <v>79</v>
      </c>
      <c r="F78" s="70" t="s">
        <v>79</v>
      </c>
      <c r="G78" s="70" t="s">
        <v>79</v>
      </c>
      <c r="H78" s="70" t="s">
        <v>79</v>
      </c>
      <c r="I78" s="69">
        <v>0</v>
      </c>
      <c r="J78" s="69">
        <v>0</v>
      </c>
      <c r="K78" s="69">
        <v>0</v>
      </c>
      <c r="L78" s="70" t="s">
        <v>79</v>
      </c>
      <c r="M78" s="2"/>
    </row>
    <row r="79" spans="2:13" x14ac:dyDescent="0.25">
      <c r="B79" s="2"/>
      <c r="C79" s="71" t="s">
        <v>406</v>
      </c>
      <c r="D79" s="72"/>
      <c r="E79" s="70" t="s">
        <v>79</v>
      </c>
      <c r="F79" s="70" t="s">
        <v>79</v>
      </c>
      <c r="G79" s="70" t="s">
        <v>79</v>
      </c>
      <c r="H79" s="70" t="s">
        <v>79</v>
      </c>
      <c r="I79" s="69">
        <v>0</v>
      </c>
      <c r="J79" s="69">
        <v>0</v>
      </c>
      <c r="K79" s="69">
        <v>0</v>
      </c>
      <c r="L79" s="70" t="s">
        <v>79</v>
      </c>
      <c r="M79" s="2"/>
    </row>
    <row r="80" spans="2:13" x14ac:dyDescent="0.25">
      <c r="B80" s="2"/>
      <c r="C80" s="71" t="s">
        <v>407</v>
      </c>
      <c r="D80" s="72"/>
      <c r="E80" s="70" t="s">
        <v>79</v>
      </c>
      <c r="F80" s="70" t="s">
        <v>79</v>
      </c>
      <c r="G80" s="70" t="s">
        <v>79</v>
      </c>
      <c r="H80" s="70" t="s">
        <v>79</v>
      </c>
      <c r="I80" s="69">
        <v>0</v>
      </c>
      <c r="J80" s="69">
        <v>0</v>
      </c>
      <c r="K80" s="69">
        <v>0</v>
      </c>
      <c r="L80" s="70" t="s">
        <v>79</v>
      </c>
      <c r="M80" s="2"/>
    </row>
    <row r="81" spans="2:13" x14ac:dyDescent="0.25">
      <c r="B81" s="2"/>
      <c r="C81" s="71" t="s">
        <v>408</v>
      </c>
      <c r="D81" s="72"/>
      <c r="E81" s="70" t="s">
        <v>79</v>
      </c>
      <c r="F81" s="70" t="s">
        <v>79</v>
      </c>
      <c r="G81" s="70" t="s">
        <v>79</v>
      </c>
      <c r="H81" s="70" t="s">
        <v>79</v>
      </c>
      <c r="I81" s="69">
        <v>0</v>
      </c>
      <c r="J81" s="69">
        <v>0</v>
      </c>
      <c r="K81" s="69">
        <v>0</v>
      </c>
      <c r="L81" s="70" t="s">
        <v>79</v>
      </c>
      <c r="M81" s="2"/>
    </row>
    <row r="82" spans="2:13" x14ac:dyDescent="0.25">
      <c r="B82" s="2"/>
      <c r="C82" s="71" t="s">
        <v>409</v>
      </c>
      <c r="D82" s="72"/>
      <c r="E82" s="70" t="s">
        <v>79</v>
      </c>
      <c r="F82" s="70" t="s">
        <v>79</v>
      </c>
      <c r="G82" s="70" t="s">
        <v>79</v>
      </c>
      <c r="H82" s="70" t="s">
        <v>79</v>
      </c>
      <c r="I82" s="69">
        <v>0</v>
      </c>
      <c r="J82" s="69">
        <v>0</v>
      </c>
      <c r="K82" s="69">
        <v>0</v>
      </c>
      <c r="L82" s="70" t="s">
        <v>79</v>
      </c>
      <c r="M82" s="2"/>
    </row>
    <row r="83" spans="2:13" x14ac:dyDescent="0.25">
      <c r="B83" s="2"/>
      <c r="C83" s="71" t="s">
        <v>410</v>
      </c>
      <c r="D83" s="72"/>
      <c r="E83" s="70" t="s">
        <v>79</v>
      </c>
      <c r="F83" s="70" t="s">
        <v>79</v>
      </c>
      <c r="G83" s="70" t="s">
        <v>79</v>
      </c>
      <c r="H83" s="70" t="s">
        <v>79</v>
      </c>
      <c r="I83" s="69">
        <v>0</v>
      </c>
      <c r="J83" s="69">
        <v>0</v>
      </c>
      <c r="K83" s="69">
        <v>0</v>
      </c>
      <c r="L83" s="70" t="s">
        <v>79</v>
      </c>
      <c r="M83" s="2"/>
    </row>
    <row r="84" spans="2:13" x14ac:dyDescent="0.25">
      <c r="B84" s="2"/>
      <c r="C84" s="71" t="s">
        <v>411</v>
      </c>
      <c r="D84" s="72"/>
      <c r="E84" s="70" t="s">
        <v>79</v>
      </c>
      <c r="F84" s="70" t="s">
        <v>79</v>
      </c>
      <c r="G84" s="70" t="s">
        <v>79</v>
      </c>
      <c r="H84" s="70" t="s">
        <v>79</v>
      </c>
      <c r="I84" s="69">
        <v>0</v>
      </c>
      <c r="J84" s="69">
        <v>0</v>
      </c>
      <c r="K84" s="69">
        <v>0</v>
      </c>
      <c r="L84" s="70" t="s">
        <v>79</v>
      </c>
      <c r="M84" s="2"/>
    </row>
    <row r="85" spans="2:13" x14ac:dyDescent="0.25">
      <c r="B85" s="2"/>
      <c r="C85" s="71" t="s">
        <v>412</v>
      </c>
      <c r="D85" s="72"/>
      <c r="E85" s="70" t="s">
        <v>79</v>
      </c>
      <c r="F85" s="70" t="s">
        <v>79</v>
      </c>
      <c r="G85" s="70" t="s">
        <v>79</v>
      </c>
      <c r="H85" s="70" t="s">
        <v>79</v>
      </c>
      <c r="I85" s="69">
        <v>0</v>
      </c>
      <c r="J85" s="69">
        <v>0</v>
      </c>
      <c r="K85" s="69">
        <v>0</v>
      </c>
      <c r="L85" s="70" t="s">
        <v>79</v>
      </c>
      <c r="M85" s="2"/>
    </row>
    <row r="86" spans="2:13" x14ac:dyDescent="0.25">
      <c r="B86" s="2"/>
      <c r="C86" s="71" t="s">
        <v>413</v>
      </c>
      <c r="D86" s="72"/>
      <c r="E86" s="70" t="s">
        <v>79</v>
      </c>
      <c r="F86" s="70" t="s">
        <v>79</v>
      </c>
      <c r="G86" s="70" t="s">
        <v>79</v>
      </c>
      <c r="H86" s="70" t="s">
        <v>79</v>
      </c>
      <c r="I86" s="69">
        <v>0</v>
      </c>
      <c r="J86" s="69">
        <v>0</v>
      </c>
      <c r="K86" s="69">
        <v>0</v>
      </c>
      <c r="L86" s="70" t="s">
        <v>79</v>
      </c>
      <c r="M86" s="2"/>
    </row>
    <row r="87" spans="2:13" x14ac:dyDescent="0.25">
      <c r="B87" s="2"/>
      <c r="C87" s="71" t="s">
        <v>414</v>
      </c>
      <c r="D87" s="72"/>
      <c r="E87" s="70" t="s">
        <v>79</v>
      </c>
      <c r="F87" s="70" t="s">
        <v>79</v>
      </c>
      <c r="G87" s="70" t="s">
        <v>79</v>
      </c>
      <c r="H87" s="70" t="s">
        <v>79</v>
      </c>
      <c r="I87" s="69">
        <v>0</v>
      </c>
      <c r="J87" s="69">
        <v>0</v>
      </c>
      <c r="K87" s="69">
        <v>0</v>
      </c>
      <c r="L87" s="70" t="s">
        <v>79</v>
      </c>
      <c r="M87" s="2"/>
    </row>
    <row r="88" spans="2:13" x14ac:dyDescent="0.25">
      <c r="B88" s="2"/>
      <c r="C88" s="71" t="s">
        <v>415</v>
      </c>
      <c r="D88" s="72"/>
      <c r="E88" s="70" t="s">
        <v>79</v>
      </c>
      <c r="F88" s="70" t="s">
        <v>79</v>
      </c>
      <c r="G88" s="70" t="s">
        <v>79</v>
      </c>
      <c r="H88" s="70" t="s">
        <v>79</v>
      </c>
      <c r="I88" s="69">
        <v>0</v>
      </c>
      <c r="J88" s="69">
        <v>0</v>
      </c>
      <c r="K88" s="69">
        <v>0</v>
      </c>
      <c r="L88" s="70" t="s">
        <v>79</v>
      </c>
      <c r="M88" s="2"/>
    </row>
    <row r="89" spans="2:13" x14ac:dyDescent="0.25">
      <c r="B89" s="2"/>
      <c r="C89" s="71" t="s">
        <v>416</v>
      </c>
      <c r="D89" s="72"/>
      <c r="E89" s="70" t="s">
        <v>79</v>
      </c>
      <c r="F89" s="70" t="s">
        <v>79</v>
      </c>
      <c r="G89" s="70" t="s">
        <v>79</v>
      </c>
      <c r="H89" s="70" t="s">
        <v>79</v>
      </c>
      <c r="I89" s="69">
        <v>0</v>
      </c>
      <c r="J89" s="69">
        <v>0</v>
      </c>
      <c r="K89" s="69">
        <v>0</v>
      </c>
      <c r="L89" s="70" t="s">
        <v>79</v>
      </c>
      <c r="M89" s="2"/>
    </row>
    <row r="90" spans="2:13" x14ac:dyDescent="0.25">
      <c r="B90" s="2"/>
      <c r="C90" s="71" t="s">
        <v>417</v>
      </c>
      <c r="D90" s="72"/>
      <c r="E90" s="70" t="s">
        <v>79</v>
      </c>
      <c r="F90" s="70" t="s">
        <v>79</v>
      </c>
      <c r="G90" s="70" t="s">
        <v>79</v>
      </c>
      <c r="H90" s="70" t="s">
        <v>79</v>
      </c>
      <c r="I90" s="69">
        <v>0</v>
      </c>
      <c r="J90" s="69">
        <v>0</v>
      </c>
      <c r="K90" s="69">
        <v>0</v>
      </c>
      <c r="L90" s="70" t="s">
        <v>79</v>
      </c>
      <c r="M90" s="2"/>
    </row>
    <row r="91" spans="2:13" x14ac:dyDescent="0.25">
      <c r="B91" s="2"/>
      <c r="C91" s="71" t="s">
        <v>418</v>
      </c>
      <c r="D91" s="72"/>
      <c r="E91" s="70" t="s">
        <v>79</v>
      </c>
      <c r="F91" s="70" t="s">
        <v>79</v>
      </c>
      <c r="G91" s="70" t="s">
        <v>79</v>
      </c>
      <c r="H91" s="70" t="s">
        <v>79</v>
      </c>
      <c r="I91" s="69">
        <v>0</v>
      </c>
      <c r="J91" s="69">
        <v>0</v>
      </c>
      <c r="K91" s="69">
        <v>0</v>
      </c>
      <c r="L91" s="70" t="s">
        <v>79</v>
      </c>
      <c r="M91" s="2"/>
    </row>
    <row r="92" spans="2:13" x14ac:dyDescent="0.25">
      <c r="B92" s="2"/>
      <c r="C92" s="71" t="s">
        <v>419</v>
      </c>
      <c r="D92" s="72"/>
      <c r="E92" s="70" t="s">
        <v>79</v>
      </c>
      <c r="F92" s="70" t="s">
        <v>79</v>
      </c>
      <c r="G92" s="70" t="s">
        <v>79</v>
      </c>
      <c r="H92" s="70" t="s">
        <v>79</v>
      </c>
      <c r="I92" s="69">
        <v>0</v>
      </c>
      <c r="J92" s="69">
        <v>0</v>
      </c>
      <c r="K92" s="69">
        <v>0</v>
      </c>
      <c r="L92" s="70" t="s">
        <v>79</v>
      </c>
      <c r="M92" s="2"/>
    </row>
    <row r="93" spans="2:13" x14ac:dyDescent="0.25">
      <c r="B93" s="2"/>
      <c r="C93" s="71" t="s">
        <v>420</v>
      </c>
      <c r="D93" s="72"/>
      <c r="E93" s="70" t="s">
        <v>79</v>
      </c>
      <c r="F93" s="70" t="s">
        <v>79</v>
      </c>
      <c r="G93" s="70" t="s">
        <v>79</v>
      </c>
      <c r="H93" s="70" t="s">
        <v>79</v>
      </c>
      <c r="I93" s="69">
        <v>0</v>
      </c>
      <c r="J93" s="69">
        <v>0</v>
      </c>
      <c r="K93" s="69">
        <v>0</v>
      </c>
      <c r="L93" s="70" t="s">
        <v>79</v>
      </c>
      <c r="M93" s="2"/>
    </row>
    <row r="94" spans="2:13" x14ac:dyDescent="0.25">
      <c r="B94" s="2"/>
      <c r="C94" s="71" t="s">
        <v>421</v>
      </c>
      <c r="D94" s="72"/>
      <c r="E94" s="70" t="s">
        <v>79</v>
      </c>
      <c r="F94" s="70" t="s">
        <v>79</v>
      </c>
      <c r="G94" s="70" t="s">
        <v>79</v>
      </c>
      <c r="H94" s="70" t="s">
        <v>79</v>
      </c>
      <c r="I94" s="69">
        <v>0</v>
      </c>
      <c r="J94" s="69">
        <v>0</v>
      </c>
      <c r="K94" s="69">
        <v>0</v>
      </c>
      <c r="L94" s="70" t="s">
        <v>79</v>
      </c>
      <c r="M94" s="2"/>
    </row>
    <row r="95" spans="2:13" x14ac:dyDescent="0.25">
      <c r="B95" s="2"/>
      <c r="C95" s="71" t="s">
        <v>422</v>
      </c>
      <c r="D95" s="72"/>
      <c r="E95" s="70" t="s">
        <v>79</v>
      </c>
      <c r="F95" s="70" t="s">
        <v>79</v>
      </c>
      <c r="G95" s="70" t="s">
        <v>79</v>
      </c>
      <c r="H95" s="70" t="s">
        <v>79</v>
      </c>
      <c r="I95" s="69">
        <v>0</v>
      </c>
      <c r="J95" s="69">
        <v>0</v>
      </c>
      <c r="K95" s="69">
        <v>0</v>
      </c>
      <c r="L95" s="70" t="s">
        <v>79</v>
      </c>
      <c r="M95" s="2"/>
    </row>
    <row r="96" spans="2:13" x14ac:dyDescent="0.25">
      <c r="B96" s="2"/>
      <c r="C96" s="71" t="s">
        <v>423</v>
      </c>
      <c r="D96" s="72"/>
      <c r="E96" s="70" t="s">
        <v>79</v>
      </c>
      <c r="F96" s="70" t="s">
        <v>79</v>
      </c>
      <c r="G96" s="70" t="s">
        <v>79</v>
      </c>
      <c r="H96" s="70" t="s">
        <v>79</v>
      </c>
      <c r="I96" s="69">
        <v>0</v>
      </c>
      <c r="J96" s="69">
        <v>0</v>
      </c>
      <c r="K96" s="69">
        <v>0</v>
      </c>
      <c r="L96" s="70" t="s">
        <v>79</v>
      </c>
      <c r="M96" s="2"/>
    </row>
    <row r="97" spans="2:13" x14ac:dyDescent="0.25">
      <c r="B97" s="2"/>
      <c r="C97" s="71" t="s">
        <v>424</v>
      </c>
      <c r="D97" s="72"/>
      <c r="E97" s="70" t="s">
        <v>79</v>
      </c>
      <c r="F97" s="70" t="s">
        <v>79</v>
      </c>
      <c r="G97" s="70" t="s">
        <v>79</v>
      </c>
      <c r="H97" s="70" t="s">
        <v>79</v>
      </c>
      <c r="I97" s="69">
        <v>0</v>
      </c>
      <c r="J97" s="69">
        <v>0</v>
      </c>
      <c r="K97" s="69">
        <v>0</v>
      </c>
      <c r="L97" s="70" t="s">
        <v>79</v>
      </c>
      <c r="M97" s="2"/>
    </row>
    <row r="98" spans="2:13" x14ac:dyDescent="0.25">
      <c r="B98" s="2"/>
      <c r="C98" s="71" t="s">
        <v>425</v>
      </c>
      <c r="D98" s="72"/>
      <c r="E98" s="70" t="s">
        <v>79</v>
      </c>
      <c r="F98" s="70" t="s">
        <v>79</v>
      </c>
      <c r="G98" s="70" t="s">
        <v>79</v>
      </c>
      <c r="H98" s="70" t="s">
        <v>79</v>
      </c>
      <c r="I98" s="69">
        <v>0</v>
      </c>
      <c r="J98" s="69">
        <v>0</v>
      </c>
      <c r="K98" s="69">
        <v>0</v>
      </c>
      <c r="L98" s="70" t="s">
        <v>79</v>
      </c>
      <c r="M98" s="2"/>
    </row>
    <row r="99" spans="2:13" x14ac:dyDescent="0.25">
      <c r="B99" s="2"/>
      <c r="C99" s="71" t="s">
        <v>426</v>
      </c>
      <c r="D99" s="72"/>
      <c r="E99" s="70" t="s">
        <v>79</v>
      </c>
      <c r="F99" s="70" t="s">
        <v>79</v>
      </c>
      <c r="G99" s="70" t="s">
        <v>79</v>
      </c>
      <c r="H99" s="70" t="s">
        <v>79</v>
      </c>
      <c r="I99" s="69">
        <v>0</v>
      </c>
      <c r="J99" s="69">
        <v>0</v>
      </c>
      <c r="K99" s="69">
        <v>0</v>
      </c>
      <c r="L99" s="70" t="s">
        <v>79</v>
      </c>
      <c r="M99" s="2"/>
    </row>
    <row r="100" spans="2:13" x14ac:dyDescent="0.25">
      <c r="B100" s="2"/>
      <c r="C100" s="71" t="s">
        <v>427</v>
      </c>
      <c r="D100" s="72"/>
      <c r="E100" s="70" t="s">
        <v>79</v>
      </c>
      <c r="F100" s="70" t="s">
        <v>79</v>
      </c>
      <c r="G100" s="70" t="s">
        <v>79</v>
      </c>
      <c r="H100" s="70" t="s">
        <v>79</v>
      </c>
      <c r="I100" s="69">
        <v>0</v>
      </c>
      <c r="J100" s="69">
        <v>0</v>
      </c>
      <c r="K100" s="69">
        <v>0</v>
      </c>
      <c r="L100" s="70" t="s">
        <v>79</v>
      </c>
      <c r="M100" s="2"/>
    </row>
    <row r="101" spans="2:13" x14ac:dyDescent="0.25">
      <c r="B101" s="2"/>
      <c r="C101" s="71" t="s">
        <v>428</v>
      </c>
      <c r="D101" s="72"/>
      <c r="E101" s="70" t="s">
        <v>79</v>
      </c>
      <c r="F101" s="70" t="s">
        <v>79</v>
      </c>
      <c r="G101" s="70" t="s">
        <v>79</v>
      </c>
      <c r="H101" s="70" t="s">
        <v>79</v>
      </c>
      <c r="I101" s="69">
        <v>0</v>
      </c>
      <c r="J101" s="69">
        <v>0</v>
      </c>
      <c r="K101" s="69">
        <v>0</v>
      </c>
      <c r="L101" s="70" t="s">
        <v>79</v>
      </c>
      <c r="M101" s="2"/>
    </row>
    <row r="102" spans="2:13" x14ac:dyDescent="0.25">
      <c r="B102" s="2"/>
      <c r="C102" s="71" t="s">
        <v>429</v>
      </c>
      <c r="D102" s="72"/>
      <c r="E102" s="70" t="s">
        <v>79</v>
      </c>
      <c r="F102" s="70" t="s">
        <v>79</v>
      </c>
      <c r="G102" s="70" t="s">
        <v>79</v>
      </c>
      <c r="H102" s="70" t="s">
        <v>79</v>
      </c>
      <c r="I102" s="69">
        <v>0</v>
      </c>
      <c r="J102" s="69">
        <v>0</v>
      </c>
      <c r="K102" s="69">
        <v>0</v>
      </c>
      <c r="L102" s="70" t="s">
        <v>79</v>
      </c>
      <c r="M102" s="2"/>
    </row>
    <row r="103" spans="2:13" x14ac:dyDescent="0.25">
      <c r="B103" s="2"/>
      <c r="C103" s="71" t="s">
        <v>430</v>
      </c>
      <c r="D103" s="72"/>
      <c r="E103" s="70" t="s">
        <v>79</v>
      </c>
      <c r="F103" s="70" t="s">
        <v>79</v>
      </c>
      <c r="G103" s="70" t="s">
        <v>79</v>
      </c>
      <c r="H103" s="70" t="s">
        <v>79</v>
      </c>
      <c r="I103" s="69">
        <v>0</v>
      </c>
      <c r="J103" s="69">
        <v>0</v>
      </c>
      <c r="K103" s="69">
        <v>0</v>
      </c>
      <c r="L103" s="70" t="s">
        <v>79</v>
      </c>
      <c r="M103" s="2"/>
    </row>
    <row r="104" spans="2:13" x14ac:dyDescent="0.25">
      <c r="B104" s="2"/>
      <c r="C104" s="71" t="s">
        <v>431</v>
      </c>
      <c r="D104" s="72"/>
      <c r="E104" s="70" t="s">
        <v>79</v>
      </c>
      <c r="F104" s="70" t="s">
        <v>79</v>
      </c>
      <c r="G104" s="70" t="s">
        <v>79</v>
      </c>
      <c r="H104" s="70" t="s">
        <v>79</v>
      </c>
      <c r="I104" s="69">
        <v>0</v>
      </c>
      <c r="J104" s="69">
        <v>0</v>
      </c>
      <c r="K104" s="69">
        <v>0</v>
      </c>
      <c r="L104" s="70" t="s">
        <v>79</v>
      </c>
      <c r="M104" s="2"/>
    </row>
    <row r="105" spans="2:13" x14ac:dyDescent="0.25">
      <c r="B105" s="2"/>
      <c r="C105" s="71" t="s">
        <v>432</v>
      </c>
      <c r="D105" s="72"/>
      <c r="E105" s="70" t="s">
        <v>79</v>
      </c>
      <c r="F105" s="70" t="s">
        <v>79</v>
      </c>
      <c r="G105" s="70" t="s">
        <v>79</v>
      </c>
      <c r="H105" s="70" t="s">
        <v>79</v>
      </c>
      <c r="I105" s="69">
        <v>0</v>
      </c>
      <c r="J105" s="69">
        <v>0</v>
      </c>
      <c r="K105" s="69">
        <v>0</v>
      </c>
      <c r="L105" s="70" t="s">
        <v>79</v>
      </c>
      <c r="M105" s="2"/>
    </row>
    <row r="106" spans="2:13" x14ac:dyDescent="0.25">
      <c r="B106" s="2"/>
      <c r="C106" s="71" t="s">
        <v>433</v>
      </c>
      <c r="D106" s="72"/>
      <c r="E106" s="70" t="s">
        <v>79</v>
      </c>
      <c r="F106" s="70" t="s">
        <v>79</v>
      </c>
      <c r="G106" s="70" t="s">
        <v>79</v>
      </c>
      <c r="H106" s="70" t="s">
        <v>79</v>
      </c>
      <c r="I106" s="69">
        <v>0</v>
      </c>
      <c r="J106" s="69">
        <v>0</v>
      </c>
      <c r="K106" s="69">
        <v>0</v>
      </c>
      <c r="L106" s="70" t="s">
        <v>79</v>
      </c>
      <c r="M106" s="2"/>
    </row>
    <row r="107" spans="2:13" x14ac:dyDescent="0.25">
      <c r="B107" s="2"/>
      <c r="C107" s="71" t="s">
        <v>434</v>
      </c>
      <c r="D107" s="72"/>
      <c r="E107" s="70" t="s">
        <v>79</v>
      </c>
      <c r="F107" s="70" t="s">
        <v>79</v>
      </c>
      <c r="G107" s="70" t="s">
        <v>79</v>
      </c>
      <c r="H107" s="70" t="s">
        <v>79</v>
      </c>
      <c r="I107" s="69">
        <v>0</v>
      </c>
      <c r="J107" s="69">
        <v>0</v>
      </c>
      <c r="K107" s="69">
        <v>0</v>
      </c>
      <c r="L107" s="70" t="s">
        <v>79</v>
      </c>
      <c r="M107" s="2"/>
    </row>
    <row r="108" spans="2:13" x14ac:dyDescent="0.25">
      <c r="B108" s="2"/>
      <c r="C108" s="71" t="s">
        <v>435</v>
      </c>
      <c r="D108" s="72"/>
      <c r="E108" s="70" t="s">
        <v>79</v>
      </c>
      <c r="F108" s="70" t="s">
        <v>79</v>
      </c>
      <c r="G108" s="70" t="s">
        <v>79</v>
      </c>
      <c r="H108" s="70" t="s">
        <v>79</v>
      </c>
      <c r="I108" s="69">
        <v>0</v>
      </c>
      <c r="J108" s="69">
        <v>0</v>
      </c>
      <c r="K108" s="69">
        <v>0</v>
      </c>
      <c r="L108" s="70" t="s">
        <v>79</v>
      </c>
      <c r="M108" s="2"/>
    </row>
    <row r="109" spans="2:13" x14ac:dyDescent="0.25">
      <c r="B109" s="2"/>
      <c r="C109" s="71" t="s">
        <v>436</v>
      </c>
      <c r="D109" s="72"/>
      <c r="E109" s="70" t="s">
        <v>79</v>
      </c>
      <c r="F109" s="70" t="s">
        <v>79</v>
      </c>
      <c r="G109" s="70" t="s">
        <v>79</v>
      </c>
      <c r="H109" s="70" t="s">
        <v>79</v>
      </c>
      <c r="I109" s="69">
        <v>0</v>
      </c>
      <c r="J109" s="69">
        <v>0</v>
      </c>
      <c r="K109" s="69">
        <v>0</v>
      </c>
      <c r="L109" s="70" t="s">
        <v>79</v>
      </c>
      <c r="M109" s="2"/>
    </row>
    <row r="110" spans="2:13" x14ac:dyDescent="0.25">
      <c r="B110" s="2"/>
      <c r="C110" s="71" t="s">
        <v>437</v>
      </c>
      <c r="D110" s="72"/>
      <c r="E110" s="70" t="s">
        <v>79</v>
      </c>
      <c r="F110" s="70" t="s">
        <v>79</v>
      </c>
      <c r="G110" s="70" t="s">
        <v>79</v>
      </c>
      <c r="H110" s="70" t="s">
        <v>79</v>
      </c>
      <c r="I110" s="69">
        <v>0</v>
      </c>
      <c r="J110" s="69">
        <v>0</v>
      </c>
      <c r="K110" s="69">
        <v>0</v>
      </c>
      <c r="L110" s="70" t="s">
        <v>79</v>
      </c>
      <c r="M110" s="2"/>
    </row>
    <row r="111" spans="2:13" x14ac:dyDescent="0.25">
      <c r="B111" s="2"/>
      <c r="C111" s="71" t="s">
        <v>438</v>
      </c>
      <c r="D111" s="72"/>
      <c r="E111" s="70" t="s">
        <v>79</v>
      </c>
      <c r="F111" s="70" t="s">
        <v>79</v>
      </c>
      <c r="G111" s="70" t="s">
        <v>79</v>
      </c>
      <c r="H111" s="70" t="s">
        <v>79</v>
      </c>
      <c r="I111" s="69">
        <v>0</v>
      </c>
      <c r="J111" s="69">
        <v>0</v>
      </c>
      <c r="K111" s="69">
        <v>0</v>
      </c>
      <c r="L111" s="70" t="s">
        <v>79</v>
      </c>
      <c r="M111" s="2"/>
    </row>
    <row r="112" spans="2:13" x14ac:dyDescent="0.25">
      <c r="B112" s="2"/>
      <c r="C112" s="71" t="s">
        <v>439</v>
      </c>
      <c r="D112" s="72"/>
      <c r="E112" s="70" t="s">
        <v>79</v>
      </c>
      <c r="F112" s="70" t="s">
        <v>79</v>
      </c>
      <c r="G112" s="70" t="s">
        <v>79</v>
      </c>
      <c r="H112" s="70" t="s">
        <v>79</v>
      </c>
      <c r="I112" s="69">
        <v>0</v>
      </c>
      <c r="J112" s="69">
        <v>0</v>
      </c>
      <c r="K112" s="69">
        <v>0</v>
      </c>
      <c r="L112" s="70" t="s">
        <v>79</v>
      </c>
      <c r="M112" s="2"/>
    </row>
    <row r="113" spans="1:13" x14ac:dyDescent="0.25">
      <c r="B113" s="2"/>
      <c r="C113" s="71" t="s">
        <v>440</v>
      </c>
      <c r="D113" s="72"/>
      <c r="E113" s="70" t="s">
        <v>79</v>
      </c>
      <c r="F113" s="70" t="s">
        <v>79</v>
      </c>
      <c r="G113" s="70" t="s">
        <v>79</v>
      </c>
      <c r="H113" s="70" t="s">
        <v>79</v>
      </c>
      <c r="I113" s="69">
        <v>0</v>
      </c>
      <c r="J113" s="69">
        <v>0</v>
      </c>
      <c r="K113" s="69">
        <v>0</v>
      </c>
      <c r="L113" s="70" t="s">
        <v>79</v>
      </c>
      <c r="M113" s="2"/>
    </row>
    <row r="114" spans="1:13" s="15" customFormat="1" x14ac:dyDescent="0.25">
      <c r="B114" s="5"/>
      <c r="C114" s="73" t="s">
        <v>441</v>
      </c>
      <c r="D114" s="74"/>
      <c r="E114" s="70" t="s">
        <v>79</v>
      </c>
      <c r="F114" s="70" t="s">
        <v>79</v>
      </c>
      <c r="G114" s="70" t="s">
        <v>79</v>
      </c>
      <c r="H114" s="70" t="s">
        <v>79</v>
      </c>
      <c r="I114" s="69">
        <v>0</v>
      </c>
      <c r="J114" s="69">
        <v>0</v>
      </c>
      <c r="K114" s="69">
        <v>0</v>
      </c>
      <c r="L114" s="70" t="s">
        <v>79</v>
      </c>
      <c r="M114" s="5"/>
    </row>
    <row r="115" spans="1:13" s="15" customFormat="1" x14ac:dyDescent="0.25">
      <c r="A115" s="16" t="s">
        <v>442</v>
      </c>
      <c r="B115" s="5"/>
      <c r="C115" s="73" t="s">
        <v>443</v>
      </c>
      <c r="D115" s="74"/>
      <c r="E115" s="70" t="s">
        <v>79</v>
      </c>
      <c r="F115" s="70" t="s">
        <v>79</v>
      </c>
      <c r="G115" s="70" t="s">
        <v>79</v>
      </c>
      <c r="H115" s="70" t="s">
        <v>79</v>
      </c>
      <c r="I115" s="69">
        <v>0</v>
      </c>
      <c r="J115" s="69">
        <v>0</v>
      </c>
      <c r="K115" s="69">
        <v>0</v>
      </c>
      <c r="L115" s="70" t="s">
        <v>79</v>
      </c>
      <c r="M115" s="5"/>
    </row>
    <row r="116" spans="1:13" x14ac:dyDescent="0.25">
      <c r="A116" s="17" t="s">
        <v>444</v>
      </c>
      <c r="B116" s="2"/>
      <c r="C116" s="71" t="s">
        <v>335</v>
      </c>
      <c r="D116" s="72"/>
      <c r="E116" s="14" t="str">
        <f>""</f>
        <v/>
      </c>
      <c r="F116" s="14" t="str">
        <f>""</f>
        <v/>
      </c>
      <c r="G116" s="14" t="str">
        <f>""</f>
        <v/>
      </c>
      <c r="H116" s="14" t="str">
        <f>""</f>
        <v/>
      </c>
      <c r="I116" s="13">
        <f>SUM(I16:I115)</f>
        <v>0</v>
      </c>
      <c r="J116" s="13">
        <f>SUM(J16:J115)</f>
        <v>0</v>
      </c>
      <c r="K116" s="13">
        <f>SUM(K16:K115)</f>
        <v>0</v>
      </c>
      <c r="L116" s="14" t="str">
        <f>""</f>
        <v/>
      </c>
      <c r="M116" s="2"/>
    </row>
    <row r="117" spans="1:13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5.0999999999999996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</sheetData>
  <sheetProtection formatColumns="0" formatRows="0" insertRows="0" deleteRows="0" selectLockedCells="1"/>
  <mergeCells count="915">
    <mergeCell ref="I115"/>
    <mergeCell ref="J115"/>
    <mergeCell ref="K115"/>
    <mergeCell ref="L115"/>
    <mergeCell ref="C116:D116"/>
    <mergeCell ref="C115:D115"/>
    <mergeCell ref="E115"/>
    <mergeCell ref="F115"/>
    <mergeCell ref="G115"/>
    <mergeCell ref="H115"/>
    <mergeCell ref="I113"/>
    <mergeCell ref="J113"/>
    <mergeCell ref="K113"/>
    <mergeCell ref="L113"/>
    <mergeCell ref="C114:D114"/>
    <mergeCell ref="E114"/>
    <mergeCell ref="F114"/>
    <mergeCell ref="G114"/>
    <mergeCell ref="H114"/>
    <mergeCell ref="I114"/>
    <mergeCell ref="J114"/>
    <mergeCell ref="K114"/>
    <mergeCell ref="L114"/>
    <mergeCell ref="C113:D113"/>
    <mergeCell ref="E113"/>
    <mergeCell ref="F113"/>
    <mergeCell ref="G113"/>
    <mergeCell ref="H113"/>
    <mergeCell ref="I111"/>
    <mergeCell ref="J111"/>
    <mergeCell ref="K111"/>
    <mergeCell ref="L111"/>
    <mergeCell ref="C112:D112"/>
    <mergeCell ref="E112"/>
    <mergeCell ref="F112"/>
    <mergeCell ref="G112"/>
    <mergeCell ref="H112"/>
    <mergeCell ref="I112"/>
    <mergeCell ref="J112"/>
    <mergeCell ref="K112"/>
    <mergeCell ref="L112"/>
    <mergeCell ref="C111:D111"/>
    <mergeCell ref="E111"/>
    <mergeCell ref="F111"/>
    <mergeCell ref="G111"/>
    <mergeCell ref="H111"/>
    <mergeCell ref="I109"/>
    <mergeCell ref="J109"/>
    <mergeCell ref="K109"/>
    <mergeCell ref="L109"/>
    <mergeCell ref="C110:D110"/>
    <mergeCell ref="E110"/>
    <mergeCell ref="F110"/>
    <mergeCell ref="G110"/>
    <mergeCell ref="H110"/>
    <mergeCell ref="I110"/>
    <mergeCell ref="J110"/>
    <mergeCell ref="K110"/>
    <mergeCell ref="L110"/>
    <mergeCell ref="C109:D109"/>
    <mergeCell ref="E109"/>
    <mergeCell ref="F109"/>
    <mergeCell ref="G109"/>
    <mergeCell ref="H109"/>
    <mergeCell ref="I107"/>
    <mergeCell ref="J107"/>
    <mergeCell ref="K107"/>
    <mergeCell ref="L107"/>
    <mergeCell ref="C108:D108"/>
    <mergeCell ref="E108"/>
    <mergeCell ref="F108"/>
    <mergeCell ref="G108"/>
    <mergeCell ref="H108"/>
    <mergeCell ref="I108"/>
    <mergeCell ref="J108"/>
    <mergeCell ref="K108"/>
    <mergeCell ref="L108"/>
    <mergeCell ref="C107:D107"/>
    <mergeCell ref="E107"/>
    <mergeCell ref="F107"/>
    <mergeCell ref="G107"/>
    <mergeCell ref="H107"/>
    <mergeCell ref="I105"/>
    <mergeCell ref="J105"/>
    <mergeCell ref="K105"/>
    <mergeCell ref="L105"/>
    <mergeCell ref="C106:D106"/>
    <mergeCell ref="E106"/>
    <mergeCell ref="F106"/>
    <mergeCell ref="G106"/>
    <mergeCell ref="H106"/>
    <mergeCell ref="I106"/>
    <mergeCell ref="J106"/>
    <mergeCell ref="K106"/>
    <mergeCell ref="L106"/>
    <mergeCell ref="C105:D105"/>
    <mergeCell ref="E105"/>
    <mergeCell ref="F105"/>
    <mergeCell ref="G105"/>
    <mergeCell ref="H105"/>
    <mergeCell ref="I103"/>
    <mergeCell ref="J103"/>
    <mergeCell ref="K103"/>
    <mergeCell ref="L103"/>
    <mergeCell ref="C104:D104"/>
    <mergeCell ref="E104"/>
    <mergeCell ref="F104"/>
    <mergeCell ref="G104"/>
    <mergeCell ref="H104"/>
    <mergeCell ref="I104"/>
    <mergeCell ref="J104"/>
    <mergeCell ref="K104"/>
    <mergeCell ref="L104"/>
    <mergeCell ref="C103:D103"/>
    <mergeCell ref="E103"/>
    <mergeCell ref="F103"/>
    <mergeCell ref="G103"/>
    <mergeCell ref="H103"/>
    <mergeCell ref="I101"/>
    <mergeCell ref="J101"/>
    <mergeCell ref="K101"/>
    <mergeCell ref="L101"/>
    <mergeCell ref="C102:D102"/>
    <mergeCell ref="E102"/>
    <mergeCell ref="F102"/>
    <mergeCell ref="G102"/>
    <mergeCell ref="H102"/>
    <mergeCell ref="I102"/>
    <mergeCell ref="J102"/>
    <mergeCell ref="K102"/>
    <mergeCell ref="L102"/>
    <mergeCell ref="C101:D101"/>
    <mergeCell ref="E101"/>
    <mergeCell ref="F101"/>
    <mergeCell ref="G101"/>
    <mergeCell ref="H101"/>
    <mergeCell ref="I99"/>
    <mergeCell ref="J99"/>
    <mergeCell ref="K99"/>
    <mergeCell ref="L99"/>
    <mergeCell ref="C100:D100"/>
    <mergeCell ref="E100"/>
    <mergeCell ref="F100"/>
    <mergeCell ref="G100"/>
    <mergeCell ref="H100"/>
    <mergeCell ref="I100"/>
    <mergeCell ref="J100"/>
    <mergeCell ref="K100"/>
    <mergeCell ref="L100"/>
    <mergeCell ref="C99:D99"/>
    <mergeCell ref="E99"/>
    <mergeCell ref="F99"/>
    <mergeCell ref="G99"/>
    <mergeCell ref="H99"/>
    <mergeCell ref="I97"/>
    <mergeCell ref="J97"/>
    <mergeCell ref="K97"/>
    <mergeCell ref="L97"/>
    <mergeCell ref="C98:D98"/>
    <mergeCell ref="E98"/>
    <mergeCell ref="F98"/>
    <mergeCell ref="G98"/>
    <mergeCell ref="H98"/>
    <mergeCell ref="I98"/>
    <mergeCell ref="J98"/>
    <mergeCell ref="K98"/>
    <mergeCell ref="L98"/>
    <mergeCell ref="C97:D97"/>
    <mergeCell ref="E97"/>
    <mergeCell ref="F97"/>
    <mergeCell ref="G97"/>
    <mergeCell ref="H97"/>
    <mergeCell ref="I95"/>
    <mergeCell ref="J95"/>
    <mergeCell ref="K95"/>
    <mergeCell ref="L95"/>
    <mergeCell ref="C96:D96"/>
    <mergeCell ref="E96"/>
    <mergeCell ref="F96"/>
    <mergeCell ref="G96"/>
    <mergeCell ref="H96"/>
    <mergeCell ref="I96"/>
    <mergeCell ref="J96"/>
    <mergeCell ref="K96"/>
    <mergeCell ref="L96"/>
    <mergeCell ref="C95:D95"/>
    <mergeCell ref="E95"/>
    <mergeCell ref="F95"/>
    <mergeCell ref="G95"/>
    <mergeCell ref="H95"/>
    <mergeCell ref="I93"/>
    <mergeCell ref="J93"/>
    <mergeCell ref="K93"/>
    <mergeCell ref="L93"/>
    <mergeCell ref="C94:D94"/>
    <mergeCell ref="E94"/>
    <mergeCell ref="F94"/>
    <mergeCell ref="G94"/>
    <mergeCell ref="H94"/>
    <mergeCell ref="I94"/>
    <mergeCell ref="J94"/>
    <mergeCell ref="K94"/>
    <mergeCell ref="L94"/>
    <mergeCell ref="C93:D93"/>
    <mergeCell ref="E93"/>
    <mergeCell ref="F93"/>
    <mergeCell ref="G93"/>
    <mergeCell ref="H93"/>
    <mergeCell ref="I91"/>
    <mergeCell ref="J91"/>
    <mergeCell ref="K91"/>
    <mergeCell ref="L91"/>
    <mergeCell ref="C92:D92"/>
    <mergeCell ref="E92"/>
    <mergeCell ref="F92"/>
    <mergeCell ref="G92"/>
    <mergeCell ref="H92"/>
    <mergeCell ref="I92"/>
    <mergeCell ref="J92"/>
    <mergeCell ref="K92"/>
    <mergeCell ref="L92"/>
    <mergeCell ref="C91:D91"/>
    <mergeCell ref="E91"/>
    <mergeCell ref="F91"/>
    <mergeCell ref="G91"/>
    <mergeCell ref="H91"/>
    <mergeCell ref="I89"/>
    <mergeCell ref="J89"/>
    <mergeCell ref="K89"/>
    <mergeCell ref="L89"/>
    <mergeCell ref="C90:D90"/>
    <mergeCell ref="E90"/>
    <mergeCell ref="F90"/>
    <mergeCell ref="G90"/>
    <mergeCell ref="H90"/>
    <mergeCell ref="I90"/>
    <mergeCell ref="J90"/>
    <mergeCell ref="K90"/>
    <mergeCell ref="L90"/>
    <mergeCell ref="C89:D89"/>
    <mergeCell ref="E89"/>
    <mergeCell ref="F89"/>
    <mergeCell ref="G89"/>
    <mergeCell ref="H89"/>
    <mergeCell ref="I87"/>
    <mergeCell ref="J87"/>
    <mergeCell ref="K87"/>
    <mergeCell ref="L87"/>
    <mergeCell ref="C88:D88"/>
    <mergeCell ref="E88"/>
    <mergeCell ref="F88"/>
    <mergeCell ref="G88"/>
    <mergeCell ref="H88"/>
    <mergeCell ref="I88"/>
    <mergeCell ref="J88"/>
    <mergeCell ref="K88"/>
    <mergeCell ref="L88"/>
    <mergeCell ref="C87:D87"/>
    <mergeCell ref="E87"/>
    <mergeCell ref="F87"/>
    <mergeCell ref="G87"/>
    <mergeCell ref="H87"/>
    <mergeCell ref="I85"/>
    <mergeCell ref="J85"/>
    <mergeCell ref="K85"/>
    <mergeCell ref="L85"/>
    <mergeCell ref="C86:D86"/>
    <mergeCell ref="E86"/>
    <mergeCell ref="F86"/>
    <mergeCell ref="G86"/>
    <mergeCell ref="H86"/>
    <mergeCell ref="I86"/>
    <mergeCell ref="J86"/>
    <mergeCell ref="K86"/>
    <mergeCell ref="L86"/>
    <mergeCell ref="C85:D85"/>
    <mergeCell ref="E85"/>
    <mergeCell ref="F85"/>
    <mergeCell ref="G85"/>
    <mergeCell ref="H85"/>
    <mergeCell ref="I83"/>
    <mergeCell ref="J83"/>
    <mergeCell ref="K83"/>
    <mergeCell ref="L83"/>
    <mergeCell ref="C84:D84"/>
    <mergeCell ref="E84"/>
    <mergeCell ref="F84"/>
    <mergeCell ref="G84"/>
    <mergeCell ref="H84"/>
    <mergeCell ref="I84"/>
    <mergeCell ref="J84"/>
    <mergeCell ref="K84"/>
    <mergeCell ref="L84"/>
    <mergeCell ref="C83:D83"/>
    <mergeCell ref="E83"/>
    <mergeCell ref="F83"/>
    <mergeCell ref="G83"/>
    <mergeCell ref="H83"/>
    <mergeCell ref="I81"/>
    <mergeCell ref="J81"/>
    <mergeCell ref="K81"/>
    <mergeCell ref="L81"/>
    <mergeCell ref="C82:D82"/>
    <mergeCell ref="E82"/>
    <mergeCell ref="F82"/>
    <mergeCell ref="G82"/>
    <mergeCell ref="H82"/>
    <mergeCell ref="I82"/>
    <mergeCell ref="J82"/>
    <mergeCell ref="K82"/>
    <mergeCell ref="L82"/>
    <mergeCell ref="C81:D81"/>
    <mergeCell ref="E81"/>
    <mergeCell ref="F81"/>
    <mergeCell ref="G81"/>
    <mergeCell ref="H81"/>
    <mergeCell ref="I79"/>
    <mergeCell ref="J79"/>
    <mergeCell ref="K79"/>
    <mergeCell ref="L79"/>
    <mergeCell ref="C80:D80"/>
    <mergeCell ref="E80"/>
    <mergeCell ref="F80"/>
    <mergeCell ref="G80"/>
    <mergeCell ref="H80"/>
    <mergeCell ref="I80"/>
    <mergeCell ref="J80"/>
    <mergeCell ref="K80"/>
    <mergeCell ref="L80"/>
    <mergeCell ref="C79:D79"/>
    <mergeCell ref="E79"/>
    <mergeCell ref="F79"/>
    <mergeCell ref="G79"/>
    <mergeCell ref="H79"/>
    <mergeCell ref="I77"/>
    <mergeCell ref="J77"/>
    <mergeCell ref="K77"/>
    <mergeCell ref="L77"/>
    <mergeCell ref="C78:D78"/>
    <mergeCell ref="E78"/>
    <mergeCell ref="F78"/>
    <mergeCell ref="G78"/>
    <mergeCell ref="H78"/>
    <mergeCell ref="I78"/>
    <mergeCell ref="J78"/>
    <mergeCell ref="K78"/>
    <mergeCell ref="L78"/>
    <mergeCell ref="C77:D77"/>
    <mergeCell ref="E77"/>
    <mergeCell ref="F77"/>
    <mergeCell ref="G77"/>
    <mergeCell ref="H77"/>
    <mergeCell ref="I75"/>
    <mergeCell ref="J75"/>
    <mergeCell ref="K75"/>
    <mergeCell ref="L75"/>
    <mergeCell ref="C76:D76"/>
    <mergeCell ref="E76"/>
    <mergeCell ref="F76"/>
    <mergeCell ref="G76"/>
    <mergeCell ref="H76"/>
    <mergeCell ref="I76"/>
    <mergeCell ref="J76"/>
    <mergeCell ref="K76"/>
    <mergeCell ref="L76"/>
    <mergeCell ref="C75:D75"/>
    <mergeCell ref="E75"/>
    <mergeCell ref="F75"/>
    <mergeCell ref="G75"/>
    <mergeCell ref="H75"/>
    <mergeCell ref="I73"/>
    <mergeCell ref="J73"/>
    <mergeCell ref="K73"/>
    <mergeCell ref="L73"/>
    <mergeCell ref="C74:D74"/>
    <mergeCell ref="E74"/>
    <mergeCell ref="F74"/>
    <mergeCell ref="G74"/>
    <mergeCell ref="H74"/>
    <mergeCell ref="I74"/>
    <mergeCell ref="J74"/>
    <mergeCell ref="K74"/>
    <mergeCell ref="L74"/>
    <mergeCell ref="C73:D73"/>
    <mergeCell ref="E73"/>
    <mergeCell ref="F73"/>
    <mergeCell ref="G73"/>
    <mergeCell ref="H73"/>
    <mergeCell ref="I71"/>
    <mergeCell ref="J71"/>
    <mergeCell ref="K71"/>
    <mergeCell ref="L71"/>
    <mergeCell ref="C72:D72"/>
    <mergeCell ref="E72"/>
    <mergeCell ref="F72"/>
    <mergeCell ref="G72"/>
    <mergeCell ref="H72"/>
    <mergeCell ref="I72"/>
    <mergeCell ref="J72"/>
    <mergeCell ref="K72"/>
    <mergeCell ref="L72"/>
    <mergeCell ref="C71:D71"/>
    <mergeCell ref="E71"/>
    <mergeCell ref="F71"/>
    <mergeCell ref="G71"/>
    <mergeCell ref="H71"/>
    <mergeCell ref="I69"/>
    <mergeCell ref="J69"/>
    <mergeCell ref="K69"/>
    <mergeCell ref="L69"/>
    <mergeCell ref="C70:D70"/>
    <mergeCell ref="E70"/>
    <mergeCell ref="F70"/>
    <mergeCell ref="G70"/>
    <mergeCell ref="H70"/>
    <mergeCell ref="I70"/>
    <mergeCell ref="J70"/>
    <mergeCell ref="K70"/>
    <mergeCell ref="L70"/>
    <mergeCell ref="C69:D69"/>
    <mergeCell ref="E69"/>
    <mergeCell ref="F69"/>
    <mergeCell ref="G69"/>
    <mergeCell ref="H69"/>
    <mergeCell ref="I67"/>
    <mergeCell ref="J67"/>
    <mergeCell ref="K67"/>
    <mergeCell ref="L67"/>
    <mergeCell ref="C68:D68"/>
    <mergeCell ref="E68"/>
    <mergeCell ref="F68"/>
    <mergeCell ref="G68"/>
    <mergeCell ref="H68"/>
    <mergeCell ref="I68"/>
    <mergeCell ref="J68"/>
    <mergeCell ref="K68"/>
    <mergeCell ref="L68"/>
    <mergeCell ref="C67:D67"/>
    <mergeCell ref="E67"/>
    <mergeCell ref="F67"/>
    <mergeCell ref="G67"/>
    <mergeCell ref="H67"/>
    <mergeCell ref="I65"/>
    <mergeCell ref="J65"/>
    <mergeCell ref="K65"/>
    <mergeCell ref="L65"/>
    <mergeCell ref="C66:D66"/>
    <mergeCell ref="E66"/>
    <mergeCell ref="F66"/>
    <mergeCell ref="G66"/>
    <mergeCell ref="H66"/>
    <mergeCell ref="I66"/>
    <mergeCell ref="J66"/>
    <mergeCell ref="K66"/>
    <mergeCell ref="L66"/>
    <mergeCell ref="C65:D65"/>
    <mergeCell ref="E65"/>
    <mergeCell ref="F65"/>
    <mergeCell ref="G65"/>
    <mergeCell ref="H65"/>
    <mergeCell ref="I63"/>
    <mergeCell ref="J63"/>
    <mergeCell ref="K63"/>
    <mergeCell ref="L63"/>
    <mergeCell ref="C64:D64"/>
    <mergeCell ref="E64"/>
    <mergeCell ref="F64"/>
    <mergeCell ref="G64"/>
    <mergeCell ref="H64"/>
    <mergeCell ref="I64"/>
    <mergeCell ref="J64"/>
    <mergeCell ref="K64"/>
    <mergeCell ref="L64"/>
    <mergeCell ref="C63:D63"/>
    <mergeCell ref="E63"/>
    <mergeCell ref="F63"/>
    <mergeCell ref="G63"/>
    <mergeCell ref="H63"/>
    <mergeCell ref="I61"/>
    <mergeCell ref="J61"/>
    <mergeCell ref="K61"/>
    <mergeCell ref="L61"/>
    <mergeCell ref="C62:D62"/>
    <mergeCell ref="E62"/>
    <mergeCell ref="F62"/>
    <mergeCell ref="G62"/>
    <mergeCell ref="H62"/>
    <mergeCell ref="I62"/>
    <mergeCell ref="J62"/>
    <mergeCell ref="K62"/>
    <mergeCell ref="L62"/>
    <mergeCell ref="C61:D61"/>
    <mergeCell ref="E61"/>
    <mergeCell ref="F61"/>
    <mergeCell ref="G61"/>
    <mergeCell ref="H61"/>
    <mergeCell ref="I59"/>
    <mergeCell ref="J59"/>
    <mergeCell ref="K59"/>
    <mergeCell ref="L59"/>
    <mergeCell ref="C60:D60"/>
    <mergeCell ref="E60"/>
    <mergeCell ref="F60"/>
    <mergeCell ref="G60"/>
    <mergeCell ref="H60"/>
    <mergeCell ref="I60"/>
    <mergeCell ref="J60"/>
    <mergeCell ref="K60"/>
    <mergeCell ref="L60"/>
    <mergeCell ref="C59:D59"/>
    <mergeCell ref="E59"/>
    <mergeCell ref="F59"/>
    <mergeCell ref="G59"/>
    <mergeCell ref="H59"/>
    <mergeCell ref="I57"/>
    <mergeCell ref="J57"/>
    <mergeCell ref="K57"/>
    <mergeCell ref="L57"/>
    <mergeCell ref="C58:D58"/>
    <mergeCell ref="E58"/>
    <mergeCell ref="F58"/>
    <mergeCell ref="G58"/>
    <mergeCell ref="H58"/>
    <mergeCell ref="I58"/>
    <mergeCell ref="J58"/>
    <mergeCell ref="K58"/>
    <mergeCell ref="L58"/>
    <mergeCell ref="C57:D57"/>
    <mergeCell ref="E57"/>
    <mergeCell ref="F57"/>
    <mergeCell ref="G57"/>
    <mergeCell ref="H57"/>
    <mergeCell ref="I55"/>
    <mergeCell ref="J55"/>
    <mergeCell ref="K55"/>
    <mergeCell ref="L55"/>
    <mergeCell ref="C56:D56"/>
    <mergeCell ref="E56"/>
    <mergeCell ref="F56"/>
    <mergeCell ref="G56"/>
    <mergeCell ref="H56"/>
    <mergeCell ref="I56"/>
    <mergeCell ref="J56"/>
    <mergeCell ref="K56"/>
    <mergeCell ref="L56"/>
    <mergeCell ref="C55:D55"/>
    <mergeCell ref="E55"/>
    <mergeCell ref="F55"/>
    <mergeCell ref="G55"/>
    <mergeCell ref="H55"/>
    <mergeCell ref="I53"/>
    <mergeCell ref="J53"/>
    <mergeCell ref="K53"/>
    <mergeCell ref="L53"/>
    <mergeCell ref="C54:D54"/>
    <mergeCell ref="E54"/>
    <mergeCell ref="F54"/>
    <mergeCell ref="G54"/>
    <mergeCell ref="H54"/>
    <mergeCell ref="I54"/>
    <mergeCell ref="J54"/>
    <mergeCell ref="K54"/>
    <mergeCell ref="L54"/>
    <mergeCell ref="C53:D53"/>
    <mergeCell ref="E53"/>
    <mergeCell ref="F53"/>
    <mergeCell ref="G53"/>
    <mergeCell ref="H53"/>
    <mergeCell ref="I51"/>
    <mergeCell ref="J51"/>
    <mergeCell ref="K51"/>
    <mergeCell ref="L51"/>
    <mergeCell ref="C52:D52"/>
    <mergeCell ref="E52"/>
    <mergeCell ref="F52"/>
    <mergeCell ref="G52"/>
    <mergeCell ref="H52"/>
    <mergeCell ref="I52"/>
    <mergeCell ref="J52"/>
    <mergeCell ref="K52"/>
    <mergeCell ref="L52"/>
    <mergeCell ref="C51:D51"/>
    <mergeCell ref="E51"/>
    <mergeCell ref="F51"/>
    <mergeCell ref="G51"/>
    <mergeCell ref="H51"/>
    <mergeCell ref="I49"/>
    <mergeCell ref="J49"/>
    <mergeCell ref="K49"/>
    <mergeCell ref="L49"/>
    <mergeCell ref="C50:D50"/>
    <mergeCell ref="E50"/>
    <mergeCell ref="F50"/>
    <mergeCell ref="G50"/>
    <mergeCell ref="H50"/>
    <mergeCell ref="I50"/>
    <mergeCell ref="J50"/>
    <mergeCell ref="K50"/>
    <mergeCell ref="L50"/>
    <mergeCell ref="C49:D49"/>
    <mergeCell ref="E49"/>
    <mergeCell ref="F49"/>
    <mergeCell ref="G49"/>
    <mergeCell ref="H49"/>
    <mergeCell ref="I47"/>
    <mergeCell ref="J47"/>
    <mergeCell ref="K47"/>
    <mergeCell ref="L47"/>
    <mergeCell ref="C48:D48"/>
    <mergeCell ref="E48"/>
    <mergeCell ref="F48"/>
    <mergeCell ref="G48"/>
    <mergeCell ref="H48"/>
    <mergeCell ref="I48"/>
    <mergeCell ref="J48"/>
    <mergeCell ref="K48"/>
    <mergeCell ref="L48"/>
    <mergeCell ref="C47:D47"/>
    <mergeCell ref="E47"/>
    <mergeCell ref="F47"/>
    <mergeCell ref="G47"/>
    <mergeCell ref="H47"/>
    <mergeCell ref="I45"/>
    <mergeCell ref="J45"/>
    <mergeCell ref="K45"/>
    <mergeCell ref="L45"/>
    <mergeCell ref="C46:D46"/>
    <mergeCell ref="E46"/>
    <mergeCell ref="F46"/>
    <mergeCell ref="G46"/>
    <mergeCell ref="H46"/>
    <mergeCell ref="I46"/>
    <mergeCell ref="J46"/>
    <mergeCell ref="K46"/>
    <mergeCell ref="L46"/>
    <mergeCell ref="C45:D45"/>
    <mergeCell ref="E45"/>
    <mergeCell ref="F45"/>
    <mergeCell ref="G45"/>
    <mergeCell ref="H45"/>
    <mergeCell ref="I43"/>
    <mergeCell ref="J43"/>
    <mergeCell ref="K43"/>
    <mergeCell ref="L43"/>
    <mergeCell ref="C44:D44"/>
    <mergeCell ref="E44"/>
    <mergeCell ref="F44"/>
    <mergeCell ref="G44"/>
    <mergeCell ref="H44"/>
    <mergeCell ref="I44"/>
    <mergeCell ref="J44"/>
    <mergeCell ref="K44"/>
    <mergeCell ref="L44"/>
    <mergeCell ref="C43:D43"/>
    <mergeCell ref="E43"/>
    <mergeCell ref="F43"/>
    <mergeCell ref="G43"/>
    <mergeCell ref="H43"/>
    <mergeCell ref="I41"/>
    <mergeCell ref="J41"/>
    <mergeCell ref="K41"/>
    <mergeCell ref="L41"/>
    <mergeCell ref="C42:D42"/>
    <mergeCell ref="E42"/>
    <mergeCell ref="F42"/>
    <mergeCell ref="G42"/>
    <mergeCell ref="H42"/>
    <mergeCell ref="I42"/>
    <mergeCell ref="J42"/>
    <mergeCell ref="K42"/>
    <mergeCell ref="L42"/>
    <mergeCell ref="C41:D41"/>
    <mergeCell ref="E41"/>
    <mergeCell ref="F41"/>
    <mergeCell ref="G41"/>
    <mergeCell ref="H41"/>
    <mergeCell ref="I39"/>
    <mergeCell ref="J39"/>
    <mergeCell ref="K39"/>
    <mergeCell ref="L39"/>
    <mergeCell ref="C40:D40"/>
    <mergeCell ref="E40"/>
    <mergeCell ref="F40"/>
    <mergeCell ref="G40"/>
    <mergeCell ref="H40"/>
    <mergeCell ref="I40"/>
    <mergeCell ref="J40"/>
    <mergeCell ref="K40"/>
    <mergeCell ref="L40"/>
    <mergeCell ref="C39:D39"/>
    <mergeCell ref="E39"/>
    <mergeCell ref="F39"/>
    <mergeCell ref="G39"/>
    <mergeCell ref="H39"/>
    <mergeCell ref="I37"/>
    <mergeCell ref="J37"/>
    <mergeCell ref="K37"/>
    <mergeCell ref="L37"/>
    <mergeCell ref="C38:D38"/>
    <mergeCell ref="E38"/>
    <mergeCell ref="F38"/>
    <mergeCell ref="G38"/>
    <mergeCell ref="H38"/>
    <mergeCell ref="I38"/>
    <mergeCell ref="J38"/>
    <mergeCell ref="K38"/>
    <mergeCell ref="L38"/>
    <mergeCell ref="C37:D37"/>
    <mergeCell ref="E37"/>
    <mergeCell ref="F37"/>
    <mergeCell ref="G37"/>
    <mergeCell ref="H37"/>
    <mergeCell ref="I35"/>
    <mergeCell ref="J35"/>
    <mergeCell ref="K35"/>
    <mergeCell ref="L35"/>
    <mergeCell ref="C36:D36"/>
    <mergeCell ref="E36"/>
    <mergeCell ref="F36"/>
    <mergeCell ref="G36"/>
    <mergeCell ref="H36"/>
    <mergeCell ref="I36"/>
    <mergeCell ref="J36"/>
    <mergeCell ref="K36"/>
    <mergeCell ref="L36"/>
    <mergeCell ref="C35:D35"/>
    <mergeCell ref="E35"/>
    <mergeCell ref="F35"/>
    <mergeCell ref="G35"/>
    <mergeCell ref="H35"/>
    <mergeCell ref="I33"/>
    <mergeCell ref="J33"/>
    <mergeCell ref="K33"/>
    <mergeCell ref="L33"/>
    <mergeCell ref="C34:D34"/>
    <mergeCell ref="E34"/>
    <mergeCell ref="F34"/>
    <mergeCell ref="G34"/>
    <mergeCell ref="H34"/>
    <mergeCell ref="I34"/>
    <mergeCell ref="J34"/>
    <mergeCell ref="K34"/>
    <mergeCell ref="L34"/>
    <mergeCell ref="C33:D33"/>
    <mergeCell ref="E33"/>
    <mergeCell ref="F33"/>
    <mergeCell ref="G33"/>
    <mergeCell ref="H33"/>
    <mergeCell ref="I31"/>
    <mergeCell ref="J31"/>
    <mergeCell ref="K31"/>
    <mergeCell ref="L31"/>
    <mergeCell ref="C32:D32"/>
    <mergeCell ref="E32"/>
    <mergeCell ref="F32"/>
    <mergeCell ref="G32"/>
    <mergeCell ref="H32"/>
    <mergeCell ref="I32"/>
    <mergeCell ref="J32"/>
    <mergeCell ref="K32"/>
    <mergeCell ref="L32"/>
    <mergeCell ref="C31:D31"/>
    <mergeCell ref="E31"/>
    <mergeCell ref="F31"/>
    <mergeCell ref="G31"/>
    <mergeCell ref="H31"/>
    <mergeCell ref="I29"/>
    <mergeCell ref="J29"/>
    <mergeCell ref="K29"/>
    <mergeCell ref="L29"/>
    <mergeCell ref="C30:D30"/>
    <mergeCell ref="E30"/>
    <mergeCell ref="F30"/>
    <mergeCell ref="G30"/>
    <mergeCell ref="H30"/>
    <mergeCell ref="I30"/>
    <mergeCell ref="J30"/>
    <mergeCell ref="K30"/>
    <mergeCell ref="L30"/>
    <mergeCell ref="C29:D29"/>
    <mergeCell ref="E29"/>
    <mergeCell ref="F29"/>
    <mergeCell ref="G29"/>
    <mergeCell ref="H29"/>
    <mergeCell ref="I27"/>
    <mergeCell ref="J27"/>
    <mergeCell ref="K27"/>
    <mergeCell ref="L27"/>
    <mergeCell ref="C28:D28"/>
    <mergeCell ref="E28"/>
    <mergeCell ref="F28"/>
    <mergeCell ref="G28"/>
    <mergeCell ref="H28"/>
    <mergeCell ref="I28"/>
    <mergeCell ref="J28"/>
    <mergeCell ref="K28"/>
    <mergeCell ref="L28"/>
    <mergeCell ref="C27:D27"/>
    <mergeCell ref="E27"/>
    <mergeCell ref="F27"/>
    <mergeCell ref="G27"/>
    <mergeCell ref="H27"/>
    <mergeCell ref="I25"/>
    <mergeCell ref="J25"/>
    <mergeCell ref="K25"/>
    <mergeCell ref="L25"/>
    <mergeCell ref="C26:D26"/>
    <mergeCell ref="E26"/>
    <mergeCell ref="F26"/>
    <mergeCell ref="G26"/>
    <mergeCell ref="H26"/>
    <mergeCell ref="I26"/>
    <mergeCell ref="J26"/>
    <mergeCell ref="K26"/>
    <mergeCell ref="L26"/>
    <mergeCell ref="C25:D25"/>
    <mergeCell ref="E25"/>
    <mergeCell ref="F25"/>
    <mergeCell ref="G25"/>
    <mergeCell ref="H25"/>
    <mergeCell ref="I23"/>
    <mergeCell ref="J23"/>
    <mergeCell ref="K23"/>
    <mergeCell ref="L23"/>
    <mergeCell ref="C24:D24"/>
    <mergeCell ref="E24"/>
    <mergeCell ref="F24"/>
    <mergeCell ref="G24"/>
    <mergeCell ref="H24"/>
    <mergeCell ref="I24"/>
    <mergeCell ref="J24"/>
    <mergeCell ref="K24"/>
    <mergeCell ref="L24"/>
    <mergeCell ref="C23:D23"/>
    <mergeCell ref="E23"/>
    <mergeCell ref="F23"/>
    <mergeCell ref="G23"/>
    <mergeCell ref="H23"/>
    <mergeCell ref="I21"/>
    <mergeCell ref="J21"/>
    <mergeCell ref="K21"/>
    <mergeCell ref="L21"/>
    <mergeCell ref="C22:D22"/>
    <mergeCell ref="E22"/>
    <mergeCell ref="F22"/>
    <mergeCell ref="G22"/>
    <mergeCell ref="H22"/>
    <mergeCell ref="I22"/>
    <mergeCell ref="J22"/>
    <mergeCell ref="K22"/>
    <mergeCell ref="L22"/>
    <mergeCell ref="C21:D21"/>
    <mergeCell ref="E21"/>
    <mergeCell ref="F21"/>
    <mergeCell ref="G21"/>
    <mergeCell ref="H21"/>
    <mergeCell ref="I19"/>
    <mergeCell ref="J19"/>
    <mergeCell ref="K19"/>
    <mergeCell ref="L19"/>
    <mergeCell ref="C20:D20"/>
    <mergeCell ref="E20"/>
    <mergeCell ref="F20"/>
    <mergeCell ref="G20"/>
    <mergeCell ref="H20"/>
    <mergeCell ref="I20"/>
    <mergeCell ref="J20"/>
    <mergeCell ref="K20"/>
    <mergeCell ref="L20"/>
    <mergeCell ref="C19:D19"/>
    <mergeCell ref="E19"/>
    <mergeCell ref="F19"/>
    <mergeCell ref="G19"/>
    <mergeCell ref="H19"/>
    <mergeCell ref="I17"/>
    <mergeCell ref="J17"/>
    <mergeCell ref="K17"/>
    <mergeCell ref="L17"/>
    <mergeCell ref="C18:D18"/>
    <mergeCell ref="E18"/>
    <mergeCell ref="F18"/>
    <mergeCell ref="G18"/>
    <mergeCell ref="H18"/>
    <mergeCell ref="I18"/>
    <mergeCell ref="J18"/>
    <mergeCell ref="K18"/>
    <mergeCell ref="L18"/>
    <mergeCell ref="C17:D17"/>
    <mergeCell ref="E17"/>
    <mergeCell ref="F17"/>
    <mergeCell ref="G17"/>
    <mergeCell ref="H17"/>
    <mergeCell ref="C16:D16"/>
    <mergeCell ref="E16"/>
    <mergeCell ref="F16"/>
    <mergeCell ref="G16"/>
    <mergeCell ref="H16"/>
    <mergeCell ref="I16"/>
    <mergeCell ref="J16"/>
    <mergeCell ref="K16"/>
    <mergeCell ref="L16"/>
    <mergeCell ref="C7:L7"/>
    <mergeCell ref="C9:L9"/>
    <mergeCell ref="C10:L10"/>
    <mergeCell ref="C11:L11"/>
    <mergeCell ref="C13:L13"/>
    <mergeCell ref="I14:I15"/>
    <mergeCell ref="J14:J15"/>
    <mergeCell ref="K14:K15"/>
    <mergeCell ref="L14:L15"/>
    <mergeCell ref="C14:D15"/>
    <mergeCell ref="E14:E15"/>
    <mergeCell ref="F14:F15"/>
    <mergeCell ref="G14:G15"/>
    <mergeCell ref="H14:H15"/>
  </mergeCells>
  <dataValidations count="300">
    <dataValidation type="decimal" showErrorMessage="1" errorTitle="Kesalahan Jenis Data" error="Data yang dimasukkan harus berupa Angka!" sqref="I16">
      <formula1>-1000000000000000000</formula1>
      <formula2>1000000000000000000</formula2>
    </dataValidation>
    <dataValidation type="decimal" showErrorMessage="1" errorTitle="Kesalahan Jenis Data" error="Data yang dimasukkan harus berupa Angka!" sqref="J16">
      <formula1>-1000000000000000000</formula1>
      <formula2>1000000000000000000</formula2>
    </dataValidation>
    <dataValidation type="decimal" showErrorMessage="1" errorTitle="Kesalahan Jenis Data" error="Data yang dimasukkan harus berupa Angka!" sqref="K16">
      <formula1>-1000000000000000000</formula1>
      <formula2>1000000000000000000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I36">
      <formula1>-1000000000000000000</formula1>
      <formula2>1000000000000000000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I38">
      <formula1>-1000000000000000000</formula1>
      <formula2>1000000000000000000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I39">
      <formula1>-1000000000000000000</formula1>
      <formula2>1000000000000000000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K39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I47">
      <formula1>-1000000000000000000</formula1>
      <formula2>1000000000000000000</formula2>
    </dataValidation>
    <dataValidation type="decimal" showErrorMessage="1" errorTitle="Kesalahan Jenis Data" error="Data yang dimasukkan harus berupa Angka!" sqref="J47">
      <formula1>-1000000000000000000</formula1>
      <formula2>1000000000000000000</formula2>
    </dataValidation>
    <dataValidation type="decimal" showErrorMessage="1" errorTitle="Kesalahan Jenis Data" error="Data yang dimasukkan harus berupa Angka!" sqref="K47">
      <formula1>-1000000000000000000</formula1>
      <formula2>1000000000000000000</formula2>
    </dataValidation>
    <dataValidation type="decimal" showErrorMessage="1" errorTitle="Kesalahan Jenis Data" error="Data yang dimasukkan harus berupa Angka!" sqref="I48">
      <formula1>-1000000000000000000</formula1>
      <formula2>1000000000000000000</formula2>
    </dataValidation>
    <dataValidation type="decimal" showErrorMessage="1" errorTitle="Kesalahan Jenis Data" error="Data yang dimasukkan harus berupa Angka!" sqref="J48">
      <formula1>-1000000000000000000</formula1>
      <formula2>1000000000000000000</formula2>
    </dataValidation>
    <dataValidation type="decimal" showErrorMessage="1" errorTitle="Kesalahan Jenis Data" error="Data yang dimasukkan harus berupa Angka!" sqref="K48">
      <formula1>-1000000000000000000</formula1>
      <formula2>1000000000000000000</formula2>
    </dataValidation>
    <dataValidation type="decimal" showErrorMessage="1" errorTitle="Kesalahan Jenis Data" error="Data yang dimasukkan harus berupa Angka!" sqref="I49">
      <formula1>-1000000000000000000</formula1>
      <formula2>1000000000000000000</formula2>
    </dataValidation>
    <dataValidation type="decimal" showErrorMessage="1" errorTitle="Kesalahan Jenis Data" error="Data yang dimasukkan harus berupa Angka!" sqref="J49">
      <formula1>-1000000000000000000</formula1>
      <formula2>1000000000000000000</formula2>
    </dataValidation>
    <dataValidation type="decimal" showErrorMessage="1" errorTitle="Kesalahan Jenis Data" error="Data yang dimasukkan harus berupa Angka!" sqref="K49">
      <formula1>-1000000000000000000</formula1>
      <formula2>1000000000000000000</formula2>
    </dataValidation>
    <dataValidation type="decimal" showErrorMessage="1" errorTitle="Kesalahan Jenis Data" error="Data yang dimasukkan harus berupa Angka!" sqref="I50">
      <formula1>-1000000000000000000</formula1>
      <formula2>1000000000000000000</formula2>
    </dataValidation>
    <dataValidation type="decimal" showErrorMessage="1" errorTitle="Kesalahan Jenis Data" error="Data yang dimasukkan harus berupa Angka!" sqref="J50">
      <formula1>-1000000000000000000</formula1>
      <formula2>1000000000000000000</formula2>
    </dataValidation>
    <dataValidation type="decimal" showErrorMessage="1" errorTitle="Kesalahan Jenis Data" error="Data yang dimasukkan harus berupa Angka!" sqref="K50">
      <formula1>-1000000000000000000</formula1>
      <formula2>1000000000000000000</formula2>
    </dataValidation>
    <dataValidation type="decimal" showErrorMessage="1" errorTitle="Kesalahan Jenis Data" error="Data yang dimasukkan harus berupa Angka!" sqref="I51">
      <formula1>-1000000000000000000</formula1>
      <formula2>1000000000000000000</formula2>
    </dataValidation>
    <dataValidation type="decimal" showErrorMessage="1" errorTitle="Kesalahan Jenis Data" error="Data yang dimasukkan harus berupa Angka!" sqref="J51">
      <formula1>-1000000000000000000</formula1>
      <formula2>1000000000000000000</formula2>
    </dataValidation>
    <dataValidation type="decimal" showErrorMessage="1" errorTitle="Kesalahan Jenis Data" error="Data yang dimasukkan harus berupa Angka!" sqref="K51">
      <formula1>-1000000000000000000</formula1>
      <formula2>1000000000000000000</formula2>
    </dataValidation>
    <dataValidation type="decimal" showErrorMessage="1" errorTitle="Kesalahan Jenis Data" error="Data yang dimasukkan harus berupa Angka!" sqref="I52">
      <formula1>-1000000000000000000</formula1>
      <formula2>1000000000000000000</formula2>
    </dataValidation>
    <dataValidation type="decimal" showErrorMessage="1" errorTitle="Kesalahan Jenis Data" error="Data yang dimasukkan harus berupa Angka!" sqref="J52">
      <formula1>-1000000000000000000</formula1>
      <formula2>1000000000000000000</formula2>
    </dataValidation>
    <dataValidation type="decimal" showErrorMessage="1" errorTitle="Kesalahan Jenis Data" error="Data yang dimasukkan harus berupa Angka!" sqref="K52">
      <formula1>-1000000000000000000</formula1>
      <formula2>1000000000000000000</formula2>
    </dataValidation>
    <dataValidation type="decimal" showErrorMessage="1" errorTitle="Kesalahan Jenis Data" error="Data yang dimasukkan harus berupa Angka!" sqref="I53">
      <formula1>-1000000000000000000</formula1>
      <formula2>1000000000000000000</formula2>
    </dataValidation>
    <dataValidation type="decimal" showErrorMessage="1" errorTitle="Kesalahan Jenis Data" error="Data yang dimasukkan harus berupa Angka!" sqref="J53">
      <formula1>-1000000000000000000</formula1>
      <formula2>1000000000000000000</formula2>
    </dataValidation>
    <dataValidation type="decimal" showErrorMessage="1" errorTitle="Kesalahan Jenis Data" error="Data yang dimasukkan harus berupa Angka!" sqref="K53">
      <formula1>-1000000000000000000</formula1>
      <formula2>1000000000000000000</formula2>
    </dataValidation>
    <dataValidation type="decimal" showErrorMessage="1" errorTitle="Kesalahan Jenis Data" error="Data yang dimasukkan harus berupa Angka!" sqref="I54">
      <formula1>-1000000000000000000</formula1>
      <formula2>1000000000000000000</formula2>
    </dataValidation>
    <dataValidation type="decimal" showErrorMessage="1" errorTitle="Kesalahan Jenis Data" error="Data yang dimasukkan harus berupa Angka!" sqref="J54">
      <formula1>-1000000000000000000</formula1>
      <formula2>1000000000000000000</formula2>
    </dataValidation>
    <dataValidation type="decimal" showErrorMessage="1" errorTitle="Kesalahan Jenis Data" error="Data yang dimasukkan harus berupa Angka!" sqref="K54">
      <formula1>-1000000000000000000</formula1>
      <formula2>1000000000000000000</formula2>
    </dataValidation>
    <dataValidation type="decimal" showErrorMessage="1" errorTitle="Kesalahan Jenis Data" error="Data yang dimasukkan harus berupa Angka!" sqref="I55">
      <formula1>-1000000000000000000</formula1>
      <formula2>1000000000000000000</formula2>
    </dataValidation>
    <dataValidation type="decimal" showErrorMessage="1" errorTitle="Kesalahan Jenis Data" error="Data yang dimasukkan harus berupa Angka!" sqref="J55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I56">
      <formula1>-1000000000000000000</formula1>
      <formula2>1000000000000000000</formula2>
    </dataValidation>
    <dataValidation type="decimal" showErrorMessage="1" errorTitle="Kesalahan Jenis Data" error="Data yang dimasukkan harus berupa Angka!" sqref="J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I57">
      <formula1>-1000000000000000000</formula1>
      <formula2>1000000000000000000</formula2>
    </dataValidation>
    <dataValidation type="decimal" showErrorMessage="1" errorTitle="Kesalahan Jenis Data" error="Data yang dimasukkan harus berupa Angka!" sqref="J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I58">
      <formula1>-1000000000000000000</formula1>
      <formula2>1000000000000000000</formula2>
    </dataValidation>
    <dataValidation type="decimal" showErrorMessage="1" errorTitle="Kesalahan Jenis Data" error="Data yang dimasukkan harus berupa Angka!" sqref="J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I59">
      <formula1>-1000000000000000000</formula1>
      <formula2>1000000000000000000</formula2>
    </dataValidation>
    <dataValidation type="decimal" showErrorMessage="1" errorTitle="Kesalahan Jenis Data" error="Data yang dimasukkan harus berupa Angka!" sqref="J59">
      <formula1>-1000000000000000000</formula1>
      <formula2>1000000000000000000</formula2>
    </dataValidation>
    <dataValidation type="decimal" showErrorMessage="1" errorTitle="Kesalahan Jenis Data" error="Data yang dimasukkan harus berupa Angka!" sqref="K59">
      <formula1>-1000000000000000000</formula1>
      <formula2>1000000000000000000</formula2>
    </dataValidation>
    <dataValidation type="decimal" showErrorMessage="1" errorTitle="Kesalahan Jenis Data" error="Data yang dimasukkan harus berupa Angka!" sqref="I60">
      <formula1>-1000000000000000000</formula1>
      <formula2>1000000000000000000</formula2>
    </dataValidation>
    <dataValidation type="decimal" showErrorMessage="1" errorTitle="Kesalahan Jenis Data" error="Data yang dimasukkan harus berupa Angka!" sqref="J60">
      <formula1>-1000000000000000000</formula1>
      <formula2>1000000000000000000</formula2>
    </dataValidation>
    <dataValidation type="decimal" showErrorMessage="1" errorTitle="Kesalahan Jenis Data" error="Data yang dimasukkan harus berupa Angka!" sqref="K60">
      <formula1>-1000000000000000000</formula1>
      <formula2>1000000000000000000</formula2>
    </dataValidation>
    <dataValidation type="decimal" showErrorMessage="1" errorTitle="Kesalahan Jenis Data" error="Data yang dimasukkan harus berupa Angka!" sqref="I61">
      <formula1>-1000000000000000000</formula1>
      <formula2>1000000000000000000</formula2>
    </dataValidation>
    <dataValidation type="decimal" showErrorMessage="1" errorTitle="Kesalahan Jenis Data" error="Data yang dimasukkan harus berupa Angka!" sqref="J61">
      <formula1>-1000000000000000000</formula1>
      <formula2>1000000000000000000</formula2>
    </dataValidation>
    <dataValidation type="decimal" showErrorMessage="1" errorTitle="Kesalahan Jenis Data" error="Data yang dimasukkan harus berupa Angka!" sqref="K61">
      <formula1>-1000000000000000000</formula1>
      <formula2>1000000000000000000</formula2>
    </dataValidation>
    <dataValidation type="decimal" showErrorMessage="1" errorTitle="Kesalahan Jenis Data" error="Data yang dimasukkan harus berupa Angka!" sqref="I62">
      <formula1>-1000000000000000000</formula1>
      <formula2>1000000000000000000</formula2>
    </dataValidation>
    <dataValidation type="decimal" showErrorMessage="1" errorTitle="Kesalahan Jenis Data" error="Data yang dimasukkan harus berupa Angka!" sqref="J62">
      <formula1>-1000000000000000000</formula1>
      <formula2>1000000000000000000</formula2>
    </dataValidation>
    <dataValidation type="decimal" showErrorMessage="1" errorTitle="Kesalahan Jenis Data" error="Data yang dimasukkan harus berupa Angka!" sqref="K62">
      <formula1>-1000000000000000000</formula1>
      <formula2>1000000000000000000</formula2>
    </dataValidation>
    <dataValidation type="decimal" showErrorMessage="1" errorTitle="Kesalahan Jenis Data" error="Data yang dimasukkan harus berupa Angka!" sqref="I63">
      <formula1>-1000000000000000000</formula1>
      <formula2>1000000000000000000</formula2>
    </dataValidation>
    <dataValidation type="decimal" showErrorMessage="1" errorTitle="Kesalahan Jenis Data" error="Data yang dimasukkan harus berupa Angka!" sqref="J63">
      <formula1>-1000000000000000000</formula1>
      <formula2>1000000000000000000</formula2>
    </dataValidation>
    <dataValidation type="decimal" showErrorMessage="1" errorTitle="Kesalahan Jenis Data" error="Data yang dimasukkan harus berupa Angka!" sqref="K63">
      <formula1>-1000000000000000000</formula1>
      <formula2>1000000000000000000</formula2>
    </dataValidation>
    <dataValidation type="decimal" showErrorMessage="1" errorTitle="Kesalahan Jenis Data" error="Data yang dimasukkan harus berupa Angka!" sqref="I64">
      <formula1>-1000000000000000000</formula1>
      <formula2>1000000000000000000</formula2>
    </dataValidation>
    <dataValidation type="decimal" showErrorMessage="1" errorTitle="Kesalahan Jenis Data" error="Data yang dimasukkan harus berupa Angka!" sqref="J64">
      <formula1>-1000000000000000000</formula1>
      <formula2>1000000000000000000</formula2>
    </dataValidation>
    <dataValidation type="decimal" showErrorMessage="1" errorTitle="Kesalahan Jenis Data" error="Data yang dimasukkan harus berupa Angka!" sqref="K64">
      <formula1>-1000000000000000000</formula1>
      <formula2>1000000000000000000</formula2>
    </dataValidation>
    <dataValidation type="decimal" showErrorMessage="1" errorTitle="Kesalahan Jenis Data" error="Data yang dimasukkan harus berupa Angka!" sqref="I65">
      <formula1>-1000000000000000000</formula1>
      <formula2>1000000000000000000</formula2>
    </dataValidation>
    <dataValidation type="decimal" showErrorMessage="1" errorTitle="Kesalahan Jenis Data" error="Data yang dimasukkan harus berupa Angka!" sqref="J65">
      <formula1>-1000000000000000000</formula1>
      <formula2>1000000000000000000</formula2>
    </dataValidation>
    <dataValidation type="decimal" showErrorMessage="1" errorTitle="Kesalahan Jenis Data" error="Data yang dimasukkan harus berupa Angka!" sqref="K65">
      <formula1>-1000000000000000000</formula1>
      <formula2>1000000000000000000</formula2>
    </dataValidation>
    <dataValidation type="decimal" showErrorMessage="1" errorTitle="Kesalahan Jenis Data" error="Data yang dimasukkan harus berupa Angka!" sqref="I66">
      <formula1>-1000000000000000000</formula1>
      <formula2>1000000000000000000</formula2>
    </dataValidation>
    <dataValidation type="decimal" showErrorMessage="1" errorTitle="Kesalahan Jenis Data" error="Data yang dimasukkan harus berupa Angka!" sqref="J66">
      <formula1>-1000000000000000000</formula1>
      <formula2>1000000000000000000</formula2>
    </dataValidation>
    <dataValidation type="decimal" showErrorMessage="1" errorTitle="Kesalahan Jenis Data" error="Data yang dimasukkan harus berupa Angka!" sqref="K66">
      <formula1>-1000000000000000000</formula1>
      <formula2>1000000000000000000</formula2>
    </dataValidation>
    <dataValidation type="decimal" showErrorMessage="1" errorTitle="Kesalahan Jenis Data" error="Data yang dimasukkan harus berupa Angka!" sqref="I67">
      <formula1>-1000000000000000000</formula1>
      <formula2>1000000000000000000</formula2>
    </dataValidation>
    <dataValidation type="decimal" showErrorMessage="1" errorTitle="Kesalahan Jenis Data" error="Data yang dimasukkan harus berupa Angka!" sqref="J67">
      <formula1>-1000000000000000000</formula1>
      <formula2>1000000000000000000</formula2>
    </dataValidation>
    <dataValidation type="decimal" showErrorMessage="1" errorTitle="Kesalahan Jenis Data" error="Data yang dimasukkan harus berupa Angka!" sqref="K67">
      <formula1>-1000000000000000000</formula1>
      <formula2>1000000000000000000</formula2>
    </dataValidation>
    <dataValidation type="decimal" showErrorMessage="1" errorTitle="Kesalahan Jenis Data" error="Data yang dimasukkan harus berupa Angka!" sqref="I68">
      <formula1>-1000000000000000000</formula1>
      <formula2>1000000000000000000</formula2>
    </dataValidation>
    <dataValidation type="decimal" showErrorMessage="1" errorTitle="Kesalahan Jenis Data" error="Data yang dimasukkan harus berupa Angka!" sqref="J68">
      <formula1>-1000000000000000000</formula1>
      <formula2>1000000000000000000</formula2>
    </dataValidation>
    <dataValidation type="decimal" showErrorMessage="1" errorTitle="Kesalahan Jenis Data" error="Data yang dimasukkan harus berupa Angka!" sqref="K68">
      <formula1>-1000000000000000000</formula1>
      <formula2>1000000000000000000</formula2>
    </dataValidation>
    <dataValidation type="decimal" showErrorMessage="1" errorTitle="Kesalahan Jenis Data" error="Data yang dimasukkan harus berupa Angka!" sqref="I69">
      <formula1>-1000000000000000000</formula1>
      <formula2>1000000000000000000</formula2>
    </dataValidation>
    <dataValidation type="decimal" showErrorMessage="1" errorTitle="Kesalahan Jenis Data" error="Data yang dimasukkan harus berupa Angka!" sqref="J69">
      <formula1>-1000000000000000000</formula1>
      <formula2>1000000000000000000</formula2>
    </dataValidation>
    <dataValidation type="decimal" showErrorMessage="1" errorTitle="Kesalahan Jenis Data" error="Data yang dimasukkan harus berupa Angka!" sqref="K69">
      <formula1>-1000000000000000000</formula1>
      <formula2>1000000000000000000</formula2>
    </dataValidation>
    <dataValidation type="decimal" showErrorMessage="1" errorTitle="Kesalahan Jenis Data" error="Data yang dimasukkan harus berupa Angka!" sqref="I70">
      <formula1>-1000000000000000000</formula1>
      <formula2>1000000000000000000</formula2>
    </dataValidation>
    <dataValidation type="decimal" showErrorMessage="1" errorTitle="Kesalahan Jenis Data" error="Data yang dimasukkan harus berupa Angka!" sqref="J70">
      <formula1>-1000000000000000000</formula1>
      <formula2>1000000000000000000</formula2>
    </dataValidation>
    <dataValidation type="decimal" showErrorMessage="1" errorTitle="Kesalahan Jenis Data" error="Data yang dimasukkan harus berupa Angka!" sqref="K70">
      <formula1>-1000000000000000000</formula1>
      <formula2>1000000000000000000</formula2>
    </dataValidation>
    <dataValidation type="decimal" showErrorMessage="1" errorTitle="Kesalahan Jenis Data" error="Data yang dimasukkan harus berupa Angka!" sqref="I71">
      <formula1>-1000000000000000000</formula1>
      <formula2>1000000000000000000</formula2>
    </dataValidation>
    <dataValidation type="decimal" showErrorMessage="1" errorTitle="Kesalahan Jenis Data" error="Data yang dimasukkan harus berupa Angka!" sqref="J71">
      <formula1>-1000000000000000000</formula1>
      <formula2>1000000000000000000</formula2>
    </dataValidation>
    <dataValidation type="decimal" showErrorMessage="1" errorTitle="Kesalahan Jenis Data" error="Data yang dimasukkan harus berupa Angka!" sqref="K71">
      <formula1>-1000000000000000000</formula1>
      <formula2>1000000000000000000</formula2>
    </dataValidation>
    <dataValidation type="decimal" showErrorMessage="1" errorTitle="Kesalahan Jenis Data" error="Data yang dimasukkan harus berupa Angka!" sqref="I72">
      <formula1>-1000000000000000000</formula1>
      <formula2>1000000000000000000</formula2>
    </dataValidation>
    <dataValidation type="decimal" showErrorMessage="1" errorTitle="Kesalahan Jenis Data" error="Data yang dimasukkan harus berupa Angka!" sqref="J72">
      <formula1>-1000000000000000000</formula1>
      <formula2>1000000000000000000</formula2>
    </dataValidation>
    <dataValidation type="decimal" showErrorMessage="1" errorTitle="Kesalahan Jenis Data" error="Data yang dimasukkan harus berupa Angka!" sqref="K72">
      <formula1>-1000000000000000000</formula1>
      <formula2>1000000000000000000</formula2>
    </dataValidation>
    <dataValidation type="decimal" showErrorMessage="1" errorTitle="Kesalahan Jenis Data" error="Data yang dimasukkan harus berupa Angka!" sqref="I73">
      <formula1>-1000000000000000000</formula1>
      <formula2>1000000000000000000</formula2>
    </dataValidation>
    <dataValidation type="decimal" showErrorMessage="1" errorTitle="Kesalahan Jenis Data" error="Data yang dimasukkan harus berupa Angka!" sqref="J73">
      <formula1>-1000000000000000000</formula1>
      <formula2>1000000000000000000</formula2>
    </dataValidation>
    <dataValidation type="decimal" showErrorMessage="1" errorTitle="Kesalahan Jenis Data" error="Data yang dimasukkan harus berupa Angka!" sqref="K73">
      <formula1>-1000000000000000000</formula1>
      <formula2>1000000000000000000</formula2>
    </dataValidation>
    <dataValidation type="decimal" showErrorMessage="1" errorTitle="Kesalahan Jenis Data" error="Data yang dimasukkan harus berupa Angka!" sqref="I74">
      <formula1>-1000000000000000000</formula1>
      <formula2>1000000000000000000</formula2>
    </dataValidation>
    <dataValidation type="decimal" showErrorMessage="1" errorTitle="Kesalahan Jenis Data" error="Data yang dimasukkan harus berupa Angka!" sqref="J74">
      <formula1>-1000000000000000000</formula1>
      <formula2>1000000000000000000</formula2>
    </dataValidation>
    <dataValidation type="decimal" showErrorMessage="1" errorTitle="Kesalahan Jenis Data" error="Data yang dimasukkan harus berupa Angka!" sqref="K74">
      <formula1>-1000000000000000000</formula1>
      <formula2>1000000000000000000</formula2>
    </dataValidation>
    <dataValidation type="decimal" showErrorMessage="1" errorTitle="Kesalahan Jenis Data" error="Data yang dimasukkan harus berupa Angka!" sqref="I75">
      <formula1>-1000000000000000000</formula1>
      <formula2>1000000000000000000</formula2>
    </dataValidation>
    <dataValidation type="decimal" showErrorMessage="1" errorTitle="Kesalahan Jenis Data" error="Data yang dimasukkan harus berupa Angka!" sqref="J75">
      <formula1>-1000000000000000000</formula1>
      <formula2>1000000000000000000</formula2>
    </dataValidation>
    <dataValidation type="decimal" showErrorMessage="1" errorTitle="Kesalahan Jenis Data" error="Data yang dimasukkan harus berupa Angka!" sqref="K75">
      <formula1>-1000000000000000000</formula1>
      <formula2>1000000000000000000</formula2>
    </dataValidation>
    <dataValidation type="decimal" showErrorMessage="1" errorTitle="Kesalahan Jenis Data" error="Data yang dimasukkan harus berupa Angka!" sqref="I76">
      <formula1>-1000000000000000000</formula1>
      <formula2>1000000000000000000</formula2>
    </dataValidation>
    <dataValidation type="decimal" showErrorMessage="1" errorTitle="Kesalahan Jenis Data" error="Data yang dimasukkan harus berupa Angka!" sqref="J76">
      <formula1>-1000000000000000000</formula1>
      <formula2>1000000000000000000</formula2>
    </dataValidation>
    <dataValidation type="decimal" showErrorMessage="1" errorTitle="Kesalahan Jenis Data" error="Data yang dimasukkan harus berupa Angka!" sqref="K76">
      <formula1>-1000000000000000000</formula1>
      <formula2>1000000000000000000</formula2>
    </dataValidation>
    <dataValidation type="decimal" showErrorMessage="1" errorTitle="Kesalahan Jenis Data" error="Data yang dimasukkan harus berupa Angka!" sqref="I77">
      <formula1>-1000000000000000000</formula1>
      <formula2>1000000000000000000</formula2>
    </dataValidation>
    <dataValidation type="decimal" showErrorMessage="1" errorTitle="Kesalahan Jenis Data" error="Data yang dimasukkan harus berupa Angka!" sqref="J77">
      <formula1>-1000000000000000000</formula1>
      <formula2>1000000000000000000</formula2>
    </dataValidation>
    <dataValidation type="decimal" showErrorMessage="1" errorTitle="Kesalahan Jenis Data" error="Data yang dimasukkan harus berupa Angka!" sqref="K77">
      <formula1>-1000000000000000000</formula1>
      <formula2>1000000000000000000</formula2>
    </dataValidation>
    <dataValidation type="decimal" showErrorMessage="1" errorTitle="Kesalahan Jenis Data" error="Data yang dimasukkan harus berupa Angka!" sqref="I78">
      <formula1>-1000000000000000000</formula1>
      <formula2>1000000000000000000</formula2>
    </dataValidation>
    <dataValidation type="decimal" showErrorMessage="1" errorTitle="Kesalahan Jenis Data" error="Data yang dimasukkan harus berupa Angka!" sqref="J78">
      <formula1>-1000000000000000000</formula1>
      <formula2>1000000000000000000</formula2>
    </dataValidation>
    <dataValidation type="decimal" showErrorMessage="1" errorTitle="Kesalahan Jenis Data" error="Data yang dimasukkan harus berupa Angka!" sqref="K78">
      <formula1>-1000000000000000000</formula1>
      <formula2>1000000000000000000</formula2>
    </dataValidation>
    <dataValidation type="decimal" showErrorMessage="1" errorTitle="Kesalahan Jenis Data" error="Data yang dimasukkan harus berupa Angka!" sqref="I79">
      <formula1>-1000000000000000000</formula1>
      <formula2>1000000000000000000</formula2>
    </dataValidation>
    <dataValidation type="decimal" showErrorMessage="1" errorTitle="Kesalahan Jenis Data" error="Data yang dimasukkan harus berupa Angka!" sqref="J79">
      <formula1>-1000000000000000000</formula1>
      <formula2>1000000000000000000</formula2>
    </dataValidation>
    <dataValidation type="decimal" showErrorMessage="1" errorTitle="Kesalahan Jenis Data" error="Data yang dimasukkan harus berupa Angka!" sqref="K79">
      <formula1>-1000000000000000000</formula1>
      <formula2>1000000000000000000</formula2>
    </dataValidation>
    <dataValidation type="decimal" showErrorMessage="1" errorTitle="Kesalahan Jenis Data" error="Data yang dimasukkan harus berupa Angka!" sqref="I80">
      <formula1>-1000000000000000000</formula1>
      <formula2>1000000000000000000</formula2>
    </dataValidation>
    <dataValidation type="decimal" showErrorMessage="1" errorTitle="Kesalahan Jenis Data" error="Data yang dimasukkan harus berupa Angka!" sqref="J80">
      <formula1>-1000000000000000000</formula1>
      <formula2>1000000000000000000</formula2>
    </dataValidation>
    <dataValidation type="decimal" showErrorMessage="1" errorTitle="Kesalahan Jenis Data" error="Data yang dimasukkan harus berupa Angka!" sqref="K80">
      <formula1>-1000000000000000000</formula1>
      <formula2>1000000000000000000</formula2>
    </dataValidation>
    <dataValidation type="decimal" showErrorMessage="1" errorTitle="Kesalahan Jenis Data" error="Data yang dimasukkan harus berupa Angka!" sqref="I81">
      <formula1>-1000000000000000000</formula1>
      <formula2>1000000000000000000</formula2>
    </dataValidation>
    <dataValidation type="decimal" showErrorMessage="1" errorTitle="Kesalahan Jenis Data" error="Data yang dimasukkan harus berupa Angka!" sqref="J81">
      <formula1>-1000000000000000000</formula1>
      <formula2>1000000000000000000</formula2>
    </dataValidation>
    <dataValidation type="decimal" showErrorMessage="1" errorTitle="Kesalahan Jenis Data" error="Data yang dimasukkan harus berupa Angka!" sqref="K81">
      <formula1>-1000000000000000000</formula1>
      <formula2>1000000000000000000</formula2>
    </dataValidation>
    <dataValidation type="decimal" showErrorMessage="1" errorTitle="Kesalahan Jenis Data" error="Data yang dimasukkan harus berupa Angka!" sqref="I82">
      <formula1>-1000000000000000000</formula1>
      <formula2>1000000000000000000</formula2>
    </dataValidation>
    <dataValidation type="decimal" showErrorMessage="1" errorTitle="Kesalahan Jenis Data" error="Data yang dimasukkan harus berupa Angka!" sqref="J82">
      <formula1>-1000000000000000000</formula1>
      <formula2>1000000000000000000</formula2>
    </dataValidation>
    <dataValidation type="decimal" showErrorMessage="1" errorTitle="Kesalahan Jenis Data" error="Data yang dimasukkan harus berupa Angka!" sqref="K82">
      <formula1>-1000000000000000000</formula1>
      <formula2>1000000000000000000</formula2>
    </dataValidation>
    <dataValidation type="decimal" showErrorMessage="1" errorTitle="Kesalahan Jenis Data" error="Data yang dimasukkan harus berupa Angka!" sqref="I83">
      <formula1>-1000000000000000000</formula1>
      <formula2>1000000000000000000</formula2>
    </dataValidation>
    <dataValidation type="decimal" showErrorMessage="1" errorTitle="Kesalahan Jenis Data" error="Data yang dimasukkan harus berupa Angka!" sqref="J83">
      <formula1>-1000000000000000000</formula1>
      <formula2>1000000000000000000</formula2>
    </dataValidation>
    <dataValidation type="decimal" showErrorMessage="1" errorTitle="Kesalahan Jenis Data" error="Data yang dimasukkan harus berupa Angka!" sqref="K83">
      <formula1>-1000000000000000000</formula1>
      <formula2>1000000000000000000</formula2>
    </dataValidation>
    <dataValidation type="decimal" showErrorMessage="1" errorTitle="Kesalahan Jenis Data" error="Data yang dimasukkan harus berupa Angka!" sqref="I84">
      <formula1>-1000000000000000000</formula1>
      <formula2>1000000000000000000</formula2>
    </dataValidation>
    <dataValidation type="decimal" showErrorMessage="1" errorTitle="Kesalahan Jenis Data" error="Data yang dimasukkan harus berupa Angka!" sqref="J84">
      <formula1>-1000000000000000000</formula1>
      <formula2>1000000000000000000</formula2>
    </dataValidation>
    <dataValidation type="decimal" showErrorMessage="1" errorTitle="Kesalahan Jenis Data" error="Data yang dimasukkan harus berupa Angka!" sqref="K84">
      <formula1>-1000000000000000000</formula1>
      <formula2>1000000000000000000</formula2>
    </dataValidation>
    <dataValidation type="decimal" showErrorMessage="1" errorTitle="Kesalahan Jenis Data" error="Data yang dimasukkan harus berupa Angka!" sqref="I85">
      <formula1>-1000000000000000000</formula1>
      <formula2>1000000000000000000</formula2>
    </dataValidation>
    <dataValidation type="decimal" showErrorMessage="1" errorTitle="Kesalahan Jenis Data" error="Data yang dimasukkan harus berupa Angka!" sqref="J85">
      <formula1>-1000000000000000000</formula1>
      <formula2>1000000000000000000</formula2>
    </dataValidation>
    <dataValidation type="decimal" showErrorMessage="1" errorTitle="Kesalahan Jenis Data" error="Data yang dimasukkan harus berupa Angka!" sqref="K85">
      <formula1>-1000000000000000000</formula1>
      <formula2>1000000000000000000</formula2>
    </dataValidation>
    <dataValidation type="decimal" showErrorMessage="1" errorTitle="Kesalahan Jenis Data" error="Data yang dimasukkan harus berupa Angka!" sqref="I86">
      <formula1>-1000000000000000000</formula1>
      <formula2>1000000000000000000</formula2>
    </dataValidation>
    <dataValidation type="decimal" showErrorMessage="1" errorTitle="Kesalahan Jenis Data" error="Data yang dimasukkan harus berupa Angka!" sqref="J86">
      <formula1>-1000000000000000000</formula1>
      <formula2>1000000000000000000</formula2>
    </dataValidation>
    <dataValidation type="decimal" showErrorMessage="1" errorTitle="Kesalahan Jenis Data" error="Data yang dimasukkan harus berupa Angka!" sqref="K86">
      <formula1>-1000000000000000000</formula1>
      <formula2>1000000000000000000</formula2>
    </dataValidation>
    <dataValidation type="decimal" showErrorMessage="1" errorTitle="Kesalahan Jenis Data" error="Data yang dimasukkan harus berupa Angka!" sqref="I87">
      <formula1>-1000000000000000000</formula1>
      <formula2>1000000000000000000</formula2>
    </dataValidation>
    <dataValidation type="decimal" showErrorMessage="1" errorTitle="Kesalahan Jenis Data" error="Data yang dimasukkan harus berupa Angka!" sqref="J87">
      <formula1>-1000000000000000000</formula1>
      <formula2>1000000000000000000</formula2>
    </dataValidation>
    <dataValidation type="decimal" showErrorMessage="1" errorTitle="Kesalahan Jenis Data" error="Data yang dimasukkan harus berupa Angka!" sqref="K87">
      <formula1>-1000000000000000000</formula1>
      <formula2>1000000000000000000</formula2>
    </dataValidation>
    <dataValidation type="decimal" showErrorMessage="1" errorTitle="Kesalahan Jenis Data" error="Data yang dimasukkan harus berupa Angka!" sqref="I88">
      <formula1>-1000000000000000000</formula1>
      <formula2>1000000000000000000</formula2>
    </dataValidation>
    <dataValidation type="decimal" showErrorMessage="1" errorTitle="Kesalahan Jenis Data" error="Data yang dimasukkan harus berupa Angka!" sqref="J88">
      <formula1>-1000000000000000000</formula1>
      <formula2>1000000000000000000</formula2>
    </dataValidation>
    <dataValidation type="decimal" showErrorMessage="1" errorTitle="Kesalahan Jenis Data" error="Data yang dimasukkan harus berupa Angka!" sqref="K88">
      <formula1>-1000000000000000000</formula1>
      <formula2>1000000000000000000</formula2>
    </dataValidation>
    <dataValidation type="decimal" showErrorMessage="1" errorTitle="Kesalahan Jenis Data" error="Data yang dimasukkan harus berupa Angka!" sqref="I89">
      <formula1>-1000000000000000000</formula1>
      <formula2>1000000000000000000</formula2>
    </dataValidation>
    <dataValidation type="decimal" showErrorMessage="1" errorTitle="Kesalahan Jenis Data" error="Data yang dimasukkan harus berupa Angka!" sqref="J89">
      <formula1>-1000000000000000000</formula1>
      <formula2>1000000000000000000</formula2>
    </dataValidation>
    <dataValidation type="decimal" showErrorMessage="1" errorTitle="Kesalahan Jenis Data" error="Data yang dimasukkan harus berupa Angka!" sqref="K89">
      <formula1>-1000000000000000000</formula1>
      <formula2>1000000000000000000</formula2>
    </dataValidation>
    <dataValidation type="decimal" showErrorMessage="1" errorTitle="Kesalahan Jenis Data" error="Data yang dimasukkan harus berupa Angka!" sqref="I90">
      <formula1>-1000000000000000000</formula1>
      <formula2>1000000000000000000</formula2>
    </dataValidation>
    <dataValidation type="decimal" showErrorMessage="1" errorTitle="Kesalahan Jenis Data" error="Data yang dimasukkan harus berupa Angka!" sqref="J90">
      <formula1>-1000000000000000000</formula1>
      <formula2>1000000000000000000</formula2>
    </dataValidation>
    <dataValidation type="decimal" showErrorMessage="1" errorTitle="Kesalahan Jenis Data" error="Data yang dimasukkan harus berupa Angka!" sqref="K90">
      <formula1>-1000000000000000000</formula1>
      <formula2>1000000000000000000</formula2>
    </dataValidation>
    <dataValidation type="decimal" showErrorMessage="1" errorTitle="Kesalahan Jenis Data" error="Data yang dimasukkan harus berupa Angka!" sqref="I91">
      <formula1>-1000000000000000000</formula1>
      <formula2>1000000000000000000</formula2>
    </dataValidation>
    <dataValidation type="decimal" showErrorMessage="1" errorTitle="Kesalahan Jenis Data" error="Data yang dimasukkan harus berupa Angka!" sqref="J91">
      <formula1>-1000000000000000000</formula1>
      <formula2>1000000000000000000</formula2>
    </dataValidation>
    <dataValidation type="decimal" showErrorMessage="1" errorTitle="Kesalahan Jenis Data" error="Data yang dimasukkan harus berupa Angka!" sqref="K91">
      <formula1>-1000000000000000000</formula1>
      <formula2>1000000000000000000</formula2>
    </dataValidation>
    <dataValidation type="decimal" showErrorMessage="1" errorTitle="Kesalahan Jenis Data" error="Data yang dimasukkan harus berupa Angka!" sqref="I92">
      <formula1>-1000000000000000000</formula1>
      <formula2>1000000000000000000</formula2>
    </dataValidation>
    <dataValidation type="decimal" showErrorMessage="1" errorTitle="Kesalahan Jenis Data" error="Data yang dimasukkan harus berupa Angka!" sqref="J92">
      <formula1>-1000000000000000000</formula1>
      <formula2>1000000000000000000</formula2>
    </dataValidation>
    <dataValidation type="decimal" showErrorMessage="1" errorTitle="Kesalahan Jenis Data" error="Data yang dimasukkan harus berupa Angka!" sqref="K92">
      <formula1>-1000000000000000000</formula1>
      <formula2>1000000000000000000</formula2>
    </dataValidation>
    <dataValidation type="decimal" showErrorMessage="1" errorTitle="Kesalahan Jenis Data" error="Data yang dimasukkan harus berupa Angka!" sqref="I93">
      <formula1>-1000000000000000000</formula1>
      <formula2>1000000000000000000</formula2>
    </dataValidation>
    <dataValidation type="decimal" showErrorMessage="1" errorTitle="Kesalahan Jenis Data" error="Data yang dimasukkan harus berupa Angka!" sqref="J93">
      <formula1>-1000000000000000000</formula1>
      <formula2>1000000000000000000</formula2>
    </dataValidation>
    <dataValidation type="decimal" showErrorMessage="1" errorTitle="Kesalahan Jenis Data" error="Data yang dimasukkan harus berupa Angka!" sqref="K93">
      <formula1>-1000000000000000000</formula1>
      <formula2>1000000000000000000</formula2>
    </dataValidation>
    <dataValidation type="decimal" showErrorMessage="1" errorTitle="Kesalahan Jenis Data" error="Data yang dimasukkan harus berupa Angka!" sqref="I94">
      <formula1>-1000000000000000000</formula1>
      <formula2>1000000000000000000</formula2>
    </dataValidation>
    <dataValidation type="decimal" showErrorMessage="1" errorTitle="Kesalahan Jenis Data" error="Data yang dimasukkan harus berupa Angka!" sqref="J94">
      <formula1>-1000000000000000000</formula1>
      <formula2>1000000000000000000</formula2>
    </dataValidation>
    <dataValidation type="decimal" showErrorMessage="1" errorTitle="Kesalahan Jenis Data" error="Data yang dimasukkan harus berupa Angka!" sqref="K94">
      <formula1>-1000000000000000000</formula1>
      <formula2>1000000000000000000</formula2>
    </dataValidation>
    <dataValidation type="decimal" showErrorMessage="1" errorTitle="Kesalahan Jenis Data" error="Data yang dimasukkan harus berupa Angka!" sqref="I95">
      <formula1>-1000000000000000000</formula1>
      <formula2>1000000000000000000</formula2>
    </dataValidation>
    <dataValidation type="decimal" showErrorMessage="1" errorTitle="Kesalahan Jenis Data" error="Data yang dimasukkan harus berupa Angka!" sqref="J95">
      <formula1>-1000000000000000000</formula1>
      <formula2>1000000000000000000</formula2>
    </dataValidation>
    <dataValidation type="decimal" showErrorMessage="1" errorTitle="Kesalahan Jenis Data" error="Data yang dimasukkan harus berupa Angka!" sqref="K95">
      <formula1>-1000000000000000000</formula1>
      <formula2>1000000000000000000</formula2>
    </dataValidation>
    <dataValidation type="decimal" showErrorMessage="1" errorTitle="Kesalahan Jenis Data" error="Data yang dimasukkan harus berupa Angka!" sqref="I96">
      <formula1>-1000000000000000000</formula1>
      <formula2>1000000000000000000</formula2>
    </dataValidation>
    <dataValidation type="decimal" showErrorMessage="1" errorTitle="Kesalahan Jenis Data" error="Data yang dimasukkan harus berupa Angka!" sqref="J96">
      <formula1>-1000000000000000000</formula1>
      <formula2>1000000000000000000</formula2>
    </dataValidation>
    <dataValidation type="decimal" showErrorMessage="1" errorTitle="Kesalahan Jenis Data" error="Data yang dimasukkan harus berupa Angka!" sqref="K96">
      <formula1>-1000000000000000000</formula1>
      <formula2>1000000000000000000</formula2>
    </dataValidation>
    <dataValidation type="decimal" showErrorMessage="1" errorTitle="Kesalahan Jenis Data" error="Data yang dimasukkan harus berupa Angka!" sqref="I97">
      <formula1>-1000000000000000000</formula1>
      <formula2>1000000000000000000</formula2>
    </dataValidation>
    <dataValidation type="decimal" showErrorMessage="1" errorTitle="Kesalahan Jenis Data" error="Data yang dimasukkan harus berupa Angka!" sqref="J97">
      <formula1>-1000000000000000000</formula1>
      <formula2>1000000000000000000</formula2>
    </dataValidation>
    <dataValidation type="decimal" showErrorMessage="1" errorTitle="Kesalahan Jenis Data" error="Data yang dimasukkan harus berupa Angka!" sqref="K97">
      <formula1>-1000000000000000000</formula1>
      <formula2>1000000000000000000</formula2>
    </dataValidation>
    <dataValidation type="decimal" showErrorMessage="1" errorTitle="Kesalahan Jenis Data" error="Data yang dimasukkan harus berupa Angka!" sqref="I98">
      <formula1>-1000000000000000000</formula1>
      <formula2>1000000000000000000</formula2>
    </dataValidation>
    <dataValidation type="decimal" showErrorMessage="1" errorTitle="Kesalahan Jenis Data" error="Data yang dimasukkan harus berupa Angka!" sqref="J98">
      <formula1>-1000000000000000000</formula1>
      <formula2>1000000000000000000</formula2>
    </dataValidation>
    <dataValidation type="decimal" showErrorMessage="1" errorTitle="Kesalahan Jenis Data" error="Data yang dimasukkan harus berupa Angka!" sqref="K98">
      <formula1>-1000000000000000000</formula1>
      <formula2>1000000000000000000</formula2>
    </dataValidation>
    <dataValidation type="decimal" showErrorMessage="1" errorTitle="Kesalahan Jenis Data" error="Data yang dimasukkan harus berupa Angka!" sqref="I99">
      <formula1>-1000000000000000000</formula1>
      <formula2>1000000000000000000</formula2>
    </dataValidation>
    <dataValidation type="decimal" showErrorMessage="1" errorTitle="Kesalahan Jenis Data" error="Data yang dimasukkan harus berupa Angka!" sqref="J99">
      <formula1>-1000000000000000000</formula1>
      <formula2>1000000000000000000</formula2>
    </dataValidation>
    <dataValidation type="decimal" showErrorMessage="1" errorTitle="Kesalahan Jenis Data" error="Data yang dimasukkan harus berupa Angka!" sqref="K99">
      <formula1>-1000000000000000000</formula1>
      <formula2>1000000000000000000</formula2>
    </dataValidation>
    <dataValidation type="decimal" showErrorMessage="1" errorTitle="Kesalahan Jenis Data" error="Data yang dimasukkan harus berupa Angka!" sqref="I100">
      <formula1>-1000000000000000000</formula1>
      <formula2>1000000000000000000</formula2>
    </dataValidation>
    <dataValidation type="decimal" showErrorMessage="1" errorTitle="Kesalahan Jenis Data" error="Data yang dimasukkan harus berupa Angka!" sqref="J100">
      <formula1>-1000000000000000000</formula1>
      <formula2>1000000000000000000</formula2>
    </dataValidation>
    <dataValidation type="decimal" showErrorMessage="1" errorTitle="Kesalahan Jenis Data" error="Data yang dimasukkan harus berupa Angka!" sqref="K100">
      <formula1>-1000000000000000000</formula1>
      <formula2>1000000000000000000</formula2>
    </dataValidation>
    <dataValidation type="decimal" showErrorMessage="1" errorTitle="Kesalahan Jenis Data" error="Data yang dimasukkan harus berupa Angka!" sqref="I101">
      <formula1>-1000000000000000000</formula1>
      <formula2>1000000000000000000</formula2>
    </dataValidation>
    <dataValidation type="decimal" showErrorMessage="1" errorTitle="Kesalahan Jenis Data" error="Data yang dimasukkan harus berupa Angka!" sqref="J101">
      <formula1>-1000000000000000000</formula1>
      <formula2>1000000000000000000</formula2>
    </dataValidation>
    <dataValidation type="decimal" showErrorMessage="1" errorTitle="Kesalahan Jenis Data" error="Data yang dimasukkan harus berupa Angka!" sqref="K101">
      <formula1>-1000000000000000000</formula1>
      <formula2>1000000000000000000</formula2>
    </dataValidation>
    <dataValidation type="decimal" showErrorMessage="1" errorTitle="Kesalahan Jenis Data" error="Data yang dimasukkan harus berupa Angka!" sqref="I102">
      <formula1>-1000000000000000000</formula1>
      <formula2>1000000000000000000</formula2>
    </dataValidation>
    <dataValidation type="decimal" showErrorMessage="1" errorTitle="Kesalahan Jenis Data" error="Data yang dimasukkan harus berupa Angka!" sqref="J102">
      <formula1>-1000000000000000000</formula1>
      <formula2>1000000000000000000</formula2>
    </dataValidation>
    <dataValidation type="decimal" showErrorMessage="1" errorTitle="Kesalahan Jenis Data" error="Data yang dimasukkan harus berupa Angka!" sqref="K102">
      <formula1>-1000000000000000000</formula1>
      <formula2>1000000000000000000</formula2>
    </dataValidation>
    <dataValidation type="decimal" showErrorMessage="1" errorTitle="Kesalahan Jenis Data" error="Data yang dimasukkan harus berupa Angka!" sqref="I103">
      <formula1>-1000000000000000000</formula1>
      <formula2>1000000000000000000</formula2>
    </dataValidation>
    <dataValidation type="decimal" showErrorMessage="1" errorTitle="Kesalahan Jenis Data" error="Data yang dimasukkan harus berupa Angka!" sqref="J103">
      <formula1>-1000000000000000000</formula1>
      <formula2>1000000000000000000</formula2>
    </dataValidation>
    <dataValidation type="decimal" showErrorMessage="1" errorTitle="Kesalahan Jenis Data" error="Data yang dimasukkan harus berupa Angka!" sqref="K103">
      <formula1>-1000000000000000000</formula1>
      <formula2>1000000000000000000</formula2>
    </dataValidation>
    <dataValidation type="decimal" showErrorMessage="1" errorTitle="Kesalahan Jenis Data" error="Data yang dimasukkan harus berupa Angka!" sqref="I104">
      <formula1>-1000000000000000000</formula1>
      <formula2>1000000000000000000</formula2>
    </dataValidation>
    <dataValidation type="decimal" showErrorMessage="1" errorTitle="Kesalahan Jenis Data" error="Data yang dimasukkan harus berupa Angka!" sqref="J104">
      <formula1>-1000000000000000000</formula1>
      <formula2>1000000000000000000</formula2>
    </dataValidation>
    <dataValidation type="decimal" showErrorMessage="1" errorTitle="Kesalahan Jenis Data" error="Data yang dimasukkan harus berupa Angka!" sqref="K104">
      <formula1>-1000000000000000000</formula1>
      <formula2>1000000000000000000</formula2>
    </dataValidation>
    <dataValidation type="decimal" showErrorMessage="1" errorTitle="Kesalahan Jenis Data" error="Data yang dimasukkan harus berupa Angka!" sqref="I105">
      <formula1>-1000000000000000000</formula1>
      <formula2>1000000000000000000</formula2>
    </dataValidation>
    <dataValidation type="decimal" showErrorMessage="1" errorTitle="Kesalahan Jenis Data" error="Data yang dimasukkan harus berupa Angka!" sqref="J105">
      <formula1>-1000000000000000000</formula1>
      <formula2>1000000000000000000</formula2>
    </dataValidation>
    <dataValidation type="decimal" showErrorMessage="1" errorTitle="Kesalahan Jenis Data" error="Data yang dimasukkan harus berupa Angka!" sqref="K105">
      <formula1>-1000000000000000000</formula1>
      <formula2>1000000000000000000</formula2>
    </dataValidation>
    <dataValidation type="decimal" showErrorMessage="1" errorTitle="Kesalahan Jenis Data" error="Data yang dimasukkan harus berupa Angka!" sqref="I106">
      <formula1>-1000000000000000000</formula1>
      <formula2>1000000000000000000</formula2>
    </dataValidation>
    <dataValidation type="decimal" showErrorMessage="1" errorTitle="Kesalahan Jenis Data" error="Data yang dimasukkan harus berupa Angka!" sqref="J106">
      <formula1>-1000000000000000000</formula1>
      <formula2>1000000000000000000</formula2>
    </dataValidation>
    <dataValidation type="decimal" showErrorMessage="1" errorTitle="Kesalahan Jenis Data" error="Data yang dimasukkan harus berupa Angka!" sqref="K106">
      <formula1>-1000000000000000000</formula1>
      <formula2>1000000000000000000</formula2>
    </dataValidation>
    <dataValidation type="decimal" showErrorMessage="1" errorTitle="Kesalahan Jenis Data" error="Data yang dimasukkan harus berupa Angka!" sqref="I107">
      <formula1>-1000000000000000000</formula1>
      <formula2>1000000000000000000</formula2>
    </dataValidation>
    <dataValidation type="decimal" showErrorMessage="1" errorTitle="Kesalahan Jenis Data" error="Data yang dimasukkan harus berupa Angka!" sqref="J107">
      <formula1>-1000000000000000000</formula1>
      <formula2>1000000000000000000</formula2>
    </dataValidation>
    <dataValidation type="decimal" showErrorMessage="1" errorTitle="Kesalahan Jenis Data" error="Data yang dimasukkan harus berupa Angka!" sqref="K107">
      <formula1>-1000000000000000000</formula1>
      <formula2>1000000000000000000</formula2>
    </dataValidation>
    <dataValidation type="decimal" showErrorMessage="1" errorTitle="Kesalahan Jenis Data" error="Data yang dimasukkan harus berupa Angka!" sqref="I108">
      <formula1>-1000000000000000000</formula1>
      <formula2>1000000000000000000</formula2>
    </dataValidation>
    <dataValidation type="decimal" showErrorMessage="1" errorTitle="Kesalahan Jenis Data" error="Data yang dimasukkan harus berupa Angka!" sqref="J108">
      <formula1>-1000000000000000000</formula1>
      <formula2>1000000000000000000</formula2>
    </dataValidation>
    <dataValidation type="decimal" showErrorMessage="1" errorTitle="Kesalahan Jenis Data" error="Data yang dimasukkan harus berupa Angka!" sqref="K108">
      <formula1>-1000000000000000000</formula1>
      <formula2>1000000000000000000</formula2>
    </dataValidation>
    <dataValidation type="decimal" showErrorMessage="1" errorTitle="Kesalahan Jenis Data" error="Data yang dimasukkan harus berupa Angka!" sqref="I109">
      <formula1>-1000000000000000000</formula1>
      <formula2>1000000000000000000</formula2>
    </dataValidation>
    <dataValidation type="decimal" showErrorMessage="1" errorTitle="Kesalahan Jenis Data" error="Data yang dimasukkan harus berupa Angka!" sqref="J109">
      <formula1>-1000000000000000000</formula1>
      <formula2>1000000000000000000</formula2>
    </dataValidation>
    <dataValidation type="decimal" showErrorMessage="1" errorTitle="Kesalahan Jenis Data" error="Data yang dimasukkan harus berupa Angka!" sqref="K109">
      <formula1>-1000000000000000000</formula1>
      <formula2>1000000000000000000</formula2>
    </dataValidation>
    <dataValidation type="decimal" showErrorMessage="1" errorTitle="Kesalahan Jenis Data" error="Data yang dimasukkan harus berupa Angka!" sqref="I110">
      <formula1>-1000000000000000000</formula1>
      <formula2>1000000000000000000</formula2>
    </dataValidation>
    <dataValidation type="decimal" showErrorMessage="1" errorTitle="Kesalahan Jenis Data" error="Data yang dimasukkan harus berupa Angka!" sqref="J110">
      <formula1>-1000000000000000000</formula1>
      <formula2>1000000000000000000</formula2>
    </dataValidation>
    <dataValidation type="decimal" showErrorMessage="1" errorTitle="Kesalahan Jenis Data" error="Data yang dimasukkan harus berupa Angka!" sqref="K110">
      <formula1>-1000000000000000000</formula1>
      <formula2>1000000000000000000</formula2>
    </dataValidation>
    <dataValidation type="decimal" showErrorMessage="1" errorTitle="Kesalahan Jenis Data" error="Data yang dimasukkan harus berupa Angka!" sqref="I111">
      <formula1>-1000000000000000000</formula1>
      <formula2>1000000000000000000</formula2>
    </dataValidation>
    <dataValidation type="decimal" showErrorMessage="1" errorTitle="Kesalahan Jenis Data" error="Data yang dimasukkan harus berupa Angka!" sqref="J111">
      <formula1>-1000000000000000000</formula1>
      <formula2>1000000000000000000</formula2>
    </dataValidation>
    <dataValidation type="decimal" showErrorMessage="1" errorTitle="Kesalahan Jenis Data" error="Data yang dimasukkan harus berupa Angka!" sqref="K111">
      <formula1>-1000000000000000000</formula1>
      <formula2>1000000000000000000</formula2>
    </dataValidation>
    <dataValidation type="decimal" showErrorMessage="1" errorTitle="Kesalahan Jenis Data" error="Data yang dimasukkan harus berupa Angka!" sqref="I112">
      <formula1>-1000000000000000000</formula1>
      <formula2>1000000000000000000</formula2>
    </dataValidation>
    <dataValidation type="decimal" showErrorMessage="1" errorTitle="Kesalahan Jenis Data" error="Data yang dimasukkan harus berupa Angka!" sqref="J112">
      <formula1>-1000000000000000000</formula1>
      <formula2>1000000000000000000</formula2>
    </dataValidation>
    <dataValidation type="decimal" showErrorMessage="1" errorTitle="Kesalahan Jenis Data" error="Data yang dimasukkan harus berupa Angka!" sqref="K112">
      <formula1>-1000000000000000000</formula1>
      <formula2>1000000000000000000</formula2>
    </dataValidation>
    <dataValidation type="decimal" showErrorMessage="1" errorTitle="Kesalahan Jenis Data" error="Data yang dimasukkan harus berupa Angka!" sqref="I113">
      <formula1>-1000000000000000000</formula1>
      <formula2>1000000000000000000</formula2>
    </dataValidation>
    <dataValidation type="decimal" showErrorMessage="1" errorTitle="Kesalahan Jenis Data" error="Data yang dimasukkan harus berupa Angka!" sqref="J113">
      <formula1>-1000000000000000000</formula1>
      <formula2>1000000000000000000</formula2>
    </dataValidation>
    <dataValidation type="decimal" showErrorMessage="1" errorTitle="Kesalahan Jenis Data" error="Data yang dimasukkan harus berupa Angka!" sqref="K113">
      <formula1>-1000000000000000000</formula1>
      <formula2>1000000000000000000</formula2>
    </dataValidation>
    <dataValidation type="decimal" showErrorMessage="1" errorTitle="Kesalahan Jenis Data" error="Data yang dimasukkan harus berupa Angka!" sqref="I114">
      <formula1>-1000000000000000000</formula1>
      <formula2>1000000000000000000</formula2>
    </dataValidation>
    <dataValidation type="decimal" showErrorMessage="1" errorTitle="Kesalahan Jenis Data" error="Data yang dimasukkan harus berupa Angka!" sqref="J114">
      <formula1>-1000000000000000000</formula1>
      <formula2>1000000000000000000</formula2>
    </dataValidation>
    <dataValidation type="decimal" showErrorMessage="1" errorTitle="Kesalahan Jenis Data" error="Data yang dimasukkan harus berupa Angka!" sqref="K114">
      <formula1>-1000000000000000000</formula1>
      <formula2>1000000000000000000</formula2>
    </dataValidation>
    <dataValidation type="decimal" showErrorMessage="1" errorTitle="Kesalahan Jenis Data" error="Data yang dimasukkan harus berupa Angka!" sqref="I115">
      <formula1>-1000000000000000000</formula1>
      <formula2>1000000000000000000</formula2>
    </dataValidation>
    <dataValidation type="decimal" showErrorMessage="1" errorTitle="Kesalahan Jenis Data" error="Data yang dimasukkan harus berupa Angka!" sqref="J115">
      <formula1>-1000000000000000000</formula1>
      <formula2>1000000000000000000</formula2>
    </dataValidation>
    <dataValidation type="decimal" showErrorMessage="1" errorTitle="Kesalahan Jenis Data" error="Data yang dimasukkan harus berupa Angka!" sqref="K115">
      <formula1>-1000000000000000000</formula1>
      <formula2>1000000000000000000</formula2>
    </dataValidation>
  </dataValidations>
  <printOptions horizontalCentered="1"/>
  <pageMargins left="0.7" right="0.7" top="0.75" bottom="0.75" header="0.3" footer="0.3"/>
  <pageSetup paperSize="150" scale="50" orientation="landscape" horizontalDpi="200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18"/>
  <sheetViews>
    <sheetView showGridLines="0" view="pageBreakPreview" zoomScale="55" zoomScaleNormal="100" zoomScaleSheetLayoutView="55" workbookViewId="0">
      <selection activeCell="A23" sqref="A23"/>
    </sheetView>
  </sheetViews>
  <sheetFormatPr defaultRowHeight="15" x14ac:dyDescent="0.25"/>
  <cols>
    <col min="1" max="1" width="9.140625" style="1" customWidth="1"/>
    <col min="2" max="3" width="1" style="1" customWidth="1"/>
    <col min="4" max="4" width="20" style="1" customWidth="1"/>
    <col min="5" max="14" width="30" style="1" customWidth="1"/>
    <col min="15" max="15" width="1" style="1" customWidth="1"/>
    <col min="16" max="16" width="9.140625" style="1" customWidth="1"/>
    <col min="17" max="16384" width="9.140625" style="1"/>
  </cols>
  <sheetData>
    <row r="2" spans="2:15" ht="5.0999999999999996" customHeight="1" x14ac:dyDescent="0.25">
      <c r="B2" s="9" t="s">
        <v>445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idden="1" x14ac:dyDescent="0.25">
      <c r="B3" s="9" t="s">
        <v>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idden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idden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idden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7.25" x14ac:dyDescent="0.25">
      <c r="B7" s="2"/>
      <c r="C7" s="39" t="str">
        <f>UPPER('Data Umum'!D7)</f>
        <v/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2"/>
    </row>
    <row r="8" spans="2:15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x14ac:dyDescent="0.25">
      <c r="B9" s="2"/>
      <c r="C9" s="40" t="s">
        <v>446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2"/>
    </row>
    <row r="10" spans="2:15" x14ac:dyDescent="0.25">
      <c r="B10" s="2"/>
      <c r="C10" s="40" t="s">
        <v>447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2"/>
    </row>
    <row r="11" spans="2:15" x14ac:dyDescent="0.25">
      <c r="B11" s="2"/>
      <c r="C11" s="41" t="s">
        <v>521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2"/>
    </row>
    <row r="12" spans="2:15" hidden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x14ac:dyDescent="0.25">
      <c r="B13" s="2"/>
      <c r="C13" s="42" t="s">
        <v>86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2"/>
    </row>
    <row r="14" spans="2:15" x14ac:dyDescent="0.25">
      <c r="B14" s="2"/>
      <c r="C14" s="43" t="s">
        <v>343</v>
      </c>
      <c r="D14" s="44"/>
      <c r="E14" s="43" t="str">
        <f>"Nama Emiten / Penerbit"</f>
        <v>Nama Emiten / Penerbit</v>
      </c>
      <c r="F14" s="43" t="str">
        <f>"Sektor Ekonomi"</f>
        <v>Sektor Ekonomi</v>
      </c>
      <c r="G14" s="43" t="str">
        <f>"Seri Obligasi"</f>
        <v>Seri Obligasi</v>
      </c>
      <c r="H14" s="43" t="str">
        <f>"Peringkat"</f>
        <v>Peringkat</v>
      </c>
      <c r="I14" s="43" t="str">
        <f>"Klaster"</f>
        <v>Klaster</v>
      </c>
      <c r="J14" s="43" t="str">
        <f>"Saldo SAK"</f>
        <v>Saldo SAK</v>
      </c>
      <c r="K14" s="43" t="str">
        <f>"Selisih Penilaian SAK dan SAP"</f>
        <v>Selisih Penilaian SAK dan SAP</v>
      </c>
      <c r="L14" s="43" t="str">
        <f>"AYD"</f>
        <v>AYD</v>
      </c>
      <c r="M14" s="43" t="str">
        <f>"Saldo SAK Lancar (Kurang dari satu tahun)"</f>
        <v>Saldo SAK Lancar (Kurang dari satu tahun)</v>
      </c>
      <c r="N14" s="43" t="str">
        <f>"Keterangan"</f>
        <v>Keterangan</v>
      </c>
      <c r="O14" s="2"/>
    </row>
    <row r="15" spans="2:15" x14ac:dyDescent="0.25">
      <c r="B15" s="2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2"/>
    </row>
    <row r="16" spans="2:15" x14ac:dyDescent="0.25">
      <c r="B16" s="2"/>
      <c r="C16" s="45" t="s">
        <v>7</v>
      </c>
      <c r="D16" s="44"/>
      <c r="E16" s="46" t="s">
        <v>79</v>
      </c>
      <c r="F16" s="46" t="s">
        <v>79</v>
      </c>
      <c r="G16" s="46" t="s">
        <v>79</v>
      </c>
      <c r="H16" s="46" t="s">
        <v>79</v>
      </c>
      <c r="I16" s="46" t="s">
        <v>79</v>
      </c>
      <c r="J16" s="50"/>
      <c r="K16" s="50"/>
      <c r="L16" s="50"/>
      <c r="M16" s="50"/>
      <c r="N16" s="46" t="s">
        <v>79</v>
      </c>
      <c r="O16" s="2"/>
    </row>
    <row r="17" spans="2:15" x14ac:dyDescent="0.25">
      <c r="B17" s="2"/>
      <c r="C17" s="45" t="s">
        <v>344</v>
      </c>
      <c r="D17" s="44"/>
      <c r="E17" s="46" t="s">
        <v>79</v>
      </c>
      <c r="F17" s="46" t="s">
        <v>79</v>
      </c>
      <c r="G17" s="46" t="s">
        <v>79</v>
      </c>
      <c r="H17" s="46" t="s">
        <v>79</v>
      </c>
      <c r="I17" s="46" t="s">
        <v>79</v>
      </c>
      <c r="J17" s="50"/>
      <c r="K17" s="50"/>
      <c r="L17" s="50"/>
      <c r="M17" s="50"/>
      <c r="N17" s="46" t="s">
        <v>79</v>
      </c>
      <c r="O17" s="2"/>
    </row>
    <row r="18" spans="2:15" x14ac:dyDescent="0.25">
      <c r="B18" s="2"/>
      <c r="C18" s="45" t="s">
        <v>345</v>
      </c>
      <c r="D18" s="44"/>
      <c r="E18" s="46" t="s">
        <v>79</v>
      </c>
      <c r="F18" s="46" t="s">
        <v>79</v>
      </c>
      <c r="G18" s="46" t="s">
        <v>79</v>
      </c>
      <c r="H18" s="46" t="s">
        <v>79</v>
      </c>
      <c r="I18" s="46" t="s">
        <v>79</v>
      </c>
      <c r="J18" s="50"/>
      <c r="K18" s="50"/>
      <c r="L18" s="50"/>
      <c r="M18" s="50"/>
      <c r="N18" s="46" t="s">
        <v>79</v>
      </c>
      <c r="O18" s="2"/>
    </row>
    <row r="19" spans="2:15" x14ac:dyDescent="0.25">
      <c r="B19" s="2"/>
      <c r="C19" s="45" t="s">
        <v>346</v>
      </c>
      <c r="D19" s="44"/>
      <c r="E19" s="46" t="s">
        <v>79</v>
      </c>
      <c r="F19" s="46" t="s">
        <v>79</v>
      </c>
      <c r="G19" s="46" t="s">
        <v>79</v>
      </c>
      <c r="H19" s="46" t="s">
        <v>79</v>
      </c>
      <c r="I19" s="46" t="s">
        <v>79</v>
      </c>
      <c r="J19" s="50"/>
      <c r="K19" s="50"/>
      <c r="L19" s="50"/>
      <c r="M19" s="50"/>
      <c r="N19" s="46" t="s">
        <v>79</v>
      </c>
      <c r="O19" s="2"/>
    </row>
    <row r="20" spans="2:15" x14ac:dyDescent="0.25">
      <c r="B20" s="2"/>
      <c r="C20" s="45" t="s">
        <v>347</v>
      </c>
      <c r="D20" s="44"/>
      <c r="E20" s="46" t="s">
        <v>79</v>
      </c>
      <c r="F20" s="46" t="s">
        <v>79</v>
      </c>
      <c r="G20" s="46" t="s">
        <v>79</v>
      </c>
      <c r="H20" s="46" t="s">
        <v>79</v>
      </c>
      <c r="I20" s="46" t="s">
        <v>79</v>
      </c>
      <c r="J20" s="50"/>
      <c r="K20" s="50"/>
      <c r="L20" s="50"/>
      <c r="M20" s="50"/>
      <c r="N20" s="46" t="s">
        <v>79</v>
      </c>
      <c r="O20" s="2"/>
    </row>
    <row r="21" spans="2:15" x14ac:dyDescent="0.25">
      <c r="B21" s="2"/>
      <c r="C21" s="45" t="s">
        <v>348</v>
      </c>
      <c r="D21" s="44"/>
      <c r="E21" s="46" t="s">
        <v>79</v>
      </c>
      <c r="F21" s="46" t="s">
        <v>79</v>
      </c>
      <c r="G21" s="46" t="s">
        <v>79</v>
      </c>
      <c r="H21" s="46" t="s">
        <v>79</v>
      </c>
      <c r="I21" s="46" t="s">
        <v>79</v>
      </c>
      <c r="J21" s="50"/>
      <c r="K21" s="50"/>
      <c r="L21" s="50"/>
      <c r="M21" s="50"/>
      <c r="N21" s="46" t="s">
        <v>79</v>
      </c>
      <c r="O21" s="2"/>
    </row>
    <row r="22" spans="2:15" x14ac:dyDescent="0.25">
      <c r="B22" s="2"/>
      <c r="C22" s="45" t="s">
        <v>349</v>
      </c>
      <c r="D22" s="44"/>
      <c r="E22" s="46" t="s">
        <v>79</v>
      </c>
      <c r="F22" s="46" t="s">
        <v>79</v>
      </c>
      <c r="G22" s="46" t="s">
        <v>79</v>
      </c>
      <c r="H22" s="46" t="s">
        <v>79</v>
      </c>
      <c r="I22" s="46" t="s">
        <v>79</v>
      </c>
      <c r="J22" s="50"/>
      <c r="K22" s="50"/>
      <c r="L22" s="50"/>
      <c r="M22" s="50"/>
      <c r="N22" s="46" t="s">
        <v>79</v>
      </c>
      <c r="O22" s="2"/>
    </row>
    <row r="23" spans="2:15" x14ac:dyDescent="0.25">
      <c r="B23" s="2"/>
      <c r="C23" s="45" t="s">
        <v>350</v>
      </c>
      <c r="D23" s="44"/>
      <c r="E23" s="46" t="s">
        <v>79</v>
      </c>
      <c r="F23" s="46" t="s">
        <v>79</v>
      </c>
      <c r="G23" s="46" t="s">
        <v>79</v>
      </c>
      <c r="H23" s="46" t="s">
        <v>79</v>
      </c>
      <c r="I23" s="46" t="s">
        <v>79</v>
      </c>
      <c r="J23" s="50"/>
      <c r="K23" s="50"/>
      <c r="L23" s="50"/>
      <c r="M23" s="50"/>
      <c r="N23" s="46" t="s">
        <v>79</v>
      </c>
      <c r="O23" s="2"/>
    </row>
    <row r="24" spans="2:15" x14ac:dyDescent="0.25">
      <c r="B24" s="2"/>
      <c r="C24" s="45" t="s">
        <v>351</v>
      </c>
      <c r="D24" s="44"/>
      <c r="E24" s="46" t="s">
        <v>79</v>
      </c>
      <c r="F24" s="46" t="s">
        <v>79</v>
      </c>
      <c r="G24" s="46" t="s">
        <v>79</v>
      </c>
      <c r="H24" s="46" t="s">
        <v>79</v>
      </c>
      <c r="I24" s="46" t="s">
        <v>79</v>
      </c>
      <c r="J24" s="50"/>
      <c r="K24" s="50"/>
      <c r="L24" s="50"/>
      <c r="M24" s="50"/>
      <c r="N24" s="46" t="s">
        <v>79</v>
      </c>
      <c r="O24" s="2"/>
    </row>
    <row r="25" spans="2:15" x14ac:dyDescent="0.25">
      <c r="B25" s="2"/>
      <c r="C25" s="45" t="s">
        <v>352</v>
      </c>
      <c r="D25" s="44"/>
      <c r="E25" s="46" t="s">
        <v>79</v>
      </c>
      <c r="F25" s="46" t="s">
        <v>79</v>
      </c>
      <c r="G25" s="46" t="s">
        <v>79</v>
      </c>
      <c r="H25" s="46" t="s">
        <v>79</v>
      </c>
      <c r="I25" s="46" t="s">
        <v>79</v>
      </c>
      <c r="J25" s="50"/>
      <c r="K25" s="50"/>
      <c r="L25" s="50"/>
      <c r="M25" s="50"/>
      <c r="N25" s="46" t="s">
        <v>79</v>
      </c>
      <c r="O25" s="2"/>
    </row>
    <row r="26" spans="2:15" x14ac:dyDescent="0.25">
      <c r="B26" s="2"/>
      <c r="C26" s="65" t="s">
        <v>353</v>
      </c>
      <c r="D26" s="66"/>
      <c r="E26" s="67" t="s">
        <v>79</v>
      </c>
      <c r="F26" s="67" t="s">
        <v>79</v>
      </c>
      <c r="G26" s="67" t="s">
        <v>79</v>
      </c>
      <c r="H26" s="67" t="s">
        <v>79</v>
      </c>
      <c r="I26" s="67" t="s">
        <v>79</v>
      </c>
      <c r="J26" s="68">
        <v>0</v>
      </c>
      <c r="K26" s="68">
        <v>0</v>
      </c>
      <c r="L26" s="68">
        <v>0</v>
      </c>
      <c r="M26" s="68">
        <v>0</v>
      </c>
      <c r="N26" s="67" t="s">
        <v>79</v>
      </c>
      <c r="O26" s="2"/>
    </row>
    <row r="27" spans="2:15" x14ac:dyDescent="0.25">
      <c r="B27" s="2"/>
      <c r="C27" s="71" t="s">
        <v>354</v>
      </c>
      <c r="D27" s="72"/>
      <c r="E27" s="70" t="s">
        <v>79</v>
      </c>
      <c r="F27" s="70" t="s">
        <v>79</v>
      </c>
      <c r="G27" s="70" t="s">
        <v>79</v>
      </c>
      <c r="H27" s="70" t="s">
        <v>79</v>
      </c>
      <c r="I27" s="70" t="s">
        <v>79</v>
      </c>
      <c r="J27" s="69">
        <v>0</v>
      </c>
      <c r="K27" s="69">
        <v>0</v>
      </c>
      <c r="L27" s="69">
        <v>0</v>
      </c>
      <c r="M27" s="69">
        <v>0</v>
      </c>
      <c r="N27" s="70" t="s">
        <v>79</v>
      </c>
      <c r="O27" s="2"/>
    </row>
    <row r="28" spans="2:15" x14ac:dyDescent="0.25">
      <c r="B28" s="2"/>
      <c r="C28" s="71" t="s">
        <v>355</v>
      </c>
      <c r="D28" s="72"/>
      <c r="E28" s="70" t="s">
        <v>79</v>
      </c>
      <c r="F28" s="70" t="s">
        <v>79</v>
      </c>
      <c r="G28" s="70" t="s">
        <v>79</v>
      </c>
      <c r="H28" s="70" t="s">
        <v>79</v>
      </c>
      <c r="I28" s="70" t="s">
        <v>79</v>
      </c>
      <c r="J28" s="69">
        <v>0</v>
      </c>
      <c r="K28" s="69">
        <v>0</v>
      </c>
      <c r="L28" s="69">
        <v>0</v>
      </c>
      <c r="M28" s="69">
        <v>0</v>
      </c>
      <c r="N28" s="70" t="s">
        <v>79</v>
      </c>
      <c r="O28" s="2"/>
    </row>
    <row r="29" spans="2:15" x14ac:dyDescent="0.25">
      <c r="B29" s="2"/>
      <c r="C29" s="71" t="s">
        <v>356</v>
      </c>
      <c r="D29" s="72"/>
      <c r="E29" s="70" t="s">
        <v>79</v>
      </c>
      <c r="F29" s="70" t="s">
        <v>79</v>
      </c>
      <c r="G29" s="70" t="s">
        <v>79</v>
      </c>
      <c r="H29" s="70" t="s">
        <v>79</v>
      </c>
      <c r="I29" s="70" t="s">
        <v>79</v>
      </c>
      <c r="J29" s="69">
        <v>0</v>
      </c>
      <c r="K29" s="69">
        <v>0</v>
      </c>
      <c r="L29" s="69">
        <v>0</v>
      </c>
      <c r="M29" s="69">
        <v>0</v>
      </c>
      <c r="N29" s="70" t="s">
        <v>79</v>
      </c>
      <c r="O29" s="2"/>
    </row>
    <row r="30" spans="2:15" x14ac:dyDescent="0.25">
      <c r="B30" s="2"/>
      <c r="C30" s="71" t="s">
        <v>357</v>
      </c>
      <c r="D30" s="72"/>
      <c r="E30" s="70" t="s">
        <v>79</v>
      </c>
      <c r="F30" s="70" t="s">
        <v>79</v>
      </c>
      <c r="G30" s="70" t="s">
        <v>79</v>
      </c>
      <c r="H30" s="70" t="s">
        <v>79</v>
      </c>
      <c r="I30" s="70" t="s">
        <v>79</v>
      </c>
      <c r="J30" s="69">
        <v>0</v>
      </c>
      <c r="K30" s="69">
        <v>0</v>
      </c>
      <c r="L30" s="69">
        <v>0</v>
      </c>
      <c r="M30" s="69">
        <v>0</v>
      </c>
      <c r="N30" s="70" t="s">
        <v>79</v>
      </c>
      <c r="O30" s="2"/>
    </row>
    <row r="31" spans="2:15" x14ac:dyDescent="0.25">
      <c r="B31" s="2"/>
      <c r="C31" s="71" t="s">
        <v>358</v>
      </c>
      <c r="D31" s="72"/>
      <c r="E31" s="70" t="s">
        <v>79</v>
      </c>
      <c r="F31" s="70" t="s">
        <v>79</v>
      </c>
      <c r="G31" s="70" t="s">
        <v>79</v>
      </c>
      <c r="H31" s="70" t="s">
        <v>79</v>
      </c>
      <c r="I31" s="70" t="s">
        <v>79</v>
      </c>
      <c r="J31" s="69">
        <v>0</v>
      </c>
      <c r="K31" s="69">
        <v>0</v>
      </c>
      <c r="L31" s="69">
        <v>0</v>
      </c>
      <c r="M31" s="69">
        <v>0</v>
      </c>
      <c r="N31" s="70" t="s">
        <v>79</v>
      </c>
      <c r="O31" s="2"/>
    </row>
    <row r="32" spans="2:15" x14ac:dyDescent="0.25">
      <c r="B32" s="2"/>
      <c r="C32" s="71" t="s">
        <v>359</v>
      </c>
      <c r="D32" s="72"/>
      <c r="E32" s="70" t="s">
        <v>79</v>
      </c>
      <c r="F32" s="70" t="s">
        <v>79</v>
      </c>
      <c r="G32" s="70" t="s">
        <v>79</v>
      </c>
      <c r="H32" s="70" t="s">
        <v>79</v>
      </c>
      <c r="I32" s="70" t="s">
        <v>79</v>
      </c>
      <c r="J32" s="69">
        <v>0</v>
      </c>
      <c r="K32" s="69">
        <v>0</v>
      </c>
      <c r="L32" s="69">
        <v>0</v>
      </c>
      <c r="M32" s="69">
        <v>0</v>
      </c>
      <c r="N32" s="70" t="s">
        <v>79</v>
      </c>
      <c r="O32" s="2"/>
    </row>
    <row r="33" spans="2:15" x14ac:dyDescent="0.25">
      <c r="B33" s="2"/>
      <c r="C33" s="71" t="s">
        <v>360</v>
      </c>
      <c r="D33" s="72"/>
      <c r="E33" s="70" t="s">
        <v>79</v>
      </c>
      <c r="F33" s="70" t="s">
        <v>79</v>
      </c>
      <c r="G33" s="70" t="s">
        <v>79</v>
      </c>
      <c r="H33" s="70" t="s">
        <v>79</v>
      </c>
      <c r="I33" s="70" t="s">
        <v>79</v>
      </c>
      <c r="J33" s="69">
        <v>0</v>
      </c>
      <c r="K33" s="69">
        <v>0</v>
      </c>
      <c r="L33" s="69">
        <v>0</v>
      </c>
      <c r="M33" s="69">
        <v>0</v>
      </c>
      <c r="N33" s="70" t="s">
        <v>79</v>
      </c>
      <c r="O33" s="2"/>
    </row>
    <row r="34" spans="2:15" x14ac:dyDescent="0.25">
      <c r="B34" s="2"/>
      <c r="C34" s="71" t="s">
        <v>361</v>
      </c>
      <c r="D34" s="72"/>
      <c r="E34" s="70" t="s">
        <v>79</v>
      </c>
      <c r="F34" s="70" t="s">
        <v>79</v>
      </c>
      <c r="G34" s="70" t="s">
        <v>79</v>
      </c>
      <c r="H34" s="70" t="s">
        <v>79</v>
      </c>
      <c r="I34" s="70" t="s">
        <v>79</v>
      </c>
      <c r="J34" s="69">
        <v>0</v>
      </c>
      <c r="K34" s="69">
        <v>0</v>
      </c>
      <c r="L34" s="69">
        <v>0</v>
      </c>
      <c r="M34" s="69">
        <v>0</v>
      </c>
      <c r="N34" s="70" t="s">
        <v>79</v>
      </c>
      <c r="O34" s="2"/>
    </row>
    <row r="35" spans="2:15" x14ac:dyDescent="0.25">
      <c r="B35" s="2"/>
      <c r="C35" s="71" t="s">
        <v>362</v>
      </c>
      <c r="D35" s="72"/>
      <c r="E35" s="70" t="s">
        <v>79</v>
      </c>
      <c r="F35" s="70" t="s">
        <v>79</v>
      </c>
      <c r="G35" s="70" t="s">
        <v>79</v>
      </c>
      <c r="H35" s="70" t="s">
        <v>79</v>
      </c>
      <c r="I35" s="70" t="s">
        <v>79</v>
      </c>
      <c r="J35" s="69">
        <v>0</v>
      </c>
      <c r="K35" s="69">
        <v>0</v>
      </c>
      <c r="L35" s="69">
        <v>0</v>
      </c>
      <c r="M35" s="69">
        <v>0</v>
      </c>
      <c r="N35" s="70" t="s">
        <v>79</v>
      </c>
      <c r="O35" s="2"/>
    </row>
    <row r="36" spans="2:15" x14ac:dyDescent="0.25">
      <c r="B36" s="2"/>
      <c r="C36" s="71" t="s">
        <v>363</v>
      </c>
      <c r="D36" s="72"/>
      <c r="E36" s="70" t="s">
        <v>79</v>
      </c>
      <c r="F36" s="70" t="s">
        <v>79</v>
      </c>
      <c r="G36" s="70" t="s">
        <v>79</v>
      </c>
      <c r="H36" s="70" t="s">
        <v>79</v>
      </c>
      <c r="I36" s="70" t="s">
        <v>79</v>
      </c>
      <c r="J36" s="69">
        <v>0</v>
      </c>
      <c r="K36" s="69">
        <v>0</v>
      </c>
      <c r="L36" s="69">
        <v>0</v>
      </c>
      <c r="M36" s="69">
        <v>0</v>
      </c>
      <c r="N36" s="70" t="s">
        <v>79</v>
      </c>
      <c r="O36" s="2"/>
    </row>
    <row r="37" spans="2:15" x14ac:dyDescent="0.25">
      <c r="B37" s="2"/>
      <c r="C37" s="71" t="s">
        <v>364</v>
      </c>
      <c r="D37" s="72"/>
      <c r="E37" s="70" t="s">
        <v>79</v>
      </c>
      <c r="F37" s="70" t="s">
        <v>79</v>
      </c>
      <c r="G37" s="70" t="s">
        <v>79</v>
      </c>
      <c r="H37" s="70" t="s">
        <v>79</v>
      </c>
      <c r="I37" s="70" t="s">
        <v>79</v>
      </c>
      <c r="J37" s="69">
        <v>0</v>
      </c>
      <c r="K37" s="69">
        <v>0</v>
      </c>
      <c r="L37" s="69">
        <v>0</v>
      </c>
      <c r="M37" s="69">
        <v>0</v>
      </c>
      <c r="N37" s="70" t="s">
        <v>79</v>
      </c>
      <c r="O37" s="2"/>
    </row>
    <row r="38" spans="2:15" x14ac:dyDescent="0.25">
      <c r="B38" s="2"/>
      <c r="C38" s="71" t="s">
        <v>365</v>
      </c>
      <c r="D38" s="72"/>
      <c r="E38" s="70" t="s">
        <v>79</v>
      </c>
      <c r="F38" s="70" t="s">
        <v>79</v>
      </c>
      <c r="G38" s="70" t="s">
        <v>79</v>
      </c>
      <c r="H38" s="70" t="s">
        <v>79</v>
      </c>
      <c r="I38" s="70" t="s">
        <v>79</v>
      </c>
      <c r="J38" s="69">
        <v>0</v>
      </c>
      <c r="K38" s="69">
        <v>0</v>
      </c>
      <c r="L38" s="69">
        <v>0</v>
      </c>
      <c r="M38" s="69">
        <v>0</v>
      </c>
      <c r="N38" s="70" t="s">
        <v>79</v>
      </c>
      <c r="O38" s="2"/>
    </row>
    <row r="39" spans="2:15" x14ac:dyDescent="0.25">
      <c r="B39" s="2"/>
      <c r="C39" s="71" t="s">
        <v>366</v>
      </c>
      <c r="D39" s="72"/>
      <c r="E39" s="70" t="s">
        <v>79</v>
      </c>
      <c r="F39" s="70" t="s">
        <v>79</v>
      </c>
      <c r="G39" s="70" t="s">
        <v>79</v>
      </c>
      <c r="H39" s="70" t="s">
        <v>79</v>
      </c>
      <c r="I39" s="70" t="s">
        <v>79</v>
      </c>
      <c r="J39" s="69">
        <v>0</v>
      </c>
      <c r="K39" s="69">
        <v>0</v>
      </c>
      <c r="L39" s="69">
        <v>0</v>
      </c>
      <c r="M39" s="69">
        <v>0</v>
      </c>
      <c r="N39" s="70" t="s">
        <v>79</v>
      </c>
      <c r="O39" s="2"/>
    </row>
    <row r="40" spans="2:15" x14ac:dyDescent="0.25">
      <c r="B40" s="2"/>
      <c r="C40" s="71" t="s">
        <v>367</v>
      </c>
      <c r="D40" s="72"/>
      <c r="E40" s="70" t="s">
        <v>79</v>
      </c>
      <c r="F40" s="70" t="s">
        <v>79</v>
      </c>
      <c r="G40" s="70" t="s">
        <v>79</v>
      </c>
      <c r="H40" s="70" t="s">
        <v>79</v>
      </c>
      <c r="I40" s="70" t="s">
        <v>79</v>
      </c>
      <c r="J40" s="69">
        <v>0</v>
      </c>
      <c r="K40" s="69">
        <v>0</v>
      </c>
      <c r="L40" s="69">
        <v>0</v>
      </c>
      <c r="M40" s="69">
        <v>0</v>
      </c>
      <c r="N40" s="70" t="s">
        <v>79</v>
      </c>
      <c r="O40" s="2"/>
    </row>
    <row r="41" spans="2:15" x14ac:dyDescent="0.25">
      <c r="B41" s="2"/>
      <c r="C41" s="71" t="s">
        <v>368</v>
      </c>
      <c r="D41" s="72"/>
      <c r="E41" s="70" t="s">
        <v>79</v>
      </c>
      <c r="F41" s="70" t="s">
        <v>79</v>
      </c>
      <c r="G41" s="70" t="s">
        <v>79</v>
      </c>
      <c r="H41" s="70" t="s">
        <v>79</v>
      </c>
      <c r="I41" s="70" t="s">
        <v>79</v>
      </c>
      <c r="J41" s="69">
        <v>0</v>
      </c>
      <c r="K41" s="69">
        <v>0</v>
      </c>
      <c r="L41" s="69">
        <v>0</v>
      </c>
      <c r="M41" s="69">
        <v>0</v>
      </c>
      <c r="N41" s="70" t="s">
        <v>79</v>
      </c>
      <c r="O41" s="2"/>
    </row>
    <row r="42" spans="2:15" x14ac:dyDescent="0.25">
      <c r="B42" s="2"/>
      <c r="C42" s="71" t="s">
        <v>369</v>
      </c>
      <c r="D42" s="72"/>
      <c r="E42" s="70" t="s">
        <v>79</v>
      </c>
      <c r="F42" s="70" t="s">
        <v>79</v>
      </c>
      <c r="G42" s="70" t="s">
        <v>79</v>
      </c>
      <c r="H42" s="70" t="s">
        <v>79</v>
      </c>
      <c r="I42" s="70" t="s">
        <v>79</v>
      </c>
      <c r="J42" s="69">
        <v>0</v>
      </c>
      <c r="K42" s="69">
        <v>0</v>
      </c>
      <c r="L42" s="69">
        <v>0</v>
      </c>
      <c r="M42" s="69">
        <v>0</v>
      </c>
      <c r="N42" s="70" t="s">
        <v>79</v>
      </c>
      <c r="O42" s="2"/>
    </row>
    <row r="43" spans="2:15" x14ac:dyDescent="0.25">
      <c r="B43" s="2"/>
      <c r="C43" s="71" t="s">
        <v>370</v>
      </c>
      <c r="D43" s="72"/>
      <c r="E43" s="70" t="s">
        <v>79</v>
      </c>
      <c r="F43" s="70" t="s">
        <v>79</v>
      </c>
      <c r="G43" s="70" t="s">
        <v>79</v>
      </c>
      <c r="H43" s="70" t="s">
        <v>79</v>
      </c>
      <c r="I43" s="70" t="s">
        <v>79</v>
      </c>
      <c r="J43" s="69">
        <v>0</v>
      </c>
      <c r="K43" s="69">
        <v>0</v>
      </c>
      <c r="L43" s="69">
        <v>0</v>
      </c>
      <c r="M43" s="69">
        <v>0</v>
      </c>
      <c r="N43" s="70" t="s">
        <v>79</v>
      </c>
      <c r="O43" s="2"/>
    </row>
    <row r="44" spans="2:15" x14ac:dyDescent="0.25">
      <c r="B44" s="2"/>
      <c r="C44" s="71" t="s">
        <v>371</v>
      </c>
      <c r="D44" s="72"/>
      <c r="E44" s="70" t="s">
        <v>79</v>
      </c>
      <c r="F44" s="70" t="s">
        <v>79</v>
      </c>
      <c r="G44" s="70" t="s">
        <v>79</v>
      </c>
      <c r="H44" s="70" t="s">
        <v>79</v>
      </c>
      <c r="I44" s="70" t="s">
        <v>79</v>
      </c>
      <c r="J44" s="69">
        <v>0</v>
      </c>
      <c r="K44" s="69">
        <v>0</v>
      </c>
      <c r="L44" s="69">
        <v>0</v>
      </c>
      <c r="M44" s="69">
        <v>0</v>
      </c>
      <c r="N44" s="70" t="s">
        <v>79</v>
      </c>
      <c r="O44" s="2"/>
    </row>
    <row r="45" spans="2:15" x14ac:dyDescent="0.25">
      <c r="B45" s="2"/>
      <c r="C45" s="71" t="s">
        <v>372</v>
      </c>
      <c r="D45" s="72"/>
      <c r="E45" s="70" t="s">
        <v>79</v>
      </c>
      <c r="F45" s="70" t="s">
        <v>79</v>
      </c>
      <c r="G45" s="70" t="s">
        <v>79</v>
      </c>
      <c r="H45" s="70" t="s">
        <v>79</v>
      </c>
      <c r="I45" s="70" t="s">
        <v>79</v>
      </c>
      <c r="J45" s="69">
        <v>0</v>
      </c>
      <c r="K45" s="69">
        <v>0</v>
      </c>
      <c r="L45" s="69">
        <v>0</v>
      </c>
      <c r="M45" s="69">
        <v>0</v>
      </c>
      <c r="N45" s="70" t="s">
        <v>79</v>
      </c>
      <c r="O45" s="2"/>
    </row>
    <row r="46" spans="2:15" x14ac:dyDescent="0.25">
      <c r="B46" s="2"/>
      <c r="C46" s="71" t="s">
        <v>373</v>
      </c>
      <c r="D46" s="72"/>
      <c r="E46" s="70" t="s">
        <v>79</v>
      </c>
      <c r="F46" s="70" t="s">
        <v>79</v>
      </c>
      <c r="G46" s="70" t="s">
        <v>79</v>
      </c>
      <c r="H46" s="70" t="s">
        <v>79</v>
      </c>
      <c r="I46" s="70" t="s">
        <v>79</v>
      </c>
      <c r="J46" s="69">
        <v>0</v>
      </c>
      <c r="K46" s="69">
        <v>0</v>
      </c>
      <c r="L46" s="69">
        <v>0</v>
      </c>
      <c r="M46" s="69">
        <v>0</v>
      </c>
      <c r="N46" s="70" t="s">
        <v>79</v>
      </c>
      <c r="O46" s="2"/>
    </row>
    <row r="47" spans="2:15" x14ac:dyDescent="0.25">
      <c r="B47" s="2"/>
      <c r="C47" s="71" t="s">
        <v>374</v>
      </c>
      <c r="D47" s="72"/>
      <c r="E47" s="70" t="s">
        <v>79</v>
      </c>
      <c r="F47" s="70" t="s">
        <v>79</v>
      </c>
      <c r="G47" s="70" t="s">
        <v>79</v>
      </c>
      <c r="H47" s="70" t="s">
        <v>79</v>
      </c>
      <c r="I47" s="70" t="s">
        <v>79</v>
      </c>
      <c r="J47" s="69">
        <v>0</v>
      </c>
      <c r="K47" s="69">
        <v>0</v>
      </c>
      <c r="L47" s="69">
        <v>0</v>
      </c>
      <c r="M47" s="69">
        <v>0</v>
      </c>
      <c r="N47" s="70" t="s">
        <v>79</v>
      </c>
      <c r="O47" s="2"/>
    </row>
    <row r="48" spans="2:15" x14ac:dyDescent="0.25">
      <c r="B48" s="2"/>
      <c r="C48" s="71" t="s">
        <v>375</v>
      </c>
      <c r="D48" s="72"/>
      <c r="E48" s="70" t="s">
        <v>79</v>
      </c>
      <c r="F48" s="70" t="s">
        <v>79</v>
      </c>
      <c r="G48" s="70" t="s">
        <v>79</v>
      </c>
      <c r="H48" s="70" t="s">
        <v>79</v>
      </c>
      <c r="I48" s="70" t="s">
        <v>79</v>
      </c>
      <c r="J48" s="69">
        <v>0</v>
      </c>
      <c r="K48" s="69">
        <v>0</v>
      </c>
      <c r="L48" s="69">
        <v>0</v>
      </c>
      <c r="M48" s="69">
        <v>0</v>
      </c>
      <c r="N48" s="70" t="s">
        <v>79</v>
      </c>
      <c r="O48" s="2"/>
    </row>
    <row r="49" spans="2:15" x14ac:dyDescent="0.25">
      <c r="B49" s="2"/>
      <c r="C49" s="71" t="s">
        <v>376</v>
      </c>
      <c r="D49" s="72"/>
      <c r="E49" s="70" t="s">
        <v>79</v>
      </c>
      <c r="F49" s="70" t="s">
        <v>79</v>
      </c>
      <c r="G49" s="70" t="s">
        <v>79</v>
      </c>
      <c r="H49" s="70" t="s">
        <v>79</v>
      </c>
      <c r="I49" s="70" t="s">
        <v>79</v>
      </c>
      <c r="J49" s="69">
        <v>0</v>
      </c>
      <c r="K49" s="69">
        <v>0</v>
      </c>
      <c r="L49" s="69">
        <v>0</v>
      </c>
      <c r="M49" s="69">
        <v>0</v>
      </c>
      <c r="N49" s="70" t="s">
        <v>79</v>
      </c>
      <c r="O49" s="2"/>
    </row>
    <row r="50" spans="2:15" x14ac:dyDescent="0.25">
      <c r="B50" s="2"/>
      <c r="C50" s="71" t="s">
        <v>377</v>
      </c>
      <c r="D50" s="72"/>
      <c r="E50" s="70" t="s">
        <v>79</v>
      </c>
      <c r="F50" s="70" t="s">
        <v>79</v>
      </c>
      <c r="G50" s="70" t="s">
        <v>79</v>
      </c>
      <c r="H50" s="70" t="s">
        <v>79</v>
      </c>
      <c r="I50" s="70" t="s">
        <v>79</v>
      </c>
      <c r="J50" s="69">
        <v>0</v>
      </c>
      <c r="K50" s="69">
        <v>0</v>
      </c>
      <c r="L50" s="69">
        <v>0</v>
      </c>
      <c r="M50" s="69">
        <v>0</v>
      </c>
      <c r="N50" s="70" t="s">
        <v>79</v>
      </c>
      <c r="O50" s="2"/>
    </row>
    <row r="51" spans="2:15" x14ac:dyDescent="0.25">
      <c r="B51" s="2"/>
      <c r="C51" s="71" t="s">
        <v>378</v>
      </c>
      <c r="D51" s="72"/>
      <c r="E51" s="70" t="s">
        <v>79</v>
      </c>
      <c r="F51" s="70" t="s">
        <v>79</v>
      </c>
      <c r="G51" s="70" t="s">
        <v>79</v>
      </c>
      <c r="H51" s="70" t="s">
        <v>79</v>
      </c>
      <c r="I51" s="70" t="s">
        <v>79</v>
      </c>
      <c r="J51" s="69">
        <v>0</v>
      </c>
      <c r="K51" s="69">
        <v>0</v>
      </c>
      <c r="L51" s="69">
        <v>0</v>
      </c>
      <c r="M51" s="69">
        <v>0</v>
      </c>
      <c r="N51" s="70" t="s">
        <v>79</v>
      </c>
      <c r="O51" s="2"/>
    </row>
    <row r="52" spans="2:15" x14ac:dyDescent="0.25">
      <c r="B52" s="2"/>
      <c r="C52" s="71" t="s">
        <v>379</v>
      </c>
      <c r="D52" s="72"/>
      <c r="E52" s="70" t="s">
        <v>79</v>
      </c>
      <c r="F52" s="70" t="s">
        <v>79</v>
      </c>
      <c r="G52" s="70" t="s">
        <v>79</v>
      </c>
      <c r="H52" s="70" t="s">
        <v>79</v>
      </c>
      <c r="I52" s="70" t="s">
        <v>79</v>
      </c>
      <c r="J52" s="69">
        <v>0</v>
      </c>
      <c r="K52" s="69">
        <v>0</v>
      </c>
      <c r="L52" s="69">
        <v>0</v>
      </c>
      <c r="M52" s="69">
        <v>0</v>
      </c>
      <c r="N52" s="70" t="s">
        <v>79</v>
      </c>
      <c r="O52" s="2"/>
    </row>
    <row r="53" spans="2:15" x14ac:dyDescent="0.25">
      <c r="B53" s="2"/>
      <c r="C53" s="71" t="s">
        <v>380</v>
      </c>
      <c r="D53" s="72"/>
      <c r="E53" s="70" t="s">
        <v>79</v>
      </c>
      <c r="F53" s="70" t="s">
        <v>79</v>
      </c>
      <c r="G53" s="70" t="s">
        <v>79</v>
      </c>
      <c r="H53" s="70" t="s">
        <v>79</v>
      </c>
      <c r="I53" s="70" t="s">
        <v>79</v>
      </c>
      <c r="J53" s="69">
        <v>0</v>
      </c>
      <c r="K53" s="69">
        <v>0</v>
      </c>
      <c r="L53" s="69">
        <v>0</v>
      </c>
      <c r="M53" s="69">
        <v>0</v>
      </c>
      <c r="N53" s="70" t="s">
        <v>79</v>
      </c>
      <c r="O53" s="2"/>
    </row>
    <row r="54" spans="2:15" x14ac:dyDescent="0.25">
      <c r="B54" s="2"/>
      <c r="C54" s="71" t="s">
        <v>381</v>
      </c>
      <c r="D54" s="72"/>
      <c r="E54" s="70" t="s">
        <v>79</v>
      </c>
      <c r="F54" s="70" t="s">
        <v>79</v>
      </c>
      <c r="G54" s="70" t="s">
        <v>79</v>
      </c>
      <c r="H54" s="70" t="s">
        <v>79</v>
      </c>
      <c r="I54" s="70" t="s">
        <v>79</v>
      </c>
      <c r="J54" s="69">
        <v>0</v>
      </c>
      <c r="K54" s="69">
        <v>0</v>
      </c>
      <c r="L54" s="69">
        <v>0</v>
      </c>
      <c r="M54" s="69">
        <v>0</v>
      </c>
      <c r="N54" s="70" t="s">
        <v>79</v>
      </c>
      <c r="O54" s="2"/>
    </row>
    <row r="55" spans="2:15" x14ac:dyDescent="0.25">
      <c r="B55" s="2"/>
      <c r="C55" s="71" t="s">
        <v>382</v>
      </c>
      <c r="D55" s="72"/>
      <c r="E55" s="70" t="s">
        <v>79</v>
      </c>
      <c r="F55" s="70" t="s">
        <v>79</v>
      </c>
      <c r="G55" s="70" t="s">
        <v>79</v>
      </c>
      <c r="H55" s="70" t="s">
        <v>79</v>
      </c>
      <c r="I55" s="70" t="s">
        <v>79</v>
      </c>
      <c r="J55" s="69">
        <v>0</v>
      </c>
      <c r="K55" s="69">
        <v>0</v>
      </c>
      <c r="L55" s="69">
        <v>0</v>
      </c>
      <c r="M55" s="69">
        <v>0</v>
      </c>
      <c r="N55" s="70" t="s">
        <v>79</v>
      </c>
      <c r="O55" s="2"/>
    </row>
    <row r="56" spans="2:15" x14ac:dyDescent="0.25">
      <c r="B56" s="2"/>
      <c r="C56" s="71" t="s">
        <v>383</v>
      </c>
      <c r="D56" s="72"/>
      <c r="E56" s="70" t="s">
        <v>79</v>
      </c>
      <c r="F56" s="70" t="s">
        <v>79</v>
      </c>
      <c r="G56" s="70" t="s">
        <v>79</v>
      </c>
      <c r="H56" s="70" t="s">
        <v>79</v>
      </c>
      <c r="I56" s="70" t="s">
        <v>79</v>
      </c>
      <c r="J56" s="69">
        <v>0</v>
      </c>
      <c r="K56" s="69">
        <v>0</v>
      </c>
      <c r="L56" s="69">
        <v>0</v>
      </c>
      <c r="M56" s="69">
        <v>0</v>
      </c>
      <c r="N56" s="70" t="s">
        <v>79</v>
      </c>
      <c r="O56" s="2"/>
    </row>
    <row r="57" spans="2:15" x14ac:dyDescent="0.25">
      <c r="B57" s="2"/>
      <c r="C57" s="71" t="s">
        <v>384</v>
      </c>
      <c r="D57" s="72"/>
      <c r="E57" s="70" t="s">
        <v>79</v>
      </c>
      <c r="F57" s="70" t="s">
        <v>79</v>
      </c>
      <c r="G57" s="70" t="s">
        <v>79</v>
      </c>
      <c r="H57" s="70" t="s">
        <v>79</v>
      </c>
      <c r="I57" s="70" t="s">
        <v>79</v>
      </c>
      <c r="J57" s="69">
        <v>0</v>
      </c>
      <c r="K57" s="69">
        <v>0</v>
      </c>
      <c r="L57" s="69">
        <v>0</v>
      </c>
      <c r="M57" s="69">
        <v>0</v>
      </c>
      <c r="N57" s="70" t="s">
        <v>79</v>
      </c>
      <c r="O57" s="2"/>
    </row>
    <row r="58" spans="2:15" x14ac:dyDescent="0.25">
      <c r="B58" s="2"/>
      <c r="C58" s="71" t="s">
        <v>385</v>
      </c>
      <c r="D58" s="72"/>
      <c r="E58" s="70" t="s">
        <v>79</v>
      </c>
      <c r="F58" s="70" t="s">
        <v>79</v>
      </c>
      <c r="G58" s="70" t="s">
        <v>79</v>
      </c>
      <c r="H58" s="70" t="s">
        <v>79</v>
      </c>
      <c r="I58" s="70" t="s">
        <v>79</v>
      </c>
      <c r="J58" s="69">
        <v>0</v>
      </c>
      <c r="K58" s="69">
        <v>0</v>
      </c>
      <c r="L58" s="69">
        <v>0</v>
      </c>
      <c r="M58" s="69">
        <v>0</v>
      </c>
      <c r="N58" s="70" t="s">
        <v>79</v>
      </c>
      <c r="O58" s="2"/>
    </row>
    <row r="59" spans="2:15" x14ac:dyDescent="0.25">
      <c r="B59" s="2"/>
      <c r="C59" s="71" t="s">
        <v>386</v>
      </c>
      <c r="D59" s="72"/>
      <c r="E59" s="70" t="s">
        <v>79</v>
      </c>
      <c r="F59" s="70" t="s">
        <v>79</v>
      </c>
      <c r="G59" s="70" t="s">
        <v>79</v>
      </c>
      <c r="H59" s="70" t="s">
        <v>79</v>
      </c>
      <c r="I59" s="70" t="s">
        <v>79</v>
      </c>
      <c r="J59" s="69">
        <v>0</v>
      </c>
      <c r="K59" s="69">
        <v>0</v>
      </c>
      <c r="L59" s="69">
        <v>0</v>
      </c>
      <c r="M59" s="69">
        <v>0</v>
      </c>
      <c r="N59" s="70" t="s">
        <v>79</v>
      </c>
      <c r="O59" s="2"/>
    </row>
    <row r="60" spans="2:15" x14ac:dyDescent="0.25">
      <c r="B60" s="2"/>
      <c r="C60" s="71" t="s">
        <v>387</v>
      </c>
      <c r="D60" s="72"/>
      <c r="E60" s="70" t="s">
        <v>79</v>
      </c>
      <c r="F60" s="70" t="s">
        <v>79</v>
      </c>
      <c r="G60" s="70" t="s">
        <v>79</v>
      </c>
      <c r="H60" s="70" t="s">
        <v>79</v>
      </c>
      <c r="I60" s="70" t="s">
        <v>79</v>
      </c>
      <c r="J60" s="69">
        <v>0</v>
      </c>
      <c r="K60" s="69">
        <v>0</v>
      </c>
      <c r="L60" s="69">
        <v>0</v>
      </c>
      <c r="M60" s="69">
        <v>0</v>
      </c>
      <c r="N60" s="70" t="s">
        <v>79</v>
      </c>
      <c r="O60" s="2"/>
    </row>
    <row r="61" spans="2:15" x14ac:dyDescent="0.25">
      <c r="B61" s="2"/>
      <c r="C61" s="71" t="s">
        <v>388</v>
      </c>
      <c r="D61" s="72"/>
      <c r="E61" s="70" t="s">
        <v>79</v>
      </c>
      <c r="F61" s="70" t="s">
        <v>79</v>
      </c>
      <c r="G61" s="70" t="s">
        <v>79</v>
      </c>
      <c r="H61" s="70" t="s">
        <v>79</v>
      </c>
      <c r="I61" s="70" t="s">
        <v>79</v>
      </c>
      <c r="J61" s="69">
        <v>0</v>
      </c>
      <c r="K61" s="69">
        <v>0</v>
      </c>
      <c r="L61" s="69">
        <v>0</v>
      </c>
      <c r="M61" s="69">
        <v>0</v>
      </c>
      <c r="N61" s="70" t="s">
        <v>79</v>
      </c>
      <c r="O61" s="2"/>
    </row>
    <row r="62" spans="2:15" x14ac:dyDescent="0.25">
      <c r="B62" s="2"/>
      <c r="C62" s="71" t="s">
        <v>389</v>
      </c>
      <c r="D62" s="72"/>
      <c r="E62" s="70" t="s">
        <v>79</v>
      </c>
      <c r="F62" s="70" t="s">
        <v>79</v>
      </c>
      <c r="G62" s="70" t="s">
        <v>79</v>
      </c>
      <c r="H62" s="70" t="s">
        <v>79</v>
      </c>
      <c r="I62" s="70" t="s">
        <v>79</v>
      </c>
      <c r="J62" s="69">
        <v>0</v>
      </c>
      <c r="K62" s="69">
        <v>0</v>
      </c>
      <c r="L62" s="69">
        <v>0</v>
      </c>
      <c r="M62" s="69">
        <v>0</v>
      </c>
      <c r="N62" s="70" t="s">
        <v>79</v>
      </c>
      <c r="O62" s="2"/>
    </row>
    <row r="63" spans="2:15" x14ac:dyDescent="0.25">
      <c r="B63" s="2"/>
      <c r="C63" s="71" t="s">
        <v>390</v>
      </c>
      <c r="D63" s="72"/>
      <c r="E63" s="70" t="s">
        <v>79</v>
      </c>
      <c r="F63" s="70" t="s">
        <v>79</v>
      </c>
      <c r="G63" s="70" t="s">
        <v>79</v>
      </c>
      <c r="H63" s="70" t="s">
        <v>79</v>
      </c>
      <c r="I63" s="70" t="s">
        <v>79</v>
      </c>
      <c r="J63" s="69">
        <v>0</v>
      </c>
      <c r="K63" s="69">
        <v>0</v>
      </c>
      <c r="L63" s="69">
        <v>0</v>
      </c>
      <c r="M63" s="69">
        <v>0</v>
      </c>
      <c r="N63" s="70" t="s">
        <v>79</v>
      </c>
      <c r="O63" s="2"/>
    </row>
    <row r="64" spans="2:15" x14ac:dyDescent="0.25">
      <c r="B64" s="2"/>
      <c r="C64" s="71" t="s">
        <v>391</v>
      </c>
      <c r="D64" s="72"/>
      <c r="E64" s="70" t="s">
        <v>79</v>
      </c>
      <c r="F64" s="70" t="s">
        <v>79</v>
      </c>
      <c r="G64" s="70" t="s">
        <v>79</v>
      </c>
      <c r="H64" s="70" t="s">
        <v>79</v>
      </c>
      <c r="I64" s="70" t="s">
        <v>79</v>
      </c>
      <c r="J64" s="69">
        <v>0</v>
      </c>
      <c r="K64" s="69">
        <v>0</v>
      </c>
      <c r="L64" s="69">
        <v>0</v>
      </c>
      <c r="M64" s="69">
        <v>0</v>
      </c>
      <c r="N64" s="70" t="s">
        <v>79</v>
      </c>
      <c r="O64" s="2"/>
    </row>
    <row r="65" spans="2:15" x14ac:dyDescent="0.25">
      <c r="B65" s="2"/>
      <c r="C65" s="71" t="s">
        <v>392</v>
      </c>
      <c r="D65" s="72"/>
      <c r="E65" s="70" t="s">
        <v>79</v>
      </c>
      <c r="F65" s="70" t="s">
        <v>79</v>
      </c>
      <c r="G65" s="70" t="s">
        <v>79</v>
      </c>
      <c r="H65" s="70" t="s">
        <v>79</v>
      </c>
      <c r="I65" s="70" t="s">
        <v>79</v>
      </c>
      <c r="J65" s="69">
        <v>0</v>
      </c>
      <c r="K65" s="69">
        <v>0</v>
      </c>
      <c r="L65" s="69">
        <v>0</v>
      </c>
      <c r="M65" s="69">
        <v>0</v>
      </c>
      <c r="N65" s="70" t="s">
        <v>79</v>
      </c>
      <c r="O65" s="2"/>
    </row>
    <row r="66" spans="2:15" x14ac:dyDescent="0.25">
      <c r="B66" s="2"/>
      <c r="C66" s="71" t="s">
        <v>393</v>
      </c>
      <c r="D66" s="72"/>
      <c r="E66" s="70" t="s">
        <v>79</v>
      </c>
      <c r="F66" s="70" t="s">
        <v>79</v>
      </c>
      <c r="G66" s="70" t="s">
        <v>79</v>
      </c>
      <c r="H66" s="70" t="s">
        <v>79</v>
      </c>
      <c r="I66" s="70" t="s">
        <v>79</v>
      </c>
      <c r="J66" s="69">
        <v>0</v>
      </c>
      <c r="K66" s="69">
        <v>0</v>
      </c>
      <c r="L66" s="69">
        <v>0</v>
      </c>
      <c r="M66" s="69">
        <v>0</v>
      </c>
      <c r="N66" s="70" t="s">
        <v>79</v>
      </c>
      <c r="O66" s="2"/>
    </row>
    <row r="67" spans="2:15" x14ac:dyDescent="0.25">
      <c r="B67" s="2"/>
      <c r="C67" s="71" t="s">
        <v>394</v>
      </c>
      <c r="D67" s="72"/>
      <c r="E67" s="70" t="s">
        <v>79</v>
      </c>
      <c r="F67" s="70" t="s">
        <v>79</v>
      </c>
      <c r="G67" s="70" t="s">
        <v>79</v>
      </c>
      <c r="H67" s="70" t="s">
        <v>79</v>
      </c>
      <c r="I67" s="70" t="s">
        <v>79</v>
      </c>
      <c r="J67" s="69">
        <v>0</v>
      </c>
      <c r="K67" s="69">
        <v>0</v>
      </c>
      <c r="L67" s="69">
        <v>0</v>
      </c>
      <c r="M67" s="69">
        <v>0</v>
      </c>
      <c r="N67" s="70" t="s">
        <v>79</v>
      </c>
      <c r="O67" s="2"/>
    </row>
    <row r="68" spans="2:15" x14ac:dyDescent="0.25">
      <c r="B68" s="2"/>
      <c r="C68" s="71" t="s">
        <v>395</v>
      </c>
      <c r="D68" s="72"/>
      <c r="E68" s="70" t="s">
        <v>79</v>
      </c>
      <c r="F68" s="70" t="s">
        <v>79</v>
      </c>
      <c r="G68" s="70" t="s">
        <v>79</v>
      </c>
      <c r="H68" s="70" t="s">
        <v>79</v>
      </c>
      <c r="I68" s="70" t="s">
        <v>79</v>
      </c>
      <c r="J68" s="69">
        <v>0</v>
      </c>
      <c r="K68" s="69">
        <v>0</v>
      </c>
      <c r="L68" s="69">
        <v>0</v>
      </c>
      <c r="M68" s="69">
        <v>0</v>
      </c>
      <c r="N68" s="70" t="s">
        <v>79</v>
      </c>
      <c r="O68" s="2"/>
    </row>
    <row r="69" spans="2:15" x14ac:dyDescent="0.25">
      <c r="B69" s="2"/>
      <c r="C69" s="71" t="s">
        <v>396</v>
      </c>
      <c r="D69" s="72"/>
      <c r="E69" s="70" t="s">
        <v>79</v>
      </c>
      <c r="F69" s="70" t="s">
        <v>79</v>
      </c>
      <c r="G69" s="70" t="s">
        <v>79</v>
      </c>
      <c r="H69" s="70" t="s">
        <v>79</v>
      </c>
      <c r="I69" s="70" t="s">
        <v>79</v>
      </c>
      <c r="J69" s="69">
        <v>0</v>
      </c>
      <c r="K69" s="69">
        <v>0</v>
      </c>
      <c r="L69" s="69">
        <v>0</v>
      </c>
      <c r="M69" s="69">
        <v>0</v>
      </c>
      <c r="N69" s="70" t="s">
        <v>79</v>
      </c>
      <c r="O69" s="2"/>
    </row>
    <row r="70" spans="2:15" x14ac:dyDescent="0.25">
      <c r="B70" s="2"/>
      <c r="C70" s="71" t="s">
        <v>397</v>
      </c>
      <c r="D70" s="72"/>
      <c r="E70" s="70" t="s">
        <v>79</v>
      </c>
      <c r="F70" s="70" t="s">
        <v>79</v>
      </c>
      <c r="G70" s="70" t="s">
        <v>79</v>
      </c>
      <c r="H70" s="70" t="s">
        <v>79</v>
      </c>
      <c r="I70" s="70" t="s">
        <v>79</v>
      </c>
      <c r="J70" s="69">
        <v>0</v>
      </c>
      <c r="K70" s="69">
        <v>0</v>
      </c>
      <c r="L70" s="69">
        <v>0</v>
      </c>
      <c r="M70" s="69">
        <v>0</v>
      </c>
      <c r="N70" s="70" t="s">
        <v>79</v>
      </c>
      <c r="O70" s="2"/>
    </row>
    <row r="71" spans="2:15" x14ac:dyDescent="0.25">
      <c r="B71" s="2"/>
      <c r="C71" s="71" t="s">
        <v>398</v>
      </c>
      <c r="D71" s="72"/>
      <c r="E71" s="70" t="s">
        <v>79</v>
      </c>
      <c r="F71" s="70" t="s">
        <v>79</v>
      </c>
      <c r="G71" s="70" t="s">
        <v>79</v>
      </c>
      <c r="H71" s="70" t="s">
        <v>79</v>
      </c>
      <c r="I71" s="70" t="s">
        <v>79</v>
      </c>
      <c r="J71" s="69">
        <v>0</v>
      </c>
      <c r="K71" s="69">
        <v>0</v>
      </c>
      <c r="L71" s="69">
        <v>0</v>
      </c>
      <c r="M71" s="69">
        <v>0</v>
      </c>
      <c r="N71" s="70" t="s">
        <v>79</v>
      </c>
      <c r="O71" s="2"/>
    </row>
    <row r="72" spans="2:15" x14ac:dyDescent="0.25">
      <c r="B72" s="2"/>
      <c r="C72" s="71" t="s">
        <v>399</v>
      </c>
      <c r="D72" s="72"/>
      <c r="E72" s="70" t="s">
        <v>79</v>
      </c>
      <c r="F72" s="70" t="s">
        <v>79</v>
      </c>
      <c r="G72" s="70" t="s">
        <v>79</v>
      </c>
      <c r="H72" s="70" t="s">
        <v>79</v>
      </c>
      <c r="I72" s="70" t="s">
        <v>79</v>
      </c>
      <c r="J72" s="69">
        <v>0</v>
      </c>
      <c r="K72" s="69">
        <v>0</v>
      </c>
      <c r="L72" s="69">
        <v>0</v>
      </c>
      <c r="M72" s="69">
        <v>0</v>
      </c>
      <c r="N72" s="70" t="s">
        <v>79</v>
      </c>
      <c r="O72" s="2"/>
    </row>
    <row r="73" spans="2:15" x14ac:dyDescent="0.25">
      <c r="B73" s="2"/>
      <c r="C73" s="71" t="s">
        <v>400</v>
      </c>
      <c r="D73" s="72"/>
      <c r="E73" s="70" t="s">
        <v>79</v>
      </c>
      <c r="F73" s="70" t="s">
        <v>79</v>
      </c>
      <c r="G73" s="70" t="s">
        <v>79</v>
      </c>
      <c r="H73" s="70" t="s">
        <v>79</v>
      </c>
      <c r="I73" s="70" t="s">
        <v>79</v>
      </c>
      <c r="J73" s="69">
        <v>0</v>
      </c>
      <c r="K73" s="69">
        <v>0</v>
      </c>
      <c r="L73" s="69">
        <v>0</v>
      </c>
      <c r="M73" s="69">
        <v>0</v>
      </c>
      <c r="N73" s="70" t="s">
        <v>79</v>
      </c>
      <c r="O73" s="2"/>
    </row>
    <row r="74" spans="2:15" x14ac:dyDescent="0.25">
      <c r="B74" s="2"/>
      <c r="C74" s="71" t="s">
        <v>401</v>
      </c>
      <c r="D74" s="72"/>
      <c r="E74" s="70" t="s">
        <v>79</v>
      </c>
      <c r="F74" s="70" t="s">
        <v>79</v>
      </c>
      <c r="G74" s="70" t="s">
        <v>79</v>
      </c>
      <c r="H74" s="70" t="s">
        <v>79</v>
      </c>
      <c r="I74" s="70" t="s">
        <v>79</v>
      </c>
      <c r="J74" s="69">
        <v>0</v>
      </c>
      <c r="K74" s="69">
        <v>0</v>
      </c>
      <c r="L74" s="69">
        <v>0</v>
      </c>
      <c r="M74" s="69">
        <v>0</v>
      </c>
      <c r="N74" s="70" t="s">
        <v>79</v>
      </c>
      <c r="O74" s="2"/>
    </row>
    <row r="75" spans="2:15" x14ac:dyDescent="0.25">
      <c r="B75" s="2"/>
      <c r="C75" s="71" t="s">
        <v>402</v>
      </c>
      <c r="D75" s="72"/>
      <c r="E75" s="70" t="s">
        <v>79</v>
      </c>
      <c r="F75" s="70" t="s">
        <v>79</v>
      </c>
      <c r="G75" s="70" t="s">
        <v>79</v>
      </c>
      <c r="H75" s="70" t="s">
        <v>79</v>
      </c>
      <c r="I75" s="70" t="s">
        <v>79</v>
      </c>
      <c r="J75" s="69">
        <v>0</v>
      </c>
      <c r="K75" s="69">
        <v>0</v>
      </c>
      <c r="L75" s="69">
        <v>0</v>
      </c>
      <c r="M75" s="69">
        <v>0</v>
      </c>
      <c r="N75" s="70" t="s">
        <v>79</v>
      </c>
      <c r="O75" s="2"/>
    </row>
    <row r="76" spans="2:15" x14ac:dyDescent="0.25">
      <c r="B76" s="2"/>
      <c r="C76" s="71" t="s">
        <v>403</v>
      </c>
      <c r="D76" s="72"/>
      <c r="E76" s="70" t="s">
        <v>79</v>
      </c>
      <c r="F76" s="70" t="s">
        <v>79</v>
      </c>
      <c r="G76" s="70" t="s">
        <v>79</v>
      </c>
      <c r="H76" s="70" t="s">
        <v>79</v>
      </c>
      <c r="I76" s="70" t="s">
        <v>79</v>
      </c>
      <c r="J76" s="69">
        <v>0</v>
      </c>
      <c r="K76" s="69">
        <v>0</v>
      </c>
      <c r="L76" s="69">
        <v>0</v>
      </c>
      <c r="M76" s="69">
        <v>0</v>
      </c>
      <c r="N76" s="70" t="s">
        <v>79</v>
      </c>
      <c r="O76" s="2"/>
    </row>
    <row r="77" spans="2:15" x14ac:dyDescent="0.25">
      <c r="B77" s="2"/>
      <c r="C77" s="71" t="s">
        <v>404</v>
      </c>
      <c r="D77" s="72"/>
      <c r="E77" s="70" t="s">
        <v>79</v>
      </c>
      <c r="F77" s="70" t="s">
        <v>79</v>
      </c>
      <c r="G77" s="70" t="s">
        <v>79</v>
      </c>
      <c r="H77" s="70" t="s">
        <v>79</v>
      </c>
      <c r="I77" s="70" t="s">
        <v>79</v>
      </c>
      <c r="J77" s="69">
        <v>0</v>
      </c>
      <c r="K77" s="69">
        <v>0</v>
      </c>
      <c r="L77" s="69">
        <v>0</v>
      </c>
      <c r="M77" s="69">
        <v>0</v>
      </c>
      <c r="N77" s="70" t="s">
        <v>79</v>
      </c>
      <c r="O77" s="2"/>
    </row>
    <row r="78" spans="2:15" x14ac:dyDescent="0.25">
      <c r="B78" s="2"/>
      <c r="C78" s="71" t="s">
        <v>405</v>
      </c>
      <c r="D78" s="72"/>
      <c r="E78" s="70" t="s">
        <v>79</v>
      </c>
      <c r="F78" s="70" t="s">
        <v>79</v>
      </c>
      <c r="G78" s="70" t="s">
        <v>79</v>
      </c>
      <c r="H78" s="70" t="s">
        <v>79</v>
      </c>
      <c r="I78" s="70" t="s">
        <v>79</v>
      </c>
      <c r="J78" s="69">
        <v>0</v>
      </c>
      <c r="K78" s="69">
        <v>0</v>
      </c>
      <c r="L78" s="69">
        <v>0</v>
      </c>
      <c r="M78" s="69">
        <v>0</v>
      </c>
      <c r="N78" s="70" t="s">
        <v>79</v>
      </c>
      <c r="O78" s="2"/>
    </row>
    <row r="79" spans="2:15" x14ac:dyDescent="0.25">
      <c r="B79" s="2"/>
      <c r="C79" s="71" t="s">
        <v>406</v>
      </c>
      <c r="D79" s="72"/>
      <c r="E79" s="70" t="s">
        <v>79</v>
      </c>
      <c r="F79" s="70" t="s">
        <v>79</v>
      </c>
      <c r="G79" s="70" t="s">
        <v>79</v>
      </c>
      <c r="H79" s="70" t="s">
        <v>79</v>
      </c>
      <c r="I79" s="70" t="s">
        <v>79</v>
      </c>
      <c r="J79" s="69">
        <v>0</v>
      </c>
      <c r="K79" s="69">
        <v>0</v>
      </c>
      <c r="L79" s="69">
        <v>0</v>
      </c>
      <c r="M79" s="69">
        <v>0</v>
      </c>
      <c r="N79" s="70" t="s">
        <v>79</v>
      </c>
      <c r="O79" s="2"/>
    </row>
    <row r="80" spans="2:15" x14ac:dyDescent="0.25">
      <c r="B80" s="2"/>
      <c r="C80" s="71" t="s">
        <v>407</v>
      </c>
      <c r="D80" s="72"/>
      <c r="E80" s="70" t="s">
        <v>79</v>
      </c>
      <c r="F80" s="70" t="s">
        <v>79</v>
      </c>
      <c r="G80" s="70" t="s">
        <v>79</v>
      </c>
      <c r="H80" s="70" t="s">
        <v>79</v>
      </c>
      <c r="I80" s="70" t="s">
        <v>79</v>
      </c>
      <c r="J80" s="69">
        <v>0</v>
      </c>
      <c r="K80" s="69">
        <v>0</v>
      </c>
      <c r="L80" s="69">
        <v>0</v>
      </c>
      <c r="M80" s="69">
        <v>0</v>
      </c>
      <c r="N80" s="70" t="s">
        <v>79</v>
      </c>
      <c r="O80" s="2"/>
    </row>
    <row r="81" spans="2:15" x14ac:dyDescent="0.25">
      <c r="B81" s="2"/>
      <c r="C81" s="71" t="s">
        <v>408</v>
      </c>
      <c r="D81" s="72"/>
      <c r="E81" s="70" t="s">
        <v>79</v>
      </c>
      <c r="F81" s="70" t="s">
        <v>79</v>
      </c>
      <c r="G81" s="70" t="s">
        <v>79</v>
      </c>
      <c r="H81" s="70" t="s">
        <v>79</v>
      </c>
      <c r="I81" s="70" t="s">
        <v>79</v>
      </c>
      <c r="J81" s="69">
        <v>0</v>
      </c>
      <c r="K81" s="69">
        <v>0</v>
      </c>
      <c r="L81" s="69">
        <v>0</v>
      </c>
      <c r="M81" s="69">
        <v>0</v>
      </c>
      <c r="N81" s="70" t="s">
        <v>79</v>
      </c>
      <c r="O81" s="2"/>
    </row>
    <row r="82" spans="2:15" x14ac:dyDescent="0.25">
      <c r="B82" s="2"/>
      <c r="C82" s="71" t="s">
        <v>409</v>
      </c>
      <c r="D82" s="72"/>
      <c r="E82" s="70" t="s">
        <v>79</v>
      </c>
      <c r="F82" s="70" t="s">
        <v>79</v>
      </c>
      <c r="G82" s="70" t="s">
        <v>79</v>
      </c>
      <c r="H82" s="70" t="s">
        <v>79</v>
      </c>
      <c r="I82" s="70" t="s">
        <v>79</v>
      </c>
      <c r="J82" s="69">
        <v>0</v>
      </c>
      <c r="K82" s="69">
        <v>0</v>
      </c>
      <c r="L82" s="69">
        <v>0</v>
      </c>
      <c r="M82" s="69">
        <v>0</v>
      </c>
      <c r="N82" s="70" t="s">
        <v>79</v>
      </c>
      <c r="O82" s="2"/>
    </row>
    <row r="83" spans="2:15" x14ac:dyDescent="0.25">
      <c r="B83" s="2"/>
      <c r="C83" s="71" t="s">
        <v>410</v>
      </c>
      <c r="D83" s="72"/>
      <c r="E83" s="70" t="s">
        <v>79</v>
      </c>
      <c r="F83" s="70" t="s">
        <v>79</v>
      </c>
      <c r="G83" s="70" t="s">
        <v>79</v>
      </c>
      <c r="H83" s="70" t="s">
        <v>79</v>
      </c>
      <c r="I83" s="70" t="s">
        <v>79</v>
      </c>
      <c r="J83" s="69">
        <v>0</v>
      </c>
      <c r="K83" s="69">
        <v>0</v>
      </c>
      <c r="L83" s="69">
        <v>0</v>
      </c>
      <c r="M83" s="69">
        <v>0</v>
      </c>
      <c r="N83" s="70" t="s">
        <v>79</v>
      </c>
      <c r="O83" s="2"/>
    </row>
    <row r="84" spans="2:15" x14ac:dyDescent="0.25">
      <c r="B84" s="2"/>
      <c r="C84" s="71" t="s">
        <v>411</v>
      </c>
      <c r="D84" s="72"/>
      <c r="E84" s="70" t="s">
        <v>79</v>
      </c>
      <c r="F84" s="70" t="s">
        <v>79</v>
      </c>
      <c r="G84" s="70" t="s">
        <v>79</v>
      </c>
      <c r="H84" s="70" t="s">
        <v>79</v>
      </c>
      <c r="I84" s="70" t="s">
        <v>79</v>
      </c>
      <c r="J84" s="69">
        <v>0</v>
      </c>
      <c r="K84" s="69">
        <v>0</v>
      </c>
      <c r="L84" s="69">
        <v>0</v>
      </c>
      <c r="M84" s="69">
        <v>0</v>
      </c>
      <c r="N84" s="70" t="s">
        <v>79</v>
      </c>
      <c r="O84" s="2"/>
    </row>
    <row r="85" spans="2:15" x14ac:dyDescent="0.25">
      <c r="B85" s="2"/>
      <c r="C85" s="71" t="s">
        <v>412</v>
      </c>
      <c r="D85" s="72"/>
      <c r="E85" s="70" t="s">
        <v>79</v>
      </c>
      <c r="F85" s="70" t="s">
        <v>79</v>
      </c>
      <c r="G85" s="70" t="s">
        <v>79</v>
      </c>
      <c r="H85" s="70" t="s">
        <v>79</v>
      </c>
      <c r="I85" s="70" t="s">
        <v>79</v>
      </c>
      <c r="J85" s="69">
        <v>0</v>
      </c>
      <c r="K85" s="69">
        <v>0</v>
      </c>
      <c r="L85" s="69">
        <v>0</v>
      </c>
      <c r="M85" s="69">
        <v>0</v>
      </c>
      <c r="N85" s="70" t="s">
        <v>79</v>
      </c>
      <c r="O85" s="2"/>
    </row>
    <row r="86" spans="2:15" x14ac:dyDescent="0.25">
      <c r="B86" s="2"/>
      <c r="C86" s="71" t="s">
        <v>413</v>
      </c>
      <c r="D86" s="72"/>
      <c r="E86" s="70" t="s">
        <v>79</v>
      </c>
      <c r="F86" s="70" t="s">
        <v>79</v>
      </c>
      <c r="G86" s="70" t="s">
        <v>79</v>
      </c>
      <c r="H86" s="70" t="s">
        <v>79</v>
      </c>
      <c r="I86" s="70" t="s">
        <v>79</v>
      </c>
      <c r="J86" s="69">
        <v>0</v>
      </c>
      <c r="K86" s="69">
        <v>0</v>
      </c>
      <c r="L86" s="69">
        <v>0</v>
      </c>
      <c r="M86" s="69">
        <v>0</v>
      </c>
      <c r="N86" s="70" t="s">
        <v>79</v>
      </c>
      <c r="O86" s="2"/>
    </row>
    <row r="87" spans="2:15" x14ac:dyDescent="0.25">
      <c r="B87" s="2"/>
      <c r="C87" s="71" t="s">
        <v>414</v>
      </c>
      <c r="D87" s="72"/>
      <c r="E87" s="70" t="s">
        <v>79</v>
      </c>
      <c r="F87" s="70" t="s">
        <v>79</v>
      </c>
      <c r="G87" s="70" t="s">
        <v>79</v>
      </c>
      <c r="H87" s="70" t="s">
        <v>79</v>
      </c>
      <c r="I87" s="70" t="s">
        <v>79</v>
      </c>
      <c r="J87" s="69">
        <v>0</v>
      </c>
      <c r="K87" s="69">
        <v>0</v>
      </c>
      <c r="L87" s="69">
        <v>0</v>
      </c>
      <c r="M87" s="69">
        <v>0</v>
      </c>
      <c r="N87" s="70" t="s">
        <v>79</v>
      </c>
      <c r="O87" s="2"/>
    </row>
    <row r="88" spans="2:15" x14ac:dyDescent="0.25">
      <c r="B88" s="2"/>
      <c r="C88" s="71" t="s">
        <v>415</v>
      </c>
      <c r="D88" s="72"/>
      <c r="E88" s="70" t="s">
        <v>79</v>
      </c>
      <c r="F88" s="70" t="s">
        <v>79</v>
      </c>
      <c r="G88" s="70" t="s">
        <v>79</v>
      </c>
      <c r="H88" s="70" t="s">
        <v>79</v>
      </c>
      <c r="I88" s="70" t="s">
        <v>79</v>
      </c>
      <c r="J88" s="69">
        <v>0</v>
      </c>
      <c r="K88" s="69">
        <v>0</v>
      </c>
      <c r="L88" s="69">
        <v>0</v>
      </c>
      <c r="M88" s="69">
        <v>0</v>
      </c>
      <c r="N88" s="70" t="s">
        <v>79</v>
      </c>
      <c r="O88" s="2"/>
    </row>
    <row r="89" spans="2:15" x14ac:dyDescent="0.25">
      <c r="B89" s="2"/>
      <c r="C89" s="71" t="s">
        <v>416</v>
      </c>
      <c r="D89" s="72"/>
      <c r="E89" s="70" t="s">
        <v>79</v>
      </c>
      <c r="F89" s="70" t="s">
        <v>79</v>
      </c>
      <c r="G89" s="70" t="s">
        <v>79</v>
      </c>
      <c r="H89" s="70" t="s">
        <v>79</v>
      </c>
      <c r="I89" s="70" t="s">
        <v>79</v>
      </c>
      <c r="J89" s="69">
        <v>0</v>
      </c>
      <c r="K89" s="69">
        <v>0</v>
      </c>
      <c r="L89" s="69">
        <v>0</v>
      </c>
      <c r="M89" s="69">
        <v>0</v>
      </c>
      <c r="N89" s="70" t="s">
        <v>79</v>
      </c>
      <c r="O89" s="2"/>
    </row>
    <row r="90" spans="2:15" x14ac:dyDescent="0.25">
      <c r="B90" s="2"/>
      <c r="C90" s="71" t="s">
        <v>417</v>
      </c>
      <c r="D90" s="72"/>
      <c r="E90" s="70" t="s">
        <v>79</v>
      </c>
      <c r="F90" s="70" t="s">
        <v>79</v>
      </c>
      <c r="G90" s="70" t="s">
        <v>79</v>
      </c>
      <c r="H90" s="70" t="s">
        <v>79</v>
      </c>
      <c r="I90" s="70" t="s">
        <v>79</v>
      </c>
      <c r="J90" s="69">
        <v>0</v>
      </c>
      <c r="K90" s="69">
        <v>0</v>
      </c>
      <c r="L90" s="69">
        <v>0</v>
      </c>
      <c r="M90" s="69">
        <v>0</v>
      </c>
      <c r="N90" s="70" t="s">
        <v>79</v>
      </c>
      <c r="O90" s="2"/>
    </row>
    <row r="91" spans="2:15" x14ac:dyDescent="0.25">
      <c r="B91" s="2"/>
      <c r="C91" s="71" t="s">
        <v>418</v>
      </c>
      <c r="D91" s="72"/>
      <c r="E91" s="70" t="s">
        <v>79</v>
      </c>
      <c r="F91" s="70" t="s">
        <v>79</v>
      </c>
      <c r="G91" s="70" t="s">
        <v>79</v>
      </c>
      <c r="H91" s="70" t="s">
        <v>79</v>
      </c>
      <c r="I91" s="70" t="s">
        <v>79</v>
      </c>
      <c r="J91" s="69">
        <v>0</v>
      </c>
      <c r="K91" s="69">
        <v>0</v>
      </c>
      <c r="L91" s="69">
        <v>0</v>
      </c>
      <c r="M91" s="69">
        <v>0</v>
      </c>
      <c r="N91" s="70" t="s">
        <v>79</v>
      </c>
      <c r="O91" s="2"/>
    </row>
    <row r="92" spans="2:15" x14ac:dyDescent="0.25">
      <c r="B92" s="2"/>
      <c r="C92" s="71" t="s">
        <v>419</v>
      </c>
      <c r="D92" s="72"/>
      <c r="E92" s="70" t="s">
        <v>79</v>
      </c>
      <c r="F92" s="70" t="s">
        <v>79</v>
      </c>
      <c r="G92" s="70" t="s">
        <v>79</v>
      </c>
      <c r="H92" s="70" t="s">
        <v>79</v>
      </c>
      <c r="I92" s="70" t="s">
        <v>79</v>
      </c>
      <c r="J92" s="69">
        <v>0</v>
      </c>
      <c r="K92" s="69">
        <v>0</v>
      </c>
      <c r="L92" s="69">
        <v>0</v>
      </c>
      <c r="M92" s="69">
        <v>0</v>
      </c>
      <c r="N92" s="70" t="s">
        <v>79</v>
      </c>
      <c r="O92" s="2"/>
    </row>
    <row r="93" spans="2:15" x14ac:dyDescent="0.25">
      <c r="B93" s="2"/>
      <c r="C93" s="71" t="s">
        <v>420</v>
      </c>
      <c r="D93" s="72"/>
      <c r="E93" s="70" t="s">
        <v>79</v>
      </c>
      <c r="F93" s="70" t="s">
        <v>79</v>
      </c>
      <c r="G93" s="70" t="s">
        <v>79</v>
      </c>
      <c r="H93" s="70" t="s">
        <v>79</v>
      </c>
      <c r="I93" s="70" t="s">
        <v>79</v>
      </c>
      <c r="J93" s="69">
        <v>0</v>
      </c>
      <c r="K93" s="69">
        <v>0</v>
      </c>
      <c r="L93" s="69">
        <v>0</v>
      </c>
      <c r="M93" s="69">
        <v>0</v>
      </c>
      <c r="N93" s="70" t="s">
        <v>79</v>
      </c>
      <c r="O93" s="2"/>
    </row>
    <row r="94" spans="2:15" x14ac:dyDescent="0.25">
      <c r="B94" s="2"/>
      <c r="C94" s="71" t="s">
        <v>421</v>
      </c>
      <c r="D94" s="72"/>
      <c r="E94" s="70" t="s">
        <v>79</v>
      </c>
      <c r="F94" s="70" t="s">
        <v>79</v>
      </c>
      <c r="G94" s="70" t="s">
        <v>79</v>
      </c>
      <c r="H94" s="70" t="s">
        <v>79</v>
      </c>
      <c r="I94" s="70" t="s">
        <v>79</v>
      </c>
      <c r="J94" s="69">
        <v>0</v>
      </c>
      <c r="K94" s="69">
        <v>0</v>
      </c>
      <c r="L94" s="69">
        <v>0</v>
      </c>
      <c r="M94" s="69">
        <v>0</v>
      </c>
      <c r="N94" s="70" t="s">
        <v>79</v>
      </c>
      <c r="O94" s="2"/>
    </row>
    <row r="95" spans="2:15" x14ac:dyDescent="0.25">
      <c r="B95" s="2"/>
      <c r="C95" s="71" t="s">
        <v>422</v>
      </c>
      <c r="D95" s="72"/>
      <c r="E95" s="70" t="s">
        <v>79</v>
      </c>
      <c r="F95" s="70" t="s">
        <v>79</v>
      </c>
      <c r="G95" s="70" t="s">
        <v>79</v>
      </c>
      <c r="H95" s="70" t="s">
        <v>79</v>
      </c>
      <c r="I95" s="70" t="s">
        <v>79</v>
      </c>
      <c r="J95" s="69">
        <v>0</v>
      </c>
      <c r="K95" s="69">
        <v>0</v>
      </c>
      <c r="L95" s="69">
        <v>0</v>
      </c>
      <c r="M95" s="69">
        <v>0</v>
      </c>
      <c r="N95" s="70" t="s">
        <v>79</v>
      </c>
      <c r="O95" s="2"/>
    </row>
    <row r="96" spans="2:15" x14ac:dyDescent="0.25">
      <c r="B96" s="2"/>
      <c r="C96" s="71" t="s">
        <v>423</v>
      </c>
      <c r="D96" s="72"/>
      <c r="E96" s="70" t="s">
        <v>79</v>
      </c>
      <c r="F96" s="70" t="s">
        <v>79</v>
      </c>
      <c r="G96" s="70" t="s">
        <v>79</v>
      </c>
      <c r="H96" s="70" t="s">
        <v>79</v>
      </c>
      <c r="I96" s="70" t="s">
        <v>79</v>
      </c>
      <c r="J96" s="69">
        <v>0</v>
      </c>
      <c r="K96" s="69">
        <v>0</v>
      </c>
      <c r="L96" s="69">
        <v>0</v>
      </c>
      <c r="M96" s="69">
        <v>0</v>
      </c>
      <c r="N96" s="70" t="s">
        <v>79</v>
      </c>
      <c r="O96" s="2"/>
    </row>
    <row r="97" spans="2:15" x14ac:dyDescent="0.25">
      <c r="B97" s="2"/>
      <c r="C97" s="71" t="s">
        <v>424</v>
      </c>
      <c r="D97" s="72"/>
      <c r="E97" s="70" t="s">
        <v>79</v>
      </c>
      <c r="F97" s="70" t="s">
        <v>79</v>
      </c>
      <c r="G97" s="70" t="s">
        <v>79</v>
      </c>
      <c r="H97" s="70" t="s">
        <v>79</v>
      </c>
      <c r="I97" s="70" t="s">
        <v>79</v>
      </c>
      <c r="J97" s="69">
        <v>0</v>
      </c>
      <c r="K97" s="69">
        <v>0</v>
      </c>
      <c r="L97" s="69">
        <v>0</v>
      </c>
      <c r="M97" s="69">
        <v>0</v>
      </c>
      <c r="N97" s="70" t="s">
        <v>79</v>
      </c>
      <c r="O97" s="2"/>
    </row>
    <row r="98" spans="2:15" x14ac:dyDescent="0.25">
      <c r="B98" s="2"/>
      <c r="C98" s="71" t="s">
        <v>425</v>
      </c>
      <c r="D98" s="72"/>
      <c r="E98" s="70" t="s">
        <v>79</v>
      </c>
      <c r="F98" s="70" t="s">
        <v>79</v>
      </c>
      <c r="G98" s="70" t="s">
        <v>79</v>
      </c>
      <c r="H98" s="70" t="s">
        <v>79</v>
      </c>
      <c r="I98" s="70" t="s">
        <v>79</v>
      </c>
      <c r="J98" s="69">
        <v>0</v>
      </c>
      <c r="K98" s="69">
        <v>0</v>
      </c>
      <c r="L98" s="69">
        <v>0</v>
      </c>
      <c r="M98" s="69">
        <v>0</v>
      </c>
      <c r="N98" s="70" t="s">
        <v>79</v>
      </c>
      <c r="O98" s="2"/>
    </row>
    <row r="99" spans="2:15" x14ac:dyDescent="0.25">
      <c r="B99" s="2"/>
      <c r="C99" s="71" t="s">
        <v>426</v>
      </c>
      <c r="D99" s="72"/>
      <c r="E99" s="70" t="s">
        <v>79</v>
      </c>
      <c r="F99" s="70" t="s">
        <v>79</v>
      </c>
      <c r="G99" s="70" t="s">
        <v>79</v>
      </c>
      <c r="H99" s="70" t="s">
        <v>79</v>
      </c>
      <c r="I99" s="70" t="s">
        <v>79</v>
      </c>
      <c r="J99" s="69">
        <v>0</v>
      </c>
      <c r="K99" s="69">
        <v>0</v>
      </c>
      <c r="L99" s="69">
        <v>0</v>
      </c>
      <c r="M99" s="69">
        <v>0</v>
      </c>
      <c r="N99" s="70" t="s">
        <v>79</v>
      </c>
      <c r="O99" s="2"/>
    </row>
    <row r="100" spans="2:15" x14ac:dyDescent="0.25">
      <c r="B100" s="2"/>
      <c r="C100" s="71" t="s">
        <v>427</v>
      </c>
      <c r="D100" s="72"/>
      <c r="E100" s="70" t="s">
        <v>79</v>
      </c>
      <c r="F100" s="70" t="s">
        <v>79</v>
      </c>
      <c r="G100" s="70" t="s">
        <v>79</v>
      </c>
      <c r="H100" s="70" t="s">
        <v>79</v>
      </c>
      <c r="I100" s="70" t="s">
        <v>79</v>
      </c>
      <c r="J100" s="69">
        <v>0</v>
      </c>
      <c r="K100" s="69">
        <v>0</v>
      </c>
      <c r="L100" s="69">
        <v>0</v>
      </c>
      <c r="M100" s="69">
        <v>0</v>
      </c>
      <c r="N100" s="70" t="s">
        <v>79</v>
      </c>
      <c r="O100" s="2"/>
    </row>
    <row r="101" spans="2:15" x14ac:dyDescent="0.25">
      <c r="B101" s="2"/>
      <c r="C101" s="71" t="s">
        <v>428</v>
      </c>
      <c r="D101" s="72"/>
      <c r="E101" s="70" t="s">
        <v>79</v>
      </c>
      <c r="F101" s="70" t="s">
        <v>79</v>
      </c>
      <c r="G101" s="70" t="s">
        <v>79</v>
      </c>
      <c r="H101" s="70" t="s">
        <v>79</v>
      </c>
      <c r="I101" s="70" t="s">
        <v>79</v>
      </c>
      <c r="J101" s="69">
        <v>0</v>
      </c>
      <c r="K101" s="69">
        <v>0</v>
      </c>
      <c r="L101" s="69">
        <v>0</v>
      </c>
      <c r="M101" s="69">
        <v>0</v>
      </c>
      <c r="N101" s="70" t="s">
        <v>79</v>
      </c>
      <c r="O101" s="2"/>
    </row>
    <row r="102" spans="2:15" x14ac:dyDescent="0.25">
      <c r="B102" s="2"/>
      <c r="C102" s="71" t="s">
        <v>429</v>
      </c>
      <c r="D102" s="72"/>
      <c r="E102" s="70" t="s">
        <v>79</v>
      </c>
      <c r="F102" s="70" t="s">
        <v>79</v>
      </c>
      <c r="G102" s="70" t="s">
        <v>79</v>
      </c>
      <c r="H102" s="70" t="s">
        <v>79</v>
      </c>
      <c r="I102" s="70" t="s">
        <v>79</v>
      </c>
      <c r="J102" s="69">
        <v>0</v>
      </c>
      <c r="K102" s="69">
        <v>0</v>
      </c>
      <c r="L102" s="69">
        <v>0</v>
      </c>
      <c r="M102" s="69">
        <v>0</v>
      </c>
      <c r="N102" s="70" t="s">
        <v>79</v>
      </c>
      <c r="O102" s="2"/>
    </row>
    <row r="103" spans="2:15" x14ac:dyDescent="0.25">
      <c r="B103" s="2"/>
      <c r="C103" s="71" t="s">
        <v>430</v>
      </c>
      <c r="D103" s="72"/>
      <c r="E103" s="70" t="s">
        <v>79</v>
      </c>
      <c r="F103" s="70" t="s">
        <v>79</v>
      </c>
      <c r="G103" s="70" t="s">
        <v>79</v>
      </c>
      <c r="H103" s="70" t="s">
        <v>79</v>
      </c>
      <c r="I103" s="70" t="s">
        <v>79</v>
      </c>
      <c r="J103" s="69">
        <v>0</v>
      </c>
      <c r="K103" s="69">
        <v>0</v>
      </c>
      <c r="L103" s="69">
        <v>0</v>
      </c>
      <c r="M103" s="69">
        <v>0</v>
      </c>
      <c r="N103" s="70" t="s">
        <v>79</v>
      </c>
      <c r="O103" s="2"/>
    </row>
    <row r="104" spans="2:15" x14ac:dyDescent="0.25">
      <c r="B104" s="2"/>
      <c r="C104" s="71" t="s">
        <v>431</v>
      </c>
      <c r="D104" s="72"/>
      <c r="E104" s="70" t="s">
        <v>79</v>
      </c>
      <c r="F104" s="70" t="s">
        <v>79</v>
      </c>
      <c r="G104" s="70" t="s">
        <v>79</v>
      </c>
      <c r="H104" s="70" t="s">
        <v>79</v>
      </c>
      <c r="I104" s="70" t="s">
        <v>79</v>
      </c>
      <c r="J104" s="69">
        <v>0</v>
      </c>
      <c r="K104" s="69">
        <v>0</v>
      </c>
      <c r="L104" s="69">
        <v>0</v>
      </c>
      <c r="M104" s="69">
        <v>0</v>
      </c>
      <c r="N104" s="70" t="s">
        <v>79</v>
      </c>
      <c r="O104" s="2"/>
    </row>
    <row r="105" spans="2:15" x14ac:dyDescent="0.25">
      <c r="B105" s="2"/>
      <c r="C105" s="71" t="s">
        <v>432</v>
      </c>
      <c r="D105" s="72"/>
      <c r="E105" s="70" t="s">
        <v>79</v>
      </c>
      <c r="F105" s="70" t="s">
        <v>79</v>
      </c>
      <c r="G105" s="70" t="s">
        <v>79</v>
      </c>
      <c r="H105" s="70" t="s">
        <v>79</v>
      </c>
      <c r="I105" s="70" t="s">
        <v>79</v>
      </c>
      <c r="J105" s="69">
        <v>0</v>
      </c>
      <c r="K105" s="69">
        <v>0</v>
      </c>
      <c r="L105" s="69">
        <v>0</v>
      </c>
      <c r="M105" s="69">
        <v>0</v>
      </c>
      <c r="N105" s="70" t="s">
        <v>79</v>
      </c>
      <c r="O105" s="2"/>
    </row>
    <row r="106" spans="2:15" x14ac:dyDescent="0.25">
      <c r="B106" s="2"/>
      <c r="C106" s="71" t="s">
        <v>433</v>
      </c>
      <c r="D106" s="72"/>
      <c r="E106" s="70" t="s">
        <v>79</v>
      </c>
      <c r="F106" s="70" t="s">
        <v>79</v>
      </c>
      <c r="G106" s="70" t="s">
        <v>79</v>
      </c>
      <c r="H106" s="70" t="s">
        <v>79</v>
      </c>
      <c r="I106" s="70" t="s">
        <v>79</v>
      </c>
      <c r="J106" s="69">
        <v>0</v>
      </c>
      <c r="K106" s="69">
        <v>0</v>
      </c>
      <c r="L106" s="69">
        <v>0</v>
      </c>
      <c r="M106" s="69">
        <v>0</v>
      </c>
      <c r="N106" s="70" t="s">
        <v>79</v>
      </c>
      <c r="O106" s="2"/>
    </row>
    <row r="107" spans="2:15" x14ac:dyDescent="0.25">
      <c r="B107" s="2"/>
      <c r="C107" s="71" t="s">
        <v>434</v>
      </c>
      <c r="D107" s="72"/>
      <c r="E107" s="70" t="s">
        <v>79</v>
      </c>
      <c r="F107" s="70" t="s">
        <v>79</v>
      </c>
      <c r="G107" s="70" t="s">
        <v>79</v>
      </c>
      <c r="H107" s="70" t="s">
        <v>79</v>
      </c>
      <c r="I107" s="70" t="s">
        <v>79</v>
      </c>
      <c r="J107" s="69">
        <v>0</v>
      </c>
      <c r="K107" s="69">
        <v>0</v>
      </c>
      <c r="L107" s="69">
        <v>0</v>
      </c>
      <c r="M107" s="69">
        <v>0</v>
      </c>
      <c r="N107" s="70" t="s">
        <v>79</v>
      </c>
      <c r="O107" s="2"/>
    </row>
    <row r="108" spans="2:15" x14ac:dyDescent="0.25">
      <c r="B108" s="2"/>
      <c r="C108" s="71" t="s">
        <v>435</v>
      </c>
      <c r="D108" s="72"/>
      <c r="E108" s="70" t="s">
        <v>79</v>
      </c>
      <c r="F108" s="70" t="s">
        <v>79</v>
      </c>
      <c r="G108" s="70" t="s">
        <v>79</v>
      </c>
      <c r="H108" s="70" t="s">
        <v>79</v>
      </c>
      <c r="I108" s="70" t="s">
        <v>79</v>
      </c>
      <c r="J108" s="69">
        <v>0</v>
      </c>
      <c r="K108" s="69">
        <v>0</v>
      </c>
      <c r="L108" s="69">
        <v>0</v>
      </c>
      <c r="M108" s="69">
        <v>0</v>
      </c>
      <c r="N108" s="70" t="s">
        <v>79</v>
      </c>
      <c r="O108" s="2"/>
    </row>
    <row r="109" spans="2:15" x14ac:dyDescent="0.25">
      <c r="B109" s="2"/>
      <c r="C109" s="71" t="s">
        <v>436</v>
      </c>
      <c r="D109" s="72"/>
      <c r="E109" s="70" t="s">
        <v>79</v>
      </c>
      <c r="F109" s="70" t="s">
        <v>79</v>
      </c>
      <c r="G109" s="70" t="s">
        <v>79</v>
      </c>
      <c r="H109" s="70" t="s">
        <v>79</v>
      </c>
      <c r="I109" s="70" t="s">
        <v>79</v>
      </c>
      <c r="J109" s="69">
        <v>0</v>
      </c>
      <c r="K109" s="69">
        <v>0</v>
      </c>
      <c r="L109" s="69">
        <v>0</v>
      </c>
      <c r="M109" s="69">
        <v>0</v>
      </c>
      <c r="N109" s="70" t="s">
        <v>79</v>
      </c>
      <c r="O109" s="2"/>
    </row>
    <row r="110" spans="2:15" x14ac:dyDescent="0.25">
      <c r="B110" s="2"/>
      <c r="C110" s="71" t="s">
        <v>437</v>
      </c>
      <c r="D110" s="72"/>
      <c r="E110" s="70" t="s">
        <v>79</v>
      </c>
      <c r="F110" s="70" t="s">
        <v>79</v>
      </c>
      <c r="G110" s="70" t="s">
        <v>79</v>
      </c>
      <c r="H110" s="70" t="s">
        <v>79</v>
      </c>
      <c r="I110" s="70" t="s">
        <v>79</v>
      </c>
      <c r="J110" s="69">
        <v>0</v>
      </c>
      <c r="K110" s="69">
        <v>0</v>
      </c>
      <c r="L110" s="69">
        <v>0</v>
      </c>
      <c r="M110" s="69">
        <v>0</v>
      </c>
      <c r="N110" s="70" t="s">
        <v>79</v>
      </c>
      <c r="O110" s="2"/>
    </row>
    <row r="111" spans="2:15" x14ac:dyDescent="0.25">
      <c r="B111" s="2"/>
      <c r="C111" s="71" t="s">
        <v>438</v>
      </c>
      <c r="D111" s="72"/>
      <c r="E111" s="70" t="s">
        <v>79</v>
      </c>
      <c r="F111" s="70" t="s">
        <v>79</v>
      </c>
      <c r="G111" s="70" t="s">
        <v>79</v>
      </c>
      <c r="H111" s="70" t="s">
        <v>79</v>
      </c>
      <c r="I111" s="70" t="s">
        <v>79</v>
      </c>
      <c r="J111" s="69">
        <v>0</v>
      </c>
      <c r="K111" s="69">
        <v>0</v>
      </c>
      <c r="L111" s="69">
        <v>0</v>
      </c>
      <c r="M111" s="69">
        <v>0</v>
      </c>
      <c r="N111" s="70" t="s">
        <v>79</v>
      </c>
      <c r="O111" s="2"/>
    </row>
    <row r="112" spans="2:15" x14ac:dyDescent="0.25">
      <c r="B112" s="2"/>
      <c r="C112" s="71" t="s">
        <v>439</v>
      </c>
      <c r="D112" s="72"/>
      <c r="E112" s="70" t="s">
        <v>79</v>
      </c>
      <c r="F112" s="70" t="s">
        <v>79</v>
      </c>
      <c r="G112" s="70" t="s">
        <v>79</v>
      </c>
      <c r="H112" s="70" t="s">
        <v>79</v>
      </c>
      <c r="I112" s="70" t="s">
        <v>79</v>
      </c>
      <c r="J112" s="69">
        <v>0</v>
      </c>
      <c r="K112" s="69">
        <v>0</v>
      </c>
      <c r="L112" s="69">
        <v>0</v>
      </c>
      <c r="M112" s="69">
        <v>0</v>
      </c>
      <c r="N112" s="70" t="s">
        <v>79</v>
      </c>
      <c r="O112" s="2"/>
    </row>
    <row r="113" spans="1:15" x14ac:dyDescent="0.25">
      <c r="B113" s="2"/>
      <c r="C113" s="71" t="s">
        <v>440</v>
      </c>
      <c r="D113" s="72"/>
      <c r="E113" s="70" t="s">
        <v>79</v>
      </c>
      <c r="F113" s="70" t="s">
        <v>79</v>
      </c>
      <c r="G113" s="70" t="s">
        <v>79</v>
      </c>
      <c r="H113" s="70" t="s">
        <v>79</v>
      </c>
      <c r="I113" s="70" t="s">
        <v>79</v>
      </c>
      <c r="J113" s="69">
        <v>0</v>
      </c>
      <c r="K113" s="69">
        <v>0</v>
      </c>
      <c r="L113" s="69">
        <v>0</v>
      </c>
      <c r="M113" s="69">
        <v>0</v>
      </c>
      <c r="N113" s="70" t="s">
        <v>79</v>
      </c>
      <c r="O113" s="2"/>
    </row>
    <row r="114" spans="1:15" s="15" customFormat="1" x14ac:dyDescent="0.25">
      <c r="B114" s="5"/>
      <c r="C114" s="73" t="s">
        <v>441</v>
      </c>
      <c r="D114" s="74"/>
      <c r="E114" s="70" t="s">
        <v>79</v>
      </c>
      <c r="F114" s="70" t="s">
        <v>79</v>
      </c>
      <c r="G114" s="70" t="s">
        <v>79</v>
      </c>
      <c r="H114" s="70" t="s">
        <v>79</v>
      </c>
      <c r="I114" s="70" t="s">
        <v>79</v>
      </c>
      <c r="J114" s="69">
        <v>0</v>
      </c>
      <c r="K114" s="69">
        <v>0</v>
      </c>
      <c r="L114" s="69">
        <v>0</v>
      </c>
      <c r="M114" s="69">
        <v>0</v>
      </c>
      <c r="N114" s="70" t="s">
        <v>79</v>
      </c>
      <c r="O114" s="5"/>
    </row>
    <row r="115" spans="1:15" s="15" customFormat="1" x14ac:dyDescent="0.25">
      <c r="A115" s="16" t="s">
        <v>442</v>
      </c>
      <c r="B115" s="5"/>
      <c r="C115" s="73" t="s">
        <v>443</v>
      </c>
      <c r="D115" s="74"/>
      <c r="E115" s="70" t="s">
        <v>79</v>
      </c>
      <c r="F115" s="70" t="s">
        <v>79</v>
      </c>
      <c r="G115" s="70" t="s">
        <v>79</v>
      </c>
      <c r="H115" s="70" t="s">
        <v>79</v>
      </c>
      <c r="I115" s="70" t="s">
        <v>79</v>
      </c>
      <c r="J115" s="69">
        <v>0</v>
      </c>
      <c r="K115" s="69">
        <v>0</v>
      </c>
      <c r="L115" s="69">
        <v>0</v>
      </c>
      <c r="M115" s="69">
        <v>0</v>
      </c>
      <c r="N115" s="70" t="s">
        <v>79</v>
      </c>
      <c r="O115" s="5"/>
    </row>
    <row r="116" spans="1:15" x14ac:dyDescent="0.25">
      <c r="A116" s="17" t="s">
        <v>444</v>
      </c>
      <c r="B116" s="2"/>
      <c r="C116" s="71" t="s">
        <v>335</v>
      </c>
      <c r="D116" s="72"/>
      <c r="E116" s="14" t="str">
        <f>""</f>
        <v/>
      </c>
      <c r="F116" s="14" t="str">
        <f>""</f>
        <v/>
      </c>
      <c r="G116" s="14" t="str">
        <f>""</f>
        <v/>
      </c>
      <c r="H116" s="14" t="str">
        <f>""</f>
        <v/>
      </c>
      <c r="I116" s="14" t="str">
        <f>""</f>
        <v/>
      </c>
      <c r="J116" s="13">
        <f>SUM(J16:J115)</f>
        <v>0</v>
      </c>
      <c r="K116" s="13">
        <f>SUM(K16:K115)</f>
        <v>0</v>
      </c>
      <c r="L116" s="13">
        <f>SUM(L16:L115)</f>
        <v>0</v>
      </c>
      <c r="M116" s="13">
        <f>SUM(M16:M115)</f>
        <v>0</v>
      </c>
      <c r="N116" s="14" t="str">
        <f>""</f>
        <v/>
      </c>
      <c r="O116" s="2"/>
    </row>
    <row r="117" spans="1:15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5.0999999999999996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</sheetData>
  <sheetProtection formatColumns="0" formatRows="0" insertRows="0" deleteRows="0" selectLockedCells="1"/>
  <mergeCells count="1117">
    <mergeCell ref="N115"/>
    <mergeCell ref="C116:D116"/>
    <mergeCell ref="I115"/>
    <mergeCell ref="J115"/>
    <mergeCell ref="K115"/>
    <mergeCell ref="L115"/>
    <mergeCell ref="M115"/>
    <mergeCell ref="C115:D115"/>
    <mergeCell ref="E115"/>
    <mergeCell ref="F115"/>
    <mergeCell ref="G115"/>
    <mergeCell ref="H115"/>
    <mergeCell ref="N113"/>
    <mergeCell ref="C114:D114"/>
    <mergeCell ref="E114"/>
    <mergeCell ref="F114"/>
    <mergeCell ref="G114"/>
    <mergeCell ref="H114"/>
    <mergeCell ref="I114"/>
    <mergeCell ref="J114"/>
    <mergeCell ref="K114"/>
    <mergeCell ref="L114"/>
    <mergeCell ref="M114"/>
    <mergeCell ref="N114"/>
    <mergeCell ref="I113"/>
    <mergeCell ref="J113"/>
    <mergeCell ref="K113"/>
    <mergeCell ref="L113"/>
    <mergeCell ref="M113"/>
    <mergeCell ref="C113:D113"/>
    <mergeCell ref="E113"/>
    <mergeCell ref="F113"/>
    <mergeCell ref="G113"/>
    <mergeCell ref="H113"/>
    <mergeCell ref="N111"/>
    <mergeCell ref="C112:D112"/>
    <mergeCell ref="E112"/>
    <mergeCell ref="F112"/>
    <mergeCell ref="G112"/>
    <mergeCell ref="H112"/>
    <mergeCell ref="I112"/>
    <mergeCell ref="J112"/>
    <mergeCell ref="K112"/>
    <mergeCell ref="L112"/>
    <mergeCell ref="M112"/>
    <mergeCell ref="N112"/>
    <mergeCell ref="I111"/>
    <mergeCell ref="J111"/>
    <mergeCell ref="K111"/>
    <mergeCell ref="L111"/>
    <mergeCell ref="M111"/>
    <mergeCell ref="C111:D111"/>
    <mergeCell ref="E111"/>
    <mergeCell ref="F111"/>
    <mergeCell ref="G111"/>
    <mergeCell ref="H111"/>
    <mergeCell ref="N109"/>
    <mergeCell ref="C110:D110"/>
    <mergeCell ref="E110"/>
    <mergeCell ref="F110"/>
    <mergeCell ref="G110"/>
    <mergeCell ref="H110"/>
    <mergeCell ref="I110"/>
    <mergeCell ref="J110"/>
    <mergeCell ref="K110"/>
    <mergeCell ref="L110"/>
    <mergeCell ref="M110"/>
    <mergeCell ref="N110"/>
    <mergeCell ref="I109"/>
    <mergeCell ref="J109"/>
    <mergeCell ref="K109"/>
    <mergeCell ref="L109"/>
    <mergeCell ref="M109"/>
    <mergeCell ref="C109:D109"/>
    <mergeCell ref="E109"/>
    <mergeCell ref="F109"/>
    <mergeCell ref="G109"/>
    <mergeCell ref="H109"/>
    <mergeCell ref="N107"/>
    <mergeCell ref="C108:D108"/>
    <mergeCell ref="E108"/>
    <mergeCell ref="F108"/>
    <mergeCell ref="G108"/>
    <mergeCell ref="H108"/>
    <mergeCell ref="I108"/>
    <mergeCell ref="J108"/>
    <mergeCell ref="K108"/>
    <mergeCell ref="L108"/>
    <mergeCell ref="M108"/>
    <mergeCell ref="N108"/>
    <mergeCell ref="I107"/>
    <mergeCell ref="J107"/>
    <mergeCell ref="K107"/>
    <mergeCell ref="L107"/>
    <mergeCell ref="M107"/>
    <mergeCell ref="C107:D107"/>
    <mergeCell ref="E107"/>
    <mergeCell ref="F107"/>
    <mergeCell ref="G107"/>
    <mergeCell ref="H107"/>
    <mergeCell ref="N105"/>
    <mergeCell ref="C106:D106"/>
    <mergeCell ref="E106"/>
    <mergeCell ref="F106"/>
    <mergeCell ref="G106"/>
    <mergeCell ref="H106"/>
    <mergeCell ref="I106"/>
    <mergeCell ref="J106"/>
    <mergeCell ref="K106"/>
    <mergeCell ref="L106"/>
    <mergeCell ref="M106"/>
    <mergeCell ref="N106"/>
    <mergeCell ref="I105"/>
    <mergeCell ref="J105"/>
    <mergeCell ref="K105"/>
    <mergeCell ref="L105"/>
    <mergeCell ref="M105"/>
    <mergeCell ref="C105:D105"/>
    <mergeCell ref="E105"/>
    <mergeCell ref="F105"/>
    <mergeCell ref="G105"/>
    <mergeCell ref="H105"/>
    <mergeCell ref="N103"/>
    <mergeCell ref="C104:D104"/>
    <mergeCell ref="E104"/>
    <mergeCell ref="F104"/>
    <mergeCell ref="G104"/>
    <mergeCell ref="H104"/>
    <mergeCell ref="I104"/>
    <mergeCell ref="J104"/>
    <mergeCell ref="K104"/>
    <mergeCell ref="L104"/>
    <mergeCell ref="M104"/>
    <mergeCell ref="N104"/>
    <mergeCell ref="I103"/>
    <mergeCell ref="J103"/>
    <mergeCell ref="K103"/>
    <mergeCell ref="L103"/>
    <mergeCell ref="M103"/>
    <mergeCell ref="C103:D103"/>
    <mergeCell ref="E103"/>
    <mergeCell ref="F103"/>
    <mergeCell ref="G103"/>
    <mergeCell ref="H103"/>
    <mergeCell ref="N101"/>
    <mergeCell ref="C102:D102"/>
    <mergeCell ref="E102"/>
    <mergeCell ref="F102"/>
    <mergeCell ref="G102"/>
    <mergeCell ref="H102"/>
    <mergeCell ref="I102"/>
    <mergeCell ref="J102"/>
    <mergeCell ref="K102"/>
    <mergeCell ref="L102"/>
    <mergeCell ref="M102"/>
    <mergeCell ref="N102"/>
    <mergeCell ref="I101"/>
    <mergeCell ref="J101"/>
    <mergeCell ref="K101"/>
    <mergeCell ref="L101"/>
    <mergeCell ref="M101"/>
    <mergeCell ref="C101:D101"/>
    <mergeCell ref="E101"/>
    <mergeCell ref="F101"/>
    <mergeCell ref="G101"/>
    <mergeCell ref="H101"/>
    <mergeCell ref="N99"/>
    <mergeCell ref="C100:D100"/>
    <mergeCell ref="E100"/>
    <mergeCell ref="F100"/>
    <mergeCell ref="G100"/>
    <mergeCell ref="H100"/>
    <mergeCell ref="I100"/>
    <mergeCell ref="J100"/>
    <mergeCell ref="K100"/>
    <mergeCell ref="L100"/>
    <mergeCell ref="M100"/>
    <mergeCell ref="N100"/>
    <mergeCell ref="I99"/>
    <mergeCell ref="J99"/>
    <mergeCell ref="K99"/>
    <mergeCell ref="L99"/>
    <mergeCell ref="M99"/>
    <mergeCell ref="C99:D99"/>
    <mergeCell ref="E99"/>
    <mergeCell ref="F99"/>
    <mergeCell ref="G99"/>
    <mergeCell ref="H99"/>
    <mergeCell ref="N97"/>
    <mergeCell ref="C98:D98"/>
    <mergeCell ref="E98"/>
    <mergeCell ref="F98"/>
    <mergeCell ref="G98"/>
    <mergeCell ref="H98"/>
    <mergeCell ref="I98"/>
    <mergeCell ref="J98"/>
    <mergeCell ref="K98"/>
    <mergeCell ref="L98"/>
    <mergeCell ref="M98"/>
    <mergeCell ref="N98"/>
    <mergeCell ref="I97"/>
    <mergeCell ref="J97"/>
    <mergeCell ref="K97"/>
    <mergeCell ref="L97"/>
    <mergeCell ref="M97"/>
    <mergeCell ref="C97:D97"/>
    <mergeCell ref="E97"/>
    <mergeCell ref="F97"/>
    <mergeCell ref="G97"/>
    <mergeCell ref="H97"/>
    <mergeCell ref="N95"/>
    <mergeCell ref="C96:D96"/>
    <mergeCell ref="E96"/>
    <mergeCell ref="F96"/>
    <mergeCell ref="G96"/>
    <mergeCell ref="H96"/>
    <mergeCell ref="I96"/>
    <mergeCell ref="J96"/>
    <mergeCell ref="K96"/>
    <mergeCell ref="L96"/>
    <mergeCell ref="M96"/>
    <mergeCell ref="N96"/>
    <mergeCell ref="I95"/>
    <mergeCell ref="J95"/>
    <mergeCell ref="K95"/>
    <mergeCell ref="L95"/>
    <mergeCell ref="M95"/>
    <mergeCell ref="C95:D95"/>
    <mergeCell ref="E95"/>
    <mergeCell ref="F95"/>
    <mergeCell ref="G95"/>
    <mergeCell ref="H95"/>
    <mergeCell ref="N93"/>
    <mergeCell ref="C94:D94"/>
    <mergeCell ref="E94"/>
    <mergeCell ref="F94"/>
    <mergeCell ref="G94"/>
    <mergeCell ref="H94"/>
    <mergeCell ref="I94"/>
    <mergeCell ref="J94"/>
    <mergeCell ref="K94"/>
    <mergeCell ref="L94"/>
    <mergeCell ref="M94"/>
    <mergeCell ref="N94"/>
    <mergeCell ref="I93"/>
    <mergeCell ref="J93"/>
    <mergeCell ref="K93"/>
    <mergeCell ref="L93"/>
    <mergeCell ref="M93"/>
    <mergeCell ref="C93:D93"/>
    <mergeCell ref="E93"/>
    <mergeCell ref="F93"/>
    <mergeCell ref="G93"/>
    <mergeCell ref="H93"/>
    <mergeCell ref="N91"/>
    <mergeCell ref="C92:D92"/>
    <mergeCell ref="E92"/>
    <mergeCell ref="F92"/>
    <mergeCell ref="G92"/>
    <mergeCell ref="H92"/>
    <mergeCell ref="I92"/>
    <mergeCell ref="J92"/>
    <mergeCell ref="K92"/>
    <mergeCell ref="L92"/>
    <mergeCell ref="M92"/>
    <mergeCell ref="N92"/>
    <mergeCell ref="I91"/>
    <mergeCell ref="J91"/>
    <mergeCell ref="K91"/>
    <mergeCell ref="L91"/>
    <mergeCell ref="M91"/>
    <mergeCell ref="C91:D91"/>
    <mergeCell ref="E91"/>
    <mergeCell ref="F91"/>
    <mergeCell ref="G91"/>
    <mergeCell ref="H91"/>
    <mergeCell ref="N89"/>
    <mergeCell ref="C90:D90"/>
    <mergeCell ref="E90"/>
    <mergeCell ref="F90"/>
    <mergeCell ref="G90"/>
    <mergeCell ref="H90"/>
    <mergeCell ref="I90"/>
    <mergeCell ref="J90"/>
    <mergeCell ref="K90"/>
    <mergeCell ref="L90"/>
    <mergeCell ref="M90"/>
    <mergeCell ref="N90"/>
    <mergeCell ref="I89"/>
    <mergeCell ref="J89"/>
    <mergeCell ref="K89"/>
    <mergeCell ref="L89"/>
    <mergeCell ref="M89"/>
    <mergeCell ref="C89:D89"/>
    <mergeCell ref="E89"/>
    <mergeCell ref="F89"/>
    <mergeCell ref="G89"/>
    <mergeCell ref="H89"/>
    <mergeCell ref="N87"/>
    <mergeCell ref="C88:D88"/>
    <mergeCell ref="E88"/>
    <mergeCell ref="F88"/>
    <mergeCell ref="G88"/>
    <mergeCell ref="H88"/>
    <mergeCell ref="I88"/>
    <mergeCell ref="J88"/>
    <mergeCell ref="K88"/>
    <mergeCell ref="L88"/>
    <mergeCell ref="M88"/>
    <mergeCell ref="N88"/>
    <mergeCell ref="I87"/>
    <mergeCell ref="J87"/>
    <mergeCell ref="K87"/>
    <mergeCell ref="L87"/>
    <mergeCell ref="M87"/>
    <mergeCell ref="C87:D87"/>
    <mergeCell ref="E87"/>
    <mergeCell ref="F87"/>
    <mergeCell ref="G87"/>
    <mergeCell ref="H87"/>
    <mergeCell ref="N85"/>
    <mergeCell ref="C86:D86"/>
    <mergeCell ref="E86"/>
    <mergeCell ref="F86"/>
    <mergeCell ref="G86"/>
    <mergeCell ref="H86"/>
    <mergeCell ref="I86"/>
    <mergeCell ref="J86"/>
    <mergeCell ref="K86"/>
    <mergeCell ref="L86"/>
    <mergeCell ref="M86"/>
    <mergeCell ref="N86"/>
    <mergeCell ref="I85"/>
    <mergeCell ref="J85"/>
    <mergeCell ref="K85"/>
    <mergeCell ref="L85"/>
    <mergeCell ref="M85"/>
    <mergeCell ref="C85:D85"/>
    <mergeCell ref="E85"/>
    <mergeCell ref="F85"/>
    <mergeCell ref="G85"/>
    <mergeCell ref="H85"/>
    <mergeCell ref="N83"/>
    <mergeCell ref="C84:D84"/>
    <mergeCell ref="E84"/>
    <mergeCell ref="F84"/>
    <mergeCell ref="G84"/>
    <mergeCell ref="H84"/>
    <mergeCell ref="I84"/>
    <mergeCell ref="J84"/>
    <mergeCell ref="K84"/>
    <mergeCell ref="L84"/>
    <mergeCell ref="M84"/>
    <mergeCell ref="N84"/>
    <mergeCell ref="I83"/>
    <mergeCell ref="J83"/>
    <mergeCell ref="K83"/>
    <mergeCell ref="L83"/>
    <mergeCell ref="M83"/>
    <mergeCell ref="C83:D83"/>
    <mergeCell ref="E83"/>
    <mergeCell ref="F83"/>
    <mergeCell ref="G83"/>
    <mergeCell ref="H83"/>
    <mergeCell ref="N81"/>
    <mergeCell ref="C82:D82"/>
    <mergeCell ref="E82"/>
    <mergeCell ref="F82"/>
    <mergeCell ref="G82"/>
    <mergeCell ref="H82"/>
    <mergeCell ref="I82"/>
    <mergeCell ref="J82"/>
    <mergeCell ref="K82"/>
    <mergeCell ref="L82"/>
    <mergeCell ref="M82"/>
    <mergeCell ref="N82"/>
    <mergeCell ref="I81"/>
    <mergeCell ref="J81"/>
    <mergeCell ref="K81"/>
    <mergeCell ref="L81"/>
    <mergeCell ref="M81"/>
    <mergeCell ref="C81:D81"/>
    <mergeCell ref="E81"/>
    <mergeCell ref="F81"/>
    <mergeCell ref="G81"/>
    <mergeCell ref="H81"/>
    <mergeCell ref="N79"/>
    <mergeCell ref="C80:D80"/>
    <mergeCell ref="E80"/>
    <mergeCell ref="F80"/>
    <mergeCell ref="G80"/>
    <mergeCell ref="H80"/>
    <mergeCell ref="I80"/>
    <mergeCell ref="J80"/>
    <mergeCell ref="K80"/>
    <mergeCell ref="L80"/>
    <mergeCell ref="M80"/>
    <mergeCell ref="N80"/>
    <mergeCell ref="I79"/>
    <mergeCell ref="J79"/>
    <mergeCell ref="K79"/>
    <mergeCell ref="L79"/>
    <mergeCell ref="M79"/>
    <mergeCell ref="C79:D79"/>
    <mergeCell ref="E79"/>
    <mergeCell ref="F79"/>
    <mergeCell ref="G79"/>
    <mergeCell ref="H79"/>
    <mergeCell ref="N77"/>
    <mergeCell ref="C78:D78"/>
    <mergeCell ref="E78"/>
    <mergeCell ref="F78"/>
    <mergeCell ref="G78"/>
    <mergeCell ref="H78"/>
    <mergeCell ref="I78"/>
    <mergeCell ref="J78"/>
    <mergeCell ref="K78"/>
    <mergeCell ref="L78"/>
    <mergeCell ref="M78"/>
    <mergeCell ref="N78"/>
    <mergeCell ref="I77"/>
    <mergeCell ref="J77"/>
    <mergeCell ref="K77"/>
    <mergeCell ref="L77"/>
    <mergeCell ref="M77"/>
    <mergeCell ref="C77:D77"/>
    <mergeCell ref="E77"/>
    <mergeCell ref="F77"/>
    <mergeCell ref="G77"/>
    <mergeCell ref="H77"/>
    <mergeCell ref="N75"/>
    <mergeCell ref="C76:D76"/>
    <mergeCell ref="E76"/>
    <mergeCell ref="F76"/>
    <mergeCell ref="G76"/>
    <mergeCell ref="H76"/>
    <mergeCell ref="I76"/>
    <mergeCell ref="J76"/>
    <mergeCell ref="K76"/>
    <mergeCell ref="L76"/>
    <mergeCell ref="M76"/>
    <mergeCell ref="N76"/>
    <mergeCell ref="I75"/>
    <mergeCell ref="J75"/>
    <mergeCell ref="K75"/>
    <mergeCell ref="L75"/>
    <mergeCell ref="M75"/>
    <mergeCell ref="C75:D75"/>
    <mergeCell ref="E75"/>
    <mergeCell ref="F75"/>
    <mergeCell ref="G75"/>
    <mergeCell ref="H75"/>
    <mergeCell ref="N73"/>
    <mergeCell ref="C74:D74"/>
    <mergeCell ref="E74"/>
    <mergeCell ref="F74"/>
    <mergeCell ref="G74"/>
    <mergeCell ref="H74"/>
    <mergeCell ref="I74"/>
    <mergeCell ref="J74"/>
    <mergeCell ref="K74"/>
    <mergeCell ref="L74"/>
    <mergeCell ref="M74"/>
    <mergeCell ref="N74"/>
    <mergeCell ref="I73"/>
    <mergeCell ref="J73"/>
    <mergeCell ref="K73"/>
    <mergeCell ref="L73"/>
    <mergeCell ref="M73"/>
    <mergeCell ref="C73:D73"/>
    <mergeCell ref="E73"/>
    <mergeCell ref="F73"/>
    <mergeCell ref="G73"/>
    <mergeCell ref="H73"/>
    <mergeCell ref="N71"/>
    <mergeCell ref="C72:D72"/>
    <mergeCell ref="E72"/>
    <mergeCell ref="F72"/>
    <mergeCell ref="G72"/>
    <mergeCell ref="H72"/>
    <mergeCell ref="I72"/>
    <mergeCell ref="J72"/>
    <mergeCell ref="K72"/>
    <mergeCell ref="L72"/>
    <mergeCell ref="M72"/>
    <mergeCell ref="N72"/>
    <mergeCell ref="I71"/>
    <mergeCell ref="J71"/>
    <mergeCell ref="K71"/>
    <mergeCell ref="L71"/>
    <mergeCell ref="M71"/>
    <mergeCell ref="C71:D71"/>
    <mergeCell ref="E71"/>
    <mergeCell ref="F71"/>
    <mergeCell ref="G71"/>
    <mergeCell ref="H71"/>
    <mergeCell ref="N69"/>
    <mergeCell ref="C70:D70"/>
    <mergeCell ref="E70"/>
    <mergeCell ref="F70"/>
    <mergeCell ref="G70"/>
    <mergeCell ref="H70"/>
    <mergeCell ref="I70"/>
    <mergeCell ref="J70"/>
    <mergeCell ref="K70"/>
    <mergeCell ref="L70"/>
    <mergeCell ref="M70"/>
    <mergeCell ref="N70"/>
    <mergeCell ref="I69"/>
    <mergeCell ref="J69"/>
    <mergeCell ref="K69"/>
    <mergeCell ref="L69"/>
    <mergeCell ref="M69"/>
    <mergeCell ref="C69:D69"/>
    <mergeCell ref="E69"/>
    <mergeCell ref="F69"/>
    <mergeCell ref="G69"/>
    <mergeCell ref="H69"/>
    <mergeCell ref="N67"/>
    <mergeCell ref="C68:D68"/>
    <mergeCell ref="E68"/>
    <mergeCell ref="F68"/>
    <mergeCell ref="G68"/>
    <mergeCell ref="H68"/>
    <mergeCell ref="I68"/>
    <mergeCell ref="J68"/>
    <mergeCell ref="K68"/>
    <mergeCell ref="L68"/>
    <mergeCell ref="M68"/>
    <mergeCell ref="N68"/>
    <mergeCell ref="I67"/>
    <mergeCell ref="J67"/>
    <mergeCell ref="K67"/>
    <mergeCell ref="L67"/>
    <mergeCell ref="M67"/>
    <mergeCell ref="C67:D67"/>
    <mergeCell ref="E67"/>
    <mergeCell ref="F67"/>
    <mergeCell ref="G67"/>
    <mergeCell ref="H67"/>
    <mergeCell ref="N65"/>
    <mergeCell ref="C66:D66"/>
    <mergeCell ref="E66"/>
    <mergeCell ref="F66"/>
    <mergeCell ref="G66"/>
    <mergeCell ref="H66"/>
    <mergeCell ref="I66"/>
    <mergeCell ref="J66"/>
    <mergeCell ref="K66"/>
    <mergeCell ref="L66"/>
    <mergeCell ref="M66"/>
    <mergeCell ref="N66"/>
    <mergeCell ref="I65"/>
    <mergeCell ref="J65"/>
    <mergeCell ref="K65"/>
    <mergeCell ref="L65"/>
    <mergeCell ref="M65"/>
    <mergeCell ref="C65:D65"/>
    <mergeCell ref="E65"/>
    <mergeCell ref="F65"/>
    <mergeCell ref="G65"/>
    <mergeCell ref="H65"/>
    <mergeCell ref="N63"/>
    <mergeCell ref="C64:D64"/>
    <mergeCell ref="E64"/>
    <mergeCell ref="F64"/>
    <mergeCell ref="G64"/>
    <mergeCell ref="H64"/>
    <mergeCell ref="I64"/>
    <mergeCell ref="J64"/>
    <mergeCell ref="K64"/>
    <mergeCell ref="L64"/>
    <mergeCell ref="M64"/>
    <mergeCell ref="N64"/>
    <mergeCell ref="I63"/>
    <mergeCell ref="J63"/>
    <mergeCell ref="K63"/>
    <mergeCell ref="L63"/>
    <mergeCell ref="M63"/>
    <mergeCell ref="C63:D63"/>
    <mergeCell ref="E63"/>
    <mergeCell ref="F63"/>
    <mergeCell ref="G63"/>
    <mergeCell ref="H63"/>
    <mergeCell ref="N61"/>
    <mergeCell ref="C62:D62"/>
    <mergeCell ref="E62"/>
    <mergeCell ref="F62"/>
    <mergeCell ref="G62"/>
    <mergeCell ref="H62"/>
    <mergeCell ref="I62"/>
    <mergeCell ref="J62"/>
    <mergeCell ref="K62"/>
    <mergeCell ref="L62"/>
    <mergeCell ref="M62"/>
    <mergeCell ref="N62"/>
    <mergeCell ref="I61"/>
    <mergeCell ref="J61"/>
    <mergeCell ref="K61"/>
    <mergeCell ref="L61"/>
    <mergeCell ref="M61"/>
    <mergeCell ref="C61:D61"/>
    <mergeCell ref="E61"/>
    <mergeCell ref="F61"/>
    <mergeCell ref="G61"/>
    <mergeCell ref="H61"/>
    <mergeCell ref="N59"/>
    <mergeCell ref="C60:D60"/>
    <mergeCell ref="E60"/>
    <mergeCell ref="F60"/>
    <mergeCell ref="G60"/>
    <mergeCell ref="H60"/>
    <mergeCell ref="I60"/>
    <mergeCell ref="J60"/>
    <mergeCell ref="K60"/>
    <mergeCell ref="L60"/>
    <mergeCell ref="M60"/>
    <mergeCell ref="N60"/>
    <mergeCell ref="I59"/>
    <mergeCell ref="J59"/>
    <mergeCell ref="K59"/>
    <mergeCell ref="L59"/>
    <mergeCell ref="M59"/>
    <mergeCell ref="C59:D59"/>
    <mergeCell ref="E59"/>
    <mergeCell ref="F59"/>
    <mergeCell ref="G59"/>
    <mergeCell ref="H59"/>
    <mergeCell ref="N57"/>
    <mergeCell ref="C58:D58"/>
    <mergeCell ref="E58"/>
    <mergeCell ref="F58"/>
    <mergeCell ref="G58"/>
    <mergeCell ref="H58"/>
    <mergeCell ref="I58"/>
    <mergeCell ref="J58"/>
    <mergeCell ref="K58"/>
    <mergeCell ref="L58"/>
    <mergeCell ref="M58"/>
    <mergeCell ref="N58"/>
    <mergeCell ref="I57"/>
    <mergeCell ref="J57"/>
    <mergeCell ref="K57"/>
    <mergeCell ref="L57"/>
    <mergeCell ref="M57"/>
    <mergeCell ref="C57:D57"/>
    <mergeCell ref="E57"/>
    <mergeCell ref="F57"/>
    <mergeCell ref="G57"/>
    <mergeCell ref="H57"/>
    <mergeCell ref="N55"/>
    <mergeCell ref="C56:D56"/>
    <mergeCell ref="E56"/>
    <mergeCell ref="F56"/>
    <mergeCell ref="G56"/>
    <mergeCell ref="H56"/>
    <mergeCell ref="I56"/>
    <mergeCell ref="J56"/>
    <mergeCell ref="K56"/>
    <mergeCell ref="L56"/>
    <mergeCell ref="M56"/>
    <mergeCell ref="N56"/>
    <mergeCell ref="I55"/>
    <mergeCell ref="J55"/>
    <mergeCell ref="K55"/>
    <mergeCell ref="L55"/>
    <mergeCell ref="M55"/>
    <mergeCell ref="C55:D55"/>
    <mergeCell ref="E55"/>
    <mergeCell ref="F55"/>
    <mergeCell ref="G55"/>
    <mergeCell ref="H55"/>
    <mergeCell ref="N53"/>
    <mergeCell ref="C54:D54"/>
    <mergeCell ref="E54"/>
    <mergeCell ref="F54"/>
    <mergeCell ref="G54"/>
    <mergeCell ref="H54"/>
    <mergeCell ref="I54"/>
    <mergeCell ref="J54"/>
    <mergeCell ref="K54"/>
    <mergeCell ref="L54"/>
    <mergeCell ref="M54"/>
    <mergeCell ref="N54"/>
    <mergeCell ref="I53"/>
    <mergeCell ref="J53"/>
    <mergeCell ref="K53"/>
    <mergeCell ref="L53"/>
    <mergeCell ref="M53"/>
    <mergeCell ref="C53:D53"/>
    <mergeCell ref="E53"/>
    <mergeCell ref="F53"/>
    <mergeCell ref="G53"/>
    <mergeCell ref="H53"/>
    <mergeCell ref="N51"/>
    <mergeCell ref="C52:D52"/>
    <mergeCell ref="E52"/>
    <mergeCell ref="F52"/>
    <mergeCell ref="G52"/>
    <mergeCell ref="H52"/>
    <mergeCell ref="I52"/>
    <mergeCell ref="J52"/>
    <mergeCell ref="K52"/>
    <mergeCell ref="L52"/>
    <mergeCell ref="M52"/>
    <mergeCell ref="N52"/>
    <mergeCell ref="I51"/>
    <mergeCell ref="J51"/>
    <mergeCell ref="K51"/>
    <mergeCell ref="L51"/>
    <mergeCell ref="M51"/>
    <mergeCell ref="C51:D51"/>
    <mergeCell ref="E51"/>
    <mergeCell ref="F51"/>
    <mergeCell ref="G51"/>
    <mergeCell ref="H51"/>
    <mergeCell ref="N49"/>
    <mergeCell ref="C50:D50"/>
    <mergeCell ref="E50"/>
    <mergeCell ref="F50"/>
    <mergeCell ref="G50"/>
    <mergeCell ref="H50"/>
    <mergeCell ref="I50"/>
    <mergeCell ref="J50"/>
    <mergeCell ref="K50"/>
    <mergeCell ref="L50"/>
    <mergeCell ref="M50"/>
    <mergeCell ref="N50"/>
    <mergeCell ref="I49"/>
    <mergeCell ref="J49"/>
    <mergeCell ref="K49"/>
    <mergeCell ref="L49"/>
    <mergeCell ref="M49"/>
    <mergeCell ref="C49:D49"/>
    <mergeCell ref="E49"/>
    <mergeCell ref="F49"/>
    <mergeCell ref="G49"/>
    <mergeCell ref="H49"/>
    <mergeCell ref="N47"/>
    <mergeCell ref="C48:D48"/>
    <mergeCell ref="E48"/>
    <mergeCell ref="F48"/>
    <mergeCell ref="G48"/>
    <mergeCell ref="H48"/>
    <mergeCell ref="I48"/>
    <mergeCell ref="J48"/>
    <mergeCell ref="K48"/>
    <mergeCell ref="L48"/>
    <mergeCell ref="M48"/>
    <mergeCell ref="N48"/>
    <mergeCell ref="I47"/>
    <mergeCell ref="J47"/>
    <mergeCell ref="K47"/>
    <mergeCell ref="L47"/>
    <mergeCell ref="M47"/>
    <mergeCell ref="C47:D47"/>
    <mergeCell ref="E47"/>
    <mergeCell ref="F47"/>
    <mergeCell ref="G47"/>
    <mergeCell ref="H47"/>
    <mergeCell ref="N45"/>
    <mergeCell ref="C46:D46"/>
    <mergeCell ref="E46"/>
    <mergeCell ref="F46"/>
    <mergeCell ref="G46"/>
    <mergeCell ref="H46"/>
    <mergeCell ref="I46"/>
    <mergeCell ref="J46"/>
    <mergeCell ref="K46"/>
    <mergeCell ref="L46"/>
    <mergeCell ref="M46"/>
    <mergeCell ref="N46"/>
    <mergeCell ref="I45"/>
    <mergeCell ref="J45"/>
    <mergeCell ref="K45"/>
    <mergeCell ref="L45"/>
    <mergeCell ref="M45"/>
    <mergeCell ref="C45:D45"/>
    <mergeCell ref="E45"/>
    <mergeCell ref="F45"/>
    <mergeCell ref="G45"/>
    <mergeCell ref="H45"/>
    <mergeCell ref="N43"/>
    <mergeCell ref="C44:D44"/>
    <mergeCell ref="E44"/>
    <mergeCell ref="F44"/>
    <mergeCell ref="G44"/>
    <mergeCell ref="H44"/>
    <mergeCell ref="I44"/>
    <mergeCell ref="J44"/>
    <mergeCell ref="K44"/>
    <mergeCell ref="L44"/>
    <mergeCell ref="M44"/>
    <mergeCell ref="N44"/>
    <mergeCell ref="I43"/>
    <mergeCell ref="J43"/>
    <mergeCell ref="K43"/>
    <mergeCell ref="L43"/>
    <mergeCell ref="M43"/>
    <mergeCell ref="C43:D43"/>
    <mergeCell ref="E43"/>
    <mergeCell ref="F43"/>
    <mergeCell ref="G43"/>
    <mergeCell ref="H43"/>
    <mergeCell ref="N41"/>
    <mergeCell ref="C42:D42"/>
    <mergeCell ref="E42"/>
    <mergeCell ref="F42"/>
    <mergeCell ref="G42"/>
    <mergeCell ref="H42"/>
    <mergeCell ref="I42"/>
    <mergeCell ref="J42"/>
    <mergeCell ref="K42"/>
    <mergeCell ref="L42"/>
    <mergeCell ref="M42"/>
    <mergeCell ref="N42"/>
    <mergeCell ref="I41"/>
    <mergeCell ref="J41"/>
    <mergeCell ref="K41"/>
    <mergeCell ref="L41"/>
    <mergeCell ref="M41"/>
    <mergeCell ref="C41:D41"/>
    <mergeCell ref="E41"/>
    <mergeCell ref="F41"/>
    <mergeCell ref="G41"/>
    <mergeCell ref="H41"/>
    <mergeCell ref="N39"/>
    <mergeCell ref="C40:D40"/>
    <mergeCell ref="E40"/>
    <mergeCell ref="F40"/>
    <mergeCell ref="G40"/>
    <mergeCell ref="H40"/>
    <mergeCell ref="I40"/>
    <mergeCell ref="J40"/>
    <mergeCell ref="K40"/>
    <mergeCell ref="L40"/>
    <mergeCell ref="M40"/>
    <mergeCell ref="N40"/>
    <mergeCell ref="I39"/>
    <mergeCell ref="J39"/>
    <mergeCell ref="K39"/>
    <mergeCell ref="L39"/>
    <mergeCell ref="M39"/>
    <mergeCell ref="C39:D39"/>
    <mergeCell ref="E39"/>
    <mergeCell ref="F39"/>
    <mergeCell ref="G39"/>
    <mergeCell ref="H39"/>
    <mergeCell ref="N37"/>
    <mergeCell ref="C38:D38"/>
    <mergeCell ref="E38"/>
    <mergeCell ref="F38"/>
    <mergeCell ref="G38"/>
    <mergeCell ref="H38"/>
    <mergeCell ref="I38"/>
    <mergeCell ref="J38"/>
    <mergeCell ref="K38"/>
    <mergeCell ref="L38"/>
    <mergeCell ref="M38"/>
    <mergeCell ref="N38"/>
    <mergeCell ref="I37"/>
    <mergeCell ref="J37"/>
    <mergeCell ref="K37"/>
    <mergeCell ref="L37"/>
    <mergeCell ref="M37"/>
    <mergeCell ref="C37:D37"/>
    <mergeCell ref="E37"/>
    <mergeCell ref="F37"/>
    <mergeCell ref="G37"/>
    <mergeCell ref="H37"/>
    <mergeCell ref="N35"/>
    <mergeCell ref="C36:D36"/>
    <mergeCell ref="E36"/>
    <mergeCell ref="F36"/>
    <mergeCell ref="G36"/>
    <mergeCell ref="H36"/>
    <mergeCell ref="I36"/>
    <mergeCell ref="J36"/>
    <mergeCell ref="K36"/>
    <mergeCell ref="L36"/>
    <mergeCell ref="M36"/>
    <mergeCell ref="N36"/>
    <mergeCell ref="I35"/>
    <mergeCell ref="J35"/>
    <mergeCell ref="K35"/>
    <mergeCell ref="L35"/>
    <mergeCell ref="M35"/>
    <mergeCell ref="C35:D35"/>
    <mergeCell ref="E35"/>
    <mergeCell ref="F35"/>
    <mergeCell ref="G35"/>
    <mergeCell ref="H35"/>
    <mergeCell ref="N33"/>
    <mergeCell ref="C34:D34"/>
    <mergeCell ref="E34"/>
    <mergeCell ref="F34"/>
    <mergeCell ref="G34"/>
    <mergeCell ref="H34"/>
    <mergeCell ref="I34"/>
    <mergeCell ref="J34"/>
    <mergeCell ref="K34"/>
    <mergeCell ref="L34"/>
    <mergeCell ref="M34"/>
    <mergeCell ref="N34"/>
    <mergeCell ref="I33"/>
    <mergeCell ref="J33"/>
    <mergeCell ref="K33"/>
    <mergeCell ref="L33"/>
    <mergeCell ref="M33"/>
    <mergeCell ref="C33:D33"/>
    <mergeCell ref="E33"/>
    <mergeCell ref="F33"/>
    <mergeCell ref="G33"/>
    <mergeCell ref="H33"/>
    <mergeCell ref="N31"/>
    <mergeCell ref="C32:D32"/>
    <mergeCell ref="E32"/>
    <mergeCell ref="F32"/>
    <mergeCell ref="G32"/>
    <mergeCell ref="H32"/>
    <mergeCell ref="I32"/>
    <mergeCell ref="J32"/>
    <mergeCell ref="K32"/>
    <mergeCell ref="L32"/>
    <mergeCell ref="M32"/>
    <mergeCell ref="N32"/>
    <mergeCell ref="I31"/>
    <mergeCell ref="J31"/>
    <mergeCell ref="K31"/>
    <mergeCell ref="L31"/>
    <mergeCell ref="M31"/>
    <mergeCell ref="C31:D31"/>
    <mergeCell ref="E31"/>
    <mergeCell ref="F31"/>
    <mergeCell ref="G31"/>
    <mergeCell ref="H31"/>
    <mergeCell ref="N29"/>
    <mergeCell ref="C30:D30"/>
    <mergeCell ref="E30"/>
    <mergeCell ref="F30"/>
    <mergeCell ref="G30"/>
    <mergeCell ref="H30"/>
    <mergeCell ref="I30"/>
    <mergeCell ref="J30"/>
    <mergeCell ref="K30"/>
    <mergeCell ref="L30"/>
    <mergeCell ref="M30"/>
    <mergeCell ref="N30"/>
    <mergeCell ref="I29"/>
    <mergeCell ref="J29"/>
    <mergeCell ref="K29"/>
    <mergeCell ref="L29"/>
    <mergeCell ref="M29"/>
    <mergeCell ref="C29:D29"/>
    <mergeCell ref="E29"/>
    <mergeCell ref="F29"/>
    <mergeCell ref="G29"/>
    <mergeCell ref="H29"/>
    <mergeCell ref="N27"/>
    <mergeCell ref="C28:D28"/>
    <mergeCell ref="E28"/>
    <mergeCell ref="F28"/>
    <mergeCell ref="G28"/>
    <mergeCell ref="H28"/>
    <mergeCell ref="I28"/>
    <mergeCell ref="J28"/>
    <mergeCell ref="K28"/>
    <mergeCell ref="L28"/>
    <mergeCell ref="M28"/>
    <mergeCell ref="N28"/>
    <mergeCell ref="I27"/>
    <mergeCell ref="J27"/>
    <mergeCell ref="K27"/>
    <mergeCell ref="L27"/>
    <mergeCell ref="M27"/>
    <mergeCell ref="C27:D27"/>
    <mergeCell ref="E27"/>
    <mergeCell ref="F27"/>
    <mergeCell ref="G27"/>
    <mergeCell ref="H27"/>
    <mergeCell ref="N25"/>
    <mergeCell ref="C26:D26"/>
    <mergeCell ref="E26"/>
    <mergeCell ref="F26"/>
    <mergeCell ref="G26"/>
    <mergeCell ref="H26"/>
    <mergeCell ref="I26"/>
    <mergeCell ref="J26"/>
    <mergeCell ref="K26"/>
    <mergeCell ref="L26"/>
    <mergeCell ref="M26"/>
    <mergeCell ref="N26"/>
    <mergeCell ref="I25"/>
    <mergeCell ref="J25"/>
    <mergeCell ref="K25"/>
    <mergeCell ref="L25"/>
    <mergeCell ref="M25"/>
    <mergeCell ref="C25:D25"/>
    <mergeCell ref="E25"/>
    <mergeCell ref="F25"/>
    <mergeCell ref="G25"/>
    <mergeCell ref="H25"/>
    <mergeCell ref="N23"/>
    <mergeCell ref="C24:D24"/>
    <mergeCell ref="E24"/>
    <mergeCell ref="F24"/>
    <mergeCell ref="G24"/>
    <mergeCell ref="H24"/>
    <mergeCell ref="I24"/>
    <mergeCell ref="J24"/>
    <mergeCell ref="K24"/>
    <mergeCell ref="L24"/>
    <mergeCell ref="M24"/>
    <mergeCell ref="N24"/>
    <mergeCell ref="I23"/>
    <mergeCell ref="J23"/>
    <mergeCell ref="K23"/>
    <mergeCell ref="L23"/>
    <mergeCell ref="M23"/>
    <mergeCell ref="C23:D23"/>
    <mergeCell ref="E23"/>
    <mergeCell ref="F23"/>
    <mergeCell ref="G23"/>
    <mergeCell ref="H23"/>
    <mergeCell ref="N21"/>
    <mergeCell ref="C22:D22"/>
    <mergeCell ref="E22"/>
    <mergeCell ref="F22"/>
    <mergeCell ref="G22"/>
    <mergeCell ref="H22"/>
    <mergeCell ref="I22"/>
    <mergeCell ref="J22"/>
    <mergeCell ref="K22"/>
    <mergeCell ref="L22"/>
    <mergeCell ref="M22"/>
    <mergeCell ref="N22"/>
    <mergeCell ref="I21"/>
    <mergeCell ref="J21"/>
    <mergeCell ref="K21"/>
    <mergeCell ref="L21"/>
    <mergeCell ref="M21"/>
    <mergeCell ref="C21:D21"/>
    <mergeCell ref="E21"/>
    <mergeCell ref="F21"/>
    <mergeCell ref="G21"/>
    <mergeCell ref="H21"/>
    <mergeCell ref="N19"/>
    <mergeCell ref="C20:D20"/>
    <mergeCell ref="E20"/>
    <mergeCell ref="F20"/>
    <mergeCell ref="G20"/>
    <mergeCell ref="H20"/>
    <mergeCell ref="I20"/>
    <mergeCell ref="J20"/>
    <mergeCell ref="K20"/>
    <mergeCell ref="L20"/>
    <mergeCell ref="M20"/>
    <mergeCell ref="N20"/>
    <mergeCell ref="I19"/>
    <mergeCell ref="J19"/>
    <mergeCell ref="K19"/>
    <mergeCell ref="L19"/>
    <mergeCell ref="M19"/>
    <mergeCell ref="C19:D19"/>
    <mergeCell ref="E19"/>
    <mergeCell ref="F19"/>
    <mergeCell ref="G19"/>
    <mergeCell ref="H19"/>
    <mergeCell ref="N17"/>
    <mergeCell ref="C18:D18"/>
    <mergeCell ref="E18"/>
    <mergeCell ref="F18"/>
    <mergeCell ref="G18"/>
    <mergeCell ref="H18"/>
    <mergeCell ref="I18"/>
    <mergeCell ref="J18"/>
    <mergeCell ref="K18"/>
    <mergeCell ref="L18"/>
    <mergeCell ref="M18"/>
    <mergeCell ref="N18"/>
    <mergeCell ref="I17"/>
    <mergeCell ref="J17"/>
    <mergeCell ref="K17"/>
    <mergeCell ref="L17"/>
    <mergeCell ref="M17"/>
    <mergeCell ref="C17:D17"/>
    <mergeCell ref="E17"/>
    <mergeCell ref="F17"/>
    <mergeCell ref="G17"/>
    <mergeCell ref="H17"/>
    <mergeCell ref="C7:N7"/>
    <mergeCell ref="C9:N9"/>
    <mergeCell ref="C10:N10"/>
    <mergeCell ref="C11:N11"/>
    <mergeCell ref="C13:N13"/>
    <mergeCell ref="N14:N15"/>
    <mergeCell ref="C16:D16"/>
    <mergeCell ref="E16"/>
    <mergeCell ref="F16"/>
    <mergeCell ref="G16"/>
    <mergeCell ref="H16"/>
    <mergeCell ref="I16"/>
    <mergeCell ref="J16"/>
    <mergeCell ref="K16"/>
    <mergeCell ref="L16"/>
    <mergeCell ref="M16"/>
    <mergeCell ref="N16"/>
    <mergeCell ref="I14:I15"/>
    <mergeCell ref="J14:J15"/>
    <mergeCell ref="K14:K15"/>
    <mergeCell ref="L14:L15"/>
    <mergeCell ref="M14:M15"/>
    <mergeCell ref="C14:D15"/>
    <mergeCell ref="E14:E15"/>
    <mergeCell ref="F14:F15"/>
    <mergeCell ref="G14:G15"/>
    <mergeCell ref="H14:H15"/>
  </mergeCells>
  <dataValidations count="400">
    <dataValidation type="decimal" showErrorMessage="1" errorTitle="Kesalahan Jenis Data" error="Data yang dimasukkan harus berupa Angka!" sqref="J16">
      <formula1>-1000000000000000000</formula1>
      <formula2>1000000000000000000</formula2>
    </dataValidation>
    <dataValidation type="decimal" showErrorMessage="1" errorTitle="Kesalahan Jenis Data" error="Data yang dimasukkan harus berupa Angka!" sqref="K16">
      <formula1>-1000000000000000000</formula1>
      <formula2>1000000000000000000</formula2>
    </dataValidation>
    <dataValidation type="decimal" showErrorMessage="1" errorTitle="Kesalahan Jenis Data" error="Data yang dimasukkan harus berupa Angka!" sqref="L16">
      <formula1>-1000000000000000000</formula1>
      <formula2>1000000000000000000</formula2>
    </dataValidation>
    <dataValidation type="decimal" showErrorMessage="1" errorTitle="Kesalahan Jenis Data" error="Data yang dimasukkan harus berupa Angka!" sqref="M16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L17">
      <formula1>-1000000000000000000</formula1>
      <formula2>1000000000000000000</formula2>
    </dataValidation>
    <dataValidation type="decimal" showErrorMessage="1" errorTitle="Kesalahan Jenis Data" error="Data yang dimasukkan harus berupa Angka!" sqref="M17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L18">
      <formula1>-1000000000000000000</formula1>
      <formula2>1000000000000000000</formula2>
    </dataValidation>
    <dataValidation type="decimal" showErrorMessage="1" errorTitle="Kesalahan Jenis Data" error="Data yang dimasukkan harus berupa Angka!" sqref="M18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L19">
      <formula1>-1000000000000000000</formula1>
      <formula2>1000000000000000000</formula2>
    </dataValidation>
    <dataValidation type="decimal" showErrorMessage="1" errorTitle="Kesalahan Jenis Data" error="Data yang dimasukkan harus berupa Angka!" sqref="M19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L20">
      <formula1>-1000000000000000000</formula1>
      <formula2>1000000000000000000</formula2>
    </dataValidation>
    <dataValidation type="decimal" showErrorMessage="1" errorTitle="Kesalahan Jenis Data" error="Data yang dimasukkan harus berupa Angka!" sqref="M20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L21">
      <formula1>-1000000000000000000</formula1>
      <formula2>1000000000000000000</formula2>
    </dataValidation>
    <dataValidation type="decimal" showErrorMessage="1" errorTitle="Kesalahan Jenis Data" error="Data yang dimasukkan harus berupa Angka!" sqref="M21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L22">
      <formula1>-1000000000000000000</formula1>
      <formula2>1000000000000000000</formula2>
    </dataValidation>
    <dataValidation type="decimal" showErrorMessage="1" errorTitle="Kesalahan Jenis Data" error="Data yang dimasukkan harus berupa Angka!" sqref="M22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L23">
      <formula1>-1000000000000000000</formula1>
      <formula2>1000000000000000000</formula2>
    </dataValidation>
    <dataValidation type="decimal" showErrorMessage="1" errorTitle="Kesalahan Jenis Data" error="Data yang dimasukkan harus berupa Angka!" sqref="M23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L24">
      <formula1>-1000000000000000000</formula1>
      <formula2>1000000000000000000</formula2>
    </dataValidation>
    <dataValidation type="decimal" showErrorMessage="1" errorTitle="Kesalahan Jenis Data" error="Data yang dimasukkan harus berupa Angka!" sqref="M24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L25">
      <formula1>-1000000000000000000</formula1>
      <formula2>1000000000000000000</formula2>
    </dataValidation>
    <dataValidation type="decimal" showErrorMessage="1" errorTitle="Kesalahan Jenis Data" error="Data yang dimasukkan harus berupa Angka!" sqref="M25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L26">
      <formula1>-1000000000000000000</formula1>
      <formula2>1000000000000000000</formula2>
    </dataValidation>
    <dataValidation type="decimal" showErrorMessage="1" errorTitle="Kesalahan Jenis Data" error="Data yang dimasukkan harus berupa Angka!" sqref="M26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L27">
      <formula1>-1000000000000000000</formula1>
      <formula2>1000000000000000000</formula2>
    </dataValidation>
    <dataValidation type="decimal" showErrorMessage="1" errorTitle="Kesalahan Jenis Data" error="Data yang dimasukkan harus berupa Angka!" sqref="M27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L28">
      <formula1>-1000000000000000000</formula1>
      <formula2>1000000000000000000</formula2>
    </dataValidation>
    <dataValidation type="decimal" showErrorMessage="1" errorTitle="Kesalahan Jenis Data" error="Data yang dimasukkan harus berupa Angka!" sqref="M28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L29">
      <formula1>-1000000000000000000</formula1>
      <formula2>1000000000000000000</formula2>
    </dataValidation>
    <dataValidation type="decimal" showErrorMessage="1" errorTitle="Kesalahan Jenis Data" error="Data yang dimasukkan harus berupa Angka!" sqref="M29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L30">
      <formula1>-1000000000000000000</formula1>
      <formula2>1000000000000000000</formula2>
    </dataValidation>
    <dataValidation type="decimal" showErrorMessage="1" errorTitle="Kesalahan Jenis Data" error="Data yang dimasukkan harus berupa Angka!" sqref="M30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L31">
      <formula1>-1000000000000000000</formula1>
      <formula2>1000000000000000000</formula2>
    </dataValidation>
    <dataValidation type="decimal" showErrorMessage="1" errorTitle="Kesalahan Jenis Data" error="Data yang dimasukkan harus berupa Angka!" sqref="M31">
      <formula1>-1000000000000000000</formula1>
      <formula2>1000000000000000000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L32">
      <formula1>-1000000000000000000</formula1>
      <formula2>1000000000000000000</formula2>
    </dataValidation>
    <dataValidation type="decimal" showErrorMessage="1" errorTitle="Kesalahan Jenis Data" error="Data yang dimasukkan harus berupa Angka!" sqref="M32">
      <formula1>-1000000000000000000</formula1>
      <formula2>1000000000000000000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L33">
      <formula1>-1000000000000000000</formula1>
      <formula2>1000000000000000000</formula2>
    </dataValidation>
    <dataValidation type="decimal" showErrorMessage="1" errorTitle="Kesalahan Jenis Data" error="Data yang dimasukkan harus berupa Angka!" sqref="M33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L34">
      <formula1>-1000000000000000000</formula1>
      <formula2>1000000000000000000</formula2>
    </dataValidation>
    <dataValidation type="decimal" showErrorMessage="1" errorTitle="Kesalahan Jenis Data" error="Data yang dimasukkan harus berupa Angka!" sqref="M34">
      <formula1>-1000000000000000000</formula1>
      <formula2>1000000000000000000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L35">
      <formula1>-1000000000000000000</formula1>
      <formula2>1000000000000000000</formula2>
    </dataValidation>
    <dataValidation type="decimal" showErrorMessage="1" errorTitle="Kesalahan Jenis Data" error="Data yang dimasukkan harus berupa Angka!" sqref="M35">
      <formula1>-1000000000000000000</formula1>
      <formula2>1000000000000000000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L36">
      <formula1>-1000000000000000000</formula1>
      <formula2>1000000000000000000</formula2>
    </dataValidation>
    <dataValidation type="decimal" showErrorMessage="1" errorTitle="Kesalahan Jenis Data" error="Data yang dimasukkan harus berupa Angka!" sqref="M36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L37">
      <formula1>-1000000000000000000</formula1>
      <formula2>1000000000000000000</formula2>
    </dataValidation>
    <dataValidation type="decimal" showErrorMessage="1" errorTitle="Kesalahan Jenis Data" error="Data yang dimasukkan harus berupa Angka!" sqref="M37">
      <formula1>-1000000000000000000</formula1>
      <formula2>1000000000000000000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L38">
      <formula1>-1000000000000000000</formula1>
      <formula2>1000000000000000000</formula2>
    </dataValidation>
    <dataValidation type="decimal" showErrorMessage="1" errorTitle="Kesalahan Jenis Data" error="Data yang dimasukkan harus berupa Angka!" sqref="M38">
      <formula1>-1000000000000000000</formula1>
      <formula2>1000000000000000000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K39">
      <formula1>-1000000000000000000</formula1>
      <formula2>1000000000000000000</formula2>
    </dataValidation>
    <dataValidation type="decimal" showErrorMessage="1" errorTitle="Kesalahan Jenis Data" error="Data yang dimasukkan harus berupa Angka!" sqref="L39">
      <formula1>-1000000000000000000</formula1>
      <formula2>1000000000000000000</formula2>
    </dataValidation>
    <dataValidation type="decimal" showErrorMessage="1" errorTitle="Kesalahan Jenis Data" error="Data yang dimasukkan harus berupa Angka!" sqref="M39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L40">
      <formula1>-1000000000000000000</formula1>
      <formula2>1000000000000000000</formula2>
    </dataValidation>
    <dataValidation type="decimal" showErrorMessage="1" errorTitle="Kesalahan Jenis Data" error="Data yang dimasukkan harus berupa Angka!" sqref="M40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L41">
      <formula1>-1000000000000000000</formula1>
      <formula2>1000000000000000000</formula2>
    </dataValidation>
    <dataValidation type="decimal" showErrorMessage="1" errorTitle="Kesalahan Jenis Data" error="Data yang dimasukkan harus berupa Angka!" sqref="M41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L42">
      <formula1>-1000000000000000000</formula1>
      <formula2>1000000000000000000</formula2>
    </dataValidation>
    <dataValidation type="decimal" showErrorMessage="1" errorTitle="Kesalahan Jenis Data" error="Data yang dimasukkan harus berupa Angka!" sqref="M42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L43">
      <formula1>-1000000000000000000</formula1>
      <formula2>1000000000000000000</formula2>
    </dataValidation>
    <dataValidation type="decimal" showErrorMessage="1" errorTitle="Kesalahan Jenis Data" error="Data yang dimasukkan harus berupa Angka!" sqref="M43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L44">
      <formula1>-1000000000000000000</formula1>
      <formula2>1000000000000000000</formula2>
    </dataValidation>
    <dataValidation type="decimal" showErrorMessage="1" errorTitle="Kesalahan Jenis Data" error="Data yang dimasukkan harus berupa Angka!" sqref="M44">
      <formula1>-1000000000000000000</formula1>
      <formula2>1000000000000000000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L45">
      <formula1>-1000000000000000000</formula1>
      <formula2>1000000000000000000</formula2>
    </dataValidation>
    <dataValidation type="decimal" showErrorMessage="1" errorTitle="Kesalahan Jenis Data" error="Data yang dimasukkan harus berupa Angka!" sqref="M45">
      <formula1>-1000000000000000000</formula1>
      <formula2>1000000000000000000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L46">
      <formula1>-1000000000000000000</formula1>
      <formula2>1000000000000000000</formula2>
    </dataValidation>
    <dataValidation type="decimal" showErrorMessage="1" errorTitle="Kesalahan Jenis Data" error="Data yang dimasukkan harus berupa Angka!" sqref="M46">
      <formula1>-1000000000000000000</formula1>
      <formula2>1000000000000000000</formula2>
    </dataValidation>
    <dataValidation type="decimal" showErrorMessage="1" errorTitle="Kesalahan Jenis Data" error="Data yang dimasukkan harus berupa Angka!" sqref="J47">
      <formula1>-1000000000000000000</formula1>
      <formula2>1000000000000000000</formula2>
    </dataValidation>
    <dataValidation type="decimal" showErrorMessage="1" errorTitle="Kesalahan Jenis Data" error="Data yang dimasukkan harus berupa Angka!" sqref="K47">
      <formula1>-1000000000000000000</formula1>
      <formula2>1000000000000000000</formula2>
    </dataValidation>
    <dataValidation type="decimal" showErrorMessage="1" errorTitle="Kesalahan Jenis Data" error="Data yang dimasukkan harus berupa Angka!" sqref="L47">
      <formula1>-1000000000000000000</formula1>
      <formula2>1000000000000000000</formula2>
    </dataValidation>
    <dataValidation type="decimal" showErrorMessage="1" errorTitle="Kesalahan Jenis Data" error="Data yang dimasukkan harus berupa Angka!" sqref="M47">
      <formula1>-1000000000000000000</formula1>
      <formula2>1000000000000000000</formula2>
    </dataValidation>
    <dataValidation type="decimal" showErrorMessage="1" errorTitle="Kesalahan Jenis Data" error="Data yang dimasukkan harus berupa Angka!" sqref="J48">
      <formula1>-1000000000000000000</formula1>
      <formula2>1000000000000000000</formula2>
    </dataValidation>
    <dataValidation type="decimal" showErrorMessage="1" errorTitle="Kesalahan Jenis Data" error="Data yang dimasukkan harus berupa Angka!" sqref="K48">
      <formula1>-1000000000000000000</formula1>
      <formula2>1000000000000000000</formula2>
    </dataValidation>
    <dataValidation type="decimal" showErrorMessage="1" errorTitle="Kesalahan Jenis Data" error="Data yang dimasukkan harus berupa Angka!" sqref="L48">
      <formula1>-1000000000000000000</formula1>
      <formula2>1000000000000000000</formula2>
    </dataValidation>
    <dataValidation type="decimal" showErrorMessage="1" errorTitle="Kesalahan Jenis Data" error="Data yang dimasukkan harus berupa Angka!" sqref="M48">
      <formula1>-1000000000000000000</formula1>
      <formula2>1000000000000000000</formula2>
    </dataValidation>
    <dataValidation type="decimal" showErrorMessage="1" errorTitle="Kesalahan Jenis Data" error="Data yang dimasukkan harus berupa Angka!" sqref="J49">
      <formula1>-1000000000000000000</formula1>
      <formula2>1000000000000000000</formula2>
    </dataValidation>
    <dataValidation type="decimal" showErrorMessage="1" errorTitle="Kesalahan Jenis Data" error="Data yang dimasukkan harus berupa Angka!" sqref="K49">
      <formula1>-1000000000000000000</formula1>
      <formula2>1000000000000000000</formula2>
    </dataValidation>
    <dataValidation type="decimal" showErrorMessage="1" errorTitle="Kesalahan Jenis Data" error="Data yang dimasukkan harus berupa Angka!" sqref="L49">
      <formula1>-1000000000000000000</formula1>
      <formula2>1000000000000000000</formula2>
    </dataValidation>
    <dataValidation type="decimal" showErrorMessage="1" errorTitle="Kesalahan Jenis Data" error="Data yang dimasukkan harus berupa Angka!" sqref="M49">
      <formula1>-1000000000000000000</formula1>
      <formula2>1000000000000000000</formula2>
    </dataValidation>
    <dataValidation type="decimal" showErrorMessage="1" errorTitle="Kesalahan Jenis Data" error="Data yang dimasukkan harus berupa Angka!" sqref="J50">
      <formula1>-1000000000000000000</formula1>
      <formula2>1000000000000000000</formula2>
    </dataValidation>
    <dataValidation type="decimal" showErrorMessage="1" errorTitle="Kesalahan Jenis Data" error="Data yang dimasukkan harus berupa Angka!" sqref="K50">
      <formula1>-1000000000000000000</formula1>
      <formula2>1000000000000000000</formula2>
    </dataValidation>
    <dataValidation type="decimal" showErrorMessage="1" errorTitle="Kesalahan Jenis Data" error="Data yang dimasukkan harus berupa Angka!" sqref="L50">
      <formula1>-1000000000000000000</formula1>
      <formula2>1000000000000000000</formula2>
    </dataValidation>
    <dataValidation type="decimal" showErrorMessage="1" errorTitle="Kesalahan Jenis Data" error="Data yang dimasukkan harus berupa Angka!" sqref="M50">
      <formula1>-1000000000000000000</formula1>
      <formula2>1000000000000000000</formula2>
    </dataValidation>
    <dataValidation type="decimal" showErrorMessage="1" errorTitle="Kesalahan Jenis Data" error="Data yang dimasukkan harus berupa Angka!" sqref="J51">
      <formula1>-1000000000000000000</formula1>
      <formula2>1000000000000000000</formula2>
    </dataValidation>
    <dataValidation type="decimal" showErrorMessage="1" errorTitle="Kesalahan Jenis Data" error="Data yang dimasukkan harus berupa Angka!" sqref="K51">
      <formula1>-1000000000000000000</formula1>
      <formula2>1000000000000000000</formula2>
    </dataValidation>
    <dataValidation type="decimal" showErrorMessage="1" errorTitle="Kesalahan Jenis Data" error="Data yang dimasukkan harus berupa Angka!" sqref="L51">
      <formula1>-1000000000000000000</formula1>
      <formula2>1000000000000000000</formula2>
    </dataValidation>
    <dataValidation type="decimal" showErrorMessage="1" errorTitle="Kesalahan Jenis Data" error="Data yang dimasukkan harus berupa Angka!" sqref="M51">
      <formula1>-1000000000000000000</formula1>
      <formula2>1000000000000000000</formula2>
    </dataValidation>
    <dataValidation type="decimal" showErrorMessage="1" errorTitle="Kesalahan Jenis Data" error="Data yang dimasukkan harus berupa Angka!" sqref="J52">
      <formula1>-1000000000000000000</formula1>
      <formula2>1000000000000000000</formula2>
    </dataValidation>
    <dataValidation type="decimal" showErrorMessage="1" errorTitle="Kesalahan Jenis Data" error="Data yang dimasukkan harus berupa Angka!" sqref="K52">
      <formula1>-1000000000000000000</formula1>
      <formula2>1000000000000000000</formula2>
    </dataValidation>
    <dataValidation type="decimal" showErrorMessage="1" errorTitle="Kesalahan Jenis Data" error="Data yang dimasukkan harus berupa Angka!" sqref="L52">
      <formula1>-1000000000000000000</formula1>
      <formula2>1000000000000000000</formula2>
    </dataValidation>
    <dataValidation type="decimal" showErrorMessage="1" errorTitle="Kesalahan Jenis Data" error="Data yang dimasukkan harus berupa Angka!" sqref="M52">
      <formula1>-1000000000000000000</formula1>
      <formula2>1000000000000000000</formula2>
    </dataValidation>
    <dataValidation type="decimal" showErrorMessage="1" errorTitle="Kesalahan Jenis Data" error="Data yang dimasukkan harus berupa Angka!" sqref="J53">
      <formula1>-1000000000000000000</formula1>
      <formula2>1000000000000000000</formula2>
    </dataValidation>
    <dataValidation type="decimal" showErrorMessage="1" errorTitle="Kesalahan Jenis Data" error="Data yang dimasukkan harus berupa Angka!" sqref="K53">
      <formula1>-1000000000000000000</formula1>
      <formula2>1000000000000000000</formula2>
    </dataValidation>
    <dataValidation type="decimal" showErrorMessage="1" errorTitle="Kesalahan Jenis Data" error="Data yang dimasukkan harus berupa Angka!" sqref="L53">
      <formula1>-1000000000000000000</formula1>
      <formula2>1000000000000000000</formula2>
    </dataValidation>
    <dataValidation type="decimal" showErrorMessage="1" errorTitle="Kesalahan Jenis Data" error="Data yang dimasukkan harus berupa Angka!" sqref="M53">
      <formula1>-1000000000000000000</formula1>
      <formula2>1000000000000000000</formula2>
    </dataValidation>
    <dataValidation type="decimal" showErrorMessage="1" errorTitle="Kesalahan Jenis Data" error="Data yang dimasukkan harus berupa Angka!" sqref="J54">
      <formula1>-1000000000000000000</formula1>
      <formula2>1000000000000000000</formula2>
    </dataValidation>
    <dataValidation type="decimal" showErrorMessage="1" errorTitle="Kesalahan Jenis Data" error="Data yang dimasukkan harus berupa Angka!" sqref="K54">
      <formula1>-1000000000000000000</formula1>
      <formula2>1000000000000000000</formula2>
    </dataValidation>
    <dataValidation type="decimal" showErrorMessage="1" errorTitle="Kesalahan Jenis Data" error="Data yang dimasukkan harus berupa Angka!" sqref="L54">
      <formula1>-1000000000000000000</formula1>
      <formula2>1000000000000000000</formula2>
    </dataValidation>
    <dataValidation type="decimal" showErrorMessage="1" errorTitle="Kesalahan Jenis Data" error="Data yang dimasukkan harus berupa Angka!" sqref="M54">
      <formula1>-1000000000000000000</formula1>
      <formula2>1000000000000000000</formula2>
    </dataValidation>
    <dataValidation type="decimal" showErrorMessage="1" errorTitle="Kesalahan Jenis Data" error="Data yang dimasukkan harus berupa Angka!" sqref="J55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L55">
      <formula1>-1000000000000000000</formula1>
      <formula2>1000000000000000000</formula2>
    </dataValidation>
    <dataValidation type="decimal" showErrorMessage="1" errorTitle="Kesalahan Jenis Data" error="Data yang dimasukkan harus berupa Angka!" sqref="M55">
      <formula1>-1000000000000000000</formula1>
      <formula2>1000000000000000000</formula2>
    </dataValidation>
    <dataValidation type="decimal" showErrorMessage="1" errorTitle="Kesalahan Jenis Data" error="Data yang dimasukkan harus berupa Angka!" sqref="J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L56">
      <formula1>-1000000000000000000</formula1>
      <formula2>1000000000000000000</formula2>
    </dataValidation>
    <dataValidation type="decimal" showErrorMessage="1" errorTitle="Kesalahan Jenis Data" error="Data yang dimasukkan harus berupa Angka!" sqref="M56">
      <formula1>-1000000000000000000</formula1>
      <formula2>1000000000000000000</formula2>
    </dataValidation>
    <dataValidation type="decimal" showErrorMessage="1" errorTitle="Kesalahan Jenis Data" error="Data yang dimasukkan harus berupa Angka!" sqref="J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L57">
      <formula1>-1000000000000000000</formula1>
      <formula2>1000000000000000000</formula2>
    </dataValidation>
    <dataValidation type="decimal" showErrorMessage="1" errorTitle="Kesalahan Jenis Data" error="Data yang dimasukkan harus berupa Angka!" sqref="M57">
      <formula1>-1000000000000000000</formula1>
      <formula2>1000000000000000000</formula2>
    </dataValidation>
    <dataValidation type="decimal" showErrorMessage="1" errorTitle="Kesalahan Jenis Data" error="Data yang dimasukkan harus berupa Angka!" sqref="J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L58">
      <formula1>-1000000000000000000</formula1>
      <formula2>1000000000000000000</formula2>
    </dataValidation>
    <dataValidation type="decimal" showErrorMessage="1" errorTitle="Kesalahan Jenis Data" error="Data yang dimasukkan harus berupa Angka!" sqref="M58">
      <formula1>-1000000000000000000</formula1>
      <formula2>1000000000000000000</formula2>
    </dataValidation>
    <dataValidation type="decimal" showErrorMessage="1" errorTitle="Kesalahan Jenis Data" error="Data yang dimasukkan harus berupa Angka!" sqref="J59">
      <formula1>-1000000000000000000</formula1>
      <formula2>1000000000000000000</formula2>
    </dataValidation>
    <dataValidation type="decimal" showErrorMessage="1" errorTitle="Kesalahan Jenis Data" error="Data yang dimasukkan harus berupa Angka!" sqref="K59">
      <formula1>-1000000000000000000</formula1>
      <formula2>1000000000000000000</formula2>
    </dataValidation>
    <dataValidation type="decimal" showErrorMessage="1" errorTitle="Kesalahan Jenis Data" error="Data yang dimasukkan harus berupa Angka!" sqref="L59">
      <formula1>-1000000000000000000</formula1>
      <formula2>1000000000000000000</formula2>
    </dataValidation>
    <dataValidation type="decimal" showErrorMessage="1" errorTitle="Kesalahan Jenis Data" error="Data yang dimasukkan harus berupa Angka!" sqref="M59">
      <formula1>-1000000000000000000</formula1>
      <formula2>1000000000000000000</formula2>
    </dataValidation>
    <dataValidation type="decimal" showErrorMessage="1" errorTitle="Kesalahan Jenis Data" error="Data yang dimasukkan harus berupa Angka!" sqref="J60">
      <formula1>-1000000000000000000</formula1>
      <formula2>1000000000000000000</formula2>
    </dataValidation>
    <dataValidation type="decimal" showErrorMessage="1" errorTitle="Kesalahan Jenis Data" error="Data yang dimasukkan harus berupa Angka!" sqref="K60">
      <formula1>-1000000000000000000</formula1>
      <formula2>1000000000000000000</formula2>
    </dataValidation>
    <dataValidation type="decimal" showErrorMessage="1" errorTitle="Kesalahan Jenis Data" error="Data yang dimasukkan harus berupa Angka!" sqref="L60">
      <formula1>-1000000000000000000</formula1>
      <formula2>1000000000000000000</formula2>
    </dataValidation>
    <dataValidation type="decimal" showErrorMessage="1" errorTitle="Kesalahan Jenis Data" error="Data yang dimasukkan harus berupa Angka!" sqref="M60">
      <formula1>-1000000000000000000</formula1>
      <formula2>1000000000000000000</formula2>
    </dataValidation>
    <dataValidation type="decimal" showErrorMessage="1" errorTitle="Kesalahan Jenis Data" error="Data yang dimasukkan harus berupa Angka!" sqref="J61">
      <formula1>-1000000000000000000</formula1>
      <formula2>1000000000000000000</formula2>
    </dataValidation>
    <dataValidation type="decimal" showErrorMessage="1" errorTitle="Kesalahan Jenis Data" error="Data yang dimasukkan harus berupa Angka!" sqref="K61">
      <formula1>-1000000000000000000</formula1>
      <formula2>1000000000000000000</formula2>
    </dataValidation>
    <dataValidation type="decimal" showErrorMessage="1" errorTitle="Kesalahan Jenis Data" error="Data yang dimasukkan harus berupa Angka!" sqref="L61">
      <formula1>-1000000000000000000</formula1>
      <formula2>1000000000000000000</formula2>
    </dataValidation>
    <dataValidation type="decimal" showErrorMessage="1" errorTitle="Kesalahan Jenis Data" error="Data yang dimasukkan harus berupa Angka!" sqref="M61">
      <formula1>-1000000000000000000</formula1>
      <formula2>1000000000000000000</formula2>
    </dataValidation>
    <dataValidation type="decimal" showErrorMessage="1" errorTitle="Kesalahan Jenis Data" error="Data yang dimasukkan harus berupa Angka!" sqref="J62">
      <formula1>-1000000000000000000</formula1>
      <formula2>1000000000000000000</formula2>
    </dataValidation>
    <dataValidation type="decimal" showErrorMessage="1" errorTitle="Kesalahan Jenis Data" error="Data yang dimasukkan harus berupa Angka!" sqref="K62">
      <formula1>-1000000000000000000</formula1>
      <formula2>1000000000000000000</formula2>
    </dataValidation>
    <dataValidation type="decimal" showErrorMessage="1" errorTitle="Kesalahan Jenis Data" error="Data yang dimasukkan harus berupa Angka!" sqref="L62">
      <formula1>-1000000000000000000</formula1>
      <formula2>1000000000000000000</formula2>
    </dataValidation>
    <dataValidation type="decimal" showErrorMessage="1" errorTitle="Kesalahan Jenis Data" error="Data yang dimasukkan harus berupa Angka!" sqref="M62">
      <formula1>-1000000000000000000</formula1>
      <formula2>1000000000000000000</formula2>
    </dataValidation>
    <dataValidation type="decimal" showErrorMessage="1" errorTitle="Kesalahan Jenis Data" error="Data yang dimasukkan harus berupa Angka!" sqref="J63">
      <formula1>-1000000000000000000</formula1>
      <formula2>1000000000000000000</formula2>
    </dataValidation>
    <dataValidation type="decimal" showErrorMessage="1" errorTitle="Kesalahan Jenis Data" error="Data yang dimasukkan harus berupa Angka!" sqref="K63">
      <formula1>-1000000000000000000</formula1>
      <formula2>1000000000000000000</formula2>
    </dataValidation>
    <dataValidation type="decimal" showErrorMessage="1" errorTitle="Kesalahan Jenis Data" error="Data yang dimasukkan harus berupa Angka!" sqref="L63">
      <formula1>-1000000000000000000</formula1>
      <formula2>1000000000000000000</formula2>
    </dataValidation>
    <dataValidation type="decimal" showErrorMessage="1" errorTitle="Kesalahan Jenis Data" error="Data yang dimasukkan harus berupa Angka!" sqref="M63">
      <formula1>-1000000000000000000</formula1>
      <formula2>1000000000000000000</formula2>
    </dataValidation>
    <dataValidation type="decimal" showErrorMessage="1" errorTitle="Kesalahan Jenis Data" error="Data yang dimasukkan harus berupa Angka!" sqref="J64">
      <formula1>-1000000000000000000</formula1>
      <formula2>1000000000000000000</formula2>
    </dataValidation>
    <dataValidation type="decimal" showErrorMessage="1" errorTitle="Kesalahan Jenis Data" error="Data yang dimasukkan harus berupa Angka!" sqref="K64">
      <formula1>-1000000000000000000</formula1>
      <formula2>1000000000000000000</formula2>
    </dataValidation>
    <dataValidation type="decimal" showErrorMessage="1" errorTitle="Kesalahan Jenis Data" error="Data yang dimasukkan harus berupa Angka!" sqref="L64">
      <formula1>-1000000000000000000</formula1>
      <formula2>1000000000000000000</formula2>
    </dataValidation>
    <dataValidation type="decimal" showErrorMessage="1" errorTitle="Kesalahan Jenis Data" error="Data yang dimasukkan harus berupa Angka!" sqref="M64">
      <formula1>-1000000000000000000</formula1>
      <formula2>1000000000000000000</formula2>
    </dataValidation>
    <dataValidation type="decimal" showErrorMessage="1" errorTitle="Kesalahan Jenis Data" error="Data yang dimasukkan harus berupa Angka!" sqref="J65">
      <formula1>-1000000000000000000</formula1>
      <formula2>1000000000000000000</formula2>
    </dataValidation>
    <dataValidation type="decimal" showErrorMessage="1" errorTitle="Kesalahan Jenis Data" error="Data yang dimasukkan harus berupa Angka!" sqref="K65">
      <formula1>-1000000000000000000</formula1>
      <formula2>1000000000000000000</formula2>
    </dataValidation>
    <dataValidation type="decimal" showErrorMessage="1" errorTitle="Kesalahan Jenis Data" error="Data yang dimasukkan harus berupa Angka!" sqref="L65">
      <formula1>-1000000000000000000</formula1>
      <formula2>1000000000000000000</formula2>
    </dataValidation>
    <dataValidation type="decimal" showErrorMessage="1" errorTitle="Kesalahan Jenis Data" error="Data yang dimasukkan harus berupa Angka!" sqref="M65">
      <formula1>-1000000000000000000</formula1>
      <formula2>1000000000000000000</formula2>
    </dataValidation>
    <dataValidation type="decimal" showErrorMessage="1" errorTitle="Kesalahan Jenis Data" error="Data yang dimasukkan harus berupa Angka!" sqref="J66">
      <formula1>-1000000000000000000</formula1>
      <formula2>1000000000000000000</formula2>
    </dataValidation>
    <dataValidation type="decimal" showErrorMessage="1" errorTitle="Kesalahan Jenis Data" error="Data yang dimasukkan harus berupa Angka!" sqref="K66">
      <formula1>-1000000000000000000</formula1>
      <formula2>1000000000000000000</formula2>
    </dataValidation>
    <dataValidation type="decimal" showErrorMessage="1" errorTitle="Kesalahan Jenis Data" error="Data yang dimasukkan harus berupa Angka!" sqref="L66">
      <formula1>-1000000000000000000</formula1>
      <formula2>1000000000000000000</formula2>
    </dataValidation>
    <dataValidation type="decimal" showErrorMessage="1" errorTitle="Kesalahan Jenis Data" error="Data yang dimasukkan harus berupa Angka!" sqref="M66">
      <formula1>-1000000000000000000</formula1>
      <formula2>1000000000000000000</formula2>
    </dataValidation>
    <dataValidation type="decimal" showErrorMessage="1" errorTitle="Kesalahan Jenis Data" error="Data yang dimasukkan harus berupa Angka!" sqref="J67">
      <formula1>-1000000000000000000</formula1>
      <formula2>1000000000000000000</formula2>
    </dataValidation>
    <dataValidation type="decimal" showErrorMessage="1" errorTitle="Kesalahan Jenis Data" error="Data yang dimasukkan harus berupa Angka!" sqref="K67">
      <formula1>-1000000000000000000</formula1>
      <formula2>1000000000000000000</formula2>
    </dataValidation>
    <dataValidation type="decimal" showErrorMessage="1" errorTitle="Kesalahan Jenis Data" error="Data yang dimasukkan harus berupa Angka!" sqref="L67">
      <formula1>-1000000000000000000</formula1>
      <formula2>1000000000000000000</formula2>
    </dataValidation>
    <dataValidation type="decimal" showErrorMessage="1" errorTitle="Kesalahan Jenis Data" error="Data yang dimasukkan harus berupa Angka!" sqref="M67">
      <formula1>-1000000000000000000</formula1>
      <formula2>1000000000000000000</formula2>
    </dataValidation>
    <dataValidation type="decimal" showErrorMessage="1" errorTitle="Kesalahan Jenis Data" error="Data yang dimasukkan harus berupa Angka!" sqref="J68">
      <formula1>-1000000000000000000</formula1>
      <formula2>1000000000000000000</formula2>
    </dataValidation>
    <dataValidation type="decimal" showErrorMessage="1" errorTitle="Kesalahan Jenis Data" error="Data yang dimasukkan harus berupa Angka!" sqref="K68">
      <formula1>-1000000000000000000</formula1>
      <formula2>1000000000000000000</formula2>
    </dataValidation>
    <dataValidation type="decimal" showErrorMessage="1" errorTitle="Kesalahan Jenis Data" error="Data yang dimasukkan harus berupa Angka!" sqref="L68">
      <formula1>-1000000000000000000</formula1>
      <formula2>1000000000000000000</formula2>
    </dataValidation>
    <dataValidation type="decimal" showErrorMessage="1" errorTitle="Kesalahan Jenis Data" error="Data yang dimasukkan harus berupa Angka!" sqref="M68">
      <formula1>-1000000000000000000</formula1>
      <formula2>1000000000000000000</formula2>
    </dataValidation>
    <dataValidation type="decimal" showErrorMessage="1" errorTitle="Kesalahan Jenis Data" error="Data yang dimasukkan harus berupa Angka!" sqref="J69">
      <formula1>-1000000000000000000</formula1>
      <formula2>1000000000000000000</formula2>
    </dataValidation>
    <dataValidation type="decimal" showErrorMessage="1" errorTitle="Kesalahan Jenis Data" error="Data yang dimasukkan harus berupa Angka!" sqref="K69">
      <formula1>-1000000000000000000</formula1>
      <formula2>1000000000000000000</formula2>
    </dataValidation>
    <dataValidation type="decimal" showErrorMessage="1" errorTitle="Kesalahan Jenis Data" error="Data yang dimasukkan harus berupa Angka!" sqref="L69">
      <formula1>-1000000000000000000</formula1>
      <formula2>1000000000000000000</formula2>
    </dataValidation>
    <dataValidation type="decimal" showErrorMessage="1" errorTitle="Kesalahan Jenis Data" error="Data yang dimasukkan harus berupa Angka!" sqref="M69">
      <formula1>-1000000000000000000</formula1>
      <formula2>1000000000000000000</formula2>
    </dataValidation>
    <dataValidation type="decimal" showErrorMessage="1" errorTitle="Kesalahan Jenis Data" error="Data yang dimasukkan harus berupa Angka!" sqref="J70">
      <formula1>-1000000000000000000</formula1>
      <formula2>1000000000000000000</formula2>
    </dataValidation>
    <dataValidation type="decimal" showErrorMessage="1" errorTitle="Kesalahan Jenis Data" error="Data yang dimasukkan harus berupa Angka!" sqref="K70">
      <formula1>-1000000000000000000</formula1>
      <formula2>1000000000000000000</formula2>
    </dataValidation>
    <dataValidation type="decimal" showErrorMessage="1" errorTitle="Kesalahan Jenis Data" error="Data yang dimasukkan harus berupa Angka!" sqref="L70">
      <formula1>-1000000000000000000</formula1>
      <formula2>1000000000000000000</formula2>
    </dataValidation>
    <dataValidation type="decimal" showErrorMessage="1" errorTitle="Kesalahan Jenis Data" error="Data yang dimasukkan harus berupa Angka!" sqref="M70">
      <formula1>-1000000000000000000</formula1>
      <formula2>1000000000000000000</formula2>
    </dataValidation>
    <dataValidation type="decimal" showErrorMessage="1" errorTitle="Kesalahan Jenis Data" error="Data yang dimasukkan harus berupa Angka!" sqref="J71">
      <formula1>-1000000000000000000</formula1>
      <formula2>1000000000000000000</formula2>
    </dataValidation>
    <dataValidation type="decimal" showErrorMessage="1" errorTitle="Kesalahan Jenis Data" error="Data yang dimasukkan harus berupa Angka!" sqref="K71">
      <formula1>-1000000000000000000</formula1>
      <formula2>1000000000000000000</formula2>
    </dataValidation>
    <dataValidation type="decimal" showErrorMessage="1" errorTitle="Kesalahan Jenis Data" error="Data yang dimasukkan harus berupa Angka!" sqref="L71">
      <formula1>-1000000000000000000</formula1>
      <formula2>1000000000000000000</formula2>
    </dataValidation>
    <dataValidation type="decimal" showErrorMessage="1" errorTitle="Kesalahan Jenis Data" error="Data yang dimasukkan harus berupa Angka!" sqref="M71">
      <formula1>-1000000000000000000</formula1>
      <formula2>1000000000000000000</formula2>
    </dataValidation>
    <dataValidation type="decimal" showErrorMessage="1" errorTitle="Kesalahan Jenis Data" error="Data yang dimasukkan harus berupa Angka!" sqref="J72">
      <formula1>-1000000000000000000</formula1>
      <formula2>1000000000000000000</formula2>
    </dataValidation>
    <dataValidation type="decimal" showErrorMessage="1" errorTitle="Kesalahan Jenis Data" error="Data yang dimasukkan harus berupa Angka!" sqref="K72">
      <formula1>-1000000000000000000</formula1>
      <formula2>1000000000000000000</formula2>
    </dataValidation>
    <dataValidation type="decimal" showErrorMessage="1" errorTitle="Kesalahan Jenis Data" error="Data yang dimasukkan harus berupa Angka!" sqref="L72">
      <formula1>-1000000000000000000</formula1>
      <formula2>1000000000000000000</formula2>
    </dataValidation>
    <dataValidation type="decimal" showErrorMessage="1" errorTitle="Kesalahan Jenis Data" error="Data yang dimasukkan harus berupa Angka!" sqref="M72">
      <formula1>-1000000000000000000</formula1>
      <formula2>1000000000000000000</formula2>
    </dataValidation>
    <dataValidation type="decimal" showErrorMessage="1" errorTitle="Kesalahan Jenis Data" error="Data yang dimasukkan harus berupa Angka!" sqref="J73">
      <formula1>-1000000000000000000</formula1>
      <formula2>1000000000000000000</formula2>
    </dataValidation>
    <dataValidation type="decimal" showErrorMessage="1" errorTitle="Kesalahan Jenis Data" error="Data yang dimasukkan harus berupa Angka!" sqref="K73">
      <formula1>-1000000000000000000</formula1>
      <formula2>1000000000000000000</formula2>
    </dataValidation>
    <dataValidation type="decimal" showErrorMessage="1" errorTitle="Kesalahan Jenis Data" error="Data yang dimasukkan harus berupa Angka!" sqref="L73">
      <formula1>-1000000000000000000</formula1>
      <formula2>1000000000000000000</formula2>
    </dataValidation>
    <dataValidation type="decimal" showErrorMessage="1" errorTitle="Kesalahan Jenis Data" error="Data yang dimasukkan harus berupa Angka!" sqref="M73">
      <formula1>-1000000000000000000</formula1>
      <formula2>1000000000000000000</formula2>
    </dataValidation>
    <dataValidation type="decimal" showErrorMessage="1" errorTitle="Kesalahan Jenis Data" error="Data yang dimasukkan harus berupa Angka!" sqref="J74">
      <formula1>-1000000000000000000</formula1>
      <formula2>1000000000000000000</formula2>
    </dataValidation>
    <dataValidation type="decimal" showErrorMessage="1" errorTitle="Kesalahan Jenis Data" error="Data yang dimasukkan harus berupa Angka!" sqref="K74">
      <formula1>-1000000000000000000</formula1>
      <formula2>1000000000000000000</formula2>
    </dataValidation>
    <dataValidation type="decimal" showErrorMessage="1" errorTitle="Kesalahan Jenis Data" error="Data yang dimasukkan harus berupa Angka!" sqref="L74">
      <formula1>-1000000000000000000</formula1>
      <formula2>1000000000000000000</formula2>
    </dataValidation>
    <dataValidation type="decimal" showErrorMessage="1" errorTitle="Kesalahan Jenis Data" error="Data yang dimasukkan harus berupa Angka!" sqref="M74">
      <formula1>-1000000000000000000</formula1>
      <formula2>1000000000000000000</formula2>
    </dataValidation>
    <dataValidation type="decimal" showErrorMessage="1" errorTitle="Kesalahan Jenis Data" error="Data yang dimasukkan harus berupa Angka!" sqref="J75">
      <formula1>-1000000000000000000</formula1>
      <formula2>1000000000000000000</formula2>
    </dataValidation>
    <dataValidation type="decimal" showErrorMessage="1" errorTitle="Kesalahan Jenis Data" error="Data yang dimasukkan harus berupa Angka!" sqref="K75">
      <formula1>-1000000000000000000</formula1>
      <formula2>1000000000000000000</formula2>
    </dataValidation>
    <dataValidation type="decimal" showErrorMessage="1" errorTitle="Kesalahan Jenis Data" error="Data yang dimasukkan harus berupa Angka!" sqref="L75">
      <formula1>-1000000000000000000</formula1>
      <formula2>1000000000000000000</formula2>
    </dataValidation>
    <dataValidation type="decimal" showErrorMessage="1" errorTitle="Kesalahan Jenis Data" error="Data yang dimasukkan harus berupa Angka!" sqref="M75">
      <formula1>-1000000000000000000</formula1>
      <formula2>1000000000000000000</formula2>
    </dataValidation>
    <dataValidation type="decimal" showErrorMessage="1" errorTitle="Kesalahan Jenis Data" error="Data yang dimasukkan harus berupa Angka!" sqref="J76">
      <formula1>-1000000000000000000</formula1>
      <formula2>1000000000000000000</formula2>
    </dataValidation>
    <dataValidation type="decimal" showErrorMessage="1" errorTitle="Kesalahan Jenis Data" error="Data yang dimasukkan harus berupa Angka!" sqref="K76">
      <formula1>-1000000000000000000</formula1>
      <formula2>1000000000000000000</formula2>
    </dataValidation>
    <dataValidation type="decimal" showErrorMessage="1" errorTitle="Kesalahan Jenis Data" error="Data yang dimasukkan harus berupa Angka!" sqref="L76">
      <formula1>-1000000000000000000</formula1>
      <formula2>1000000000000000000</formula2>
    </dataValidation>
    <dataValidation type="decimal" showErrorMessage="1" errorTitle="Kesalahan Jenis Data" error="Data yang dimasukkan harus berupa Angka!" sqref="M76">
      <formula1>-1000000000000000000</formula1>
      <formula2>1000000000000000000</formula2>
    </dataValidation>
    <dataValidation type="decimal" showErrorMessage="1" errorTitle="Kesalahan Jenis Data" error="Data yang dimasukkan harus berupa Angka!" sqref="J77">
      <formula1>-1000000000000000000</formula1>
      <formula2>1000000000000000000</formula2>
    </dataValidation>
    <dataValidation type="decimal" showErrorMessage="1" errorTitle="Kesalahan Jenis Data" error="Data yang dimasukkan harus berupa Angka!" sqref="K77">
      <formula1>-1000000000000000000</formula1>
      <formula2>1000000000000000000</formula2>
    </dataValidation>
    <dataValidation type="decimal" showErrorMessage="1" errorTitle="Kesalahan Jenis Data" error="Data yang dimasukkan harus berupa Angka!" sqref="L77">
      <formula1>-1000000000000000000</formula1>
      <formula2>1000000000000000000</formula2>
    </dataValidation>
    <dataValidation type="decimal" showErrorMessage="1" errorTitle="Kesalahan Jenis Data" error="Data yang dimasukkan harus berupa Angka!" sqref="M77">
      <formula1>-1000000000000000000</formula1>
      <formula2>1000000000000000000</formula2>
    </dataValidation>
    <dataValidation type="decimal" showErrorMessage="1" errorTitle="Kesalahan Jenis Data" error="Data yang dimasukkan harus berupa Angka!" sqref="J78">
      <formula1>-1000000000000000000</formula1>
      <formula2>1000000000000000000</formula2>
    </dataValidation>
    <dataValidation type="decimal" showErrorMessage="1" errorTitle="Kesalahan Jenis Data" error="Data yang dimasukkan harus berupa Angka!" sqref="K78">
      <formula1>-1000000000000000000</formula1>
      <formula2>1000000000000000000</formula2>
    </dataValidation>
    <dataValidation type="decimal" showErrorMessage="1" errorTitle="Kesalahan Jenis Data" error="Data yang dimasukkan harus berupa Angka!" sqref="L78">
      <formula1>-1000000000000000000</formula1>
      <formula2>1000000000000000000</formula2>
    </dataValidation>
    <dataValidation type="decimal" showErrorMessage="1" errorTitle="Kesalahan Jenis Data" error="Data yang dimasukkan harus berupa Angka!" sqref="M78">
      <formula1>-1000000000000000000</formula1>
      <formula2>1000000000000000000</formula2>
    </dataValidation>
    <dataValidation type="decimal" showErrorMessage="1" errorTitle="Kesalahan Jenis Data" error="Data yang dimasukkan harus berupa Angka!" sqref="J79">
      <formula1>-1000000000000000000</formula1>
      <formula2>1000000000000000000</formula2>
    </dataValidation>
    <dataValidation type="decimal" showErrorMessage="1" errorTitle="Kesalahan Jenis Data" error="Data yang dimasukkan harus berupa Angka!" sqref="K79">
      <formula1>-1000000000000000000</formula1>
      <formula2>1000000000000000000</formula2>
    </dataValidation>
    <dataValidation type="decimal" showErrorMessage="1" errorTitle="Kesalahan Jenis Data" error="Data yang dimasukkan harus berupa Angka!" sqref="L79">
      <formula1>-1000000000000000000</formula1>
      <formula2>1000000000000000000</formula2>
    </dataValidation>
    <dataValidation type="decimal" showErrorMessage="1" errorTitle="Kesalahan Jenis Data" error="Data yang dimasukkan harus berupa Angka!" sqref="M79">
      <formula1>-1000000000000000000</formula1>
      <formula2>1000000000000000000</formula2>
    </dataValidation>
    <dataValidation type="decimal" showErrorMessage="1" errorTitle="Kesalahan Jenis Data" error="Data yang dimasukkan harus berupa Angka!" sqref="J80">
      <formula1>-1000000000000000000</formula1>
      <formula2>1000000000000000000</formula2>
    </dataValidation>
    <dataValidation type="decimal" showErrorMessage="1" errorTitle="Kesalahan Jenis Data" error="Data yang dimasukkan harus berupa Angka!" sqref="K80">
      <formula1>-1000000000000000000</formula1>
      <formula2>1000000000000000000</formula2>
    </dataValidation>
    <dataValidation type="decimal" showErrorMessage="1" errorTitle="Kesalahan Jenis Data" error="Data yang dimasukkan harus berupa Angka!" sqref="L80">
      <formula1>-1000000000000000000</formula1>
      <formula2>1000000000000000000</formula2>
    </dataValidation>
    <dataValidation type="decimal" showErrorMessage="1" errorTitle="Kesalahan Jenis Data" error="Data yang dimasukkan harus berupa Angka!" sqref="M80">
      <formula1>-1000000000000000000</formula1>
      <formula2>1000000000000000000</formula2>
    </dataValidation>
    <dataValidation type="decimal" showErrorMessage="1" errorTitle="Kesalahan Jenis Data" error="Data yang dimasukkan harus berupa Angka!" sqref="J81">
      <formula1>-1000000000000000000</formula1>
      <formula2>1000000000000000000</formula2>
    </dataValidation>
    <dataValidation type="decimal" showErrorMessage="1" errorTitle="Kesalahan Jenis Data" error="Data yang dimasukkan harus berupa Angka!" sqref="K81">
      <formula1>-1000000000000000000</formula1>
      <formula2>1000000000000000000</formula2>
    </dataValidation>
    <dataValidation type="decimal" showErrorMessage="1" errorTitle="Kesalahan Jenis Data" error="Data yang dimasukkan harus berupa Angka!" sqref="L81">
      <formula1>-1000000000000000000</formula1>
      <formula2>1000000000000000000</formula2>
    </dataValidation>
    <dataValidation type="decimal" showErrorMessage="1" errorTitle="Kesalahan Jenis Data" error="Data yang dimasukkan harus berupa Angka!" sqref="M81">
      <formula1>-1000000000000000000</formula1>
      <formula2>1000000000000000000</formula2>
    </dataValidation>
    <dataValidation type="decimal" showErrorMessage="1" errorTitle="Kesalahan Jenis Data" error="Data yang dimasukkan harus berupa Angka!" sqref="J82">
      <formula1>-1000000000000000000</formula1>
      <formula2>1000000000000000000</formula2>
    </dataValidation>
    <dataValidation type="decimal" showErrorMessage="1" errorTitle="Kesalahan Jenis Data" error="Data yang dimasukkan harus berupa Angka!" sqref="K82">
      <formula1>-1000000000000000000</formula1>
      <formula2>1000000000000000000</formula2>
    </dataValidation>
    <dataValidation type="decimal" showErrorMessage="1" errorTitle="Kesalahan Jenis Data" error="Data yang dimasukkan harus berupa Angka!" sqref="L82">
      <formula1>-1000000000000000000</formula1>
      <formula2>1000000000000000000</formula2>
    </dataValidation>
    <dataValidation type="decimal" showErrorMessage="1" errorTitle="Kesalahan Jenis Data" error="Data yang dimasukkan harus berupa Angka!" sqref="M82">
      <formula1>-1000000000000000000</formula1>
      <formula2>1000000000000000000</formula2>
    </dataValidation>
    <dataValidation type="decimal" showErrorMessage="1" errorTitle="Kesalahan Jenis Data" error="Data yang dimasukkan harus berupa Angka!" sqref="J83">
      <formula1>-1000000000000000000</formula1>
      <formula2>1000000000000000000</formula2>
    </dataValidation>
    <dataValidation type="decimal" showErrorMessage="1" errorTitle="Kesalahan Jenis Data" error="Data yang dimasukkan harus berupa Angka!" sqref="K83">
      <formula1>-1000000000000000000</formula1>
      <formula2>1000000000000000000</formula2>
    </dataValidation>
    <dataValidation type="decimal" showErrorMessage="1" errorTitle="Kesalahan Jenis Data" error="Data yang dimasukkan harus berupa Angka!" sqref="L83">
      <formula1>-1000000000000000000</formula1>
      <formula2>1000000000000000000</formula2>
    </dataValidation>
    <dataValidation type="decimal" showErrorMessage="1" errorTitle="Kesalahan Jenis Data" error="Data yang dimasukkan harus berupa Angka!" sqref="M83">
      <formula1>-1000000000000000000</formula1>
      <formula2>1000000000000000000</formula2>
    </dataValidation>
    <dataValidation type="decimal" showErrorMessage="1" errorTitle="Kesalahan Jenis Data" error="Data yang dimasukkan harus berupa Angka!" sqref="J84">
      <formula1>-1000000000000000000</formula1>
      <formula2>1000000000000000000</formula2>
    </dataValidation>
    <dataValidation type="decimal" showErrorMessage="1" errorTitle="Kesalahan Jenis Data" error="Data yang dimasukkan harus berupa Angka!" sqref="K84">
      <formula1>-1000000000000000000</formula1>
      <formula2>1000000000000000000</formula2>
    </dataValidation>
    <dataValidation type="decimal" showErrorMessage="1" errorTitle="Kesalahan Jenis Data" error="Data yang dimasukkan harus berupa Angka!" sqref="L84">
      <formula1>-1000000000000000000</formula1>
      <formula2>1000000000000000000</formula2>
    </dataValidation>
    <dataValidation type="decimal" showErrorMessage="1" errorTitle="Kesalahan Jenis Data" error="Data yang dimasukkan harus berupa Angka!" sqref="M84">
      <formula1>-1000000000000000000</formula1>
      <formula2>1000000000000000000</formula2>
    </dataValidation>
    <dataValidation type="decimal" showErrorMessage="1" errorTitle="Kesalahan Jenis Data" error="Data yang dimasukkan harus berupa Angka!" sqref="J85">
      <formula1>-1000000000000000000</formula1>
      <formula2>1000000000000000000</formula2>
    </dataValidation>
    <dataValidation type="decimal" showErrorMessage="1" errorTitle="Kesalahan Jenis Data" error="Data yang dimasukkan harus berupa Angka!" sqref="K85">
      <formula1>-1000000000000000000</formula1>
      <formula2>1000000000000000000</formula2>
    </dataValidation>
    <dataValidation type="decimal" showErrorMessage="1" errorTitle="Kesalahan Jenis Data" error="Data yang dimasukkan harus berupa Angka!" sqref="L85">
      <formula1>-1000000000000000000</formula1>
      <formula2>1000000000000000000</formula2>
    </dataValidation>
    <dataValidation type="decimal" showErrorMessage="1" errorTitle="Kesalahan Jenis Data" error="Data yang dimasukkan harus berupa Angka!" sqref="M85">
      <formula1>-1000000000000000000</formula1>
      <formula2>1000000000000000000</formula2>
    </dataValidation>
    <dataValidation type="decimal" showErrorMessage="1" errorTitle="Kesalahan Jenis Data" error="Data yang dimasukkan harus berupa Angka!" sqref="J86">
      <formula1>-1000000000000000000</formula1>
      <formula2>1000000000000000000</formula2>
    </dataValidation>
    <dataValidation type="decimal" showErrorMessage="1" errorTitle="Kesalahan Jenis Data" error="Data yang dimasukkan harus berupa Angka!" sqref="K86">
      <formula1>-1000000000000000000</formula1>
      <formula2>1000000000000000000</formula2>
    </dataValidation>
    <dataValidation type="decimal" showErrorMessage="1" errorTitle="Kesalahan Jenis Data" error="Data yang dimasukkan harus berupa Angka!" sqref="L86">
      <formula1>-1000000000000000000</formula1>
      <formula2>1000000000000000000</formula2>
    </dataValidation>
    <dataValidation type="decimal" showErrorMessage="1" errorTitle="Kesalahan Jenis Data" error="Data yang dimasukkan harus berupa Angka!" sqref="M86">
      <formula1>-1000000000000000000</formula1>
      <formula2>1000000000000000000</formula2>
    </dataValidation>
    <dataValidation type="decimal" showErrorMessage="1" errorTitle="Kesalahan Jenis Data" error="Data yang dimasukkan harus berupa Angka!" sqref="J87">
      <formula1>-1000000000000000000</formula1>
      <formula2>1000000000000000000</formula2>
    </dataValidation>
    <dataValidation type="decimal" showErrorMessage="1" errorTitle="Kesalahan Jenis Data" error="Data yang dimasukkan harus berupa Angka!" sqref="K87">
      <formula1>-1000000000000000000</formula1>
      <formula2>1000000000000000000</formula2>
    </dataValidation>
    <dataValidation type="decimal" showErrorMessage="1" errorTitle="Kesalahan Jenis Data" error="Data yang dimasukkan harus berupa Angka!" sqref="L87">
      <formula1>-1000000000000000000</formula1>
      <formula2>1000000000000000000</formula2>
    </dataValidation>
    <dataValidation type="decimal" showErrorMessage="1" errorTitle="Kesalahan Jenis Data" error="Data yang dimasukkan harus berupa Angka!" sqref="M87">
      <formula1>-1000000000000000000</formula1>
      <formula2>1000000000000000000</formula2>
    </dataValidation>
    <dataValidation type="decimal" showErrorMessage="1" errorTitle="Kesalahan Jenis Data" error="Data yang dimasukkan harus berupa Angka!" sqref="J88">
      <formula1>-1000000000000000000</formula1>
      <formula2>1000000000000000000</formula2>
    </dataValidation>
    <dataValidation type="decimal" showErrorMessage="1" errorTitle="Kesalahan Jenis Data" error="Data yang dimasukkan harus berupa Angka!" sqref="K88">
      <formula1>-1000000000000000000</formula1>
      <formula2>1000000000000000000</formula2>
    </dataValidation>
    <dataValidation type="decimal" showErrorMessage="1" errorTitle="Kesalahan Jenis Data" error="Data yang dimasukkan harus berupa Angka!" sqref="L88">
      <formula1>-1000000000000000000</formula1>
      <formula2>1000000000000000000</formula2>
    </dataValidation>
    <dataValidation type="decimal" showErrorMessage="1" errorTitle="Kesalahan Jenis Data" error="Data yang dimasukkan harus berupa Angka!" sqref="M88">
      <formula1>-1000000000000000000</formula1>
      <formula2>1000000000000000000</formula2>
    </dataValidation>
    <dataValidation type="decimal" showErrorMessage="1" errorTitle="Kesalahan Jenis Data" error="Data yang dimasukkan harus berupa Angka!" sqref="J89">
      <formula1>-1000000000000000000</formula1>
      <formula2>1000000000000000000</formula2>
    </dataValidation>
    <dataValidation type="decimal" showErrorMessage="1" errorTitle="Kesalahan Jenis Data" error="Data yang dimasukkan harus berupa Angka!" sqref="K89">
      <formula1>-1000000000000000000</formula1>
      <formula2>1000000000000000000</formula2>
    </dataValidation>
    <dataValidation type="decimal" showErrorMessage="1" errorTitle="Kesalahan Jenis Data" error="Data yang dimasukkan harus berupa Angka!" sqref="L89">
      <formula1>-1000000000000000000</formula1>
      <formula2>1000000000000000000</formula2>
    </dataValidation>
    <dataValidation type="decimal" showErrorMessage="1" errorTitle="Kesalahan Jenis Data" error="Data yang dimasukkan harus berupa Angka!" sqref="M89">
      <formula1>-1000000000000000000</formula1>
      <formula2>1000000000000000000</formula2>
    </dataValidation>
    <dataValidation type="decimal" showErrorMessage="1" errorTitle="Kesalahan Jenis Data" error="Data yang dimasukkan harus berupa Angka!" sqref="J90">
      <formula1>-1000000000000000000</formula1>
      <formula2>1000000000000000000</formula2>
    </dataValidation>
    <dataValidation type="decimal" showErrorMessage="1" errorTitle="Kesalahan Jenis Data" error="Data yang dimasukkan harus berupa Angka!" sqref="K90">
      <formula1>-1000000000000000000</formula1>
      <formula2>1000000000000000000</formula2>
    </dataValidation>
    <dataValidation type="decimal" showErrorMessage="1" errorTitle="Kesalahan Jenis Data" error="Data yang dimasukkan harus berupa Angka!" sqref="L90">
      <formula1>-1000000000000000000</formula1>
      <formula2>1000000000000000000</formula2>
    </dataValidation>
    <dataValidation type="decimal" showErrorMessage="1" errorTitle="Kesalahan Jenis Data" error="Data yang dimasukkan harus berupa Angka!" sqref="M90">
      <formula1>-1000000000000000000</formula1>
      <formula2>1000000000000000000</formula2>
    </dataValidation>
    <dataValidation type="decimal" showErrorMessage="1" errorTitle="Kesalahan Jenis Data" error="Data yang dimasukkan harus berupa Angka!" sqref="J91">
      <formula1>-1000000000000000000</formula1>
      <formula2>1000000000000000000</formula2>
    </dataValidation>
    <dataValidation type="decimal" showErrorMessage="1" errorTitle="Kesalahan Jenis Data" error="Data yang dimasukkan harus berupa Angka!" sqref="K91">
      <formula1>-1000000000000000000</formula1>
      <formula2>1000000000000000000</formula2>
    </dataValidation>
    <dataValidation type="decimal" showErrorMessage="1" errorTitle="Kesalahan Jenis Data" error="Data yang dimasukkan harus berupa Angka!" sqref="L91">
      <formula1>-1000000000000000000</formula1>
      <formula2>1000000000000000000</formula2>
    </dataValidation>
    <dataValidation type="decimal" showErrorMessage="1" errorTitle="Kesalahan Jenis Data" error="Data yang dimasukkan harus berupa Angka!" sqref="M91">
      <formula1>-1000000000000000000</formula1>
      <formula2>1000000000000000000</formula2>
    </dataValidation>
    <dataValidation type="decimal" showErrorMessage="1" errorTitle="Kesalahan Jenis Data" error="Data yang dimasukkan harus berupa Angka!" sqref="J92">
      <formula1>-1000000000000000000</formula1>
      <formula2>1000000000000000000</formula2>
    </dataValidation>
    <dataValidation type="decimal" showErrorMessage="1" errorTitle="Kesalahan Jenis Data" error="Data yang dimasukkan harus berupa Angka!" sqref="K92">
      <formula1>-1000000000000000000</formula1>
      <formula2>1000000000000000000</formula2>
    </dataValidation>
    <dataValidation type="decimal" showErrorMessage="1" errorTitle="Kesalahan Jenis Data" error="Data yang dimasukkan harus berupa Angka!" sqref="L92">
      <formula1>-1000000000000000000</formula1>
      <formula2>1000000000000000000</formula2>
    </dataValidation>
    <dataValidation type="decimal" showErrorMessage="1" errorTitle="Kesalahan Jenis Data" error="Data yang dimasukkan harus berupa Angka!" sqref="M92">
      <formula1>-1000000000000000000</formula1>
      <formula2>1000000000000000000</formula2>
    </dataValidation>
    <dataValidation type="decimal" showErrorMessage="1" errorTitle="Kesalahan Jenis Data" error="Data yang dimasukkan harus berupa Angka!" sqref="J93">
      <formula1>-1000000000000000000</formula1>
      <formula2>1000000000000000000</formula2>
    </dataValidation>
    <dataValidation type="decimal" showErrorMessage="1" errorTitle="Kesalahan Jenis Data" error="Data yang dimasukkan harus berupa Angka!" sqref="K93">
      <formula1>-1000000000000000000</formula1>
      <formula2>1000000000000000000</formula2>
    </dataValidation>
    <dataValidation type="decimal" showErrorMessage="1" errorTitle="Kesalahan Jenis Data" error="Data yang dimasukkan harus berupa Angka!" sqref="L93">
      <formula1>-1000000000000000000</formula1>
      <formula2>1000000000000000000</formula2>
    </dataValidation>
    <dataValidation type="decimal" showErrorMessage="1" errorTitle="Kesalahan Jenis Data" error="Data yang dimasukkan harus berupa Angka!" sqref="M93">
      <formula1>-1000000000000000000</formula1>
      <formula2>1000000000000000000</formula2>
    </dataValidation>
    <dataValidation type="decimal" showErrorMessage="1" errorTitle="Kesalahan Jenis Data" error="Data yang dimasukkan harus berupa Angka!" sqref="J94">
      <formula1>-1000000000000000000</formula1>
      <formula2>1000000000000000000</formula2>
    </dataValidation>
    <dataValidation type="decimal" showErrorMessage="1" errorTitle="Kesalahan Jenis Data" error="Data yang dimasukkan harus berupa Angka!" sqref="K94">
      <formula1>-1000000000000000000</formula1>
      <formula2>1000000000000000000</formula2>
    </dataValidation>
    <dataValidation type="decimal" showErrorMessage="1" errorTitle="Kesalahan Jenis Data" error="Data yang dimasukkan harus berupa Angka!" sqref="L94">
      <formula1>-1000000000000000000</formula1>
      <formula2>1000000000000000000</formula2>
    </dataValidation>
    <dataValidation type="decimal" showErrorMessage="1" errorTitle="Kesalahan Jenis Data" error="Data yang dimasukkan harus berupa Angka!" sqref="M94">
      <formula1>-1000000000000000000</formula1>
      <formula2>1000000000000000000</formula2>
    </dataValidation>
    <dataValidation type="decimal" showErrorMessage="1" errorTitle="Kesalahan Jenis Data" error="Data yang dimasukkan harus berupa Angka!" sqref="J95">
      <formula1>-1000000000000000000</formula1>
      <formula2>1000000000000000000</formula2>
    </dataValidation>
    <dataValidation type="decimal" showErrorMessage="1" errorTitle="Kesalahan Jenis Data" error="Data yang dimasukkan harus berupa Angka!" sqref="K95">
      <formula1>-1000000000000000000</formula1>
      <formula2>1000000000000000000</formula2>
    </dataValidation>
    <dataValidation type="decimal" showErrorMessage="1" errorTitle="Kesalahan Jenis Data" error="Data yang dimasukkan harus berupa Angka!" sqref="L95">
      <formula1>-1000000000000000000</formula1>
      <formula2>1000000000000000000</formula2>
    </dataValidation>
    <dataValidation type="decimal" showErrorMessage="1" errorTitle="Kesalahan Jenis Data" error="Data yang dimasukkan harus berupa Angka!" sqref="M95">
      <formula1>-1000000000000000000</formula1>
      <formula2>1000000000000000000</formula2>
    </dataValidation>
    <dataValidation type="decimal" showErrorMessage="1" errorTitle="Kesalahan Jenis Data" error="Data yang dimasukkan harus berupa Angka!" sqref="J96">
      <formula1>-1000000000000000000</formula1>
      <formula2>1000000000000000000</formula2>
    </dataValidation>
    <dataValidation type="decimal" showErrorMessage="1" errorTitle="Kesalahan Jenis Data" error="Data yang dimasukkan harus berupa Angka!" sqref="K96">
      <formula1>-1000000000000000000</formula1>
      <formula2>1000000000000000000</formula2>
    </dataValidation>
    <dataValidation type="decimal" showErrorMessage="1" errorTitle="Kesalahan Jenis Data" error="Data yang dimasukkan harus berupa Angka!" sqref="L96">
      <formula1>-1000000000000000000</formula1>
      <formula2>1000000000000000000</formula2>
    </dataValidation>
    <dataValidation type="decimal" showErrorMessage="1" errorTitle="Kesalahan Jenis Data" error="Data yang dimasukkan harus berupa Angka!" sqref="M96">
      <formula1>-1000000000000000000</formula1>
      <formula2>1000000000000000000</formula2>
    </dataValidation>
    <dataValidation type="decimal" showErrorMessage="1" errorTitle="Kesalahan Jenis Data" error="Data yang dimasukkan harus berupa Angka!" sqref="J97">
      <formula1>-1000000000000000000</formula1>
      <formula2>1000000000000000000</formula2>
    </dataValidation>
    <dataValidation type="decimal" showErrorMessage="1" errorTitle="Kesalahan Jenis Data" error="Data yang dimasukkan harus berupa Angka!" sqref="K97">
      <formula1>-1000000000000000000</formula1>
      <formula2>1000000000000000000</formula2>
    </dataValidation>
    <dataValidation type="decimal" showErrorMessage="1" errorTitle="Kesalahan Jenis Data" error="Data yang dimasukkan harus berupa Angka!" sqref="L97">
      <formula1>-1000000000000000000</formula1>
      <formula2>1000000000000000000</formula2>
    </dataValidation>
    <dataValidation type="decimal" showErrorMessage="1" errorTitle="Kesalahan Jenis Data" error="Data yang dimasukkan harus berupa Angka!" sqref="M97">
      <formula1>-1000000000000000000</formula1>
      <formula2>1000000000000000000</formula2>
    </dataValidation>
    <dataValidation type="decimal" showErrorMessage="1" errorTitle="Kesalahan Jenis Data" error="Data yang dimasukkan harus berupa Angka!" sqref="J98">
      <formula1>-1000000000000000000</formula1>
      <formula2>1000000000000000000</formula2>
    </dataValidation>
    <dataValidation type="decimal" showErrorMessage="1" errorTitle="Kesalahan Jenis Data" error="Data yang dimasukkan harus berupa Angka!" sqref="K98">
      <formula1>-1000000000000000000</formula1>
      <formula2>1000000000000000000</formula2>
    </dataValidation>
    <dataValidation type="decimal" showErrorMessage="1" errorTitle="Kesalahan Jenis Data" error="Data yang dimasukkan harus berupa Angka!" sqref="L98">
      <formula1>-1000000000000000000</formula1>
      <formula2>1000000000000000000</formula2>
    </dataValidation>
    <dataValidation type="decimal" showErrorMessage="1" errorTitle="Kesalahan Jenis Data" error="Data yang dimasukkan harus berupa Angka!" sqref="M98">
      <formula1>-1000000000000000000</formula1>
      <formula2>1000000000000000000</formula2>
    </dataValidation>
    <dataValidation type="decimal" showErrorMessage="1" errorTitle="Kesalahan Jenis Data" error="Data yang dimasukkan harus berupa Angka!" sqref="J99">
      <formula1>-1000000000000000000</formula1>
      <formula2>1000000000000000000</formula2>
    </dataValidation>
    <dataValidation type="decimal" showErrorMessage="1" errorTitle="Kesalahan Jenis Data" error="Data yang dimasukkan harus berupa Angka!" sqref="K99">
      <formula1>-1000000000000000000</formula1>
      <formula2>1000000000000000000</formula2>
    </dataValidation>
    <dataValidation type="decimal" showErrorMessage="1" errorTitle="Kesalahan Jenis Data" error="Data yang dimasukkan harus berupa Angka!" sqref="L99">
      <formula1>-1000000000000000000</formula1>
      <formula2>1000000000000000000</formula2>
    </dataValidation>
    <dataValidation type="decimal" showErrorMessage="1" errorTitle="Kesalahan Jenis Data" error="Data yang dimasukkan harus berupa Angka!" sqref="M99">
      <formula1>-1000000000000000000</formula1>
      <formula2>1000000000000000000</formula2>
    </dataValidation>
    <dataValidation type="decimal" showErrorMessage="1" errorTitle="Kesalahan Jenis Data" error="Data yang dimasukkan harus berupa Angka!" sqref="J100">
      <formula1>-1000000000000000000</formula1>
      <formula2>1000000000000000000</formula2>
    </dataValidation>
    <dataValidation type="decimal" showErrorMessage="1" errorTitle="Kesalahan Jenis Data" error="Data yang dimasukkan harus berupa Angka!" sqref="K100">
      <formula1>-1000000000000000000</formula1>
      <formula2>1000000000000000000</formula2>
    </dataValidation>
    <dataValidation type="decimal" showErrorMessage="1" errorTitle="Kesalahan Jenis Data" error="Data yang dimasukkan harus berupa Angka!" sqref="L100">
      <formula1>-1000000000000000000</formula1>
      <formula2>1000000000000000000</formula2>
    </dataValidation>
    <dataValidation type="decimal" showErrorMessage="1" errorTitle="Kesalahan Jenis Data" error="Data yang dimasukkan harus berupa Angka!" sqref="M100">
      <formula1>-1000000000000000000</formula1>
      <formula2>1000000000000000000</formula2>
    </dataValidation>
    <dataValidation type="decimal" showErrorMessage="1" errorTitle="Kesalahan Jenis Data" error="Data yang dimasukkan harus berupa Angka!" sqref="J101">
      <formula1>-1000000000000000000</formula1>
      <formula2>1000000000000000000</formula2>
    </dataValidation>
    <dataValidation type="decimal" showErrorMessage="1" errorTitle="Kesalahan Jenis Data" error="Data yang dimasukkan harus berupa Angka!" sqref="K101">
      <formula1>-1000000000000000000</formula1>
      <formula2>1000000000000000000</formula2>
    </dataValidation>
    <dataValidation type="decimal" showErrorMessage="1" errorTitle="Kesalahan Jenis Data" error="Data yang dimasukkan harus berupa Angka!" sqref="L101">
      <formula1>-1000000000000000000</formula1>
      <formula2>1000000000000000000</formula2>
    </dataValidation>
    <dataValidation type="decimal" showErrorMessage="1" errorTitle="Kesalahan Jenis Data" error="Data yang dimasukkan harus berupa Angka!" sqref="M101">
      <formula1>-1000000000000000000</formula1>
      <formula2>1000000000000000000</formula2>
    </dataValidation>
    <dataValidation type="decimal" showErrorMessage="1" errorTitle="Kesalahan Jenis Data" error="Data yang dimasukkan harus berupa Angka!" sqref="J102">
      <formula1>-1000000000000000000</formula1>
      <formula2>1000000000000000000</formula2>
    </dataValidation>
    <dataValidation type="decimal" showErrorMessage="1" errorTitle="Kesalahan Jenis Data" error="Data yang dimasukkan harus berupa Angka!" sqref="K102">
      <formula1>-1000000000000000000</formula1>
      <formula2>1000000000000000000</formula2>
    </dataValidation>
    <dataValidation type="decimal" showErrorMessage="1" errorTitle="Kesalahan Jenis Data" error="Data yang dimasukkan harus berupa Angka!" sqref="L102">
      <formula1>-1000000000000000000</formula1>
      <formula2>1000000000000000000</formula2>
    </dataValidation>
    <dataValidation type="decimal" showErrorMessage="1" errorTitle="Kesalahan Jenis Data" error="Data yang dimasukkan harus berupa Angka!" sqref="M102">
      <formula1>-1000000000000000000</formula1>
      <formula2>1000000000000000000</formula2>
    </dataValidation>
    <dataValidation type="decimal" showErrorMessage="1" errorTitle="Kesalahan Jenis Data" error="Data yang dimasukkan harus berupa Angka!" sqref="J103">
      <formula1>-1000000000000000000</formula1>
      <formula2>1000000000000000000</formula2>
    </dataValidation>
    <dataValidation type="decimal" showErrorMessage="1" errorTitle="Kesalahan Jenis Data" error="Data yang dimasukkan harus berupa Angka!" sqref="K103">
      <formula1>-1000000000000000000</formula1>
      <formula2>1000000000000000000</formula2>
    </dataValidation>
    <dataValidation type="decimal" showErrorMessage="1" errorTitle="Kesalahan Jenis Data" error="Data yang dimasukkan harus berupa Angka!" sqref="L103">
      <formula1>-1000000000000000000</formula1>
      <formula2>1000000000000000000</formula2>
    </dataValidation>
    <dataValidation type="decimal" showErrorMessage="1" errorTitle="Kesalahan Jenis Data" error="Data yang dimasukkan harus berupa Angka!" sqref="M103">
      <formula1>-1000000000000000000</formula1>
      <formula2>1000000000000000000</formula2>
    </dataValidation>
    <dataValidation type="decimal" showErrorMessage="1" errorTitle="Kesalahan Jenis Data" error="Data yang dimasukkan harus berupa Angka!" sqref="J104">
      <formula1>-1000000000000000000</formula1>
      <formula2>1000000000000000000</formula2>
    </dataValidation>
    <dataValidation type="decimal" showErrorMessage="1" errorTitle="Kesalahan Jenis Data" error="Data yang dimasukkan harus berupa Angka!" sqref="K104">
      <formula1>-1000000000000000000</formula1>
      <formula2>1000000000000000000</formula2>
    </dataValidation>
    <dataValidation type="decimal" showErrorMessage="1" errorTitle="Kesalahan Jenis Data" error="Data yang dimasukkan harus berupa Angka!" sqref="L104">
      <formula1>-1000000000000000000</formula1>
      <formula2>1000000000000000000</formula2>
    </dataValidation>
    <dataValidation type="decimal" showErrorMessage="1" errorTitle="Kesalahan Jenis Data" error="Data yang dimasukkan harus berupa Angka!" sqref="M104">
      <formula1>-1000000000000000000</formula1>
      <formula2>1000000000000000000</formula2>
    </dataValidation>
    <dataValidation type="decimal" showErrorMessage="1" errorTitle="Kesalahan Jenis Data" error="Data yang dimasukkan harus berupa Angka!" sqref="J105">
      <formula1>-1000000000000000000</formula1>
      <formula2>1000000000000000000</formula2>
    </dataValidation>
    <dataValidation type="decimal" showErrorMessage="1" errorTitle="Kesalahan Jenis Data" error="Data yang dimasukkan harus berupa Angka!" sqref="K105">
      <formula1>-1000000000000000000</formula1>
      <formula2>1000000000000000000</formula2>
    </dataValidation>
    <dataValidation type="decimal" showErrorMessage="1" errorTitle="Kesalahan Jenis Data" error="Data yang dimasukkan harus berupa Angka!" sqref="L105">
      <formula1>-1000000000000000000</formula1>
      <formula2>1000000000000000000</formula2>
    </dataValidation>
    <dataValidation type="decimal" showErrorMessage="1" errorTitle="Kesalahan Jenis Data" error="Data yang dimasukkan harus berupa Angka!" sqref="M105">
      <formula1>-1000000000000000000</formula1>
      <formula2>1000000000000000000</formula2>
    </dataValidation>
    <dataValidation type="decimal" showErrorMessage="1" errorTitle="Kesalahan Jenis Data" error="Data yang dimasukkan harus berupa Angka!" sqref="J106">
      <formula1>-1000000000000000000</formula1>
      <formula2>1000000000000000000</formula2>
    </dataValidation>
    <dataValidation type="decimal" showErrorMessage="1" errorTitle="Kesalahan Jenis Data" error="Data yang dimasukkan harus berupa Angka!" sqref="K106">
      <formula1>-1000000000000000000</formula1>
      <formula2>1000000000000000000</formula2>
    </dataValidation>
    <dataValidation type="decimal" showErrorMessage="1" errorTitle="Kesalahan Jenis Data" error="Data yang dimasukkan harus berupa Angka!" sqref="L106">
      <formula1>-1000000000000000000</formula1>
      <formula2>1000000000000000000</formula2>
    </dataValidation>
    <dataValidation type="decimal" showErrorMessage="1" errorTitle="Kesalahan Jenis Data" error="Data yang dimasukkan harus berupa Angka!" sqref="M106">
      <formula1>-1000000000000000000</formula1>
      <formula2>1000000000000000000</formula2>
    </dataValidation>
    <dataValidation type="decimal" showErrorMessage="1" errorTitle="Kesalahan Jenis Data" error="Data yang dimasukkan harus berupa Angka!" sqref="J107">
      <formula1>-1000000000000000000</formula1>
      <formula2>1000000000000000000</formula2>
    </dataValidation>
    <dataValidation type="decimal" showErrorMessage="1" errorTitle="Kesalahan Jenis Data" error="Data yang dimasukkan harus berupa Angka!" sqref="K107">
      <formula1>-1000000000000000000</formula1>
      <formula2>1000000000000000000</formula2>
    </dataValidation>
    <dataValidation type="decimal" showErrorMessage="1" errorTitle="Kesalahan Jenis Data" error="Data yang dimasukkan harus berupa Angka!" sqref="L107">
      <formula1>-1000000000000000000</formula1>
      <formula2>1000000000000000000</formula2>
    </dataValidation>
    <dataValidation type="decimal" showErrorMessage="1" errorTitle="Kesalahan Jenis Data" error="Data yang dimasukkan harus berupa Angka!" sqref="M107">
      <formula1>-1000000000000000000</formula1>
      <formula2>1000000000000000000</formula2>
    </dataValidation>
    <dataValidation type="decimal" showErrorMessage="1" errorTitle="Kesalahan Jenis Data" error="Data yang dimasukkan harus berupa Angka!" sqref="J108">
      <formula1>-1000000000000000000</formula1>
      <formula2>1000000000000000000</formula2>
    </dataValidation>
    <dataValidation type="decimal" showErrorMessage="1" errorTitle="Kesalahan Jenis Data" error="Data yang dimasukkan harus berupa Angka!" sqref="K108">
      <formula1>-1000000000000000000</formula1>
      <formula2>1000000000000000000</formula2>
    </dataValidation>
    <dataValidation type="decimal" showErrorMessage="1" errorTitle="Kesalahan Jenis Data" error="Data yang dimasukkan harus berupa Angka!" sqref="L108">
      <formula1>-1000000000000000000</formula1>
      <formula2>1000000000000000000</formula2>
    </dataValidation>
    <dataValidation type="decimal" showErrorMessage="1" errorTitle="Kesalahan Jenis Data" error="Data yang dimasukkan harus berupa Angka!" sqref="M108">
      <formula1>-1000000000000000000</formula1>
      <formula2>1000000000000000000</formula2>
    </dataValidation>
    <dataValidation type="decimal" showErrorMessage="1" errorTitle="Kesalahan Jenis Data" error="Data yang dimasukkan harus berupa Angka!" sqref="J109">
      <formula1>-1000000000000000000</formula1>
      <formula2>1000000000000000000</formula2>
    </dataValidation>
    <dataValidation type="decimal" showErrorMessage="1" errorTitle="Kesalahan Jenis Data" error="Data yang dimasukkan harus berupa Angka!" sqref="K109">
      <formula1>-1000000000000000000</formula1>
      <formula2>1000000000000000000</formula2>
    </dataValidation>
    <dataValidation type="decimal" showErrorMessage="1" errorTitle="Kesalahan Jenis Data" error="Data yang dimasukkan harus berupa Angka!" sqref="L109">
      <formula1>-1000000000000000000</formula1>
      <formula2>1000000000000000000</formula2>
    </dataValidation>
    <dataValidation type="decimal" showErrorMessage="1" errorTitle="Kesalahan Jenis Data" error="Data yang dimasukkan harus berupa Angka!" sqref="M109">
      <formula1>-1000000000000000000</formula1>
      <formula2>1000000000000000000</formula2>
    </dataValidation>
    <dataValidation type="decimal" showErrorMessage="1" errorTitle="Kesalahan Jenis Data" error="Data yang dimasukkan harus berupa Angka!" sqref="J110">
      <formula1>-1000000000000000000</formula1>
      <formula2>1000000000000000000</formula2>
    </dataValidation>
    <dataValidation type="decimal" showErrorMessage="1" errorTitle="Kesalahan Jenis Data" error="Data yang dimasukkan harus berupa Angka!" sqref="K110">
      <formula1>-1000000000000000000</formula1>
      <formula2>1000000000000000000</formula2>
    </dataValidation>
    <dataValidation type="decimal" showErrorMessage="1" errorTitle="Kesalahan Jenis Data" error="Data yang dimasukkan harus berupa Angka!" sqref="L110">
      <formula1>-1000000000000000000</formula1>
      <formula2>1000000000000000000</formula2>
    </dataValidation>
    <dataValidation type="decimal" showErrorMessage="1" errorTitle="Kesalahan Jenis Data" error="Data yang dimasukkan harus berupa Angka!" sqref="M110">
      <formula1>-1000000000000000000</formula1>
      <formula2>1000000000000000000</formula2>
    </dataValidation>
    <dataValidation type="decimal" showErrorMessage="1" errorTitle="Kesalahan Jenis Data" error="Data yang dimasukkan harus berupa Angka!" sqref="J111">
      <formula1>-1000000000000000000</formula1>
      <formula2>1000000000000000000</formula2>
    </dataValidation>
    <dataValidation type="decimal" showErrorMessage="1" errorTitle="Kesalahan Jenis Data" error="Data yang dimasukkan harus berupa Angka!" sqref="K111">
      <formula1>-1000000000000000000</formula1>
      <formula2>1000000000000000000</formula2>
    </dataValidation>
    <dataValidation type="decimal" showErrorMessage="1" errorTitle="Kesalahan Jenis Data" error="Data yang dimasukkan harus berupa Angka!" sqref="L111">
      <formula1>-1000000000000000000</formula1>
      <formula2>1000000000000000000</formula2>
    </dataValidation>
    <dataValidation type="decimal" showErrorMessage="1" errorTitle="Kesalahan Jenis Data" error="Data yang dimasukkan harus berupa Angka!" sqref="M111">
      <formula1>-1000000000000000000</formula1>
      <formula2>1000000000000000000</formula2>
    </dataValidation>
    <dataValidation type="decimal" showErrorMessage="1" errorTitle="Kesalahan Jenis Data" error="Data yang dimasukkan harus berupa Angka!" sqref="J112">
      <formula1>-1000000000000000000</formula1>
      <formula2>1000000000000000000</formula2>
    </dataValidation>
    <dataValidation type="decimal" showErrorMessage="1" errorTitle="Kesalahan Jenis Data" error="Data yang dimasukkan harus berupa Angka!" sqref="K112">
      <formula1>-1000000000000000000</formula1>
      <formula2>1000000000000000000</formula2>
    </dataValidation>
    <dataValidation type="decimal" showErrorMessage="1" errorTitle="Kesalahan Jenis Data" error="Data yang dimasukkan harus berupa Angka!" sqref="L112">
      <formula1>-1000000000000000000</formula1>
      <formula2>1000000000000000000</formula2>
    </dataValidation>
    <dataValidation type="decimal" showErrorMessage="1" errorTitle="Kesalahan Jenis Data" error="Data yang dimasukkan harus berupa Angka!" sqref="M112">
      <formula1>-1000000000000000000</formula1>
      <formula2>1000000000000000000</formula2>
    </dataValidation>
    <dataValidation type="decimal" showErrorMessage="1" errorTitle="Kesalahan Jenis Data" error="Data yang dimasukkan harus berupa Angka!" sqref="J113">
      <formula1>-1000000000000000000</formula1>
      <formula2>1000000000000000000</formula2>
    </dataValidation>
    <dataValidation type="decimal" showErrorMessage="1" errorTitle="Kesalahan Jenis Data" error="Data yang dimasukkan harus berupa Angka!" sqref="K113">
      <formula1>-1000000000000000000</formula1>
      <formula2>1000000000000000000</formula2>
    </dataValidation>
    <dataValidation type="decimal" showErrorMessage="1" errorTitle="Kesalahan Jenis Data" error="Data yang dimasukkan harus berupa Angka!" sqref="L113">
      <formula1>-1000000000000000000</formula1>
      <formula2>1000000000000000000</formula2>
    </dataValidation>
    <dataValidation type="decimal" showErrorMessage="1" errorTitle="Kesalahan Jenis Data" error="Data yang dimasukkan harus berupa Angka!" sqref="M113">
      <formula1>-1000000000000000000</formula1>
      <formula2>1000000000000000000</formula2>
    </dataValidation>
    <dataValidation type="decimal" showErrorMessage="1" errorTitle="Kesalahan Jenis Data" error="Data yang dimasukkan harus berupa Angka!" sqref="J114">
      <formula1>-1000000000000000000</formula1>
      <formula2>1000000000000000000</formula2>
    </dataValidation>
    <dataValidation type="decimal" showErrorMessage="1" errorTitle="Kesalahan Jenis Data" error="Data yang dimasukkan harus berupa Angka!" sqref="K114">
      <formula1>-1000000000000000000</formula1>
      <formula2>1000000000000000000</formula2>
    </dataValidation>
    <dataValidation type="decimal" showErrorMessage="1" errorTitle="Kesalahan Jenis Data" error="Data yang dimasukkan harus berupa Angka!" sqref="L114">
      <formula1>-1000000000000000000</formula1>
      <formula2>1000000000000000000</formula2>
    </dataValidation>
    <dataValidation type="decimal" showErrorMessage="1" errorTitle="Kesalahan Jenis Data" error="Data yang dimasukkan harus berupa Angka!" sqref="M114">
      <formula1>-1000000000000000000</formula1>
      <formula2>1000000000000000000</formula2>
    </dataValidation>
    <dataValidation type="decimal" showErrorMessage="1" errorTitle="Kesalahan Jenis Data" error="Data yang dimasukkan harus berupa Angka!" sqref="J115">
      <formula1>-1000000000000000000</formula1>
      <formula2>1000000000000000000</formula2>
    </dataValidation>
    <dataValidation type="decimal" showErrorMessage="1" errorTitle="Kesalahan Jenis Data" error="Data yang dimasukkan harus berupa Angka!" sqref="K115">
      <formula1>-1000000000000000000</formula1>
      <formula2>1000000000000000000</formula2>
    </dataValidation>
    <dataValidation type="decimal" showErrorMessage="1" errorTitle="Kesalahan Jenis Data" error="Data yang dimasukkan harus berupa Angka!" sqref="L115">
      <formula1>-1000000000000000000</formula1>
      <formula2>1000000000000000000</formula2>
    </dataValidation>
    <dataValidation type="decimal" showErrorMessage="1" errorTitle="Kesalahan Jenis Data" error="Data yang dimasukkan harus berupa Angka!" sqref="M115">
      <formula1>-1000000000000000000</formula1>
      <formula2>1000000000000000000</formula2>
    </dataValidation>
  </dataValidations>
  <printOptions horizontalCentered="1"/>
  <pageMargins left="0.7" right="0.7" top="0.75" bottom="0.75" header="0.3" footer="0.3"/>
  <pageSetup paperSize="150" scale="40" orientation="landscape" horizontalDpi="200" verticalDpi="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18"/>
  <sheetViews>
    <sheetView showGridLines="0" view="pageBreakPreview" zoomScale="60" zoomScaleNormal="100" workbookViewId="0">
      <selection activeCell="H16" sqref="H16"/>
    </sheetView>
  </sheetViews>
  <sheetFormatPr defaultRowHeight="15" x14ac:dyDescent="0.25"/>
  <cols>
    <col min="1" max="1" width="9.140625" style="1" customWidth="1"/>
    <col min="2" max="3" width="1" style="1" customWidth="1"/>
    <col min="4" max="4" width="20" style="1" customWidth="1"/>
    <col min="5" max="10" width="30" style="1" customWidth="1"/>
    <col min="11" max="11" width="1" style="1" customWidth="1"/>
    <col min="12" max="12" width="9.140625" style="1" customWidth="1"/>
    <col min="13" max="16384" width="9.140625" style="1"/>
  </cols>
  <sheetData>
    <row r="2" spans="2:11" ht="5.0999999999999996" customHeight="1" x14ac:dyDescent="0.25">
      <c r="B2" s="9" t="s">
        <v>448</v>
      </c>
      <c r="C2" s="2"/>
      <c r="D2" s="2"/>
      <c r="E2" s="2"/>
      <c r="F2" s="2"/>
      <c r="G2" s="2"/>
      <c r="H2" s="2"/>
      <c r="I2" s="2"/>
      <c r="J2" s="2"/>
      <c r="K2" s="2"/>
    </row>
    <row r="3" spans="2:11" hidden="1" x14ac:dyDescent="0.25">
      <c r="B3" s="9" t="s">
        <v>7</v>
      </c>
      <c r="C3" s="2"/>
      <c r="D3" s="2"/>
      <c r="E3" s="2"/>
      <c r="F3" s="2"/>
      <c r="G3" s="2"/>
      <c r="H3" s="2"/>
      <c r="I3" s="2"/>
      <c r="J3" s="2"/>
      <c r="K3" s="2"/>
    </row>
    <row r="4" spans="2:11" hidden="1" x14ac:dyDescent="0.2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idden="1" x14ac:dyDescent="0.2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idden="1" x14ac:dyDescent="0.2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7.25" x14ac:dyDescent="0.25">
      <c r="B7" s="2"/>
      <c r="C7" s="39" t="str">
        <f>UPPER('Data Umum'!D7)</f>
        <v/>
      </c>
      <c r="D7" s="39"/>
      <c r="E7" s="39"/>
      <c r="F7" s="39"/>
      <c r="G7" s="39"/>
      <c r="H7" s="39"/>
      <c r="I7" s="39"/>
      <c r="J7" s="39"/>
      <c r="K7" s="2"/>
    </row>
    <row r="8" spans="2:11" x14ac:dyDescent="0.25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x14ac:dyDescent="0.25">
      <c r="B9" s="2"/>
      <c r="C9" s="40" t="s">
        <v>449</v>
      </c>
      <c r="D9" s="40"/>
      <c r="E9" s="40"/>
      <c r="F9" s="40"/>
      <c r="G9" s="40"/>
      <c r="H9" s="40"/>
      <c r="I9" s="40"/>
      <c r="J9" s="40"/>
      <c r="K9" s="2"/>
    </row>
    <row r="10" spans="2:11" x14ac:dyDescent="0.25">
      <c r="B10" s="2"/>
      <c r="C10" s="40" t="s">
        <v>450</v>
      </c>
      <c r="D10" s="40"/>
      <c r="E10" s="40"/>
      <c r="F10" s="40"/>
      <c r="G10" s="40"/>
      <c r="H10" s="40"/>
      <c r="I10" s="40"/>
      <c r="J10" s="40"/>
      <c r="K10" s="2"/>
    </row>
    <row r="11" spans="2:11" x14ac:dyDescent="0.25">
      <c r="B11" s="2"/>
      <c r="C11" s="41" t="s">
        <v>521</v>
      </c>
      <c r="D11" s="41"/>
      <c r="E11" s="41"/>
      <c r="F11" s="41"/>
      <c r="G11" s="41"/>
      <c r="H11" s="41"/>
      <c r="I11" s="41"/>
      <c r="J11" s="41"/>
      <c r="K11" s="2"/>
    </row>
    <row r="12" spans="2:11" hidden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x14ac:dyDescent="0.25">
      <c r="B13" s="2"/>
      <c r="C13" s="42" t="s">
        <v>86</v>
      </c>
      <c r="D13" s="42"/>
      <c r="E13" s="42"/>
      <c r="F13" s="42"/>
      <c r="G13" s="42"/>
      <c r="H13" s="42"/>
      <c r="I13" s="42"/>
      <c r="J13" s="42"/>
      <c r="K13" s="2"/>
    </row>
    <row r="14" spans="2:11" x14ac:dyDescent="0.25">
      <c r="B14" s="2"/>
      <c r="C14" s="43" t="s">
        <v>343</v>
      </c>
      <c r="D14" s="44"/>
      <c r="E14" s="43" t="str">
        <f>"Nama Surat Berharga"</f>
        <v>Nama Surat Berharga</v>
      </c>
      <c r="F14" s="43" t="str">
        <f>"Kategori Surat Berharga"</f>
        <v>Kategori Surat Berharga</v>
      </c>
      <c r="G14" s="43" t="str">
        <f>"Saldo SAK"</f>
        <v>Saldo SAK</v>
      </c>
      <c r="H14" s="43" t="str">
        <f>"Selisih Penilaian SAK dan SAP"</f>
        <v>Selisih Penilaian SAK dan SAP</v>
      </c>
      <c r="I14" s="43" t="str">
        <f>"AYD"</f>
        <v>AYD</v>
      </c>
      <c r="J14" s="43" t="str">
        <f>"Saldo SAK Lancar (Kurang dari satu tahun)"</f>
        <v>Saldo SAK Lancar (Kurang dari satu tahun)</v>
      </c>
      <c r="K14" s="2"/>
    </row>
    <row r="15" spans="2:11" x14ac:dyDescent="0.25">
      <c r="B15" s="2"/>
      <c r="C15" s="44"/>
      <c r="D15" s="44"/>
      <c r="E15" s="44"/>
      <c r="F15" s="44"/>
      <c r="G15" s="44"/>
      <c r="H15" s="44"/>
      <c r="I15" s="44"/>
      <c r="J15" s="44"/>
      <c r="K15" s="2"/>
    </row>
    <row r="16" spans="2:11" x14ac:dyDescent="0.25">
      <c r="B16" s="2"/>
      <c r="C16" s="45" t="s">
        <v>7</v>
      </c>
      <c r="D16" s="44"/>
      <c r="E16" s="46" t="s">
        <v>79</v>
      </c>
      <c r="F16" s="46" t="s">
        <v>79</v>
      </c>
      <c r="G16" s="50"/>
      <c r="H16" s="50"/>
      <c r="I16" s="50"/>
      <c r="J16" s="50"/>
      <c r="K16" s="2"/>
    </row>
    <row r="17" spans="2:11" x14ac:dyDescent="0.25">
      <c r="B17" s="2"/>
      <c r="C17" s="45" t="s">
        <v>344</v>
      </c>
      <c r="D17" s="44"/>
      <c r="E17" s="46" t="s">
        <v>79</v>
      </c>
      <c r="F17" s="46" t="s">
        <v>79</v>
      </c>
      <c r="G17" s="50"/>
      <c r="H17" s="50"/>
      <c r="I17" s="50"/>
      <c r="J17" s="50"/>
      <c r="K17" s="2"/>
    </row>
    <row r="18" spans="2:11" x14ac:dyDescent="0.25">
      <c r="B18" s="2"/>
      <c r="C18" s="45" t="s">
        <v>345</v>
      </c>
      <c r="D18" s="44"/>
      <c r="E18" s="46" t="s">
        <v>79</v>
      </c>
      <c r="F18" s="46" t="s">
        <v>79</v>
      </c>
      <c r="G18" s="50"/>
      <c r="H18" s="50"/>
      <c r="I18" s="50"/>
      <c r="J18" s="50"/>
      <c r="K18" s="2"/>
    </row>
    <row r="19" spans="2:11" x14ac:dyDescent="0.25">
      <c r="B19" s="2"/>
      <c r="C19" s="45" t="s">
        <v>346</v>
      </c>
      <c r="D19" s="44"/>
      <c r="E19" s="46" t="s">
        <v>79</v>
      </c>
      <c r="F19" s="46" t="s">
        <v>79</v>
      </c>
      <c r="G19" s="50"/>
      <c r="H19" s="50"/>
      <c r="I19" s="50"/>
      <c r="J19" s="50"/>
      <c r="K19" s="2"/>
    </row>
    <row r="20" spans="2:11" x14ac:dyDescent="0.25">
      <c r="B20" s="2"/>
      <c r="C20" s="45" t="s">
        <v>347</v>
      </c>
      <c r="D20" s="44"/>
      <c r="E20" s="46" t="s">
        <v>79</v>
      </c>
      <c r="F20" s="46" t="s">
        <v>79</v>
      </c>
      <c r="G20" s="50"/>
      <c r="H20" s="50"/>
      <c r="I20" s="50"/>
      <c r="J20" s="50"/>
      <c r="K20" s="2"/>
    </row>
    <row r="21" spans="2:11" x14ac:dyDescent="0.25">
      <c r="B21" s="2"/>
      <c r="C21" s="45" t="s">
        <v>348</v>
      </c>
      <c r="D21" s="44"/>
      <c r="E21" s="46" t="s">
        <v>79</v>
      </c>
      <c r="F21" s="46" t="s">
        <v>79</v>
      </c>
      <c r="G21" s="50"/>
      <c r="H21" s="50"/>
      <c r="I21" s="50"/>
      <c r="J21" s="50"/>
      <c r="K21" s="2"/>
    </row>
    <row r="22" spans="2:11" x14ac:dyDescent="0.25">
      <c r="B22" s="2"/>
      <c r="C22" s="45" t="s">
        <v>349</v>
      </c>
      <c r="D22" s="44"/>
      <c r="E22" s="46" t="s">
        <v>79</v>
      </c>
      <c r="F22" s="46" t="s">
        <v>79</v>
      </c>
      <c r="G22" s="50"/>
      <c r="H22" s="50"/>
      <c r="I22" s="50"/>
      <c r="J22" s="50"/>
      <c r="K22" s="2"/>
    </row>
    <row r="23" spans="2:11" x14ac:dyDescent="0.25">
      <c r="B23" s="2"/>
      <c r="C23" s="45" t="s">
        <v>350</v>
      </c>
      <c r="D23" s="44"/>
      <c r="E23" s="46" t="s">
        <v>79</v>
      </c>
      <c r="F23" s="46" t="s">
        <v>79</v>
      </c>
      <c r="G23" s="50"/>
      <c r="H23" s="50"/>
      <c r="I23" s="50"/>
      <c r="J23" s="50"/>
      <c r="K23" s="2"/>
    </row>
    <row r="24" spans="2:11" x14ac:dyDescent="0.25">
      <c r="B24" s="2"/>
      <c r="C24" s="45" t="s">
        <v>351</v>
      </c>
      <c r="D24" s="44"/>
      <c r="E24" s="46" t="s">
        <v>79</v>
      </c>
      <c r="F24" s="46" t="s">
        <v>79</v>
      </c>
      <c r="G24" s="50"/>
      <c r="H24" s="50"/>
      <c r="I24" s="50"/>
      <c r="J24" s="50"/>
      <c r="K24" s="2"/>
    </row>
    <row r="25" spans="2:11" x14ac:dyDescent="0.25">
      <c r="B25" s="2"/>
      <c r="C25" s="45" t="s">
        <v>352</v>
      </c>
      <c r="D25" s="44"/>
      <c r="E25" s="46" t="s">
        <v>79</v>
      </c>
      <c r="F25" s="46" t="s">
        <v>79</v>
      </c>
      <c r="G25" s="50"/>
      <c r="H25" s="50"/>
      <c r="I25" s="50"/>
      <c r="J25" s="50"/>
      <c r="K25" s="2"/>
    </row>
    <row r="26" spans="2:11" x14ac:dyDescent="0.25">
      <c r="B26" s="2"/>
      <c r="C26" s="65" t="s">
        <v>353</v>
      </c>
      <c r="D26" s="66"/>
      <c r="E26" s="67" t="s">
        <v>79</v>
      </c>
      <c r="F26" s="67" t="s">
        <v>79</v>
      </c>
      <c r="G26" s="68">
        <v>0</v>
      </c>
      <c r="H26" s="68">
        <v>0</v>
      </c>
      <c r="I26" s="68">
        <v>0</v>
      </c>
      <c r="J26" s="68">
        <v>0</v>
      </c>
      <c r="K26" s="2"/>
    </row>
    <row r="27" spans="2:11" x14ac:dyDescent="0.25">
      <c r="B27" s="2"/>
      <c r="C27" s="71" t="s">
        <v>354</v>
      </c>
      <c r="D27" s="72"/>
      <c r="E27" s="70" t="s">
        <v>79</v>
      </c>
      <c r="F27" s="70" t="s">
        <v>79</v>
      </c>
      <c r="G27" s="69">
        <v>0</v>
      </c>
      <c r="H27" s="69">
        <v>0</v>
      </c>
      <c r="I27" s="69">
        <v>0</v>
      </c>
      <c r="J27" s="69">
        <v>0</v>
      </c>
      <c r="K27" s="2"/>
    </row>
    <row r="28" spans="2:11" x14ac:dyDescent="0.25">
      <c r="B28" s="2"/>
      <c r="C28" s="71" t="s">
        <v>355</v>
      </c>
      <c r="D28" s="72"/>
      <c r="E28" s="70" t="s">
        <v>79</v>
      </c>
      <c r="F28" s="70" t="s">
        <v>79</v>
      </c>
      <c r="G28" s="69">
        <v>0</v>
      </c>
      <c r="H28" s="69">
        <v>0</v>
      </c>
      <c r="I28" s="69">
        <v>0</v>
      </c>
      <c r="J28" s="69">
        <v>0</v>
      </c>
      <c r="K28" s="2"/>
    </row>
    <row r="29" spans="2:11" x14ac:dyDescent="0.25">
      <c r="B29" s="2"/>
      <c r="C29" s="71" t="s">
        <v>356</v>
      </c>
      <c r="D29" s="72"/>
      <c r="E29" s="70" t="s">
        <v>79</v>
      </c>
      <c r="F29" s="70" t="s">
        <v>79</v>
      </c>
      <c r="G29" s="69">
        <v>0</v>
      </c>
      <c r="H29" s="69">
        <v>0</v>
      </c>
      <c r="I29" s="69">
        <v>0</v>
      </c>
      <c r="J29" s="69">
        <v>0</v>
      </c>
      <c r="K29" s="2"/>
    </row>
    <row r="30" spans="2:11" x14ac:dyDescent="0.25">
      <c r="B30" s="2"/>
      <c r="C30" s="71" t="s">
        <v>357</v>
      </c>
      <c r="D30" s="72"/>
      <c r="E30" s="70" t="s">
        <v>79</v>
      </c>
      <c r="F30" s="70" t="s">
        <v>79</v>
      </c>
      <c r="G30" s="69">
        <v>0</v>
      </c>
      <c r="H30" s="69">
        <v>0</v>
      </c>
      <c r="I30" s="69">
        <v>0</v>
      </c>
      <c r="J30" s="69">
        <v>0</v>
      </c>
      <c r="K30" s="2"/>
    </row>
    <row r="31" spans="2:11" x14ac:dyDescent="0.25">
      <c r="B31" s="2"/>
      <c r="C31" s="71" t="s">
        <v>358</v>
      </c>
      <c r="D31" s="72"/>
      <c r="E31" s="70" t="s">
        <v>79</v>
      </c>
      <c r="F31" s="70" t="s">
        <v>79</v>
      </c>
      <c r="G31" s="69">
        <v>0</v>
      </c>
      <c r="H31" s="69">
        <v>0</v>
      </c>
      <c r="I31" s="69">
        <v>0</v>
      </c>
      <c r="J31" s="69">
        <v>0</v>
      </c>
      <c r="K31" s="2"/>
    </row>
    <row r="32" spans="2:11" x14ac:dyDescent="0.25">
      <c r="B32" s="2"/>
      <c r="C32" s="71" t="s">
        <v>359</v>
      </c>
      <c r="D32" s="72"/>
      <c r="E32" s="70" t="s">
        <v>79</v>
      </c>
      <c r="F32" s="70" t="s">
        <v>79</v>
      </c>
      <c r="G32" s="69">
        <v>0</v>
      </c>
      <c r="H32" s="69">
        <v>0</v>
      </c>
      <c r="I32" s="69">
        <v>0</v>
      </c>
      <c r="J32" s="69">
        <v>0</v>
      </c>
      <c r="K32" s="2"/>
    </row>
    <row r="33" spans="2:11" x14ac:dyDescent="0.25">
      <c r="B33" s="2"/>
      <c r="C33" s="71" t="s">
        <v>360</v>
      </c>
      <c r="D33" s="72"/>
      <c r="E33" s="70" t="s">
        <v>79</v>
      </c>
      <c r="F33" s="70" t="s">
        <v>79</v>
      </c>
      <c r="G33" s="69">
        <v>0</v>
      </c>
      <c r="H33" s="69">
        <v>0</v>
      </c>
      <c r="I33" s="69">
        <v>0</v>
      </c>
      <c r="J33" s="69">
        <v>0</v>
      </c>
      <c r="K33" s="2"/>
    </row>
    <row r="34" spans="2:11" x14ac:dyDescent="0.25">
      <c r="B34" s="2"/>
      <c r="C34" s="71" t="s">
        <v>361</v>
      </c>
      <c r="D34" s="72"/>
      <c r="E34" s="70" t="s">
        <v>79</v>
      </c>
      <c r="F34" s="70" t="s">
        <v>79</v>
      </c>
      <c r="G34" s="69">
        <v>0</v>
      </c>
      <c r="H34" s="69">
        <v>0</v>
      </c>
      <c r="I34" s="69">
        <v>0</v>
      </c>
      <c r="J34" s="69">
        <v>0</v>
      </c>
      <c r="K34" s="2"/>
    </row>
    <row r="35" spans="2:11" x14ac:dyDescent="0.25">
      <c r="B35" s="2"/>
      <c r="C35" s="71" t="s">
        <v>362</v>
      </c>
      <c r="D35" s="72"/>
      <c r="E35" s="70" t="s">
        <v>79</v>
      </c>
      <c r="F35" s="70" t="s">
        <v>79</v>
      </c>
      <c r="G35" s="69">
        <v>0</v>
      </c>
      <c r="H35" s="69">
        <v>0</v>
      </c>
      <c r="I35" s="69">
        <v>0</v>
      </c>
      <c r="J35" s="69">
        <v>0</v>
      </c>
      <c r="K35" s="2"/>
    </row>
    <row r="36" spans="2:11" x14ac:dyDescent="0.25">
      <c r="B36" s="2"/>
      <c r="C36" s="71" t="s">
        <v>363</v>
      </c>
      <c r="D36" s="72"/>
      <c r="E36" s="70" t="s">
        <v>79</v>
      </c>
      <c r="F36" s="70" t="s">
        <v>79</v>
      </c>
      <c r="G36" s="69">
        <v>0</v>
      </c>
      <c r="H36" s="69">
        <v>0</v>
      </c>
      <c r="I36" s="69">
        <v>0</v>
      </c>
      <c r="J36" s="69">
        <v>0</v>
      </c>
      <c r="K36" s="2"/>
    </row>
    <row r="37" spans="2:11" x14ac:dyDescent="0.25">
      <c r="B37" s="2"/>
      <c r="C37" s="71" t="s">
        <v>364</v>
      </c>
      <c r="D37" s="72"/>
      <c r="E37" s="70" t="s">
        <v>79</v>
      </c>
      <c r="F37" s="70" t="s">
        <v>79</v>
      </c>
      <c r="G37" s="69">
        <v>0</v>
      </c>
      <c r="H37" s="69">
        <v>0</v>
      </c>
      <c r="I37" s="69">
        <v>0</v>
      </c>
      <c r="J37" s="69">
        <v>0</v>
      </c>
      <c r="K37" s="2"/>
    </row>
    <row r="38" spans="2:11" x14ac:dyDescent="0.25">
      <c r="B38" s="2"/>
      <c r="C38" s="71" t="s">
        <v>365</v>
      </c>
      <c r="D38" s="72"/>
      <c r="E38" s="70" t="s">
        <v>79</v>
      </c>
      <c r="F38" s="70" t="s">
        <v>79</v>
      </c>
      <c r="G38" s="69">
        <v>0</v>
      </c>
      <c r="H38" s="69">
        <v>0</v>
      </c>
      <c r="I38" s="69">
        <v>0</v>
      </c>
      <c r="J38" s="69">
        <v>0</v>
      </c>
      <c r="K38" s="2"/>
    </row>
    <row r="39" spans="2:11" x14ac:dyDescent="0.25">
      <c r="B39" s="2"/>
      <c r="C39" s="71" t="s">
        <v>366</v>
      </c>
      <c r="D39" s="72"/>
      <c r="E39" s="70" t="s">
        <v>79</v>
      </c>
      <c r="F39" s="70" t="s">
        <v>79</v>
      </c>
      <c r="G39" s="69">
        <v>0</v>
      </c>
      <c r="H39" s="69">
        <v>0</v>
      </c>
      <c r="I39" s="69">
        <v>0</v>
      </c>
      <c r="J39" s="69">
        <v>0</v>
      </c>
      <c r="K39" s="2"/>
    </row>
    <row r="40" spans="2:11" x14ac:dyDescent="0.25">
      <c r="B40" s="2"/>
      <c r="C40" s="71" t="s">
        <v>367</v>
      </c>
      <c r="D40" s="72"/>
      <c r="E40" s="70" t="s">
        <v>79</v>
      </c>
      <c r="F40" s="70" t="s">
        <v>79</v>
      </c>
      <c r="G40" s="69">
        <v>0</v>
      </c>
      <c r="H40" s="69">
        <v>0</v>
      </c>
      <c r="I40" s="69">
        <v>0</v>
      </c>
      <c r="J40" s="69">
        <v>0</v>
      </c>
      <c r="K40" s="2"/>
    </row>
    <row r="41" spans="2:11" x14ac:dyDescent="0.25">
      <c r="B41" s="2"/>
      <c r="C41" s="71" t="s">
        <v>368</v>
      </c>
      <c r="D41" s="72"/>
      <c r="E41" s="70" t="s">
        <v>79</v>
      </c>
      <c r="F41" s="70" t="s">
        <v>79</v>
      </c>
      <c r="G41" s="69">
        <v>0</v>
      </c>
      <c r="H41" s="69">
        <v>0</v>
      </c>
      <c r="I41" s="69">
        <v>0</v>
      </c>
      <c r="J41" s="69">
        <v>0</v>
      </c>
      <c r="K41" s="2"/>
    </row>
    <row r="42" spans="2:11" x14ac:dyDescent="0.25">
      <c r="B42" s="2"/>
      <c r="C42" s="71" t="s">
        <v>369</v>
      </c>
      <c r="D42" s="72"/>
      <c r="E42" s="70" t="s">
        <v>79</v>
      </c>
      <c r="F42" s="70" t="s">
        <v>79</v>
      </c>
      <c r="G42" s="69">
        <v>0</v>
      </c>
      <c r="H42" s="69">
        <v>0</v>
      </c>
      <c r="I42" s="69">
        <v>0</v>
      </c>
      <c r="J42" s="69">
        <v>0</v>
      </c>
      <c r="K42" s="2"/>
    </row>
    <row r="43" spans="2:11" x14ac:dyDescent="0.25">
      <c r="B43" s="2"/>
      <c r="C43" s="71" t="s">
        <v>370</v>
      </c>
      <c r="D43" s="72"/>
      <c r="E43" s="70" t="s">
        <v>79</v>
      </c>
      <c r="F43" s="70" t="s">
        <v>79</v>
      </c>
      <c r="G43" s="69">
        <v>0</v>
      </c>
      <c r="H43" s="69">
        <v>0</v>
      </c>
      <c r="I43" s="69">
        <v>0</v>
      </c>
      <c r="J43" s="69">
        <v>0</v>
      </c>
      <c r="K43" s="2"/>
    </row>
    <row r="44" spans="2:11" x14ac:dyDescent="0.25">
      <c r="B44" s="2"/>
      <c r="C44" s="71" t="s">
        <v>371</v>
      </c>
      <c r="D44" s="72"/>
      <c r="E44" s="70" t="s">
        <v>79</v>
      </c>
      <c r="F44" s="70" t="s">
        <v>79</v>
      </c>
      <c r="G44" s="69">
        <v>0</v>
      </c>
      <c r="H44" s="69">
        <v>0</v>
      </c>
      <c r="I44" s="69">
        <v>0</v>
      </c>
      <c r="J44" s="69">
        <v>0</v>
      </c>
      <c r="K44" s="2"/>
    </row>
    <row r="45" spans="2:11" x14ac:dyDescent="0.25">
      <c r="B45" s="2"/>
      <c r="C45" s="71" t="s">
        <v>372</v>
      </c>
      <c r="D45" s="72"/>
      <c r="E45" s="70" t="s">
        <v>79</v>
      </c>
      <c r="F45" s="70" t="s">
        <v>79</v>
      </c>
      <c r="G45" s="69">
        <v>0</v>
      </c>
      <c r="H45" s="69">
        <v>0</v>
      </c>
      <c r="I45" s="69">
        <v>0</v>
      </c>
      <c r="J45" s="69">
        <v>0</v>
      </c>
      <c r="K45" s="2"/>
    </row>
    <row r="46" spans="2:11" x14ac:dyDescent="0.25">
      <c r="B46" s="2"/>
      <c r="C46" s="71" t="s">
        <v>373</v>
      </c>
      <c r="D46" s="72"/>
      <c r="E46" s="70" t="s">
        <v>79</v>
      </c>
      <c r="F46" s="70" t="s">
        <v>79</v>
      </c>
      <c r="G46" s="69">
        <v>0</v>
      </c>
      <c r="H46" s="69">
        <v>0</v>
      </c>
      <c r="I46" s="69">
        <v>0</v>
      </c>
      <c r="J46" s="69">
        <v>0</v>
      </c>
      <c r="K46" s="2"/>
    </row>
    <row r="47" spans="2:11" x14ac:dyDescent="0.25">
      <c r="B47" s="2"/>
      <c r="C47" s="71" t="s">
        <v>374</v>
      </c>
      <c r="D47" s="72"/>
      <c r="E47" s="70" t="s">
        <v>79</v>
      </c>
      <c r="F47" s="70" t="s">
        <v>79</v>
      </c>
      <c r="G47" s="69">
        <v>0</v>
      </c>
      <c r="H47" s="69">
        <v>0</v>
      </c>
      <c r="I47" s="69">
        <v>0</v>
      </c>
      <c r="J47" s="69">
        <v>0</v>
      </c>
      <c r="K47" s="2"/>
    </row>
    <row r="48" spans="2:11" x14ac:dyDescent="0.25">
      <c r="B48" s="2"/>
      <c r="C48" s="71" t="s">
        <v>375</v>
      </c>
      <c r="D48" s="72"/>
      <c r="E48" s="70" t="s">
        <v>79</v>
      </c>
      <c r="F48" s="70" t="s">
        <v>79</v>
      </c>
      <c r="G48" s="69">
        <v>0</v>
      </c>
      <c r="H48" s="69">
        <v>0</v>
      </c>
      <c r="I48" s="69">
        <v>0</v>
      </c>
      <c r="J48" s="69">
        <v>0</v>
      </c>
      <c r="K48" s="2"/>
    </row>
    <row r="49" spans="2:11" x14ac:dyDescent="0.25">
      <c r="B49" s="2"/>
      <c r="C49" s="71" t="s">
        <v>376</v>
      </c>
      <c r="D49" s="72"/>
      <c r="E49" s="70" t="s">
        <v>79</v>
      </c>
      <c r="F49" s="70" t="s">
        <v>79</v>
      </c>
      <c r="G49" s="69">
        <v>0</v>
      </c>
      <c r="H49" s="69">
        <v>0</v>
      </c>
      <c r="I49" s="69">
        <v>0</v>
      </c>
      <c r="J49" s="69">
        <v>0</v>
      </c>
      <c r="K49" s="2"/>
    </row>
    <row r="50" spans="2:11" x14ac:dyDescent="0.25">
      <c r="B50" s="2"/>
      <c r="C50" s="71" t="s">
        <v>377</v>
      </c>
      <c r="D50" s="72"/>
      <c r="E50" s="70" t="s">
        <v>79</v>
      </c>
      <c r="F50" s="70" t="s">
        <v>79</v>
      </c>
      <c r="G50" s="69">
        <v>0</v>
      </c>
      <c r="H50" s="69">
        <v>0</v>
      </c>
      <c r="I50" s="69">
        <v>0</v>
      </c>
      <c r="J50" s="69">
        <v>0</v>
      </c>
      <c r="K50" s="2"/>
    </row>
    <row r="51" spans="2:11" x14ac:dyDescent="0.25">
      <c r="B51" s="2"/>
      <c r="C51" s="71" t="s">
        <v>378</v>
      </c>
      <c r="D51" s="72"/>
      <c r="E51" s="70" t="s">
        <v>79</v>
      </c>
      <c r="F51" s="70" t="s">
        <v>79</v>
      </c>
      <c r="G51" s="69">
        <v>0</v>
      </c>
      <c r="H51" s="69">
        <v>0</v>
      </c>
      <c r="I51" s="69">
        <v>0</v>
      </c>
      <c r="J51" s="69">
        <v>0</v>
      </c>
      <c r="K51" s="2"/>
    </row>
    <row r="52" spans="2:11" x14ac:dyDescent="0.25">
      <c r="B52" s="2"/>
      <c r="C52" s="71" t="s">
        <v>379</v>
      </c>
      <c r="D52" s="72"/>
      <c r="E52" s="70" t="s">
        <v>79</v>
      </c>
      <c r="F52" s="70" t="s">
        <v>79</v>
      </c>
      <c r="G52" s="69">
        <v>0</v>
      </c>
      <c r="H52" s="69">
        <v>0</v>
      </c>
      <c r="I52" s="69">
        <v>0</v>
      </c>
      <c r="J52" s="69">
        <v>0</v>
      </c>
      <c r="K52" s="2"/>
    </row>
    <row r="53" spans="2:11" x14ac:dyDescent="0.25">
      <c r="B53" s="2"/>
      <c r="C53" s="71" t="s">
        <v>380</v>
      </c>
      <c r="D53" s="72"/>
      <c r="E53" s="70" t="s">
        <v>79</v>
      </c>
      <c r="F53" s="70" t="s">
        <v>79</v>
      </c>
      <c r="G53" s="69">
        <v>0</v>
      </c>
      <c r="H53" s="69">
        <v>0</v>
      </c>
      <c r="I53" s="69">
        <v>0</v>
      </c>
      <c r="J53" s="69">
        <v>0</v>
      </c>
      <c r="K53" s="2"/>
    </row>
    <row r="54" spans="2:11" x14ac:dyDescent="0.25">
      <c r="B54" s="2"/>
      <c r="C54" s="71" t="s">
        <v>381</v>
      </c>
      <c r="D54" s="72"/>
      <c r="E54" s="70" t="s">
        <v>79</v>
      </c>
      <c r="F54" s="70" t="s">
        <v>79</v>
      </c>
      <c r="G54" s="69">
        <v>0</v>
      </c>
      <c r="H54" s="69">
        <v>0</v>
      </c>
      <c r="I54" s="69">
        <v>0</v>
      </c>
      <c r="J54" s="69">
        <v>0</v>
      </c>
      <c r="K54" s="2"/>
    </row>
    <row r="55" spans="2:11" x14ac:dyDescent="0.25">
      <c r="B55" s="2"/>
      <c r="C55" s="71" t="s">
        <v>382</v>
      </c>
      <c r="D55" s="72"/>
      <c r="E55" s="70" t="s">
        <v>79</v>
      </c>
      <c r="F55" s="70" t="s">
        <v>79</v>
      </c>
      <c r="G55" s="69">
        <v>0</v>
      </c>
      <c r="H55" s="69">
        <v>0</v>
      </c>
      <c r="I55" s="69">
        <v>0</v>
      </c>
      <c r="J55" s="69">
        <v>0</v>
      </c>
      <c r="K55" s="2"/>
    </row>
    <row r="56" spans="2:11" x14ac:dyDescent="0.25">
      <c r="B56" s="2"/>
      <c r="C56" s="71" t="s">
        <v>383</v>
      </c>
      <c r="D56" s="72"/>
      <c r="E56" s="70" t="s">
        <v>79</v>
      </c>
      <c r="F56" s="70" t="s">
        <v>79</v>
      </c>
      <c r="G56" s="69">
        <v>0</v>
      </c>
      <c r="H56" s="69">
        <v>0</v>
      </c>
      <c r="I56" s="69">
        <v>0</v>
      </c>
      <c r="J56" s="69">
        <v>0</v>
      </c>
      <c r="K56" s="2"/>
    </row>
    <row r="57" spans="2:11" x14ac:dyDescent="0.25">
      <c r="B57" s="2"/>
      <c r="C57" s="71" t="s">
        <v>384</v>
      </c>
      <c r="D57" s="72"/>
      <c r="E57" s="70" t="s">
        <v>79</v>
      </c>
      <c r="F57" s="70" t="s">
        <v>79</v>
      </c>
      <c r="G57" s="69">
        <v>0</v>
      </c>
      <c r="H57" s="69">
        <v>0</v>
      </c>
      <c r="I57" s="69">
        <v>0</v>
      </c>
      <c r="J57" s="69">
        <v>0</v>
      </c>
      <c r="K57" s="2"/>
    </row>
    <row r="58" spans="2:11" x14ac:dyDescent="0.25">
      <c r="B58" s="2"/>
      <c r="C58" s="71" t="s">
        <v>385</v>
      </c>
      <c r="D58" s="72"/>
      <c r="E58" s="70" t="s">
        <v>79</v>
      </c>
      <c r="F58" s="70" t="s">
        <v>79</v>
      </c>
      <c r="G58" s="69">
        <v>0</v>
      </c>
      <c r="H58" s="69">
        <v>0</v>
      </c>
      <c r="I58" s="69">
        <v>0</v>
      </c>
      <c r="J58" s="69">
        <v>0</v>
      </c>
      <c r="K58" s="2"/>
    </row>
    <row r="59" spans="2:11" x14ac:dyDescent="0.25">
      <c r="B59" s="2"/>
      <c r="C59" s="71" t="s">
        <v>386</v>
      </c>
      <c r="D59" s="72"/>
      <c r="E59" s="70" t="s">
        <v>79</v>
      </c>
      <c r="F59" s="70" t="s">
        <v>79</v>
      </c>
      <c r="G59" s="69">
        <v>0</v>
      </c>
      <c r="H59" s="69">
        <v>0</v>
      </c>
      <c r="I59" s="69">
        <v>0</v>
      </c>
      <c r="J59" s="69">
        <v>0</v>
      </c>
      <c r="K59" s="2"/>
    </row>
    <row r="60" spans="2:11" x14ac:dyDescent="0.25">
      <c r="B60" s="2"/>
      <c r="C60" s="71" t="s">
        <v>387</v>
      </c>
      <c r="D60" s="72"/>
      <c r="E60" s="70" t="s">
        <v>79</v>
      </c>
      <c r="F60" s="70" t="s">
        <v>79</v>
      </c>
      <c r="G60" s="69">
        <v>0</v>
      </c>
      <c r="H60" s="69">
        <v>0</v>
      </c>
      <c r="I60" s="69">
        <v>0</v>
      </c>
      <c r="J60" s="69">
        <v>0</v>
      </c>
      <c r="K60" s="2"/>
    </row>
    <row r="61" spans="2:11" x14ac:dyDescent="0.25">
      <c r="B61" s="2"/>
      <c r="C61" s="71" t="s">
        <v>388</v>
      </c>
      <c r="D61" s="72"/>
      <c r="E61" s="70" t="s">
        <v>79</v>
      </c>
      <c r="F61" s="70" t="s">
        <v>79</v>
      </c>
      <c r="G61" s="69">
        <v>0</v>
      </c>
      <c r="H61" s="69">
        <v>0</v>
      </c>
      <c r="I61" s="69">
        <v>0</v>
      </c>
      <c r="J61" s="69">
        <v>0</v>
      </c>
      <c r="K61" s="2"/>
    </row>
    <row r="62" spans="2:11" x14ac:dyDescent="0.25">
      <c r="B62" s="2"/>
      <c r="C62" s="71" t="s">
        <v>389</v>
      </c>
      <c r="D62" s="72"/>
      <c r="E62" s="70" t="s">
        <v>79</v>
      </c>
      <c r="F62" s="70" t="s">
        <v>79</v>
      </c>
      <c r="G62" s="69">
        <v>0</v>
      </c>
      <c r="H62" s="69">
        <v>0</v>
      </c>
      <c r="I62" s="69">
        <v>0</v>
      </c>
      <c r="J62" s="69">
        <v>0</v>
      </c>
      <c r="K62" s="2"/>
    </row>
    <row r="63" spans="2:11" x14ac:dyDescent="0.25">
      <c r="B63" s="2"/>
      <c r="C63" s="71" t="s">
        <v>390</v>
      </c>
      <c r="D63" s="72"/>
      <c r="E63" s="70" t="s">
        <v>79</v>
      </c>
      <c r="F63" s="70" t="s">
        <v>79</v>
      </c>
      <c r="G63" s="69">
        <v>0</v>
      </c>
      <c r="H63" s="69">
        <v>0</v>
      </c>
      <c r="I63" s="69">
        <v>0</v>
      </c>
      <c r="J63" s="69">
        <v>0</v>
      </c>
      <c r="K63" s="2"/>
    </row>
    <row r="64" spans="2:11" x14ac:dyDescent="0.25">
      <c r="B64" s="2"/>
      <c r="C64" s="71" t="s">
        <v>391</v>
      </c>
      <c r="D64" s="72"/>
      <c r="E64" s="70" t="s">
        <v>79</v>
      </c>
      <c r="F64" s="70" t="s">
        <v>79</v>
      </c>
      <c r="G64" s="69">
        <v>0</v>
      </c>
      <c r="H64" s="69">
        <v>0</v>
      </c>
      <c r="I64" s="69">
        <v>0</v>
      </c>
      <c r="J64" s="69">
        <v>0</v>
      </c>
      <c r="K64" s="2"/>
    </row>
    <row r="65" spans="2:11" x14ac:dyDescent="0.25">
      <c r="B65" s="2"/>
      <c r="C65" s="71" t="s">
        <v>392</v>
      </c>
      <c r="D65" s="72"/>
      <c r="E65" s="70" t="s">
        <v>79</v>
      </c>
      <c r="F65" s="70" t="s">
        <v>79</v>
      </c>
      <c r="G65" s="69">
        <v>0</v>
      </c>
      <c r="H65" s="69">
        <v>0</v>
      </c>
      <c r="I65" s="69">
        <v>0</v>
      </c>
      <c r="J65" s="69">
        <v>0</v>
      </c>
      <c r="K65" s="2"/>
    </row>
    <row r="66" spans="2:11" x14ac:dyDescent="0.25">
      <c r="B66" s="2"/>
      <c r="C66" s="71" t="s">
        <v>393</v>
      </c>
      <c r="D66" s="72"/>
      <c r="E66" s="70" t="s">
        <v>79</v>
      </c>
      <c r="F66" s="70" t="s">
        <v>79</v>
      </c>
      <c r="G66" s="69">
        <v>0</v>
      </c>
      <c r="H66" s="69">
        <v>0</v>
      </c>
      <c r="I66" s="69">
        <v>0</v>
      </c>
      <c r="J66" s="69">
        <v>0</v>
      </c>
      <c r="K66" s="2"/>
    </row>
    <row r="67" spans="2:11" x14ac:dyDescent="0.25">
      <c r="B67" s="2"/>
      <c r="C67" s="71" t="s">
        <v>394</v>
      </c>
      <c r="D67" s="72"/>
      <c r="E67" s="70" t="s">
        <v>79</v>
      </c>
      <c r="F67" s="70" t="s">
        <v>79</v>
      </c>
      <c r="G67" s="69">
        <v>0</v>
      </c>
      <c r="H67" s="69">
        <v>0</v>
      </c>
      <c r="I67" s="69">
        <v>0</v>
      </c>
      <c r="J67" s="69">
        <v>0</v>
      </c>
      <c r="K67" s="2"/>
    </row>
    <row r="68" spans="2:11" x14ac:dyDescent="0.25">
      <c r="B68" s="2"/>
      <c r="C68" s="71" t="s">
        <v>395</v>
      </c>
      <c r="D68" s="72"/>
      <c r="E68" s="70" t="s">
        <v>79</v>
      </c>
      <c r="F68" s="70" t="s">
        <v>79</v>
      </c>
      <c r="G68" s="69">
        <v>0</v>
      </c>
      <c r="H68" s="69">
        <v>0</v>
      </c>
      <c r="I68" s="69">
        <v>0</v>
      </c>
      <c r="J68" s="69">
        <v>0</v>
      </c>
      <c r="K68" s="2"/>
    </row>
    <row r="69" spans="2:11" x14ac:dyDescent="0.25">
      <c r="B69" s="2"/>
      <c r="C69" s="71" t="s">
        <v>396</v>
      </c>
      <c r="D69" s="72"/>
      <c r="E69" s="70" t="s">
        <v>79</v>
      </c>
      <c r="F69" s="70" t="s">
        <v>79</v>
      </c>
      <c r="G69" s="69">
        <v>0</v>
      </c>
      <c r="H69" s="69">
        <v>0</v>
      </c>
      <c r="I69" s="69">
        <v>0</v>
      </c>
      <c r="J69" s="69">
        <v>0</v>
      </c>
      <c r="K69" s="2"/>
    </row>
    <row r="70" spans="2:11" x14ac:dyDescent="0.25">
      <c r="B70" s="2"/>
      <c r="C70" s="71" t="s">
        <v>397</v>
      </c>
      <c r="D70" s="72"/>
      <c r="E70" s="70" t="s">
        <v>79</v>
      </c>
      <c r="F70" s="70" t="s">
        <v>79</v>
      </c>
      <c r="G70" s="69">
        <v>0</v>
      </c>
      <c r="H70" s="69">
        <v>0</v>
      </c>
      <c r="I70" s="69">
        <v>0</v>
      </c>
      <c r="J70" s="69">
        <v>0</v>
      </c>
      <c r="K70" s="2"/>
    </row>
    <row r="71" spans="2:11" x14ac:dyDescent="0.25">
      <c r="B71" s="2"/>
      <c r="C71" s="71" t="s">
        <v>398</v>
      </c>
      <c r="D71" s="72"/>
      <c r="E71" s="70" t="s">
        <v>79</v>
      </c>
      <c r="F71" s="70" t="s">
        <v>79</v>
      </c>
      <c r="G71" s="69">
        <v>0</v>
      </c>
      <c r="H71" s="69">
        <v>0</v>
      </c>
      <c r="I71" s="69">
        <v>0</v>
      </c>
      <c r="J71" s="69">
        <v>0</v>
      </c>
      <c r="K71" s="2"/>
    </row>
    <row r="72" spans="2:11" x14ac:dyDescent="0.25">
      <c r="B72" s="2"/>
      <c r="C72" s="71" t="s">
        <v>399</v>
      </c>
      <c r="D72" s="72"/>
      <c r="E72" s="70" t="s">
        <v>79</v>
      </c>
      <c r="F72" s="70" t="s">
        <v>79</v>
      </c>
      <c r="G72" s="69">
        <v>0</v>
      </c>
      <c r="H72" s="69">
        <v>0</v>
      </c>
      <c r="I72" s="69">
        <v>0</v>
      </c>
      <c r="J72" s="69">
        <v>0</v>
      </c>
      <c r="K72" s="2"/>
    </row>
    <row r="73" spans="2:11" x14ac:dyDescent="0.25">
      <c r="B73" s="2"/>
      <c r="C73" s="71" t="s">
        <v>400</v>
      </c>
      <c r="D73" s="72"/>
      <c r="E73" s="70" t="s">
        <v>79</v>
      </c>
      <c r="F73" s="70" t="s">
        <v>79</v>
      </c>
      <c r="G73" s="69">
        <v>0</v>
      </c>
      <c r="H73" s="69">
        <v>0</v>
      </c>
      <c r="I73" s="69">
        <v>0</v>
      </c>
      <c r="J73" s="69">
        <v>0</v>
      </c>
      <c r="K73" s="2"/>
    </row>
    <row r="74" spans="2:11" x14ac:dyDescent="0.25">
      <c r="B74" s="2"/>
      <c r="C74" s="71" t="s">
        <v>401</v>
      </c>
      <c r="D74" s="72"/>
      <c r="E74" s="70" t="s">
        <v>79</v>
      </c>
      <c r="F74" s="70" t="s">
        <v>79</v>
      </c>
      <c r="G74" s="69">
        <v>0</v>
      </c>
      <c r="H74" s="69">
        <v>0</v>
      </c>
      <c r="I74" s="69">
        <v>0</v>
      </c>
      <c r="J74" s="69">
        <v>0</v>
      </c>
      <c r="K74" s="2"/>
    </row>
    <row r="75" spans="2:11" x14ac:dyDescent="0.25">
      <c r="B75" s="2"/>
      <c r="C75" s="71" t="s">
        <v>402</v>
      </c>
      <c r="D75" s="72"/>
      <c r="E75" s="70" t="s">
        <v>79</v>
      </c>
      <c r="F75" s="70" t="s">
        <v>79</v>
      </c>
      <c r="G75" s="69">
        <v>0</v>
      </c>
      <c r="H75" s="69">
        <v>0</v>
      </c>
      <c r="I75" s="69">
        <v>0</v>
      </c>
      <c r="J75" s="69">
        <v>0</v>
      </c>
      <c r="K75" s="2"/>
    </row>
    <row r="76" spans="2:11" x14ac:dyDescent="0.25">
      <c r="B76" s="2"/>
      <c r="C76" s="71" t="s">
        <v>403</v>
      </c>
      <c r="D76" s="72"/>
      <c r="E76" s="70" t="s">
        <v>79</v>
      </c>
      <c r="F76" s="70" t="s">
        <v>79</v>
      </c>
      <c r="G76" s="69">
        <v>0</v>
      </c>
      <c r="H76" s="69">
        <v>0</v>
      </c>
      <c r="I76" s="69">
        <v>0</v>
      </c>
      <c r="J76" s="69">
        <v>0</v>
      </c>
      <c r="K76" s="2"/>
    </row>
    <row r="77" spans="2:11" x14ac:dyDescent="0.25">
      <c r="B77" s="2"/>
      <c r="C77" s="71" t="s">
        <v>404</v>
      </c>
      <c r="D77" s="72"/>
      <c r="E77" s="70" t="s">
        <v>79</v>
      </c>
      <c r="F77" s="70" t="s">
        <v>79</v>
      </c>
      <c r="G77" s="69">
        <v>0</v>
      </c>
      <c r="H77" s="69">
        <v>0</v>
      </c>
      <c r="I77" s="69">
        <v>0</v>
      </c>
      <c r="J77" s="69">
        <v>0</v>
      </c>
      <c r="K77" s="2"/>
    </row>
    <row r="78" spans="2:11" x14ac:dyDescent="0.25">
      <c r="B78" s="2"/>
      <c r="C78" s="71" t="s">
        <v>405</v>
      </c>
      <c r="D78" s="72"/>
      <c r="E78" s="70" t="s">
        <v>79</v>
      </c>
      <c r="F78" s="70" t="s">
        <v>79</v>
      </c>
      <c r="G78" s="69">
        <v>0</v>
      </c>
      <c r="H78" s="69">
        <v>0</v>
      </c>
      <c r="I78" s="69">
        <v>0</v>
      </c>
      <c r="J78" s="69">
        <v>0</v>
      </c>
      <c r="K78" s="2"/>
    </row>
    <row r="79" spans="2:11" x14ac:dyDescent="0.25">
      <c r="B79" s="2"/>
      <c r="C79" s="71" t="s">
        <v>406</v>
      </c>
      <c r="D79" s="72"/>
      <c r="E79" s="70" t="s">
        <v>79</v>
      </c>
      <c r="F79" s="70" t="s">
        <v>79</v>
      </c>
      <c r="G79" s="69">
        <v>0</v>
      </c>
      <c r="H79" s="69">
        <v>0</v>
      </c>
      <c r="I79" s="69">
        <v>0</v>
      </c>
      <c r="J79" s="69">
        <v>0</v>
      </c>
      <c r="K79" s="2"/>
    </row>
    <row r="80" spans="2:11" x14ac:dyDescent="0.25">
      <c r="B80" s="2"/>
      <c r="C80" s="71" t="s">
        <v>407</v>
      </c>
      <c r="D80" s="72"/>
      <c r="E80" s="70" t="s">
        <v>79</v>
      </c>
      <c r="F80" s="70" t="s">
        <v>79</v>
      </c>
      <c r="G80" s="69">
        <v>0</v>
      </c>
      <c r="H80" s="69">
        <v>0</v>
      </c>
      <c r="I80" s="69">
        <v>0</v>
      </c>
      <c r="J80" s="69">
        <v>0</v>
      </c>
      <c r="K80" s="2"/>
    </row>
    <row r="81" spans="2:11" x14ac:dyDescent="0.25">
      <c r="B81" s="2"/>
      <c r="C81" s="71" t="s">
        <v>408</v>
      </c>
      <c r="D81" s="72"/>
      <c r="E81" s="70" t="s">
        <v>79</v>
      </c>
      <c r="F81" s="70" t="s">
        <v>79</v>
      </c>
      <c r="G81" s="69">
        <v>0</v>
      </c>
      <c r="H81" s="69">
        <v>0</v>
      </c>
      <c r="I81" s="69">
        <v>0</v>
      </c>
      <c r="J81" s="69">
        <v>0</v>
      </c>
      <c r="K81" s="2"/>
    </row>
    <row r="82" spans="2:11" x14ac:dyDescent="0.25">
      <c r="B82" s="2"/>
      <c r="C82" s="71" t="s">
        <v>409</v>
      </c>
      <c r="D82" s="72"/>
      <c r="E82" s="70" t="s">
        <v>79</v>
      </c>
      <c r="F82" s="70" t="s">
        <v>79</v>
      </c>
      <c r="G82" s="69">
        <v>0</v>
      </c>
      <c r="H82" s="69">
        <v>0</v>
      </c>
      <c r="I82" s="69">
        <v>0</v>
      </c>
      <c r="J82" s="69">
        <v>0</v>
      </c>
      <c r="K82" s="2"/>
    </row>
    <row r="83" spans="2:11" x14ac:dyDescent="0.25">
      <c r="B83" s="2"/>
      <c r="C83" s="71" t="s">
        <v>410</v>
      </c>
      <c r="D83" s="72"/>
      <c r="E83" s="70" t="s">
        <v>79</v>
      </c>
      <c r="F83" s="70" t="s">
        <v>79</v>
      </c>
      <c r="G83" s="69">
        <v>0</v>
      </c>
      <c r="H83" s="69">
        <v>0</v>
      </c>
      <c r="I83" s="69">
        <v>0</v>
      </c>
      <c r="J83" s="69">
        <v>0</v>
      </c>
      <c r="K83" s="2"/>
    </row>
    <row r="84" spans="2:11" x14ac:dyDescent="0.25">
      <c r="B84" s="2"/>
      <c r="C84" s="71" t="s">
        <v>411</v>
      </c>
      <c r="D84" s="72"/>
      <c r="E84" s="70" t="s">
        <v>79</v>
      </c>
      <c r="F84" s="70" t="s">
        <v>79</v>
      </c>
      <c r="G84" s="69">
        <v>0</v>
      </c>
      <c r="H84" s="69">
        <v>0</v>
      </c>
      <c r="I84" s="69">
        <v>0</v>
      </c>
      <c r="J84" s="69">
        <v>0</v>
      </c>
      <c r="K84" s="2"/>
    </row>
    <row r="85" spans="2:11" x14ac:dyDescent="0.25">
      <c r="B85" s="2"/>
      <c r="C85" s="71" t="s">
        <v>412</v>
      </c>
      <c r="D85" s="72"/>
      <c r="E85" s="70" t="s">
        <v>79</v>
      </c>
      <c r="F85" s="70" t="s">
        <v>79</v>
      </c>
      <c r="G85" s="69">
        <v>0</v>
      </c>
      <c r="H85" s="69">
        <v>0</v>
      </c>
      <c r="I85" s="69">
        <v>0</v>
      </c>
      <c r="J85" s="69">
        <v>0</v>
      </c>
      <c r="K85" s="2"/>
    </row>
    <row r="86" spans="2:11" x14ac:dyDescent="0.25">
      <c r="B86" s="2"/>
      <c r="C86" s="71" t="s">
        <v>413</v>
      </c>
      <c r="D86" s="72"/>
      <c r="E86" s="70" t="s">
        <v>79</v>
      </c>
      <c r="F86" s="70" t="s">
        <v>79</v>
      </c>
      <c r="G86" s="69">
        <v>0</v>
      </c>
      <c r="H86" s="69">
        <v>0</v>
      </c>
      <c r="I86" s="69">
        <v>0</v>
      </c>
      <c r="J86" s="69">
        <v>0</v>
      </c>
      <c r="K86" s="2"/>
    </row>
    <row r="87" spans="2:11" x14ac:dyDescent="0.25">
      <c r="B87" s="2"/>
      <c r="C87" s="71" t="s">
        <v>414</v>
      </c>
      <c r="D87" s="72"/>
      <c r="E87" s="70" t="s">
        <v>79</v>
      </c>
      <c r="F87" s="70" t="s">
        <v>79</v>
      </c>
      <c r="G87" s="69">
        <v>0</v>
      </c>
      <c r="H87" s="69">
        <v>0</v>
      </c>
      <c r="I87" s="69">
        <v>0</v>
      </c>
      <c r="J87" s="69">
        <v>0</v>
      </c>
      <c r="K87" s="2"/>
    </row>
    <row r="88" spans="2:11" x14ac:dyDescent="0.25">
      <c r="B88" s="2"/>
      <c r="C88" s="71" t="s">
        <v>415</v>
      </c>
      <c r="D88" s="72"/>
      <c r="E88" s="70" t="s">
        <v>79</v>
      </c>
      <c r="F88" s="70" t="s">
        <v>79</v>
      </c>
      <c r="G88" s="69">
        <v>0</v>
      </c>
      <c r="H88" s="69">
        <v>0</v>
      </c>
      <c r="I88" s="69">
        <v>0</v>
      </c>
      <c r="J88" s="69">
        <v>0</v>
      </c>
      <c r="K88" s="2"/>
    </row>
    <row r="89" spans="2:11" x14ac:dyDescent="0.25">
      <c r="B89" s="2"/>
      <c r="C89" s="71" t="s">
        <v>416</v>
      </c>
      <c r="D89" s="72"/>
      <c r="E89" s="70" t="s">
        <v>79</v>
      </c>
      <c r="F89" s="70" t="s">
        <v>79</v>
      </c>
      <c r="G89" s="69">
        <v>0</v>
      </c>
      <c r="H89" s="69">
        <v>0</v>
      </c>
      <c r="I89" s="69">
        <v>0</v>
      </c>
      <c r="J89" s="69">
        <v>0</v>
      </c>
      <c r="K89" s="2"/>
    </row>
    <row r="90" spans="2:11" x14ac:dyDescent="0.25">
      <c r="B90" s="2"/>
      <c r="C90" s="71" t="s">
        <v>417</v>
      </c>
      <c r="D90" s="72"/>
      <c r="E90" s="70" t="s">
        <v>79</v>
      </c>
      <c r="F90" s="70" t="s">
        <v>79</v>
      </c>
      <c r="G90" s="69">
        <v>0</v>
      </c>
      <c r="H90" s="69">
        <v>0</v>
      </c>
      <c r="I90" s="69">
        <v>0</v>
      </c>
      <c r="J90" s="69">
        <v>0</v>
      </c>
      <c r="K90" s="2"/>
    </row>
    <row r="91" spans="2:11" x14ac:dyDescent="0.25">
      <c r="B91" s="2"/>
      <c r="C91" s="71" t="s">
        <v>418</v>
      </c>
      <c r="D91" s="72"/>
      <c r="E91" s="70" t="s">
        <v>79</v>
      </c>
      <c r="F91" s="70" t="s">
        <v>79</v>
      </c>
      <c r="G91" s="69">
        <v>0</v>
      </c>
      <c r="H91" s="69">
        <v>0</v>
      </c>
      <c r="I91" s="69">
        <v>0</v>
      </c>
      <c r="J91" s="69">
        <v>0</v>
      </c>
      <c r="K91" s="2"/>
    </row>
    <row r="92" spans="2:11" x14ac:dyDescent="0.25">
      <c r="B92" s="2"/>
      <c r="C92" s="71" t="s">
        <v>419</v>
      </c>
      <c r="D92" s="72"/>
      <c r="E92" s="70" t="s">
        <v>79</v>
      </c>
      <c r="F92" s="70" t="s">
        <v>79</v>
      </c>
      <c r="G92" s="69">
        <v>0</v>
      </c>
      <c r="H92" s="69">
        <v>0</v>
      </c>
      <c r="I92" s="69">
        <v>0</v>
      </c>
      <c r="J92" s="69">
        <v>0</v>
      </c>
      <c r="K92" s="2"/>
    </row>
    <row r="93" spans="2:11" x14ac:dyDescent="0.25">
      <c r="B93" s="2"/>
      <c r="C93" s="71" t="s">
        <v>420</v>
      </c>
      <c r="D93" s="72"/>
      <c r="E93" s="70" t="s">
        <v>79</v>
      </c>
      <c r="F93" s="70" t="s">
        <v>79</v>
      </c>
      <c r="G93" s="69">
        <v>0</v>
      </c>
      <c r="H93" s="69">
        <v>0</v>
      </c>
      <c r="I93" s="69">
        <v>0</v>
      </c>
      <c r="J93" s="69">
        <v>0</v>
      </c>
      <c r="K93" s="2"/>
    </row>
    <row r="94" spans="2:11" x14ac:dyDescent="0.25">
      <c r="B94" s="2"/>
      <c r="C94" s="71" t="s">
        <v>421</v>
      </c>
      <c r="D94" s="72"/>
      <c r="E94" s="70" t="s">
        <v>79</v>
      </c>
      <c r="F94" s="70" t="s">
        <v>79</v>
      </c>
      <c r="G94" s="69">
        <v>0</v>
      </c>
      <c r="H94" s="69">
        <v>0</v>
      </c>
      <c r="I94" s="69">
        <v>0</v>
      </c>
      <c r="J94" s="69">
        <v>0</v>
      </c>
      <c r="K94" s="2"/>
    </row>
    <row r="95" spans="2:11" x14ac:dyDescent="0.25">
      <c r="B95" s="2"/>
      <c r="C95" s="71" t="s">
        <v>422</v>
      </c>
      <c r="D95" s="72"/>
      <c r="E95" s="70" t="s">
        <v>79</v>
      </c>
      <c r="F95" s="70" t="s">
        <v>79</v>
      </c>
      <c r="G95" s="69">
        <v>0</v>
      </c>
      <c r="H95" s="69">
        <v>0</v>
      </c>
      <c r="I95" s="69">
        <v>0</v>
      </c>
      <c r="J95" s="69">
        <v>0</v>
      </c>
      <c r="K95" s="2"/>
    </row>
    <row r="96" spans="2:11" x14ac:dyDescent="0.25">
      <c r="B96" s="2"/>
      <c r="C96" s="71" t="s">
        <v>423</v>
      </c>
      <c r="D96" s="72"/>
      <c r="E96" s="70" t="s">
        <v>79</v>
      </c>
      <c r="F96" s="70" t="s">
        <v>79</v>
      </c>
      <c r="G96" s="69">
        <v>0</v>
      </c>
      <c r="H96" s="69">
        <v>0</v>
      </c>
      <c r="I96" s="69">
        <v>0</v>
      </c>
      <c r="J96" s="69">
        <v>0</v>
      </c>
      <c r="K96" s="2"/>
    </row>
    <row r="97" spans="2:11" x14ac:dyDescent="0.25">
      <c r="B97" s="2"/>
      <c r="C97" s="71" t="s">
        <v>424</v>
      </c>
      <c r="D97" s="72"/>
      <c r="E97" s="70" t="s">
        <v>79</v>
      </c>
      <c r="F97" s="70" t="s">
        <v>79</v>
      </c>
      <c r="G97" s="69">
        <v>0</v>
      </c>
      <c r="H97" s="69">
        <v>0</v>
      </c>
      <c r="I97" s="69">
        <v>0</v>
      </c>
      <c r="J97" s="69">
        <v>0</v>
      </c>
      <c r="K97" s="2"/>
    </row>
    <row r="98" spans="2:11" x14ac:dyDescent="0.25">
      <c r="B98" s="2"/>
      <c r="C98" s="71" t="s">
        <v>425</v>
      </c>
      <c r="D98" s="72"/>
      <c r="E98" s="70" t="s">
        <v>79</v>
      </c>
      <c r="F98" s="70" t="s">
        <v>79</v>
      </c>
      <c r="G98" s="69">
        <v>0</v>
      </c>
      <c r="H98" s="69">
        <v>0</v>
      </c>
      <c r="I98" s="69">
        <v>0</v>
      </c>
      <c r="J98" s="69">
        <v>0</v>
      </c>
      <c r="K98" s="2"/>
    </row>
    <row r="99" spans="2:11" x14ac:dyDescent="0.25">
      <c r="B99" s="2"/>
      <c r="C99" s="71" t="s">
        <v>426</v>
      </c>
      <c r="D99" s="72"/>
      <c r="E99" s="70" t="s">
        <v>79</v>
      </c>
      <c r="F99" s="70" t="s">
        <v>79</v>
      </c>
      <c r="G99" s="69">
        <v>0</v>
      </c>
      <c r="H99" s="69">
        <v>0</v>
      </c>
      <c r="I99" s="69">
        <v>0</v>
      </c>
      <c r="J99" s="69">
        <v>0</v>
      </c>
      <c r="K99" s="2"/>
    </row>
    <row r="100" spans="2:11" x14ac:dyDescent="0.25">
      <c r="B100" s="2"/>
      <c r="C100" s="71" t="s">
        <v>427</v>
      </c>
      <c r="D100" s="72"/>
      <c r="E100" s="70" t="s">
        <v>79</v>
      </c>
      <c r="F100" s="70" t="s">
        <v>79</v>
      </c>
      <c r="G100" s="69">
        <v>0</v>
      </c>
      <c r="H100" s="69">
        <v>0</v>
      </c>
      <c r="I100" s="69">
        <v>0</v>
      </c>
      <c r="J100" s="69">
        <v>0</v>
      </c>
      <c r="K100" s="2"/>
    </row>
    <row r="101" spans="2:11" x14ac:dyDescent="0.25">
      <c r="B101" s="2"/>
      <c r="C101" s="71" t="s">
        <v>428</v>
      </c>
      <c r="D101" s="72"/>
      <c r="E101" s="70" t="s">
        <v>79</v>
      </c>
      <c r="F101" s="70" t="s">
        <v>79</v>
      </c>
      <c r="G101" s="69">
        <v>0</v>
      </c>
      <c r="H101" s="69">
        <v>0</v>
      </c>
      <c r="I101" s="69">
        <v>0</v>
      </c>
      <c r="J101" s="69">
        <v>0</v>
      </c>
      <c r="K101" s="2"/>
    </row>
    <row r="102" spans="2:11" x14ac:dyDescent="0.25">
      <c r="B102" s="2"/>
      <c r="C102" s="71" t="s">
        <v>429</v>
      </c>
      <c r="D102" s="72"/>
      <c r="E102" s="70" t="s">
        <v>79</v>
      </c>
      <c r="F102" s="70" t="s">
        <v>79</v>
      </c>
      <c r="G102" s="69">
        <v>0</v>
      </c>
      <c r="H102" s="69">
        <v>0</v>
      </c>
      <c r="I102" s="69">
        <v>0</v>
      </c>
      <c r="J102" s="69">
        <v>0</v>
      </c>
      <c r="K102" s="2"/>
    </row>
    <row r="103" spans="2:11" x14ac:dyDescent="0.25">
      <c r="B103" s="2"/>
      <c r="C103" s="71" t="s">
        <v>430</v>
      </c>
      <c r="D103" s="72"/>
      <c r="E103" s="70" t="s">
        <v>79</v>
      </c>
      <c r="F103" s="70" t="s">
        <v>79</v>
      </c>
      <c r="G103" s="69">
        <v>0</v>
      </c>
      <c r="H103" s="69">
        <v>0</v>
      </c>
      <c r="I103" s="69">
        <v>0</v>
      </c>
      <c r="J103" s="69">
        <v>0</v>
      </c>
      <c r="K103" s="2"/>
    </row>
    <row r="104" spans="2:11" x14ac:dyDescent="0.25">
      <c r="B104" s="2"/>
      <c r="C104" s="71" t="s">
        <v>431</v>
      </c>
      <c r="D104" s="72"/>
      <c r="E104" s="70" t="s">
        <v>79</v>
      </c>
      <c r="F104" s="70" t="s">
        <v>79</v>
      </c>
      <c r="G104" s="69">
        <v>0</v>
      </c>
      <c r="H104" s="69">
        <v>0</v>
      </c>
      <c r="I104" s="69">
        <v>0</v>
      </c>
      <c r="J104" s="69">
        <v>0</v>
      </c>
      <c r="K104" s="2"/>
    </row>
    <row r="105" spans="2:11" x14ac:dyDescent="0.25">
      <c r="B105" s="2"/>
      <c r="C105" s="71" t="s">
        <v>432</v>
      </c>
      <c r="D105" s="72"/>
      <c r="E105" s="70" t="s">
        <v>79</v>
      </c>
      <c r="F105" s="70" t="s">
        <v>79</v>
      </c>
      <c r="G105" s="69">
        <v>0</v>
      </c>
      <c r="H105" s="69">
        <v>0</v>
      </c>
      <c r="I105" s="69">
        <v>0</v>
      </c>
      <c r="J105" s="69">
        <v>0</v>
      </c>
      <c r="K105" s="2"/>
    </row>
    <row r="106" spans="2:11" x14ac:dyDescent="0.25">
      <c r="B106" s="2"/>
      <c r="C106" s="71" t="s">
        <v>433</v>
      </c>
      <c r="D106" s="72"/>
      <c r="E106" s="70" t="s">
        <v>79</v>
      </c>
      <c r="F106" s="70" t="s">
        <v>79</v>
      </c>
      <c r="G106" s="69">
        <v>0</v>
      </c>
      <c r="H106" s="69">
        <v>0</v>
      </c>
      <c r="I106" s="69">
        <v>0</v>
      </c>
      <c r="J106" s="69">
        <v>0</v>
      </c>
      <c r="K106" s="2"/>
    </row>
    <row r="107" spans="2:11" x14ac:dyDescent="0.25">
      <c r="B107" s="2"/>
      <c r="C107" s="71" t="s">
        <v>434</v>
      </c>
      <c r="D107" s="72"/>
      <c r="E107" s="70" t="s">
        <v>79</v>
      </c>
      <c r="F107" s="70" t="s">
        <v>79</v>
      </c>
      <c r="G107" s="69">
        <v>0</v>
      </c>
      <c r="H107" s="69">
        <v>0</v>
      </c>
      <c r="I107" s="69">
        <v>0</v>
      </c>
      <c r="J107" s="69">
        <v>0</v>
      </c>
      <c r="K107" s="2"/>
    </row>
    <row r="108" spans="2:11" x14ac:dyDescent="0.25">
      <c r="B108" s="2"/>
      <c r="C108" s="71" t="s">
        <v>435</v>
      </c>
      <c r="D108" s="72"/>
      <c r="E108" s="70" t="s">
        <v>79</v>
      </c>
      <c r="F108" s="70" t="s">
        <v>79</v>
      </c>
      <c r="G108" s="69">
        <v>0</v>
      </c>
      <c r="H108" s="69">
        <v>0</v>
      </c>
      <c r="I108" s="69">
        <v>0</v>
      </c>
      <c r="J108" s="69">
        <v>0</v>
      </c>
      <c r="K108" s="2"/>
    </row>
    <row r="109" spans="2:11" x14ac:dyDescent="0.25">
      <c r="B109" s="2"/>
      <c r="C109" s="71" t="s">
        <v>436</v>
      </c>
      <c r="D109" s="72"/>
      <c r="E109" s="70" t="s">
        <v>79</v>
      </c>
      <c r="F109" s="70" t="s">
        <v>79</v>
      </c>
      <c r="G109" s="69">
        <v>0</v>
      </c>
      <c r="H109" s="69">
        <v>0</v>
      </c>
      <c r="I109" s="69">
        <v>0</v>
      </c>
      <c r="J109" s="69">
        <v>0</v>
      </c>
      <c r="K109" s="2"/>
    </row>
    <row r="110" spans="2:11" x14ac:dyDescent="0.25">
      <c r="B110" s="2"/>
      <c r="C110" s="71" t="s">
        <v>437</v>
      </c>
      <c r="D110" s="72"/>
      <c r="E110" s="70" t="s">
        <v>79</v>
      </c>
      <c r="F110" s="70" t="s">
        <v>79</v>
      </c>
      <c r="G110" s="69">
        <v>0</v>
      </c>
      <c r="H110" s="69">
        <v>0</v>
      </c>
      <c r="I110" s="69">
        <v>0</v>
      </c>
      <c r="J110" s="69">
        <v>0</v>
      </c>
      <c r="K110" s="2"/>
    </row>
    <row r="111" spans="2:11" x14ac:dyDescent="0.25">
      <c r="B111" s="2"/>
      <c r="C111" s="71" t="s">
        <v>438</v>
      </c>
      <c r="D111" s="72"/>
      <c r="E111" s="70" t="s">
        <v>79</v>
      </c>
      <c r="F111" s="70" t="s">
        <v>79</v>
      </c>
      <c r="G111" s="69">
        <v>0</v>
      </c>
      <c r="H111" s="69">
        <v>0</v>
      </c>
      <c r="I111" s="69">
        <v>0</v>
      </c>
      <c r="J111" s="69">
        <v>0</v>
      </c>
      <c r="K111" s="2"/>
    </row>
    <row r="112" spans="2:11" x14ac:dyDescent="0.25">
      <c r="B112" s="2"/>
      <c r="C112" s="71" t="s">
        <v>439</v>
      </c>
      <c r="D112" s="72"/>
      <c r="E112" s="70" t="s">
        <v>79</v>
      </c>
      <c r="F112" s="70" t="s">
        <v>79</v>
      </c>
      <c r="G112" s="69">
        <v>0</v>
      </c>
      <c r="H112" s="69">
        <v>0</v>
      </c>
      <c r="I112" s="69">
        <v>0</v>
      </c>
      <c r="J112" s="69">
        <v>0</v>
      </c>
      <c r="K112" s="2"/>
    </row>
    <row r="113" spans="1:11" x14ac:dyDescent="0.25">
      <c r="B113" s="2"/>
      <c r="C113" s="71" t="s">
        <v>440</v>
      </c>
      <c r="D113" s="72"/>
      <c r="E113" s="70" t="s">
        <v>79</v>
      </c>
      <c r="F113" s="70" t="s">
        <v>79</v>
      </c>
      <c r="G113" s="69">
        <v>0</v>
      </c>
      <c r="H113" s="69">
        <v>0</v>
      </c>
      <c r="I113" s="69">
        <v>0</v>
      </c>
      <c r="J113" s="69">
        <v>0</v>
      </c>
      <c r="K113" s="2"/>
    </row>
    <row r="114" spans="1:11" s="15" customFormat="1" x14ac:dyDescent="0.25">
      <c r="B114" s="5"/>
      <c r="C114" s="73" t="s">
        <v>441</v>
      </c>
      <c r="D114" s="74"/>
      <c r="E114" s="70" t="s">
        <v>79</v>
      </c>
      <c r="F114" s="70" t="s">
        <v>79</v>
      </c>
      <c r="G114" s="69">
        <v>0</v>
      </c>
      <c r="H114" s="69">
        <v>0</v>
      </c>
      <c r="I114" s="69">
        <v>0</v>
      </c>
      <c r="J114" s="69">
        <v>0</v>
      </c>
      <c r="K114" s="5"/>
    </row>
    <row r="115" spans="1:11" s="15" customFormat="1" x14ac:dyDescent="0.25">
      <c r="A115" s="16" t="s">
        <v>442</v>
      </c>
      <c r="B115" s="5"/>
      <c r="C115" s="73" t="s">
        <v>443</v>
      </c>
      <c r="D115" s="74"/>
      <c r="E115" s="70" t="s">
        <v>79</v>
      </c>
      <c r="F115" s="70" t="s">
        <v>79</v>
      </c>
      <c r="G115" s="69">
        <v>0</v>
      </c>
      <c r="H115" s="69">
        <v>0</v>
      </c>
      <c r="I115" s="69">
        <v>0</v>
      </c>
      <c r="J115" s="69">
        <v>0</v>
      </c>
      <c r="K115" s="5"/>
    </row>
    <row r="116" spans="1:11" x14ac:dyDescent="0.25">
      <c r="A116" s="17" t="s">
        <v>444</v>
      </c>
      <c r="B116" s="2"/>
      <c r="C116" s="71" t="s">
        <v>335</v>
      </c>
      <c r="D116" s="72"/>
      <c r="E116" s="14" t="str">
        <f>""</f>
        <v/>
      </c>
      <c r="F116" s="14" t="str">
        <f>""</f>
        <v/>
      </c>
      <c r="G116" s="13">
        <f>SUM(G16:G115)</f>
        <v>0</v>
      </c>
      <c r="H116" s="13">
        <f>SUM(H16:H115)</f>
        <v>0</v>
      </c>
      <c r="I116" s="13">
        <f>SUM(I16:I115)</f>
        <v>0</v>
      </c>
      <c r="J116" s="13">
        <f>SUM(J16:J115)</f>
        <v>0</v>
      </c>
      <c r="K116" s="2"/>
    </row>
    <row r="117" spans="1:1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5.0999999999999996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</row>
  </sheetData>
  <sheetProtection formatColumns="0" formatRows="0" insertRows="0" deleteRows="0" selectLockedCells="1"/>
  <mergeCells count="713">
    <mergeCell ref="I115"/>
    <mergeCell ref="J115"/>
    <mergeCell ref="C116:D116"/>
    <mergeCell ref="C115:D115"/>
    <mergeCell ref="E115"/>
    <mergeCell ref="F115"/>
    <mergeCell ref="G115"/>
    <mergeCell ref="H115"/>
    <mergeCell ref="I113"/>
    <mergeCell ref="J113"/>
    <mergeCell ref="C114:D114"/>
    <mergeCell ref="E114"/>
    <mergeCell ref="F114"/>
    <mergeCell ref="G114"/>
    <mergeCell ref="H114"/>
    <mergeCell ref="I114"/>
    <mergeCell ref="J114"/>
    <mergeCell ref="C113:D113"/>
    <mergeCell ref="E113"/>
    <mergeCell ref="F113"/>
    <mergeCell ref="G113"/>
    <mergeCell ref="H113"/>
    <mergeCell ref="I111"/>
    <mergeCell ref="J111"/>
    <mergeCell ref="C112:D112"/>
    <mergeCell ref="E112"/>
    <mergeCell ref="F112"/>
    <mergeCell ref="G112"/>
    <mergeCell ref="H112"/>
    <mergeCell ref="I112"/>
    <mergeCell ref="J112"/>
    <mergeCell ref="C111:D111"/>
    <mergeCell ref="E111"/>
    <mergeCell ref="F111"/>
    <mergeCell ref="G111"/>
    <mergeCell ref="H111"/>
    <mergeCell ref="I109"/>
    <mergeCell ref="J109"/>
    <mergeCell ref="C110:D110"/>
    <mergeCell ref="E110"/>
    <mergeCell ref="F110"/>
    <mergeCell ref="G110"/>
    <mergeCell ref="H110"/>
    <mergeCell ref="I110"/>
    <mergeCell ref="J110"/>
    <mergeCell ref="C109:D109"/>
    <mergeCell ref="E109"/>
    <mergeCell ref="F109"/>
    <mergeCell ref="G109"/>
    <mergeCell ref="H109"/>
    <mergeCell ref="I107"/>
    <mergeCell ref="J107"/>
    <mergeCell ref="C108:D108"/>
    <mergeCell ref="E108"/>
    <mergeCell ref="F108"/>
    <mergeCell ref="G108"/>
    <mergeCell ref="H108"/>
    <mergeCell ref="I108"/>
    <mergeCell ref="J108"/>
    <mergeCell ref="C107:D107"/>
    <mergeCell ref="E107"/>
    <mergeCell ref="F107"/>
    <mergeCell ref="G107"/>
    <mergeCell ref="H107"/>
    <mergeCell ref="I105"/>
    <mergeCell ref="J105"/>
    <mergeCell ref="C106:D106"/>
    <mergeCell ref="E106"/>
    <mergeCell ref="F106"/>
    <mergeCell ref="G106"/>
    <mergeCell ref="H106"/>
    <mergeCell ref="I106"/>
    <mergeCell ref="J106"/>
    <mergeCell ref="C105:D105"/>
    <mergeCell ref="E105"/>
    <mergeCell ref="F105"/>
    <mergeCell ref="G105"/>
    <mergeCell ref="H105"/>
    <mergeCell ref="I103"/>
    <mergeCell ref="J103"/>
    <mergeCell ref="C104:D104"/>
    <mergeCell ref="E104"/>
    <mergeCell ref="F104"/>
    <mergeCell ref="G104"/>
    <mergeCell ref="H104"/>
    <mergeCell ref="I104"/>
    <mergeCell ref="J104"/>
    <mergeCell ref="C103:D103"/>
    <mergeCell ref="E103"/>
    <mergeCell ref="F103"/>
    <mergeCell ref="G103"/>
    <mergeCell ref="H103"/>
    <mergeCell ref="I101"/>
    <mergeCell ref="J101"/>
    <mergeCell ref="C102:D102"/>
    <mergeCell ref="E102"/>
    <mergeCell ref="F102"/>
    <mergeCell ref="G102"/>
    <mergeCell ref="H102"/>
    <mergeCell ref="I102"/>
    <mergeCell ref="J102"/>
    <mergeCell ref="C101:D101"/>
    <mergeCell ref="E101"/>
    <mergeCell ref="F101"/>
    <mergeCell ref="G101"/>
    <mergeCell ref="H101"/>
    <mergeCell ref="I99"/>
    <mergeCell ref="J99"/>
    <mergeCell ref="C100:D100"/>
    <mergeCell ref="E100"/>
    <mergeCell ref="F100"/>
    <mergeCell ref="G100"/>
    <mergeCell ref="H100"/>
    <mergeCell ref="I100"/>
    <mergeCell ref="J100"/>
    <mergeCell ref="C99:D99"/>
    <mergeCell ref="E99"/>
    <mergeCell ref="F99"/>
    <mergeCell ref="G99"/>
    <mergeCell ref="H99"/>
    <mergeCell ref="I97"/>
    <mergeCell ref="J97"/>
    <mergeCell ref="C98:D98"/>
    <mergeCell ref="E98"/>
    <mergeCell ref="F98"/>
    <mergeCell ref="G98"/>
    <mergeCell ref="H98"/>
    <mergeCell ref="I98"/>
    <mergeCell ref="J98"/>
    <mergeCell ref="C97:D97"/>
    <mergeCell ref="E97"/>
    <mergeCell ref="F97"/>
    <mergeCell ref="G97"/>
    <mergeCell ref="H97"/>
    <mergeCell ref="I95"/>
    <mergeCell ref="J95"/>
    <mergeCell ref="C96:D96"/>
    <mergeCell ref="E96"/>
    <mergeCell ref="F96"/>
    <mergeCell ref="G96"/>
    <mergeCell ref="H96"/>
    <mergeCell ref="I96"/>
    <mergeCell ref="J96"/>
    <mergeCell ref="C95:D95"/>
    <mergeCell ref="E95"/>
    <mergeCell ref="F95"/>
    <mergeCell ref="G95"/>
    <mergeCell ref="H95"/>
    <mergeCell ref="I93"/>
    <mergeCell ref="J93"/>
    <mergeCell ref="C94:D94"/>
    <mergeCell ref="E94"/>
    <mergeCell ref="F94"/>
    <mergeCell ref="G94"/>
    <mergeCell ref="H94"/>
    <mergeCell ref="I94"/>
    <mergeCell ref="J94"/>
    <mergeCell ref="C93:D93"/>
    <mergeCell ref="E93"/>
    <mergeCell ref="F93"/>
    <mergeCell ref="G93"/>
    <mergeCell ref="H93"/>
    <mergeCell ref="I91"/>
    <mergeCell ref="J91"/>
    <mergeCell ref="C92:D92"/>
    <mergeCell ref="E92"/>
    <mergeCell ref="F92"/>
    <mergeCell ref="G92"/>
    <mergeCell ref="H92"/>
    <mergeCell ref="I92"/>
    <mergeCell ref="J92"/>
    <mergeCell ref="C91:D91"/>
    <mergeCell ref="E91"/>
    <mergeCell ref="F91"/>
    <mergeCell ref="G91"/>
    <mergeCell ref="H91"/>
    <mergeCell ref="I89"/>
    <mergeCell ref="J89"/>
    <mergeCell ref="C90:D90"/>
    <mergeCell ref="E90"/>
    <mergeCell ref="F90"/>
    <mergeCell ref="G90"/>
    <mergeCell ref="H90"/>
    <mergeCell ref="I90"/>
    <mergeCell ref="J90"/>
    <mergeCell ref="C89:D89"/>
    <mergeCell ref="E89"/>
    <mergeCell ref="F89"/>
    <mergeCell ref="G89"/>
    <mergeCell ref="H89"/>
    <mergeCell ref="I87"/>
    <mergeCell ref="J87"/>
    <mergeCell ref="C88:D88"/>
    <mergeCell ref="E88"/>
    <mergeCell ref="F88"/>
    <mergeCell ref="G88"/>
    <mergeCell ref="H88"/>
    <mergeCell ref="I88"/>
    <mergeCell ref="J88"/>
    <mergeCell ref="C87:D87"/>
    <mergeCell ref="E87"/>
    <mergeCell ref="F87"/>
    <mergeCell ref="G87"/>
    <mergeCell ref="H87"/>
    <mergeCell ref="I85"/>
    <mergeCell ref="J85"/>
    <mergeCell ref="C86:D86"/>
    <mergeCell ref="E86"/>
    <mergeCell ref="F86"/>
    <mergeCell ref="G86"/>
    <mergeCell ref="H86"/>
    <mergeCell ref="I86"/>
    <mergeCell ref="J86"/>
    <mergeCell ref="C85:D85"/>
    <mergeCell ref="E85"/>
    <mergeCell ref="F85"/>
    <mergeCell ref="G85"/>
    <mergeCell ref="H85"/>
    <mergeCell ref="I83"/>
    <mergeCell ref="J83"/>
    <mergeCell ref="C84:D84"/>
    <mergeCell ref="E84"/>
    <mergeCell ref="F84"/>
    <mergeCell ref="G84"/>
    <mergeCell ref="H84"/>
    <mergeCell ref="I84"/>
    <mergeCell ref="J84"/>
    <mergeCell ref="C83:D83"/>
    <mergeCell ref="E83"/>
    <mergeCell ref="F83"/>
    <mergeCell ref="G83"/>
    <mergeCell ref="H83"/>
    <mergeCell ref="I81"/>
    <mergeCell ref="J81"/>
    <mergeCell ref="C82:D82"/>
    <mergeCell ref="E82"/>
    <mergeCell ref="F82"/>
    <mergeCell ref="G82"/>
    <mergeCell ref="H82"/>
    <mergeCell ref="I82"/>
    <mergeCell ref="J82"/>
    <mergeCell ref="C81:D81"/>
    <mergeCell ref="E81"/>
    <mergeCell ref="F81"/>
    <mergeCell ref="G81"/>
    <mergeCell ref="H81"/>
    <mergeCell ref="I79"/>
    <mergeCell ref="J79"/>
    <mergeCell ref="C80:D80"/>
    <mergeCell ref="E80"/>
    <mergeCell ref="F80"/>
    <mergeCell ref="G80"/>
    <mergeCell ref="H80"/>
    <mergeCell ref="I80"/>
    <mergeCell ref="J80"/>
    <mergeCell ref="C79:D79"/>
    <mergeCell ref="E79"/>
    <mergeCell ref="F79"/>
    <mergeCell ref="G79"/>
    <mergeCell ref="H79"/>
    <mergeCell ref="I77"/>
    <mergeCell ref="J77"/>
    <mergeCell ref="C78:D78"/>
    <mergeCell ref="E78"/>
    <mergeCell ref="F78"/>
    <mergeCell ref="G78"/>
    <mergeCell ref="H78"/>
    <mergeCell ref="I78"/>
    <mergeCell ref="J78"/>
    <mergeCell ref="C77:D77"/>
    <mergeCell ref="E77"/>
    <mergeCell ref="F77"/>
    <mergeCell ref="G77"/>
    <mergeCell ref="H77"/>
    <mergeCell ref="I75"/>
    <mergeCell ref="J75"/>
    <mergeCell ref="C76:D76"/>
    <mergeCell ref="E76"/>
    <mergeCell ref="F76"/>
    <mergeCell ref="G76"/>
    <mergeCell ref="H76"/>
    <mergeCell ref="I76"/>
    <mergeCell ref="J76"/>
    <mergeCell ref="C75:D75"/>
    <mergeCell ref="E75"/>
    <mergeCell ref="F75"/>
    <mergeCell ref="G75"/>
    <mergeCell ref="H75"/>
    <mergeCell ref="I73"/>
    <mergeCell ref="J73"/>
    <mergeCell ref="C74:D74"/>
    <mergeCell ref="E74"/>
    <mergeCell ref="F74"/>
    <mergeCell ref="G74"/>
    <mergeCell ref="H74"/>
    <mergeCell ref="I74"/>
    <mergeCell ref="J74"/>
    <mergeCell ref="C73:D73"/>
    <mergeCell ref="E73"/>
    <mergeCell ref="F73"/>
    <mergeCell ref="G73"/>
    <mergeCell ref="H73"/>
    <mergeCell ref="I71"/>
    <mergeCell ref="J71"/>
    <mergeCell ref="C72:D72"/>
    <mergeCell ref="E72"/>
    <mergeCell ref="F72"/>
    <mergeCell ref="G72"/>
    <mergeCell ref="H72"/>
    <mergeCell ref="I72"/>
    <mergeCell ref="J72"/>
    <mergeCell ref="C71:D71"/>
    <mergeCell ref="E71"/>
    <mergeCell ref="F71"/>
    <mergeCell ref="G71"/>
    <mergeCell ref="H71"/>
    <mergeCell ref="I69"/>
    <mergeCell ref="J69"/>
    <mergeCell ref="C70:D70"/>
    <mergeCell ref="E70"/>
    <mergeCell ref="F70"/>
    <mergeCell ref="G70"/>
    <mergeCell ref="H70"/>
    <mergeCell ref="I70"/>
    <mergeCell ref="J70"/>
    <mergeCell ref="C69:D69"/>
    <mergeCell ref="E69"/>
    <mergeCell ref="F69"/>
    <mergeCell ref="G69"/>
    <mergeCell ref="H69"/>
    <mergeCell ref="I67"/>
    <mergeCell ref="J67"/>
    <mergeCell ref="C68:D68"/>
    <mergeCell ref="E68"/>
    <mergeCell ref="F68"/>
    <mergeCell ref="G68"/>
    <mergeCell ref="H68"/>
    <mergeCell ref="I68"/>
    <mergeCell ref="J68"/>
    <mergeCell ref="C67:D67"/>
    <mergeCell ref="E67"/>
    <mergeCell ref="F67"/>
    <mergeCell ref="G67"/>
    <mergeCell ref="H67"/>
    <mergeCell ref="I65"/>
    <mergeCell ref="J65"/>
    <mergeCell ref="C66:D66"/>
    <mergeCell ref="E66"/>
    <mergeCell ref="F66"/>
    <mergeCell ref="G66"/>
    <mergeCell ref="H66"/>
    <mergeCell ref="I66"/>
    <mergeCell ref="J66"/>
    <mergeCell ref="C65:D65"/>
    <mergeCell ref="E65"/>
    <mergeCell ref="F65"/>
    <mergeCell ref="G65"/>
    <mergeCell ref="H65"/>
    <mergeCell ref="I63"/>
    <mergeCell ref="J63"/>
    <mergeCell ref="C64:D64"/>
    <mergeCell ref="E64"/>
    <mergeCell ref="F64"/>
    <mergeCell ref="G64"/>
    <mergeCell ref="H64"/>
    <mergeCell ref="I64"/>
    <mergeCell ref="J64"/>
    <mergeCell ref="C63:D63"/>
    <mergeCell ref="E63"/>
    <mergeCell ref="F63"/>
    <mergeCell ref="G63"/>
    <mergeCell ref="H63"/>
    <mergeCell ref="I61"/>
    <mergeCell ref="J61"/>
    <mergeCell ref="C62:D62"/>
    <mergeCell ref="E62"/>
    <mergeCell ref="F62"/>
    <mergeCell ref="G62"/>
    <mergeCell ref="H62"/>
    <mergeCell ref="I62"/>
    <mergeCell ref="J62"/>
    <mergeCell ref="C61:D61"/>
    <mergeCell ref="E61"/>
    <mergeCell ref="F61"/>
    <mergeCell ref="G61"/>
    <mergeCell ref="H61"/>
    <mergeCell ref="I59"/>
    <mergeCell ref="J59"/>
    <mergeCell ref="C60:D60"/>
    <mergeCell ref="E60"/>
    <mergeCell ref="F60"/>
    <mergeCell ref="G60"/>
    <mergeCell ref="H60"/>
    <mergeCell ref="I60"/>
    <mergeCell ref="J60"/>
    <mergeCell ref="C59:D59"/>
    <mergeCell ref="E59"/>
    <mergeCell ref="F59"/>
    <mergeCell ref="G59"/>
    <mergeCell ref="H59"/>
    <mergeCell ref="I57"/>
    <mergeCell ref="J57"/>
    <mergeCell ref="C58:D58"/>
    <mergeCell ref="E58"/>
    <mergeCell ref="F58"/>
    <mergeCell ref="G58"/>
    <mergeCell ref="H58"/>
    <mergeCell ref="I58"/>
    <mergeCell ref="J58"/>
    <mergeCell ref="C57:D57"/>
    <mergeCell ref="E57"/>
    <mergeCell ref="F57"/>
    <mergeCell ref="G57"/>
    <mergeCell ref="H57"/>
    <mergeCell ref="I55"/>
    <mergeCell ref="J55"/>
    <mergeCell ref="C56:D56"/>
    <mergeCell ref="E56"/>
    <mergeCell ref="F56"/>
    <mergeCell ref="G56"/>
    <mergeCell ref="H56"/>
    <mergeCell ref="I56"/>
    <mergeCell ref="J56"/>
    <mergeCell ref="C55:D55"/>
    <mergeCell ref="E55"/>
    <mergeCell ref="F55"/>
    <mergeCell ref="G55"/>
    <mergeCell ref="H55"/>
    <mergeCell ref="I53"/>
    <mergeCell ref="J53"/>
    <mergeCell ref="C54:D54"/>
    <mergeCell ref="E54"/>
    <mergeCell ref="F54"/>
    <mergeCell ref="G54"/>
    <mergeCell ref="H54"/>
    <mergeCell ref="I54"/>
    <mergeCell ref="J54"/>
    <mergeCell ref="C53:D53"/>
    <mergeCell ref="E53"/>
    <mergeCell ref="F53"/>
    <mergeCell ref="G53"/>
    <mergeCell ref="H53"/>
    <mergeCell ref="I51"/>
    <mergeCell ref="J51"/>
    <mergeCell ref="C52:D52"/>
    <mergeCell ref="E52"/>
    <mergeCell ref="F52"/>
    <mergeCell ref="G52"/>
    <mergeCell ref="H52"/>
    <mergeCell ref="I52"/>
    <mergeCell ref="J52"/>
    <mergeCell ref="C51:D51"/>
    <mergeCell ref="E51"/>
    <mergeCell ref="F51"/>
    <mergeCell ref="G51"/>
    <mergeCell ref="H51"/>
    <mergeCell ref="I49"/>
    <mergeCell ref="J49"/>
    <mergeCell ref="C50:D50"/>
    <mergeCell ref="E50"/>
    <mergeCell ref="F50"/>
    <mergeCell ref="G50"/>
    <mergeCell ref="H50"/>
    <mergeCell ref="I50"/>
    <mergeCell ref="J50"/>
    <mergeCell ref="C49:D49"/>
    <mergeCell ref="E49"/>
    <mergeCell ref="F49"/>
    <mergeCell ref="G49"/>
    <mergeCell ref="H49"/>
    <mergeCell ref="I47"/>
    <mergeCell ref="J47"/>
    <mergeCell ref="C48:D48"/>
    <mergeCell ref="E48"/>
    <mergeCell ref="F48"/>
    <mergeCell ref="G48"/>
    <mergeCell ref="H48"/>
    <mergeCell ref="I48"/>
    <mergeCell ref="J48"/>
    <mergeCell ref="C47:D47"/>
    <mergeCell ref="E47"/>
    <mergeCell ref="F47"/>
    <mergeCell ref="G47"/>
    <mergeCell ref="H47"/>
    <mergeCell ref="I45"/>
    <mergeCell ref="J45"/>
    <mergeCell ref="C46:D46"/>
    <mergeCell ref="E46"/>
    <mergeCell ref="F46"/>
    <mergeCell ref="G46"/>
    <mergeCell ref="H46"/>
    <mergeCell ref="I46"/>
    <mergeCell ref="J46"/>
    <mergeCell ref="C45:D45"/>
    <mergeCell ref="E45"/>
    <mergeCell ref="F45"/>
    <mergeCell ref="G45"/>
    <mergeCell ref="H45"/>
    <mergeCell ref="I43"/>
    <mergeCell ref="J43"/>
    <mergeCell ref="C44:D44"/>
    <mergeCell ref="E44"/>
    <mergeCell ref="F44"/>
    <mergeCell ref="G44"/>
    <mergeCell ref="H44"/>
    <mergeCell ref="I44"/>
    <mergeCell ref="J44"/>
    <mergeCell ref="C43:D43"/>
    <mergeCell ref="E43"/>
    <mergeCell ref="F43"/>
    <mergeCell ref="G43"/>
    <mergeCell ref="H43"/>
    <mergeCell ref="I41"/>
    <mergeCell ref="J41"/>
    <mergeCell ref="C42:D42"/>
    <mergeCell ref="E42"/>
    <mergeCell ref="F42"/>
    <mergeCell ref="G42"/>
    <mergeCell ref="H42"/>
    <mergeCell ref="I42"/>
    <mergeCell ref="J42"/>
    <mergeCell ref="C41:D41"/>
    <mergeCell ref="E41"/>
    <mergeCell ref="F41"/>
    <mergeCell ref="G41"/>
    <mergeCell ref="H41"/>
    <mergeCell ref="I39"/>
    <mergeCell ref="J39"/>
    <mergeCell ref="C40:D40"/>
    <mergeCell ref="E40"/>
    <mergeCell ref="F40"/>
    <mergeCell ref="G40"/>
    <mergeCell ref="H40"/>
    <mergeCell ref="I40"/>
    <mergeCell ref="J40"/>
    <mergeCell ref="C39:D39"/>
    <mergeCell ref="E39"/>
    <mergeCell ref="F39"/>
    <mergeCell ref="G39"/>
    <mergeCell ref="H39"/>
    <mergeCell ref="I37"/>
    <mergeCell ref="J37"/>
    <mergeCell ref="C38:D38"/>
    <mergeCell ref="E38"/>
    <mergeCell ref="F38"/>
    <mergeCell ref="G38"/>
    <mergeCell ref="H38"/>
    <mergeCell ref="I38"/>
    <mergeCell ref="J38"/>
    <mergeCell ref="C37:D37"/>
    <mergeCell ref="E37"/>
    <mergeCell ref="F37"/>
    <mergeCell ref="G37"/>
    <mergeCell ref="H37"/>
    <mergeCell ref="I35"/>
    <mergeCell ref="J35"/>
    <mergeCell ref="C36:D36"/>
    <mergeCell ref="E36"/>
    <mergeCell ref="F36"/>
    <mergeCell ref="G36"/>
    <mergeCell ref="H36"/>
    <mergeCell ref="I36"/>
    <mergeCell ref="J36"/>
    <mergeCell ref="C35:D35"/>
    <mergeCell ref="E35"/>
    <mergeCell ref="F35"/>
    <mergeCell ref="G35"/>
    <mergeCell ref="H35"/>
    <mergeCell ref="I33"/>
    <mergeCell ref="J33"/>
    <mergeCell ref="C34:D34"/>
    <mergeCell ref="E34"/>
    <mergeCell ref="F34"/>
    <mergeCell ref="G34"/>
    <mergeCell ref="H34"/>
    <mergeCell ref="I34"/>
    <mergeCell ref="J34"/>
    <mergeCell ref="C33:D33"/>
    <mergeCell ref="E33"/>
    <mergeCell ref="F33"/>
    <mergeCell ref="G33"/>
    <mergeCell ref="H33"/>
    <mergeCell ref="I31"/>
    <mergeCell ref="J31"/>
    <mergeCell ref="C32:D32"/>
    <mergeCell ref="E32"/>
    <mergeCell ref="F32"/>
    <mergeCell ref="G32"/>
    <mergeCell ref="H32"/>
    <mergeCell ref="I32"/>
    <mergeCell ref="J32"/>
    <mergeCell ref="C31:D31"/>
    <mergeCell ref="E31"/>
    <mergeCell ref="F31"/>
    <mergeCell ref="G31"/>
    <mergeCell ref="H31"/>
    <mergeCell ref="I29"/>
    <mergeCell ref="J29"/>
    <mergeCell ref="C30:D30"/>
    <mergeCell ref="E30"/>
    <mergeCell ref="F30"/>
    <mergeCell ref="G30"/>
    <mergeCell ref="H30"/>
    <mergeCell ref="I30"/>
    <mergeCell ref="J30"/>
    <mergeCell ref="C29:D29"/>
    <mergeCell ref="E29"/>
    <mergeCell ref="F29"/>
    <mergeCell ref="G29"/>
    <mergeCell ref="H29"/>
    <mergeCell ref="I27"/>
    <mergeCell ref="J27"/>
    <mergeCell ref="C28:D28"/>
    <mergeCell ref="E28"/>
    <mergeCell ref="F28"/>
    <mergeCell ref="G28"/>
    <mergeCell ref="H28"/>
    <mergeCell ref="I28"/>
    <mergeCell ref="J28"/>
    <mergeCell ref="C27:D27"/>
    <mergeCell ref="E27"/>
    <mergeCell ref="F27"/>
    <mergeCell ref="G27"/>
    <mergeCell ref="H27"/>
    <mergeCell ref="I25"/>
    <mergeCell ref="J25"/>
    <mergeCell ref="C26:D26"/>
    <mergeCell ref="E26"/>
    <mergeCell ref="F26"/>
    <mergeCell ref="G26"/>
    <mergeCell ref="H26"/>
    <mergeCell ref="I26"/>
    <mergeCell ref="J26"/>
    <mergeCell ref="C25:D25"/>
    <mergeCell ref="E25"/>
    <mergeCell ref="F25"/>
    <mergeCell ref="G25"/>
    <mergeCell ref="H25"/>
    <mergeCell ref="I23"/>
    <mergeCell ref="J23"/>
    <mergeCell ref="C24:D24"/>
    <mergeCell ref="E24"/>
    <mergeCell ref="F24"/>
    <mergeCell ref="G24"/>
    <mergeCell ref="H24"/>
    <mergeCell ref="I24"/>
    <mergeCell ref="J24"/>
    <mergeCell ref="C23:D23"/>
    <mergeCell ref="E23"/>
    <mergeCell ref="F23"/>
    <mergeCell ref="G23"/>
    <mergeCell ref="H23"/>
    <mergeCell ref="I21"/>
    <mergeCell ref="J21"/>
    <mergeCell ref="C22:D22"/>
    <mergeCell ref="E22"/>
    <mergeCell ref="F22"/>
    <mergeCell ref="G22"/>
    <mergeCell ref="H22"/>
    <mergeCell ref="I22"/>
    <mergeCell ref="J22"/>
    <mergeCell ref="C21:D21"/>
    <mergeCell ref="E21"/>
    <mergeCell ref="F21"/>
    <mergeCell ref="G21"/>
    <mergeCell ref="H21"/>
    <mergeCell ref="I19"/>
    <mergeCell ref="J19"/>
    <mergeCell ref="C20:D20"/>
    <mergeCell ref="E20"/>
    <mergeCell ref="F20"/>
    <mergeCell ref="G20"/>
    <mergeCell ref="H20"/>
    <mergeCell ref="I20"/>
    <mergeCell ref="J20"/>
    <mergeCell ref="C19:D19"/>
    <mergeCell ref="E19"/>
    <mergeCell ref="F19"/>
    <mergeCell ref="G19"/>
    <mergeCell ref="H19"/>
    <mergeCell ref="I17"/>
    <mergeCell ref="J17"/>
    <mergeCell ref="C18:D18"/>
    <mergeCell ref="E18"/>
    <mergeCell ref="F18"/>
    <mergeCell ref="G18"/>
    <mergeCell ref="H18"/>
    <mergeCell ref="I18"/>
    <mergeCell ref="J18"/>
    <mergeCell ref="C17:D17"/>
    <mergeCell ref="E17"/>
    <mergeCell ref="F17"/>
    <mergeCell ref="G17"/>
    <mergeCell ref="H17"/>
    <mergeCell ref="C7:J7"/>
    <mergeCell ref="C9:J9"/>
    <mergeCell ref="C10:J10"/>
    <mergeCell ref="C11:J11"/>
    <mergeCell ref="C13:J13"/>
    <mergeCell ref="I14:I15"/>
    <mergeCell ref="J14:J15"/>
    <mergeCell ref="C16:D16"/>
    <mergeCell ref="E16"/>
    <mergeCell ref="F16"/>
    <mergeCell ref="G16"/>
    <mergeCell ref="H16"/>
    <mergeCell ref="I16"/>
    <mergeCell ref="J16"/>
    <mergeCell ref="C14:D15"/>
    <mergeCell ref="E14:E15"/>
    <mergeCell ref="F14:F15"/>
    <mergeCell ref="G14:G15"/>
    <mergeCell ref="H14:H15"/>
  </mergeCells>
  <dataValidations count="400"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I16">
      <formula1>-1000000000000000000</formula1>
      <formula2>1000000000000000000</formula2>
    </dataValidation>
    <dataValidation type="decimal" showErrorMessage="1" errorTitle="Kesalahan Jenis Data" error="Data yang dimasukkan harus berupa Angka!" sqref="J16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I36">
      <formula1>-1000000000000000000</formula1>
      <formula2>1000000000000000000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I38">
      <formula1>-1000000000000000000</formula1>
      <formula2>1000000000000000000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I39">
      <formula1>-1000000000000000000</formula1>
      <formula2>1000000000000000000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I47">
      <formula1>-1000000000000000000</formula1>
      <formula2>1000000000000000000</formula2>
    </dataValidation>
    <dataValidation type="decimal" showErrorMessage="1" errorTitle="Kesalahan Jenis Data" error="Data yang dimasukkan harus berupa Angka!" sqref="J47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I48">
      <formula1>-1000000000000000000</formula1>
      <formula2>1000000000000000000</formula2>
    </dataValidation>
    <dataValidation type="decimal" showErrorMessage="1" errorTitle="Kesalahan Jenis Data" error="Data yang dimasukkan harus berupa Angka!" sqref="J48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I49">
      <formula1>-1000000000000000000</formula1>
      <formula2>1000000000000000000</formula2>
    </dataValidation>
    <dataValidation type="decimal" showErrorMessage="1" errorTitle="Kesalahan Jenis Data" error="Data yang dimasukkan harus berupa Angka!" sqref="J49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ecimal" showErrorMessage="1" errorTitle="Kesalahan Jenis Data" error="Data yang dimasukkan harus berupa Angka!" sqref="I50">
      <formula1>-1000000000000000000</formula1>
      <formula2>1000000000000000000</formula2>
    </dataValidation>
    <dataValidation type="decimal" showErrorMessage="1" errorTitle="Kesalahan Jenis Data" error="Data yang dimasukkan harus berupa Angka!" sqref="J50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ecimal" showErrorMessage="1" errorTitle="Kesalahan Jenis Data" error="Data yang dimasukkan harus berupa Angka!" sqref="I51">
      <formula1>-1000000000000000000</formula1>
      <formula2>1000000000000000000</formula2>
    </dataValidation>
    <dataValidation type="decimal" showErrorMessage="1" errorTitle="Kesalahan Jenis Data" error="Data yang dimasukkan harus berupa Angka!" sqref="J51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H52">
      <formula1>-1000000000000000000</formula1>
      <formula2>1000000000000000000</formula2>
    </dataValidation>
    <dataValidation type="decimal" showErrorMessage="1" errorTitle="Kesalahan Jenis Data" error="Data yang dimasukkan harus berupa Angka!" sqref="I52">
      <formula1>-1000000000000000000</formula1>
      <formula2>1000000000000000000</formula2>
    </dataValidation>
    <dataValidation type="decimal" showErrorMessage="1" errorTitle="Kesalahan Jenis Data" error="Data yang dimasukkan harus berupa Angka!" sqref="J52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ecimal" showErrorMessage="1" errorTitle="Kesalahan Jenis Data" error="Data yang dimasukkan harus berupa Angka!" sqref="I53">
      <formula1>-1000000000000000000</formula1>
      <formula2>1000000000000000000</formula2>
    </dataValidation>
    <dataValidation type="decimal" showErrorMessage="1" errorTitle="Kesalahan Jenis Data" error="Data yang dimasukkan harus berupa Angka!" sqref="J53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H54">
      <formula1>-1000000000000000000</formula1>
      <formula2>1000000000000000000</formula2>
    </dataValidation>
    <dataValidation type="decimal" showErrorMessage="1" errorTitle="Kesalahan Jenis Data" error="Data yang dimasukkan harus berupa Angka!" sqref="I54">
      <formula1>-1000000000000000000</formula1>
      <formula2>1000000000000000000</formula2>
    </dataValidation>
    <dataValidation type="decimal" showErrorMessage="1" errorTitle="Kesalahan Jenis Data" error="Data yang dimasukkan harus berupa Angka!" sqref="J54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ecimal" showErrorMessage="1" errorTitle="Kesalahan Jenis Data" error="Data yang dimasukkan harus berupa Angka!" sqref="I55">
      <formula1>-1000000000000000000</formula1>
      <formula2>1000000000000000000</formula2>
    </dataValidation>
    <dataValidation type="decimal" showErrorMessage="1" errorTitle="Kesalahan Jenis Data" error="Data yang dimasukkan harus berupa Angka!" sqref="J55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ecimal" showErrorMessage="1" errorTitle="Kesalahan Jenis Data" error="Data yang dimasukkan harus berupa Angka!" sqref="I56">
      <formula1>-1000000000000000000</formula1>
      <formula2>1000000000000000000</formula2>
    </dataValidation>
    <dataValidation type="decimal" showErrorMessage="1" errorTitle="Kesalahan Jenis Data" error="Data yang dimasukkan harus berupa Angka!" sqref="J56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H57">
      <formula1>-1000000000000000000</formula1>
      <formula2>1000000000000000000</formula2>
    </dataValidation>
    <dataValidation type="decimal" showErrorMessage="1" errorTitle="Kesalahan Jenis Data" error="Data yang dimasukkan harus berupa Angka!" sqref="I57">
      <formula1>-1000000000000000000</formula1>
      <formula2>1000000000000000000</formula2>
    </dataValidation>
    <dataValidation type="decimal" showErrorMessage="1" errorTitle="Kesalahan Jenis Data" error="Data yang dimasukkan harus berupa Angka!" sqref="J57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ecimal" showErrorMessage="1" errorTitle="Kesalahan Jenis Data" error="Data yang dimasukkan harus berupa Angka!" sqref="I58">
      <formula1>-1000000000000000000</formula1>
      <formula2>1000000000000000000</formula2>
    </dataValidation>
    <dataValidation type="decimal" showErrorMessage="1" errorTitle="Kesalahan Jenis Data" error="Data yang dimasukkan harus berupa Angka!" sqref="J58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H59">
      <formula1>-1000000000000000000</formula1>
      <formula2>1000000000000000000</formula2>
    </dataValidation>
    <dataValidation type="decimal" showErrorMessage="1" errorTitle="Kesalahan Jenis Data" error="Data yang dimasukkan harus berupa Angka!" sqref="I59">
      <formula1>-1000000000000000000</formula1>
      <formula2>1000000000000000000</formula2>
    </dataValidation>
    <dataValidation type="decimal" showErrorMessage="1" errorTitle="Kesalahan Jenis Data" error="Data yang dimasukkan harus berupa Angka!" sqref="J59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H60">
      <formula1>-1000000000000000000</formula1>
      <formula2>1000000000000000000</formula2>
    </dataValidation>
    <dataValidation type="decimal" showErrorMessage="1" errorTitle="Kesalahan Jenis Data" error="Data yang dimasukkan harus berupa Angka!" sqref="I60">
      <formula1>-1000000000000000000</formula1>
      <formula2>1000000000000000000</formula2>
    </dataValidation>
    <dataValidation type="decimal" showErrorMessage="1" errorTitle="Kesalahan Jenis Data" error="Data yang dimasukkan harus berupa Angka!" sqref="J60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I61">
      <formula1>-1000000000000000000</formula1>
      <formula2>1000000000000000000</formula2>
    </dataValidation>
    <dataValidation type="decimal" showErrorMessage="1" errorTitle="Kesalahan Jenis Data" error="Data yang dimasukkan harus berupa Angka!" sqref="J61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H62">
      <formula1>-1000000000000000000</formula1>
      <formula2>1000000000000000000</formula2>
    </dataValidation>
    <dataValidation type="decimal" showErrorMessage="1" errorTitle="Kesalahan Jenis Data" error="Data yang dimasukkan harus berupa Angka!" sqref="I62">
      <formula1>-1000000000000000000</formula1>
      <formula2>1000000000000000000</formula2>
    </dataValidation>
    <dataValidation type="decimal" showErrorMessage="1" errorTitle="Kesalahan Jenis Data" error="Data yang dimasukkan harus berupa Angka!" sqref="J62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ecimal" showErrorMessage="1" errorTitle="Kesalahan Jenis Data" error="Data yang dimasukkan harus berupa Angka!" sqref="I63">
      <formula1>-1000000000000000000</formula1>
      <formula2>1000000000000000000</formula2>
    </dataValidation>
    <dataValidation type="decimal" showErrorMessage="1" errorTitle="Kesalahan Jenis Data" error="Data yang dimasukkan harus berupa Angka!" sqref="J63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ecimal" showErrorMessage="1" errorTitle="Kesalahan Jenis Data" error="Data yang dimasukkan harus berupa Angka!" sqref="I64">
      <formula1>-1000000000000000000</formula1>
      <formula2>1000000000000000000</formula2>
    </dataValidation>
    <dataValidation type="decimal" showErrorMessage="1" errorTitle="Kesalahan Jenis Data" error="Data yang dimasukkan harus berupa Angka!" sqref="J64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H65">
      <formula1>-1000000000000000000</formula1>
      <formula2>1000000000000000000</formula2>
    </dataValidation>
    <dataValidation type="decimal" showErrorMessage="1" errorTitle="Kesalahan Jenis Data" error="Data yang dimasukkan harus berupa Angka!" sqref="I65">
      <formula1>-1000000000000000000</formula1>
      <formula2>1000000000000000000</formula2>
    </dataValidation>
    <dataValidation type="decimal" showErrorMessage="1" errorTitle="Kesalahan Jenis Data" error="Data yang dimasukkan harus berupa Angka!" sqref="J65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  <dataValidation type="decimal" showErrorMessage="1" errorTitle="Kesalahan Jenis Data" error="Data yang dimasukkan harus berupa Angka!" sqref="I66">
      <formula1>-1000000000000000000</formula1>
      <formula2>1000000000000000000</formula2>
    </dataValidation>
    <dataValidation type="decimal" showErrorMessage="1" errorTitle="Kesalahan Jenis Data" error="Data yang dimasukkan harus berupa Angka!" sqref="J66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ecimal" showErrorMessage="1" errorTitle="Kesalahan Jenis Data" error="Data yang dimasukkan harus berupa Angka!" sqref="H67">
      <formula1>-1000000000000000000</formula1>
      <formula2>1000000000000000000</formula2>
    </dataValidation>
    <dataValidation type="decimal" showErrorMessage="1" errorTitle="Kesalahan Jenis Data" error="Data yang dimasukkan harus berupa Angka!" sqref="I67">
      <formula1>-1000000000000000000</formula1>
      <formula2>1000000000000000000</formula2>
    </dataValidation>
    <dataValidation type="decimal" showErrorMessage="1" errorTitle="Kesalahan Jenis Data" error="Data yang dimasukkan harus berupa Angka!" sqref="J67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ecimal" showErrorMessage="1" errorTitle="Kesalahan Jenis Data" error="Data yang dimasukkan harus berupa Angka!" sqref="H68">
      <formula1>-1000000000000000000</formula1>
      <formula2>1000000000000000000</formula2>
    </dataValidation>
    <dataValidation type="decimal" showErrorMessage="1" errorTitle="Kesalahan Jenis Data" error="Data yang dimasukkan harus berupa Angka!" sqref="I68">
      <formula1>-1000000000000000000</formula1>
      <formula2>1000000000000000000</formula2>
    </dataValidation>
    <dataValidation type="decimal" showErrorMessage="1" errorTitle="Kesalahan Jenis Data" error="Data yang dimasukkan harus berupa Angka!" sqref="J68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ecimal" showErrorMessage="1" errorTitle="Kesalahan Jenis Data" error="Data yang dimasukkan harus berupa Angka!" sqref="H69">
      <formula1>-1000000000000000000</formula1>
      <formula2>1000000000000000000</formula2>
    </dataValidation>
    <dataValidation type="decimal" showErrorMessage="1" errorTitle="Kesalahan Jenis Data" error="Data yang dimasukkan harus berupa Angka!" sqref="I69">
      <formula1>-1000000000000000000</formula1>
      <formula2>1000000000000000000</formula2>
    </dataValidation>
    <dataValidation type="decimal" showErrorMessage="1" errorTitle="Kesalahan Jenis Data" error="Data yang dimasukkan harus berupa Angka!" sqref="J69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ecimal" showErrorMessage="1" errorTitle="Kesalahan Jenis Data" error="Data yang dimasukkan harus berupa Angka!" sqref="H70">
      <formula1>-1000000000000000000</formula1>
      <formula2>1000000000000000000</formula2>
    </dataValidation>
    <dataValidation type="decimal" showErrorMessage="1" errorTitle="Kesalahan Jenis Data" error="Data yang dimasukkan harus berupa Angka!" sqref="I70">
      <formula1>-1000000000000000000</formula1>
      <formula2>1000000000000000000</formula2>
    </dataValidation>
    <dataValidation type="decimal" showErrorMessage="1" errorTitle="Kesalahan Jenis Data" error="Data yang dimasukkan harus berupa Angka!" sqref="J70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ecimal" showErrorMessage="1" errorTitle="Kesalahan Jenis Data" error="Data yang dimasukkan harus berupa Angka!" sqref="H71">
      <formula1>-1000000000000000000</formula1>
      <formula2>1000000000000000000</formula2>
    </dataValidation>
    <dataValidation type="decimal" showErrorMessage="1" errorTitle="Kesalahan Jenis Data" error="Data yang dimasukkan harus berupa Angka!" sqref="I71">
      <formula1>-1000000000000000000</formula1>
      <formula2>1000000000000000000</formula2>
    </dataValidation>
    <dataValidation type="decimal" showErrorMessage="1" errorTitle="Kesalahan Jenis Data" error="Data yang dimasukkan harus berupa Angka!" sqref="J71">
      <formula1>-1000000000000000000</formula1>
      <formula2>1000000000000000000</formula2>
    </dataValidation>
    <dataValidation type="decimal" showErrorMessage="1" errorTitle="Kesalahan Jenis Data" error="Data yang dimasukkan harus berupa Angka!" sqref="G72">
      <formula1>-1000000000000000000</formula1>
      <formula2>1000000000000000000</formula2>
    </dataValidation>
    <dataValidation type="decimal" showErrorMessage="1" errorTitle="Kesalahan Jenis Data" error="Data yang dimasukkan harus berupa Angka!" sqref="H72">
      <formula1>-1000000000000000000</formula1>
      <formula2>1000000000000000000</formula2>
    </dataValidation>
    <dataValidation type="decimal" showErrorMessage="1" errorTitle="Kesalahan Jenis Data" error="Data yang dimasukkan harus berupa Angka!" sqref="I72">
      <formula1>-1000000000000000000</formula1>
      <formula2>1000000000000000000</formula2>
    </dataValidation>
    <dataValidation type="decimal" showErrorMessage="1" errorTitle="Kesalahan Jenis Data" error="Data yang dimasukkan harus berupa Angka!" sqref="J72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ecimal" showErrorMessage="1" errorTitle="Kesalahan Jenis Data" error="Data yang dimasukkan harus berupa Angka!" sqref="H73">
      <formula1>-1000000000000000000</formula1>
      <formula2>1000000000000000000</formula2>
    </dataValidation>
    <dataValidation type="decimal" showErrorMessage="1" errorTitle="Kesalahan Jenis Data" error="Data yang dimasukkan harus berupa Angka!" sqref="I73">
      <formula1>-1000000000000000000</formula1>
      <formula2>1000000000000000000</formula2>
    </dataValidation>
    <dataValidation type="decimal" showErrorMessage="1" errorTitle="Kesalahan Jenis Data" error="Data yang dimasukkan harus berupa Angka!" sqref="J73">
      <formula1>-1000000000000000000</formula1>
      <formula2>1000000000000000000</formula2>
    </dataValidation>
    <dataValidation type="decimal" showErrorMessage="1" errorTitle="Kesalahan Jenis Data" error="Data yang dimasukkan harus berupa Angka!" sqref="G74">
      <formula1>-1000000000000000000</formula1>
      <formula2>1000000000000000000</formula2>
    </dataValidation>
    <dataValidation type="decimal" showErrorMessage="1" errorTitle="Kesalahan Jenis Data" error="Data yang dimasukkan harus berupa Angka!" sqref="H74">
      <formula1>-1000000000000000000</formula1>
      <formula2>1000000000000000000</formula2>
    </dataValidation>
    <dataValidation type="decimal" showErrorMessage="1" errorTitle="Kesalahan Jenis Data" error="Data yang dimasukkan harus berupa Angka!" sqref="I74">
      <formula1>-1000000000000000000</formula1>
      <formula2>1000000000000000000</formula2>
    </dataValidation>
    <dataValidation type="decimal" showErrorMessage="1" errorTitle="Kesalahan Jenis Data" error="Data yang dimasukkan harus berupa Angka!" sqref="J74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ecimal" showErrorMessage="1" errorTitle="Kesalahan Jenis Data" error="Data yang dimasukkan harus berupa Angka!" sqref="H75">
      <formula1>-1000000000000000000</formula1>
      <formula2>1000000000000000000</formula2>
    </dataValidation>
    <dataValidation type="decimal" showErrorMessage="1" errorTitle="Kesalahan Jenis Data" error="Data yang dimasukkan harus berupa Angka!" sqref="I75">
      <formula1>-1000000000000000000</formula1>
      <formula2>1000000000000000000</formula2>
    </dataValidation>
    <dataValidation type="decimal" showErrorMessage="1" errorTitle="Kesalahan Jenis Data" error="Data yang dimasukkan harus berupa Angka!" sqref="J75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ecimal" showErrorMessage="1" errorTitle="Kesalahan Jenis Data" error="Data yang dimasukkan harus berupa Angka!" sqref="H76">
      <formula1>-1000000000000000000</formula1>
      <formula2>1000000000000000000</formula2>
    </dataValidation>
    <dataValidation type="decimal" showErrorMessage="1" errorTitle="Kesalahan Jenis Data" error="Data yang dimasukkan harus berupa Angka!" sqref="I76">
      <formula1>-1000000000000000000</formula1>
      <formula2>1000000000000000000</formula2>
    </dataValidation>
    <dataValidation type="decimal" showErrorMessage="1" errorTitle="Kesalahan Jenis Data" error="Data yang dimasukkan harus berupa Angka!" sqref="J76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ecimal" showErrorMessage="1" errorTitle="Kesalahan Jenis Data" error="Data yang dimasukkan harus berupa Angka!" sqref="H77">
      <formula1>-1000000000000000000</formula1>
      <formula2>1000000000000000000</formula2>
    </dataValidation>
    <dataValidation type="decimal" showErrorMessage="1" errorTitle="Kesalahan Jenis Data" error="Data yang dimasukkan harus berupa Angka!" sqref="I77">
      <formula1>-1000000000000000000</formula1>
      <formula2>1000000000000000000</formula2>
    </dataValidation>
    <dataValidation type="decimal" showErrorMessage="1" errorTitle="Kesalahan Jenis Data" error="Data yang dimasukkan harus berupa Angka!" sqref="J77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ecimal" showErrorMessage="1" errorTitle="Kesalahan Jenis Data" error="Data yang dimasukkan harus berupa Angka!" sqref="H78">
      <formula1>-1000000000000000000</formula1>
      <formula2>1000000000000000000</formula2>
    </dataValidation>
    <dataValidation type="decimal" showErrorMessage="1" errorTitle="Kesalahan Jenis Data" error="Data yang dimasukkan harus berupa Angka!" sqref="I78">
      <formula1>-1000000000000000000</formula1>
      <formula2>1000000000000000000</formula2>
    </dataValidation>
    <dataValidation type="decimal" showErrorMessage="1" errorTitle="Kesalahan Jenis Data" error="Data yang dimasukkan harus berupa Angka!" sqref="J78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ecimal" showErrorMessage="1" errorTitle="Kesalahan Jenis Data" error="Data yang dimasukkan harus berupa Angka!" sqref="H79">
      <formula1>-1000000000000000000</formula1>
      <formula2>1000000000000000000</formula2>
    </dataValidation>
    <dataValidation type="decimal" showErrorMessage="1" errorTitle="Kesalahan Jenis Data" error="Data yang dimasukkan harus berupa Angka!" sqref="I79">
      <formula1>-1000000000000000000</formula1>
      <formula2>1000000000000000000</formula2>
    </dataValidation>
    <dataValidation type="decimal" showErrorMessage="1" errorTitle="Kesalahan Jenis Data" error="Data yang dimasukkan harus berupa Angka!" sqref="J79">
      <formula1>-1000000000000000000</formula1>
      <formula2>1000000000000000000</formula2>
    </dataValidation>
    <dataValidation type="decimal" showErrorMessage="1" errorTitle="Kesalahan Jenis Data" error="Data yang dimasukkan harus berupa Angka!" sqref="G80">
      <formula1>-1000000000000000000</formula1>
      <formula2>1000000000000000000</formula2>
    </dataValidation>
    <dataValidation type="decimal" showErrorMessage="1" errorTitle="Kesalahan Jenis Data" error="Data yang dimasukkan harus berupa Angka!" sqref="H80">
      <formula1>-1000000000000000000</formula1>
      <formula2>1000000000000000000</formula2>
    </dataValidation>
    <dataValidation type="decimal" showErrorMessage="1" errorTitle="Kesalahan Jenis Data" error="Data yang dimasukkan harus berupa Angka!" sqref="I80">
      <formula1>-1000000000000000000</formula1>
      <formula2>1000000000000000000</formula2>
    </dataValidation>
    <dataValidation type="decimal" showErrorMessage="1" errorTitle="Kesalahan Jenis Data" error="Data yang dimasukkan harus berupa Angka!" sqref="J80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ecimal" showErrorMessage="1" errorTitle="Kesalahan Jenis Data" error="Data yang dimasukkan harus berupa Angka!" sqref="H81">
      <formula1>-1000000000000000000</formula1>
      <formula2>1000000000000000000</formula2>
    </dataValidation>
    <dataValidation type="decimal" showErrorMessage="1" errorTitle="Kesalahan Jenis Data" error="Data yang dimasukkan harus berupa Angka!" sqref="I81">
      <formula1>-1000000000000000000</formula1>
      <formula2>1000000000000000000</formula2>
    </dataValidation>
    <dataValidation type="decimal" showErrorMessage="1" errorTitle="Kesalahan Jenis Data" error="Data yang dimasukkan harus berupa Angka!" sqref="J81">
      <formula1>-1000000000000000000</formula1>
      <formula2>1000000000000000000</formula2>
    </dataValidation>
    <dataValidation type="decimal" showErrorMessage="1" errorTitle="Kesalahan Jenis Data" error="Data yang dimasukkan harus berupa Angka!" sqref="G82">
      <formula1>-1000000000000000000</formula1>
      <formula2>1000000000000000000</formula2>
    </dataValidation>
    <dataValidation type="decimal" showErrorMessage="1" errorTitle="Kesalahan Jenis Data" error="Data yang dimasukkan harus berupa Angka!" sqref="H82">
      <formula1>-1000000000000000000</formula1>
      <formula2>1000000000000000000</formula2>
    </dataValidation>
    <dataValidation type="decimal" showErrorMessage="1" errorTitle="Kesalahan Jenis Data" error="Data yang dimasukkan harus berupa Angka!" sqref="I82">
      <formula1>-1000000000000000000</formula1>
      <formula2>1000000000000000000</formula2>
    </dataValidation>
    <dataValidation type="decimal" showErrorMessage="1" errorTitle="Kesalahan Jenis Data" error="Data yang dimasukkan harus berupa Angka!" sqref="J82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ecimal" showErrorMessage="1" errorTitle="Kesalahan Jenis Data" error="Data yang dimasukkan harus berupa Angka!" sqref="H83">
      <formula1>-1000000000000000000</formula1>
      <formula2>1000000000000000000</formula2>
    </dataValidation>
    <dataValidation type="decimal" showErrorMessage="1" errorTitle="Kesalahan Jenis Data" error="Data yang dimasukkan harus berupa Angka!" sqref="I83">
      <formula1>-1000000000000000000</formula1>
      <formula2>1000000000000000000</formula2>
    </dataValidation>
    <dataValidation type="decimal" showErrorMessage="1" errorTitle="Kesalahan Jenis Data" error="Data yang dimasukkan harus berupa Angka!" sqref="J83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ecimal" showErrorMessage="1" errorTitle="Kesalahan Jenis Data" error="Data yang dimasukkan harus berupa Angka!" sqref="H84">
      <formula1>-1000000000000000000</formula1>
      <formula2>1000000000000000000</formula2>
    </dataValidation>
    <dataValidation type="decimal" showErrorMessage="1" errorTitle="Kesalahan Jenis Data" error="Data yang dimasukkan harus berupa Angka!" sqref="I84">
      <formula1>-1000000000000000000</formula1>
      <formula2>1000000000000000000</formula2>
    </dataValidation>
    <dataValidation type="decimal" showErrorMessage="1" errorTitle="Kesalahan Jenis Data" error="Data yang dimasukkan harus berupa Angka!" sqref="J84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ecimal" showErrorMessage="1" errorTitle="Kesalahan Jenis Data" error="Data yang dimasukkan harus berupa Angka!" sqref="H85">
      <formula1>-1000000000000000000</formula1>
      <formula2>1000000000000000000</formula2>
    </dataValidation>
    <dataValidation type="decimal" showErrorMessage="1" errorTitle="Kesalahan Jenis Data" error="Data yang dimasukkan harus berupa Angka!" sqref="I85">
      <formula1>-1000000000000000000</formula1>
      <formula2>1000000000000000000</formula2>
    </dataValidation>
    <dataValidation type="decimal" showErrorMessage="1" errorTitle="Kesalahan Jenis Data" error="Data yang dimasukkan harus berupa Angka!" sqref="J85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ecimal" showErrorMessage="1" errorTitle="Kesalahan Jenis Data" error="Data yang dimasukkan harus berupa Angka!" sqref="H86">
      <formula1>-1000000000000000000</formula1>
      <formula2>1000000000000000000</formula2>
    </dataValidation>
    <dataValidation type="decimal" showErrorMessage="1" errorTitle="Kesalahan Jenis Data" error="Data yang dimasukkan harus berupa Angka!" sqref="I86">
      <formula1>-1000000000000000000</formula1>
      <formula2>1000000000000000000</formula2>
    </dataValidation>
    <dataValidation type="decimal" showErrorMessage="1" errorTitle="Kesalahan Jenis Data" error="Data yang dimasukkan harus berupa Angka!" sqref="J86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ecimal" showErrorMessage="1" errorTitle="Kesalahan Jenis Data" error="Data yang dimasukkan harus berupa Angka!" sqref="H87">
      <formula1>-1000000000000000000</formula1>
      <formula2>1000000000000000000</formula2>
    </dataValidation>
    <dataValidation type="decimal" showErrorMessage="1" errorTitle="Kesalahan Jenis Data" error="Data yang dimasukkan harus berupa Angka!" sqref="I87">
      <formula1>-1000000000000000000</formula1>
      <formula2>1000000000000000000</formula2>
    </dataValidation>
    <dataValidation type="decimal" showErrorMessage="1" errorTitle="Kesalahan Jenis Data" error="Data yang dimasukkan harus berupa Angka!" sqref="J87">
      <formula1>-1000000000000000000</formula1>
      <formula2>1000000000000000000</formula2>
    </dataValidation>
    <dataValidation type="decimal" showErrorMessage="1" errorTitle="Kesalahan Jenis Data" error="Data yang dimasukkan harus berupa Angka!" sqref="G88">
      <formula1>-1000000000000000000</formula1>
      <formula2>1000000000000000000</formula2>
    </dataValidation>
    <dataValidation type="decimal" showErrorMessage="1" errorTitle="Kesalahan Jenis Data" error="Data yang dimasukkan harus berupa Angka!" sqref="H88">
      <formula1>-1000000000000000000</formula1>
      <formula2>1000000000000000000</formula2>
    </dataValidation>
    <dataValidation type="decimal" showErrorMessage="1" errorTitle="Kesalahan Jenis Data" error="Data yang dimasukkan harus berupa Angka!" sqref="I88">
      <formula1>-1000000000000000000</formula1>
      <formula2>1000000000000000000</formula2>
    </dataValidation>
    <dataValidation type="decimal" showErrorMessage="1" errorTitle="Kesalahan Jenis Data" error="Data yang dimasukkan harus berupa Angka!" sqref="J88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ecimal" showErrorMessage="1" errorTitle="Kesalahan Jenis Data" error="Data yang dimasukkan harus berupa Angka!" sqref="H89">
      <formula1>-1000000000000000000</formula1>
      <formula2>1000000000000000000</formula2>
    </dataValidation>
    <dataValidation type="decimal" showErrorMessage="1" errorTitle="Kesalahan Jenis Data" error="Data yang dimasukkan harus berupa Angka!" sqref="I89">
      <formula1>-1000000000000000000</formula1>
      <formula2>1000000000000000000</formula2>
    </dataValidation>
    <dataValidation type="decimal" showErrorMessage="1" errorTitle="Kesalahan Jenis Data" error="Data yang dimasukkan harus berupa Angka!" sqref="J89">
      <formula1>-1000000000000000000</formula1>
      <formula2>1000000000000000000</formula2>
    </dataValidation>
    <dataValidation type="decimal" showErrorMessage="1" errorTitle="Kesalahan Jenis Data" error="Data yang dimasukkan harus berupa Angka!" sqref="G90">
      <formula1>-1000000000000000000</formula1>
      <formula2>1000000000000000000</formula2>
    </dataValidation>
    <dataValidation type="decimal" showErrorMessage="1" errorTitle="Kesalahan Jenis Data" error="Data yang dimasukkan harus berupa Angka!" sqref="H90">
      <formula1>-1000000000000000000</formula1>
      <formula2>1000000000000000000</formula2>
    </dataValidation>
    <dataValidation type="decimal" showErrorMessage="1" errorTitle="Kesalahan Jenis Data" error="Data yang dimasukkan harus berupa Angka!" sqref="I90">
      <formula1>-1000000000000000000</formula1>
      <formula2>1000000000000000000</formula2>
    </dataValidation>
    <dataValidation type="decimal" showErrorMessage="1" errorTitle="Kesalahan Jenis Data" error="Data yang dimasukkan harus berupa Angka!" sqref="J90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ecimal" showErrorMessage="1" errorTitle="Kesalahan Jenis Data" error="Data yang dimasukkan harus berupa Angka!" sqref="H91">
      <formula1>-1000000000000000000</formula1>
      <formula2>1000000000000000000</formula2>
    </dataValidation>
    <dataValidation type="decimal" showErrorMessage="1" errorTitle="Kesalahan Jenis Data" error="Data yang dimasukkan harus berupa Angka!" sqref="I91">
      <formula1>-1000000000000000000</formula1>
      <formula2>1000000000000000000</formula2>
    </dataValidation>
    <dataValidation type="decimal" showErrorMessage="1" errorTitle="Kesalahan Jenis Data" error="Data yang dimasukkan harus berupa Angka!" sqref="J91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ecimal" showErrorMessage="1" errorTitle="Kesalahan Jenis Data" error="Data yang dimasukkan harus berupa Angka!" sqref="H92">
      <formula1>-1000000000000000000</formula1>
      <formula2>1000000000000000000</formula2>
    </dataValidation>
    <dataValidation type="decimal" showErrorMessage="1" errorTitle="Kesalahan Jenis Data" error="Data yang dimasukkan harus berupa Angka!" sqref="I92">
      <formula1>-1000000000000000000</formula1>
      <formula2>1000000000000000000</formula2>
    </dataValidation>
    <dataValidation type="decimal" showErrorMessage="1" errorTitle="Kesalahan Jenis Data" error="Data yang dimasukkan harus berupa Angka!" sqref="J92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ecimal" showErrorMessage="1" errorTitle="Kesalahan Jenis Data" error="Data yang dimasukkan harus berupa Angka!" sqref="H93">
      <formula1>-1000000000000000000</formula1>
      <formula2>1000000000000000000</formula2>
    </dataValidation>
    <dataValidation type="decimal" showErrorMessage="1" errorTitle="Kesalahan Jenis Data" error="Data yang dimasukkan harus berupa Angka!" sqref="I93">
      <formula1>-1000000000000000000</formula1>
      <formula2>1000000000000000000</formula2>
    </dataValidation>
    <dataValidation type="decimal" showErrorMessage="1" errorTitle="Kesalahan Jenis Data" error="Data yang dimasukkan harus berupa Angka!" sqref="J93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ecimal" showErrorMessage="1" errorTitle="Kesalahan Jenis Data" error="Data yang dimasukkan harus berupa Angka!" sqref="H94">
      <formula1>-1000000000000000000</formula1>
      <formula2>1000000000000000000</formula2>
    </dataValidation>
    <dataValidation type="decimal" showErrorMessage="1" errorTitle="Kesalahan Jenis Data" error="Data yang dimasukkan harus berupa Angka!" sqref="I94">
      <formula1>-1000000000000000000</formula1>
      <formula2>1000000000000000000</formula2>
    </dataValidation>
    <dataValidation type="decimal" showErrorMessage="1" errorTitle="Kesalahan Jenis Data" error="Data yang dimasukkan harus berupa Angka!" sqref="J94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ecimal" showErrorMessage="1" errorTitle="Kesalahan Jenis Data" error="Data yang dimasukkan harus berupa Angka!" sqref="H95">
      <formula1>-1000000000000000000</formula1>
      <formula2>1000000000000000000</formula2>
    </dataValidation>
    <dataValidation type="decimal" showErrorMessage="1" errorTitle="Kesalahan Jenis Data" error="Data yang dimasukkan harus berupa Angka!" sqref="I95">
      <formula1>-1000000000000000000</formula1>
      <formula2>1000000000000000000</formula2>
    </dataValidation>
    <dataValidation type="decimal" showErrorMessage="1" errorTitle="Kesalahan Jenis Data" error="Data yang dimasukkan harus berupa Angka!" sqref="J95">
      <formula1>-1000000000000000000</formula1>
      <formula2>1000000000000000000</formula2>
    </dataValidation>
    <dataValidation type="decimal" showErrorMessage="1" errorTitle="Kesalahan Jenis Data" error="Data yang dimasukkan harus berupa Angka!" sqref="G96">
      <formula1>-1000000000000000000</formula1>
      <formula2>1000000000000000000</formula2>
    </dataValidation>
    <dataValidation type="decimal" showErrorMessage="1" errorTitle="Kesalahan Jenis Data" error="Data yang dimasukkan harus berupa Angka!" sqref="H96">
      <formula1>-1000000000000000000</formula1>
      <formula2>1000000000000000000</formula2>
    </dataValidation>
    <dataValidation type="decimal" showErrorMessage="1" errorTitle="Kesalahan Jenis Data" error="Data yang dimasukkan harus berupa Angka!" sqref="I96">
      <formula1>-1000000000000000000</formula1>
      <formula2>1000000000000000000</formula2>
    </dataValidation>
    <dataValidation type="decimal" showErrorMessage="1" errorTitle="Kesalahan Jenis Data" error="Data yang dimasukkan harus berupa Angka!" sqref="J96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ecimal" showErrorMessage="1" errorTitle="Kesalahan Jenis Data" error="Data yang dimasukkan harus berupa Angka!" sqref="H97">
      <formula1>-1000000000000000000</formula1>
      <formula2>1000000000000000000</formula2>
    </dataValidation>
    <dataValidation type="decimal" showErrorMessage="1" errorTitle="Kesalahan Jenis Data" error="Data yang dimasukkan harus berupa Angka!" sqref="I97">
      <formula1>-1000000000000000000</formula1>
      <formula2>1000000000000000000</formula2>
    </dataValidation>
    <dataValidation type="decimal" showErrorMessage="1" errorTitle="Kesalahan Jenis Data" error="Data yang dimasukkan harus berupa Angka!" sqref="J97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ecimal" showErrorMessage="1" errorTitle="Kesalahan Jenis Data" error="Data yang dimasukkan harus berupa Angka!" sqref="H98">
      <formula1>-1000000000000000000</formula1>
      <formula2>1000000000000000000</formula2>
    </dataValidation>
    <dataValidation type="decimal" showErrorMessage="1" errorTitle="Kesalahan Jenis Data" error="Data yang dimasukkan harus berupa Angka!" sqref="I98">
      <formula1>-1000000000000000000</formula1>
      <formula2>1000000000000000000</formula2>
    </dataValidation>
    <dataValidation type="decimal" showErrorMessage="1" errorTitle="Kesalahan Jenis Data" error="Data yang dimasukkan harus berupa Angka!" sqref="J98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  <dataValidation type="decimal" showErrorMessage="1" errorTitle="Kesalahan Jenis Data" error="Data yang dimasukkan harus berupa Angka!" sqref="H99">
      <formula1>-1000000000000000000</formula1>
      <formula2>1000000000000000000</formula2>
    </dataValidation>
    <dataValidation type="decimal" showErrorMessage="1" errorTitle="Kesalahan Jenis Data" error="Data yang dimasukkan harus berupa Angka!" sqref="I99">
      <formula1>-1000000000000000000</formula1>
      <formula2>1000000000000000000</formula2>
    </dataValidation>
    <dataValidation type="decimal" showErrorMessage="1" errorTitle="Kesalahan Jenis Data" error="Data yang dimasukkan harus berupa Angka!" sqref="J99">
      <formula1>-1000000000000000000</formula1>
      <formula2>1000000000000000000</formula2>
    </dataValidation>
    <dataValidation type="decimal" showErrorMessage="1" errorTitle="Kesalahan Jenis Data" error="Data yang dimasukkan harus berupa Angka!" sqref="G100">
      <formula1>-1000000000000000000</formula1>
      <formula2>1000000000000000000</formula2>
    </dataValidation>
    <dataValidation type="decimal" showErrorMessage="1" errorTitle="Kesalahan Jenis Data" error="Data yang dimasukkan harus berupa Angka!" sqref="H100">
      <formula1>-1000000000000000000</formula1>
      <formula2>1000000000000000000</formula2>
    </dataValidation>
    <dataValidation type="decimal" showErrorMessage="1" errorTitle="Kesalahan Jenis Data" error="Data yang dimasukkan harus berupa Angka!" sqref="I100">
      <formula1>-1000000000000000000</formula1>
      <formula2>1000000000000000000</formula2>
    </dataValidation>
    <dataValidation type="decimal" showErrorMessage="1" errorTitle="Kesalahan Jenis Data" error="Data yang dimasukkan harus berupa Angka!" sqref="J100">
      <formula1>-1000000000000000000</formula1>
      <formula2>1000000000000000000</formula2>
    </dataValidation>
    <dataValidation type="decimal" showErrorMessage="1" errorTitle="Kesalahan Jenis Data" error="Data yang dimasukkan harus berupa Angka!" sqref="G101">
      <formula1>-1000000000000000000</formula1>
      <formula2>1000000000000000000</formula2>
    </dataValidation>
    <dataValidation type="decimal" showErrorMessage="1" errorTitle="Kesalahan Jenis Data" error="Data yang dimasukkan harus berupa Angka!" sqref="H101">
      <formula1>-1000000000000000000</formula1>
      <formula2>1000000000000000000</formula2>
    </dataValidation>
    <dataValidation type="decimal" showErrorMessage="1" errorTitle="Kesalahan Jenis Data" error="Data yang dimasukkan harus berupa Angka!" sqref="I101">
      <formula1>-1000000000000000000</formula1>
      <formula2>1000000000000000000</formula2>
    </dataValidation>
    <dataValidation type="decimal" showErrorMessage="1" errorTitle="Kesalahan Jenis Data" error="Data yang dimasukkan harus berupa Angka!" sqref="J101">
      <formula1>-1000000000000000000</formula1>
      <formula2>1000000000000000000</formula2>
    </dataValidation>
    <dataValidation type="decimal" showErrorMessage="1" errorTitle="Kesalahan Jenis Data" error="Data yang dimasukkan harus berupa Angka!" sqref="G102">
      <formula1>-1000000000000000000</formula1>
      <formula2>1000000000000000000</formula2>
    </dataValidation>
    <dataValidation type="decimal" showErrorMessage="1" errorTitle="Kesalahan Jenis Data" error="Data yang dimasukkan harus berupa Angka!" sqref="H102">
      <formula1>-1000000000000000000</formula1>
      <formula2>1000000000000000000</formula2>
    </dataValidation>
    <dataValidation type="decimal" showErrorMessage="1" errorTitle="Kesalahan Jenis Data" error="Data yang dimasukkan harus berupa Angka!" sqref="I102">
      <formula1>-1000000000000000000</formula1>
      <formula2>1000000000000000000</formula2>
    </dataValidation>
    <dataValidation type="decimal" showErrorMessage="1" errorTitle="Kesalahan Jenis Data" error="Data yang dimasukkan harus berupa Angka!" sqref="J102">
      <formula1>-1000000000000000000</formula1>
      <formula2>1000000000000000000</formula2>
    </dataValidation>
    <dataValidation type="decimal" showErrorMessage="1" errorTitle="Kesalahan Jenis Data" error="Data yang dimasukkan harus berupa Angka!" sqref="G103">
      <formula1>-1000000000000000000</formula1>
      <formula2>1000000000000000000</formula2>
    </dataValidation>
    <dataValidation type="decimal" showErrorMessage="1" errorTitle="Kesalahan Jenis Data" error="Data yang dimasukkan harus berupa Angka!" sqref="H103">
      <formula1>-1000000000000000000</formula1>
      <formula2>1000000000000000000</formula2>
    </dataValidation>
    <dataValidation type="decimal" showErrorMessage="1" errorTitle="Kesalahan Jenis Data" error="Data yang dimasukkan harus berupa Angka!" sqref="I103">
      <formula1>-1000000000000000000</formula1>
      <formula2>1000000000000000000</formula2>
    </dataValidation>
    <dataValidation type="decimal" showErrorMessage="1" errorTitle="Kesalahan Jenis Data" error="Data yang dimasukkan harus berupa Angka!" sqref="J103">
      <formula1>-1000000000000000000</formula1>
      <formula2>1000000000000000000</formula2>
    </dataValidation>
    <dataValidation type="decimal" showErrorMessage="1" errorTitle="Kesalahan Jenis Data" error="Data yang dimasukkan harus berupa Angka!" sqref="G104">
      <formula1>-1000000000000000000</formula1>
      <formula2>1000000000000000000</formula2>
    </dataValidation>
    <dataValidation type="decimal" showErrorMessage="1" errorTitle="Kesalahan Jenis Data" error="Data yang dimasukkan harus berupa Angka!" sqref="H104">
      <formula1>-1000000000000000000</formula1>
      <formula2>1000000000000000000</formula2>
    </dataValidation>
    <dataValidation type="decimal" showErrorMessage="1" errorTitle="Kesalahan Jenis Data" error="Data yang dimasukkan harus berupa Angka!" sqref="I104">
      <formula1>-1000000000000000000</formula1>
      <formula2>1000000000000000000</formula2>
    </dataValidation>
    <dataValidation type="decimal" showErrorMessage="1" errorTitle="Kesalahan Jenis Data" error="Data yang dimasukkan harus berupa Angka!" sqref="J104">
      <formula1>-1000000000000000000</formula1>
      <formula2>1000000000000000000</formula2>
    </dataValidation>
    <dataValidation type="decimal" showErrorMessage="1" errorTitle="Kesalahan Jenis Data" error="Data yang dimasukkan harus berupa Angka!" sqref="G105">
      <formula1>-1000000000000000000</formula1>
      <formula2>1000000000000000000</formula2>
    </dataValidation>
    <dataValidation type="decimal" showErrorMessage="1" errorTitle="Kesalahan Jenis Data" error="Data yang dimasukkan harus berupa Angka!" sqref="H105">
      <formula1>-1000000000000000000</formula1>
      <formula2>1000000000000000000</formula2>
    </dataValidation>
    <dataValidation type="decimal" showErrorMessage="1" errorTitle="Kesalahan Jenis Data" error="Data yang dimasukkan harus berupa Angka!" sqref="I105">
      <formula1>-1000000000000000000</formula1>
      <formula2>1000000000000000000</formula2>
    </dataValidation>
    <dataValidation type="decimal" showErrorMessage="1" errorTitle="Kesalahan Jenis Data" error="Data yang dimasukkan harus berupa Angka!" sqref="J105">
      <formula1>-1000000000000000000</formula1>
      <formula2>1000000000000000000</formula2>
    </dataValidation>
    <dataValidation type="decimal" showErrorMessage="1" errorTitle="Kesalahan Jenis Data" error="Data yang dimasukkan harus berupa Angka!" sqref="G106">
      <formula1>-1000000000000000000</formula1>
      <formula2>1000000000000000000</formula2>
    </dataValidation>
    <dataValidation type="decimal" showErrorMessage="1" errorTitle="Kesalahan Jenis Data" error="Data yang dimasukkan harus berupa Angka!" sqref="H106">
      <formula1>-1000000000000000000</formula1>
      <formula2>1000000000000000000</formula2>
    </dataValidation>
    <dataValidation type="decimal" showErrorMessage="1" errorTitle="Kesalahan Jenis Data" error="Data yang dimasukkan harus berupa Angka!" sqref="I106">
      <formula1>-1000000000000000000</formula1>
      <formula2>1000000000000000000</formula2>
    </dataValidation>
    <dataValidation type="decimal" showErrorMessage="1" errorTitle="Kesalahan Jenis Data" error="Data yang dimasukkan harus berupa Angka!" sqref="J106">
      <formula1>-1000000000000000000</formula1>
      <formula2>1000000000000000000</formula2>
    </dataValidation>
    <dataValidation type="decimal" showErrorMessage="1" errorTitle="Kesalahan Jenis Data" error="Data yang dimasukkan harus berupa Angka!" sqref="G107">
      <formula1>-1000000000000000000</formula1>
      <formula2>1000000000000000000</formula2>
    </dataValidation>
    <dataValidation type="decimal" showErrorMessage="1" errorTitle="Kesalahan Jenis Data" error="Data yang dimasukkan harus berupa Angka!" sqref="H107">
      <formula1>-1000000000000000000</formula1>
      <formula2>1000000000000000000</formula2>
    </dataValidation>
    <dataValidation type="decimal" showErrorMessage="1" errorTitle="Kesalahan Jenis Data" error="Data yang dimasukkan harus berupa Angka!" sqref="I107">
      <formula1>-1000000000000000000</formula1>
      <formula2>1000000000000000000</formula2>
    </dataValidation>
    <dataValidation type="decimal" showErrorMessage="1" errorTitle="Kesalahan Jenis Data" error="Data yang dimasukkan harus berupa Angka!" sqref="J107">
      <formula1>-1000000000000000000</formula1>
      <formula2>1000000000000000000</formula2>
    </dataValidation>
    <dataValidation type="decimal" showErrorMessage="1" errorTitle="Kesalahan Jenis Data" error="Data yang dimasukkan harus berupa Angka!" sqref="G108">
      <formula1>-1000000000000000000</formula1>
      <formula2>1000000000000000000</formula2>
    </dataValidation>
    <dataValidation type="decimal" showErrorMessage="1" errorTitle="Kesalahan Jenis Data" error="Data yang dimasukkan harus berupa Angka!" sqref="H108">
      <formula1>-1000000000000000000</formula1>
      <formula2>1000000000000000000</formula2>
    </dataValidation>
    <dataValidation type="decimal" showErrorMessage="1" errorTitle="Kesalahan Jenis Data" error="Data yang dimasukkan harus berupa Angka!" sqref="I108">
      <formula1>-1000000000000000000</formula1>
      <formula2>1000000000000000000</formula2>
    </dataValidation>
    <dataValidation type="decimal" showErrorMessage="1" errorTitle="Kesalahan Jenis Data" error="Data yang dimasukkan harus berupa Angka!" sqref="J108">
      <formula1>-1000000000000000000</formula1>
      <formula2>1000000000000000000</formula2>
    </dataValidation>
    <dataValidation type="decimal" showErrorMessage="1" errorTitle="Kesalahan Jenis Data" error="Data yang dimasukkan harus berupa Angka!" sqref="G109">
      <formula1>-1000000000000000000</formula1>
      <formula2>1000000000000000000</formula2>
    </dataValidation>
    <dataValidation type="decimal" showErrorMessage="1" errorTitle="Kesalahan Jenis Data" error="Data yang dimasukkan harus berupa Angka!" sqref="H109">
      <formula1>-1000000000000000000</formula1>
      <formula2>1000000000000000000</formula2>
    </dataValidation>
    <dataValidation type="decimal" showErrorMessage="1" errorTitle="Kesalahan Jenis Data" error="Data yang dimasukkan harus berupa Angka!" sqref="I109">
      <formula1>-1000000000000000000</formula1>
      <formula2>1000000000000000000</formula2>
    </dataValidation>
    <dataValidation type="decimal" showErrorMessage="1" errorTitle="Kesalahan Jenis Data" error="Data yang dimasukkan harus berupa Angka!" sqref="J109">
      <formula1>-1000000000000000000</formula1>
      <formula2>1000000000000000000</formula2>
    </dataValidation>
    <dataValidation type="decimal" showErrorMessage="1" errorTitle="Kesalahan Jenis Data" error="Data yang dimasukkan harus berupa Angka!" sqref="G110">
      <formula1>-1000000000000000000</formula1>
      <formula2>1000000000000000000</formula2>
    </dataValidation>
    <dataValidation type="decimal" showErrorMessage="1" errorTitle="Kesalahan Jenis Data" error="Data yang dimasukkan harus berupa Angka!" sqref="H110">
      <formula1>-1000000000000000000</formula1>
      <formula2>1000000000000000000</formula2>
    </dataValidation>
    <dataValidation type="decimal" showErrorMessage="1" errorTitle="Kesalahan Jenis Data" error="Data yang dimasukkan harus berupa Angka!" sqref="I110">
      <formula1>-1000000000000000000</formula1>
      <formula2>1000000000000000000</formula2>
    </dataValidation>
    <dataValidation type="decimal" showErrorMessage="1" errorTitle="Kesalahan Jenis Data" error="Data yang dimasukkan harus berupa Angka!" sqref="J110">
      <formula1>-1000000000000000000</formula1>
      <formula2>1000000000000000000</formula2>
    </dataValidation>
    <dataValidation type="decimal" showErrorMessage="1" errorTitle="Kesalahan Jenis Data" error="Data yang dimasukkan harus berupa Angka!" sqref="G111">
      <formula1>-1000000000000000000</formula1>
      <formula2>1000000000000000000</formula2>
    </dataValidation>
    <dataValidation type="decimal" showErrorMessage="1" errorTitle="Kesalahan Jenis Data" error="Data yang dimasukkan harus berupa Angka!" sqref="H111">
      <formula1>-1000000000000000000</formula1>
      <formula2>1000000000000000000</formula2>
    </dataValidation>
    <dataValidation type="decimal" showErrorMessage="1" errorTitle="Kesalahan Jenis Data" error="Data yang dimasukkan harus berupa Angka!" sqref="I111">
      <formula1>-1000000000000000000</formula1>
      <formula2>1000000000000000000</formula2>
    </dataValidation>
    <dataValidation type="decimal" showErrorMessage="1" errorTitle="Kesalahan Jenis Data" error="Data yang dimasukkan harus berupa Angka!" sqref="J111">
      <formula1>-1000000000000000000</formula1>
      <formula2>1000000000000000000</formula2>
    </dataValidation>
    <dataValidation type="decimal" showErrorMessage="1" errorTitle="Kesalahan Jenis Data" error="Data yang dimasukkan harus berupa Angka!" sqref="G112">
      <formula1>-1000000000000000000</formula1>
      <formula2>1000000000000000000</formula2>
    </dataValidation>
    <dataValidation type="decimal" showErrorMessage="1" errorTitle="Kesalahan Jenis Data" error="Data yang dimasukkan harus berupa Angka!" sqref="H112">
      <formula1>-1000000000000000000</formula1>
      <formula2>1000000000000000000</formula2>
    </dataValidation>
    <dataValidation type="decimal" showErrorMessage="1" errorTitle="Kesalahan Jenis Data" error="Data yang dimasukkan harus berupa Angka!" sqref="I112">
      <formula1>-1000000000000000000</formula1>
      <formula2>1000000000000000000</formula2>
    </dataValidation>
    <dataValidation type="decimal" showErrorMessage="1" errorTitle="Kesalahan Jenis Data" error="Data yang dimasukkan harus berupa Angka!" sqref="J112">
      <formula1>-1000000000000000000</formula1>
      <formula2>1000000000000000000</formula2>
    </dataValidation>
    <dataValidation type="decimal" showErrorMessage="1" errorTitle="Kesalahan Jenis Data" error="Data yang dimasukkan harus berupa Angka!" sqref="G113">
      <formula1>-1000000000000000000</formula1>
      <formula2>1000000000000000000</formula2>
    </dataValidation>
    <dataValidation type="decimal" showErrorMessage="1" errorTitle="Kesalahan Jenis Data" error="Data yang dimasukkan harus berupa Angka!" sqref="H113">
      <formula1>-1000000000000000000</formula1>
      <formula2>1000000000000000000</formula2>
    </dataValidation>
    <dataValidation type="decimal" showErrorMessage="1" errorTitle="Kesalahan Jenis Data" error="Data yang dimasukkan harus berupa Angka!" sqref="I113">
      <formula1>-1000000000000000000</formula1>
      <formula2>1000000000000000000</formula2>
    </dataValidation>
    <dataValidation type="decimal" showErrorMessage="1" errorTitle="Kesalahan Jenis Data" error="Data yang dimasukkan harus berupa Angka!" sqref="J113">
      <formula1>-1000000000000000000</formula1>
      <formula2>1000000000000000000</formula2>
    </dataValidation>
    <dataValidation type="decimal" showErrorMessage="1" errorTitle="Kesalahan Jenis Data" error="Data yang dimasukkan harus berupa Angka!" sqref="G114">
      <formula1>-1000000000000000000</formula1>
      <formula2>1000000000000000000</formula2>
    </dataValidation>
    <dataValidation type="decimal" showErrorMessage="1" errorTitle="Kesalahan Jenis Data" error="Data yang dimasukkan harus berupa Angka!" sqref="H114">
      <formula1>-1000000000000000000</formula1>
      <formula2>1000000000000000000</formula2>
    </dataValidation>
    <dataValidation type="decimal" showErrorMessage="1" errorTitle="Kesalahan Jenis Data" error="Data yang dimasukkan harus berupa Angka!" sqref="I114">
      <formula1>-1000000000000000000</formula1>
      <formula2>1000000000000000000</formula2>
    </dataValidation>
    <dataValidation type="decimal" showErrorMessage="1" errorTitle="Kesalahan Jenis Data" error="Data yang dimasukkan harus berupa Angka!" sqref="J114">
      <formula1>-1000000000000000000</formula1>
      <formula2>1000000000000000000</formula2>
    </dataValidation>
    <dataValidation type="decimal" showErrorMessage="1" errorTitle="Kesalahan Jenis Data" error="Data yang dimasukkan harus berupa Angka!" sqref="G115">
      <formula1>-1000000000000000000</formula1>
      <formula2>1000000000000000000</formula2>
    </dataValidation>
    <dataValidation type="decimal" showErrorMessage="1" errorTitle="Kesalahan Jenis Data" error="Data yang dimasukkan harus berupa Angka!" sqref="H115">
      <formula1>-1000000000000000000</formula1>
      <formula2>1000000000000000000</formula2>
    </dataValidation>
    <dataValidation type="decimal" showErrorMessage="1" errorTitle="Kesalahan Jenis Data" error="Data yang dimasukkan harus berupa Angka!" sqref="I115">
      <formula1>-1000000000000000000</formula1>
      <formula2>1000000000000000000</formula2>
    </dataValidation>
    <dataValidation type="decimal" showErrorMessage="1" errorTitle="Kesalahan Jenis Data" error="Data yang dimasukkan harus berupa Angka!" sqref="J115">
      <formula1>-1000000000000000000</formula1>
      <formula2>1000000000000000000</formula2>
    </dataValidation>
  </dataValidations>
  <printOptions horizontalCentered="1"/>
  <pageMargins left="0.7" right="0.7" top="0.75" bottom="0.75" header="0.3" footer="0.3"/>
  <pageSetup paperSize="150" scale="65" orientation="landscape" horizontalDpi="200" verticalDpi="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8"/>
  <sheetViews>
    <sheetView showGridLines="0" view="pageBreakPreview" zoomScale="60" zoomScaleNormal="100" workbookViewId="0">
      <selection activeCell="I21" sqref="I21"/>
    </sheetView>
  </sheetViews>
  <sheetFormatPr defaultRowHeight="15" x14ac:dyDescent="0.25"/>
  <cols>
    <col min="1" max="1" width="9.140625" style="1" customWidth="1"/>
    <col min="2" max="3" width="1" style="1" customWidth="1"/>
    <col min="4" max="4" width="20" style="1" customWidth="1"/>
    <col min="5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2:12" ht="5.0999999999999996" customHeight="1" x14ac:dyDescent="0.25">
      <c r="B2" s="9" t="s">
        <v>451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idden="1" x14ac:dyDescent="0.25">
      <c r="B3" s="9" t="s">
        <v>7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idden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idden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idden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7.25" x14ac:dyDescent="0.25">
      <c r="B7" s="2"/>
      <c r="C7" s="39" t="str">
        <f>UPPER('Data Umum'!D7)</f>
        <v/>
      </c>
      <c r="D7" s="39"/>
      <c r="E7" s="39"/>
      <c r="F7" s="39"/>
      <c r="G7" s="39"/>
      <c r="H7" s="39"/>
      <c r="I7" s="39"/>
      <c r="J7" s="39"/>
      <c r="K7" s="39"/>
      <c r="L7" s="2"/>
    </row>
    <row r="8" spans="2:12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x14ac:dyDescent="0.25">
      <c r="B9" s="2"/>
      <c r="C9" s="40" t="s">
        <v>452</v>
      </c>
      <c r="D9" s="40"/>
      <c r="E9" s="40"/>
      <c r="F9" s="40"/>
      <c r="G9" s="40"/>
      <c r="H9" s="40"/>
      <c r="I9" s="40"/>
      <c r="J9" s="40"/>
      <c r="K9" s="40"/>
      <c r="L9" s="2"/>
    </row>
    <row r="10" spans="2:12" x14ac:dyDescent="0.25">
      <c r="B10" s="2"/>
      <c r="C10" s="40" t="s">
        <v>453</v>
      </c>
      <c r="D10" s="40"/>
      <c r="E10" s="40"/>
      <c r="F10" s="40"/>
      <c r="G10" s="40"/>
      <c r="H10" s="40"/>
      <c r="I10" s="40"/>
      <c r="J10" s="40"/>
      <c r="K10" s="40"/>
      <c r="L10" s="2"/>
    </row>
    <row r="11" spans="2:12" x14ac:dyDescent="0.25">
      <c r="B11" s="2"/>
      <c r="C11" s="41" t="s">
        <v>521</v>
      </c>
      <c r="D11" s="41"/>
      <c r="E11" s="41"/>
      <c r="F11" s="41"/>
      <c r="G11" s="41"/>
      <c r="H11" s="41"/>
      <c r="I11" s="41"/>
      <c r="J11" s="41"/>
      <c r="K11" s="41"/>
      <c r="L11" s="2"/>
    </row>
    <row r="12" spans="2:12" hidden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x14ac:dyDescent="0.25">
      <c r="B13" s="2"/>
      <c r="C13" s="42" t="s">
        <v>86</v>
      </c>
      <c r="D13" s="42"/>
      <c r="E13" s="42"/>
      <c r="F13" s="42"/>
      <c r="G13" s="42"/>
      <c r="H13" s="42"/>
      <c r="I13" s="42"/>
      <c r="J13" s="42"/>
      <c r="K13" s="42"/>
      <c r="L13" s="2"/>
    </row>
    <row r="14" spans="2:12" x14ac:dyDescent="0.25">
      <c r="B14" s="2"/>
      <c r="C14" s="43" t="s">
        <v>343</v>
      </c>
      <c r="D14" s="44"/>
      <c r="E14" s="43" t="str">
        <f>"Nama Reksa Dana"</f>
        <v>Nama Reksa Dana</v>
      </c>
      <c r="F14" s="43" t="str">
        <f>"Jenis Reksa Dana"</f>
        <v>Jenis Reksa Dana</v>
      </c>
      <c r="G14" s="43" t="str">
        <f>"Manager Investasi"</f>
        <v>Manager Investasi</v>
      </c>
      <c r="H14" s="43" t="str">
        <f>"Saldo SAK"</f>
        <v>Saldo SAK</v>
      </c>
      <c r="I14" s="43" t="str">
        <f>"AYD"</f>
        <v>AYD</v>
      </c>
      <c r="J14" s="43" t="str">
        <f>"Saldo SAK Lancar (Kurang dari Satu Tahun)"</f>
        <v>Saldo SAK Lancar (Kurang dari Satu Tahun)</v>
      </c>
      <c r="K14" s="43" t="str">
        <f>"Keterangan"</f>
        <v>Keterangan</v>
      </c>
      <c r="L14" s="2"/>
    </row>
    <row r="15" spans="2:12" x14ac:dyDescent="0.25">
      <c r="B15" s="2"/>
      <c r="C15" s="44"/>
      <c r="D15" s="44"/>
      <c r="E15" s="44"/>
      <c r="F15" s="44"/>
      <c r="G15" s="44"/>
      <c r="H15" s="44"/>
      <c r="I15" s="44"/>
      <c r="J15" s="44"/>
      <c r="K15" s="44"/>
      <c r="L15" s="2"/>
    </row>
    <row r="16" spans="2:12" x14ac:dyDescent="0.25">
      <c r="B16" s="2"/>
      <c r="C16" s="45" t="s">
        <v>7</v>
      </c>
      <c r="D16" s="44"/>
      <c r="E16" s="46" t="s">
        <v>79</v>
      </c>
      <c r="F16" s="46" t="s">
        <v>79</v>
      </c>
      <c r="G16" s="46" t="s">
        <v>79</v>
      </c>
      <c r="H16" s="50"/>
      <c r="I16" s="50"/>
      <c r="J16" s="50"/>
      <c r="K16" s="46" t="s">
        <v>79</v>
      </c>
      <c r="L16" s="2"/>
    </row>
    <row r="17" spans="2:12" x14ac:dyDescent="0.25">
      <c r="B17" s="2"/>
      <c r="C17" s="45" t="s">
        <v>344</v>
      </c>
      <c r="D17" s="44"/>
      <c r="E17" s="46" t="s">
        <v>79</v>
      </c>
      <c r="F17" s="46" t="s">
        <v>79</v>
      </c>
      <c r="G17" s="46" t="s">
        <v>79</v>
      </c>
      <c r="H17" s="50"/>
      <c r="I17" s="50"/>
      <c r="J17" s="50"/>
      <c r="K17" s="46" t="s">
        <v>79</v>
      </c>
      <c r="L17" s="2"/>
    </row>
    <row r="18" spans="2:12" x14ac:dyDescent="0.25">
      <c r="B18" s="2"/>
      <c r="C18" s="45" t="s">
        <v>345</v>
      </c>
      <c r="D18" s="44"/>
      <c r="E18" s="46" t="s">
        <v>79</v>
      </c>
      <c r="F18" s="46" t="s">
        <v>79</v>
      </c>
      <c r="G18" s="46" t="s">
        <v>79</v>
      </c>
      <c r="H18" s="50"/>
      <c r="I18" s="50"/>
      <c r="J18" s="50"/>
      <c r="K18" s="46" t="s">
        <v>79</v>
      </c>
      <c r="L18" s="2"/>
    </row>
    <row r="19" spans="2:12" x14ac:dyDescent="0.25">
      <c r="B19" s="2"/>
      <c r="C19" s="45" t="s">
        <v>346</v>
      </c>
      <c r="D19" s="44"/>
      <c r="E19" s="46" t="s">
        <v>79</v>
      </c>
      <c r="F19" s="46" t="s">
        <v>79</v>
      </c>
      <c r="G19" s="46" t="s">
        <v>79</v>
      </c>
      <c r="H19" s="50"/>
      <c r="I19" s="50"/>
      <c r="J19" s="50"/>
      <c r="K19" s="46" t="s">
        <v>79</v>
      </c>
      <c r="L19" s="2"/>
    </row>
    <row r="20" spans="2:12" x14ac:dyDescent="0.25">
      <c r="B20" s="2"/>
      <c r="C20" s="45" t="s">
        <v>347</v>
      </c>
      <c r="D20" s="44"/>
      <c r="E20" s="46" t="s">
        <v>79</v>
      </c>
      <c r="F20" s="46" t="s">
        <v>79</v>
      </c>
      <c r="G20" s="46" t="s">
        <v>79</v>
      </c>
      <c r="H20" s="50"/>
      <c r="I20" s="50"/>
      <c r="J20" s="50"/>
      <c r="K20" s="46" t="s">
        <v>79</v>
      </c>
      <c r="L20" s="2"/>
    </row>
    <row r="21" spans="2:12" x14ac:dyDescent="0.25">
      <c r="B21" s="2"/>
      <c r="C21" s="45" t="s">
        <v>348</v>
      </c>
      <c r="D21" s="44"/>
      <c r="E21" s="46" t="s">
        <v>79</v>
      </c>
      <c r="F21" s="46" t="s">
        <v>79</v>
      </c>
      <c r="G21" s="46" t="s">
        <v>79</v>
      </c>
      <c r="H21" s="50"/>
      <c r="I21" s="50"/>
      <c r="J21" s="50"/>
      <c r="K21" s="46" t="s">
        <v>79</v>
      </c>
      <c r="L21" s="2"/>
    </row>
    <row r="22" spans="2:12" x14ac:dyDescent="0.25">
      <c r="B22" s="2"/>
      <c r="C22" s="45" t="s">
        <v>349</v>
      </c>
      <c r="D22" s="44"/>
      <c r="E22" s="46" t="s">
        <v>79</v>
      </c>
      <c r="F22" s="46" t="s">
        <v>79</v>
      </c>
      <c r="G22" s="46" t="s">
        <v>79</v>
      </c>
      <c r="H22" s="50"/>
      <c r="I22" s="50"/>
      <c r="J22" s="50"/>
      <c r="K22" s="46" t="s">
        <v>79</v>
      </c>
      <c r="L22" s="2"/>
    </row>
    <row r="23" spans="2:12" x14ac:dyDescent="0.25">
      <c r="B23" s="2"/>
      <c r="C23" s="45" t="s">
        <v>350</v>
      </c>
      <c r="D23" s="44"/>
      <c r="E23" s="46" t="s">
        <v>79</v>
      </c>
      <c r="F23" s="46" t="s">
        <v>79</v>
      </c>
      <c r="G23" s="46" t="s">
        <v>79</v>
      </c>
      <c r="H23" s="50"/>
      <c r="I23" s="50"/>
      <c r="J23" s="50"/>
      <c r="K23" s="46" t="s">
        <v>79</v>
      </c>
      <c r="L23" s="2"/>
    </row>
    <row r="24" spans="2:12" x14ac:dyDescent="0.25">
      <c r="B24" s="2"/>
      <c r="C24" s="45" t="s">
        <v>351</v>
      </c>
      <c r="D24" s="44"/>
      <c r="E24" s="46" t="s">
        <v>79</v>
      </c>
      <c r="F24" s="46" t="s">
        <v>79</v>
      </c>
      <c r="G24" s="46" t="s">
        <v>79</v>
      </c>
      <c r="H24" s="50"/>
      <c r="I24" s="50"/>
      <c r="J24" s="50"/>
      <c r="K24" s="46" t="s">
        <v>79</v>
      </c>
      <c r="L24" s="2"/>
    </row>
    <row r="25" spans="2:12" x14ac:dyDescent="0.25">
      <c r="B25" s="2"/>
      <c r="C25" s="45" t="s">
        <v>352</v>
      </c>
      <c r="D25" s="44"/>
      <c r="E25" s="46" t="s">
        <v>79</v>
      </c>
      <c r="F25" s="46" t="s">
        <v>79</v>
      </c>
      <c r="G25" s="46" t="s">
        <v>79</v>
      </c>
      <c r="H25" s="50"/>
      <c r="I25" s="50"/>
      <c r="J25" s="50"/>
      <c r="K25" s="46" t="s">
        <v>79</v>
      </c>
      <c r="L25" s="2"/>
    </row>
    <row r="26" spans="2:12" x14ac:dyDescent="0.25">
      <c r="B26" s="2"/>
      <c r="C26" s="65" t="s">
        <v>353</v>
      </c>
      <c r="D26" s="66"/>
      <c r="E26" s="67" t="s">
        <v>79</v>
      </c>
      <c r="F26" s="67" t="s">
        <v>79</v>
      </c>
      <c r="G26" s="67" t="s">
        <v>79</v>
      </c>
      <c r="H26" s="68">
        <v>0</v>
      </c>
      <c r="I26" s="68">
        <v>0</v>
      </c>
      <c r="J26" s="68">
        <v>0</v>
      </c>
      <c r="K26" s="67" t="s">
        <v>79</v>
      </c>
      <c r="L26" s="2"/>
    </row>
    <row r="27" spans="2:12" x14ac:dyDescent="0.25">
      <c r="B27" s="2"/>
      <c r="C27" s="71" t="s">
        <v>354</v>
      </c>
      <c r="D27" s="72"/>
      <c r="E27" s="70" t="s">
        <v>79</v>
      </c>
      <c r="F27" s="70" t="s">
        <v>79</v>
      </c>
      <c r="G27" s="70" t="s">
        <v>79</v>
      </c>
      <c r="H27" s="69">
        <v>0</v>
      </c>
      <c r="I27" s="69">
        <v>0</v>
      </c>
      <c r="J27" s="69">
        <v>0</v>
      </c>
      <c r="K27" s="70" t="s">
        <v>79</v>
      </c>
      <c r="L27" s="2"/>
    </row>
    <row r="28" spans="2:12" x14ac:dyDescent="0.25">
      <c r="B28" s="2"/>
      <c r="C28" s="71" t="s">
        <v>355</v>
      </c>
      <c r="D28" s="72"/>
      <c r="E28" s="70" t="s">
        <v>79</v>
      </c>
      <c r="F28" s="70" t="s">
        <v>79</v>
      </c>
      <c r="G28" s="70" t="s">
        <v>79</v>
      </c>
      <c r="H28" s="69">
        <v>0</v>
      </c>
      <c r="I28" s="69">
        <v>0</v>
      </c>
      <c r="J28" s="69">
        <v>0</v>
      </c>
      <c r="K28" s="70" t="s">
        <v>79</v>
      </c>
      <c r="L28" s="2"/>
    </row>
    <row r="29" spans="2:12" x14ac:dyDescent="0.25">
      <c r="B29" s="2"/>
      <c r="C29" s="71" t="s">
        <v>356</v>
      </c>
      <c r="D29" s="72"/>
      <c r="E29" s="70" t="s">
        <v>79</v>
      </c>
      <c r="F29" s="70" t="s">
        <v>79</v>
      </c>
      <c r="G29" s="70" t="s">
        <v>79</v>
      </c>
      <c r="H29" s="69">
        <v>0</v>
      </c>
      <c r="I29" s="69">
        <v>0</v>
      </c>
      <c r="J29" s="69">
        <v>0</v>
      </c>
      <c r="K29" s="70" t="s">
        <v>79</v>
      </c>
      <c r="L29" s="2"/>
    </row>
    <row r="30" spans="2:12" x14ac:dyDescent="0.25">
      <c r="B30" s="2"/>
      <c r="C30" s="71" t="s">
        <v>357</v>
      </c>
      <c r="D30" s="72"/>
      <c r="E30" s="70" t="s">
        <v>79</v>
      </c>
      <c r="F30" s="70" t="s">
        <v>79</v>
      </c>
      <c r="G30" s="70" t="s">
        <v>79</v>
      </c>
      <c r="H30" s="69">
        <v>0</v>
      </c>
      <c r="I30" s="69">
        <v>0</v>
      </c>
      <c r="J30" s="69">
        <v>0</v>
      </c>
      <c r="K30" s="70" t="s">
        <v>79</v>
      </c>
      <c r="L30" s="2"/>
    </row>
    <row r="31" spans="2:12" x14ac:dyDescent="0.25">
      <c r="B31" s="2"/>
      <c r="C31" s="71" t="s">
        <v>358</v>
      </c>
      <c r="D31" s="72"/>
      <c r="E31" s="70" t="s">
        <v>79</v>
      </c>
      <c r="F31" s="70" t="s">
        <v>79</v>
      </c>
      <c r="G31" s="70" t="s">
        <v>79</v>
      </c>
      <c r="H31" s="69">
        <v>0</v>
      </c>
      <c r="I31" s="69">
        <v>0</v>
      </c>
      <c r="J31" s="69">
        <v>0</v>
      </c>
      <c r="K31" s="70" t="s">
        <v>79</v>
      </c>
      <c r="L31" s="2"/>
    </row>
    <row r="32" spans="2:12" x14ac:dyDescent="0.25">
      <c r="B32" s="2"/>
      <c r="C32" s="71" t="s">
        <v>359</v>
      </c>
      <c r="D32" s="72"/>
      <c r="E32" s="70" t="s">
        <v>79</v>
      </c>
      <c r="F32" s="70" t="s">
        <v>79</v>
      </c>
      <c r="G32" s="70" t="s">
        <v>79</v>
      </c>
      <c r="H32" s="69">
        <v>0</v>
      </c>
      <c r="I32" s="69">
        <v>0</v>
      </c>
      <c r="J32" s="69">
        <v>0</v>
      </c>
      <c r="K32" s="70" t="s">
        <v>79</v>
      </c>
      <c r="L32" s="2"/>
    </row>
    <row r="33" spans="2:12" x14ac:dyDescent="0.25">
      <c r="B33" s="2"/>
      <c r="C33" s="71" t="s">
        <v>360</v>
      </c>
      <c r="D33" s="72"/>
      <c r="E33" s="70" t="s">
        <v>79</v>
      </c>
      <c r="F33" s="70" t="s">
        <v>79</v>
      </c>
      <c r="G33" s="70" t="s">
        <v>79</v>
      </c>
      <c r="H33" s="69">
        <v>0</v>
      </c>
      <c r="I33" s="69">
        <v>0</v>
      </c>
      <c r="J33" s="69">
        <v>0</v>
      </c>
      <c r="K33" s="70" t="s">
        <v>79</v>
      </c>
      <c r="L33" s="2"/>
    </row>
    <row r="34" spans="2:12" x14ac:dyDescent="0.25">
      <c r="B34" s="2"/>
      <c r="C34" s="71" t="s">
        <v>361</v>
      </c>
      <c r="D34" s="72"/>
      <c r="E34" s="70" t="s">
        <v>79</v>
      </c>
      <c r="F34" s="70" t="s">
        <v>79</v>
      </c>
      <c r="G34" s="70" t="s">
        <v>79</v>
      </c>
      <c r="H34" s="69">
        <v>0</v>
      </c>
      <c r="I34" s="69">
        <v>0</v>
      </c>
      <c r="J34" s="69">
        <v>0</v>
      </c>
      <c r="K34" s="70" t="s">
        <v>79</v>
      </c>
      <c r="L34" s="2"/>
    </row>
    <row r="35" spans="2:12" x14ac:dyDescent="0.25">
      <c r="B35" s="2"/>
      <c r="C35" s="71" t="s">
        <v>362</v>
      </c>
      <c r="D35" s="72"/>
      <c r="E35" s="70" t="s">
        <v>79</v>
      </c>
      <c r="F35" s="70" t="s">
        <v>79</v>
      </c>
      <c r="G35" s="70" t="s">
        <v>79</v>
      </c>
      <c r="H35" s="69">
        <v>0</v>
      </c>
      <c r="I35" s="69">
        <v>0</v>
      </c>
      <c r="J35" s="69">
        <v>0</v>
      </c>
      <c r="K35" s="70" t="s">
        <v>79</v>
      </c>
      <c r="L35" s="2"/>
    </row>
    <row r="36" spans="2:12" x14ac:dyDescent="0.25">
      <c r="B36" s="2"/>
      <c r="C36" s="71" t="s">
        <v>363</v>
      </c>
      <c r="D36" s="72"/>
      <c r="E36" s="70" t="s">
        <v>79</v>
      </c>
      <c r="F36" s="70" t="s">
        <v>79</v>
      </c>
      <c r="G36" s="70" t="s">
        <v>79</v>
      </c>
      <c r="H36" s="69">
        <v>0</v>
      </c>
      <c r="I36" s="69">
        <v>0</v>
      </c>
      <c r="J36" s="69">
        <v>0</v>
      </c>
      <c r="K36" s="70" t="s">
        <v>79</v>
      </c>
      <c r="L36" s="2"/>
    </row>
    <row r="37" spans="2:12" x14ac:dyDescent="0.25">
      <c r="B37" s="2"/>
      <c r="C37" s="71" t="s">
        <v>364</v>
      </c>
      <c r="D37" s="72"/>
      <c r="E37" s="70" t="s">
        <v>79</v>
      </c>
      <c r="F37" s="70" t="s">
        <v>79</v>
      </c>
      <c r="G37" s="70" t="s">
        <v>79</v>
      </c>
      <c r="H37" s="69">
        <v>0</v>
      </c>
      <c r="I37" s="69">
        <v>0</v>
      </c>
      <c r="J37" s="69">
        <v>0</v>
      </c>
      <c r="K37" s="70" t="s">
        <v>79</v>
      </c>
      <c r="L37" s="2"/>
    </row>
    <row r="38" spans="2:12" x14ac:dyDescent="0.25">
      <c r="B38" s="2"/>
      <c r="C38" s="71" t="s">
        <v>365</v>
      </c>
      <c r="D38" s="72"/>
      <c r="E38" s="70" t="s">
        <v>79</v>
      </c>
      <c r="F38" s="70" t="s">
        <v>79</v>
      </c>
      <c r="G38" s="70" t="s">
        <v>79</v>
      </c>
      <c r="H38" s="69">
        <v>0</v>
      </c>
      <c r="I38" s="69">
        <v>0</v>
      </c>
      <c r="J38" s="69">
        <v>0</v>
      </c>
      <c r="K38" s="70" t="s">
        <v>79</v>
      </c>
      <c r="L38" s="2"/>
    </row>
    <row r="39" spans="2:12" x14ac:dyDescent="0.25">
      <c r="B39" s="2"/>
      <c r="C39" s="71" t="s">
        <v>366</v>
      </c>
      <c r="D39" s="72"/>
      <c r="E39" s="70" t="s">
        <v>79</v>
      </c>
      <c r="F39" s="70" t="s">
        <v>79</v>
      </c>
      <c r="G39" s="70" t="s">
        <v>79</v>
      </c>
      <c r="H39" s="69">
        <v>0</v>
      </c>
      <c r="I39" s="69">
        <v>0</v>
      </c>
      <c r="J39" s="69">
        <v>0</v>
      </c>
      <c r="K39" s="70" t="s">
        <v>79</v>
      </c>
      <c r="L39" s="2"/>
    </row>
    <row r="40" spans="2:12" x14ac:dyDescent="0.25">
      <c r="B40" s="2"/>
      <c r="C40" s="71" t="s">
        <v>367</v>
      </c>
      <c r="D40" s="72"/>
      <c r="E40" s="70" t="s">
        <v>79</v>
      </c>
      <c r="F40" s="70" t="s">
        <v>79</v>
      </c>
      <c r="G40" s="70" t="s">
        <v>79</v>
      </c>
      <c r="H40" s="69">
        <v>0</v>
      </c>
      <c r="I40" s="69">
        <v>0</v>
      </c>
      <c r="J40" s="69">
        <v>0</v>
      </c>
      <c r="K40" s="70" t="s">
        <v>79</v>
      </c>
      <c r="L40" s="2"/>
    </row>
    <row r="41" spans="2:12" x14ac:dyDescent="0.25">
      <c r="B41" s="2"/>
      <c r="C41" s="71" t="s">
        <v>368</v>
      </c>
      <c r="D41" s="72"/>
      <c r="E41" s="70" t="s">
        <v>79</v>
      </c>
      <c r="F41" s="70" t="s">
        <v>79</v>
      </c>
      <c r="G41" s="70" t="s">
        <v>79</v>
      </c>
      <c r="H41" s="69">
        <v>0</v>
      </c>
      <c r="I41" s="69">
        <v>0</v>
      </c>
      <c r="J41" s="69">
        <v>0</v>
      </c>
      <c r="K41" s="70" t="s">
        <v>79</v>
      </c>
      <c r="L41" s="2"/>
    </row>
    <row r="42" spans="2:12" x14ac:dyDescent="0.25">
      <c r="B42" s="2"/>
      <c r="C42" s="71" t="s">
        <v>369</v>
      </c>
      <c r="D42" s="72"/>
      <c r="E42" s="70" t="s">
        <v>79</v>
      </c>
      <c r="F42" s="70" t="s">
        <v>79</v>
      </c>
      <c r="G42" s="70" t="s">
        <v>79</v>
      </c>
      <c r="H42" s="69">
        <v>0</v>
      </c>
      <c r="I42" s="69">
        <v>0</v>
      </c>
      <c r="J42" s="69">
        <v>0</v>
      </c>
      <c r="K42" s="70" t="s">
        <v>79</v>
      </c>
      <c r="L42" s="2"/>
    </row>
    <row r="43" spans="2:12" x14ac:dyDescent="0.25">
      <c r="B43" s="2"/>
      <c r="C43" s="71" t="s">
        <v>370</v>
      </c>
      <c r="D43" s="72"/>
      <c r="E43" s="70" t="s">
        <v>79</v>
      </c>
      <c r="F43" s="70" t="s">
        <v>79</v>
      </c>
      <c r="G43" s="70" t="s">
        <v>79</v>
      </c>
      <c r="H43" s="69">
        <v>0</v>
      </c>
      <c r="I43" s="69">
        <v>0</v>
      </c>
      <c r="J43" s="69">
        <v>0</v>
      </c>
      <c r="K43" s="70" t="s">
        <v>79</v>
      </c>
      <c r="L43" s="2"/>
    </row>
    <row r="44" spans="2:12" x14ac:dyDescent="0.25">
      <c r="B44" s="2"/>
      <c r="C44" s="71" t="s">
        <v>371</v>
      </c>
      <c r="D44" s="72"/>
      <c r="E44" s="70" t="s">
        <v>79</v>
      </c>
      <c r="F44" s="70" t="s">
        <v>79</v>
      </c>
      <c r="G44" s="70" t="s">
        <v>79</v>
      </c>
      <c r="H44" s="69">
        <v>0</v>
      </c>
      <c r="I44" s="69">
        <v>0</v>
      </c>
      <c r="J44" s="69">
        <v>0</v>
      </c>
      <c r="K44" s="70" t="s">
        <v>79</v>
      </c>
      <c r="L44" s="2"/>
    </row>
    <row r="45" spans="2:12" x14ac:dyDescent="0.25">
      <c r="B45" s="2"/>
      <c r="C45" s="71" t="s">
        <v>372</v>
      </c>
      <c r="D45" s="72"/>
      <c r="E45" s="70" t="s">
        <v>79</v>
      </c>
      <c r="F45" s="70" t="s">
        <v>79</v>
      </c>
      <c r="G45" s="70" t="s">
        <v>79</v>
      </c>
      <c r="H45" s="69">
        <v>0</v>
      </c>
      <c r="I45" s="69">
        <v>0</v>
      </c>
      <c r="J45" s="69">
        <v>0</v>
      </c>
      <c r="K45" s="70" t="s">
        <v>79</v>
      </c>
      <c r="L45" s="2"/>
    </row>
    <row r="46" spans="2:12" x14ac:dyDescent="0.25">
      <c r="B46" s="2"/>
      <c r="C46" s="71" t="s">
        <v>373</v>
      </c>
      <c r="D46" s="72"/>
      <c r="E46" s="70" t="s">
        <v>79</v>
      </c>
      <c r="F46" s="70" t="s">
        <v>79</v>
      </c>
      <c r="G46" s="70" t="s">
        <v>79</v>
      </c>
      <c r="H46" s="69">
        <v>0</v>
      </c>
      <c r="I46" s="69">
        <v>0</v>
      </c>
      <c r="J46" s="69">
        <v>0</v>
      </c>
      <c r="K46" s="70" t="s">
        <v>79</v>
      </c>
      <c r="L46" s="2"/>
    </row>
    <row r="47" spans="2:12" x14ac:dyDescent="0.25">
      <c r="B47" s="2"/>
      <c r="C47" s="71" t="s">
        <v>374</v>
      </c>
      <c r="D47" s="72"/>
      <c r="E47" s="70" t="s">
        <v>79</v>
      </c>
      <c r="F47" s="70" t="s">
        <v>79</v>
      </c>
      <c r="G47" s="70" t="s">
        <v>79</v>
      </c>
      <c r="H47" s="69">
        <v>0</v>
      </c>
      <c r="I47" s="69">
        <v>0</v>
      </c>
      <c r="J47" s="69">
        <v>0</v>
      </c>
      <c r="K47" s="70" t="s">
        <v>79</v>
      </c>
      <c r="L47" s="2"/>
    </row>
    <row r="48" spans="2:12" x14ac:dyDescent="0.25">
      <c r="B48" s="2"/>
      <c r="C48" s="71" t="s">
        <v>375</v>
      </c>
      <c r="D48" s="72"/>
      <c r="E48" s="70" t="s">
        <v>79</v>
      </c>
      <c r="F48" s="70" t="s">
        <v>79</v>
      </c>
      <c r="G48" s="70" t="s">
        <v>79</v>
      </c>
      <c r="H48" s="69">
        <v>0</v>
      </c>
      <c r="I48" s="69">
        <v>0</v>
      </c>
      <c r="J48" s="69">
        <v>0</v>
      </c>
      <c r="K48" s="70" t="s">
        <v>79</v>
      </c>
      <c r="L48" s="2"/>
    </row>
    <row r="49" spans="2:12" x14ac:dyDescent="0.25">
      <c r="B49" s="2"/>
      <c r="C49" s="71" t="s">
        <v>376</v>
      </c>
      <c r="D49" s="72"/>
      <c r="E49" s="70" t="s">
        <v>79</v>
      </c>
      <c r="F49" s="70" t="s">
        <v>79</v>
      </c>
      <c r="G49" s="70" t="s">
        <v>79</v>
      </c>
      <c r="H49" s="69">
        <v>0</v>
      </c>
      <c r="I49" s="69">
        <v>0</v>
      </c>
      <c r="J49" s="69">
        <v>0</v>
      </c>
      <c r="K49" s="70" t="s">
        <v>79</v>
      </c>
      <c r="L49" s="2"/>
    </row>
    <row r="50" spans="2:12" x14ac:dyDescent="0.25">
      <c r="B50" s="2"/>
      <c r="C50" s="71" t="s">
        <v>377</v>
      </c>
      <c r="D50" s="72"/>
      <c r="E50" s="70" t="s">
        <v>79</v>
      </c>
      <c r="F50" s="70" t="s">
        <v>79</v>
      </c>
      <c r="G50" s="70" t="s">
        <v>79</v>
      </c>
      <c r="H50" s="69">
        <v>0</v>
      </c>
      <c r="I50" s="69">
        <v>0</v>
      </c>
      <c r="J50" s="69">
        <v>0</v>
      </c>
      <c r="K50" s="70" t="s">
        <v>79</v>
      </c>
      <c r="L50" s="2"/>
    </row>
    <row r="51" spans="2:12" x14ac:dyDescent="0.25">
      <c r="B51" s="2"/>
      <c r="C51" s="71" t="s">
        <v>378</v>
      </c>
      <c r="D51" s="72"/>
      <c r="E51" s="70" t="s">
        <v>79</v>
      </c>
      <c r="F51" s="70" t="s">
        <v>79</v>
      </c>
      <c r="G51" s="70" t="s">
        <v>79</v>
      </c>
      <c r="H51" s="69">
        <v>0</v>
      </c>
      <c r="I51" s="69">
        <v>0</v>
      </c>
      <c r="J51" s="69">
        <v>0</v>
      </c>
      <c r="K51" s="70" t="s">
        <v>79</v>
      </c>
      <c r="L51" s="2"/>
    </row>
    <row r="52" spans="2:12" x14ac:dyDescent="0.25">
      <c r="B52" s="2"/>
      <c r="C52" s="71" t="s">
        <v>379</v>
      </c>
      <c r="D52" s="72"/>
      <c r="E52" s="70" t="s">
        <v>79</v>
      </c>
      <c r="F52" s="70" t="s">
        <v>79</v>
      </c>
      <c r="G52" s="70" t="s">
        <v>79</v>
      </c>
      <c r="H52" s="69">
        <v>0</v>
      </c>
      <c r="I52" s="69">
        <v>0</v>
      </c>
      <c r="J52" s="69">
        <v>0</v>
      </c>
      <c r="K52" s="70" t="s">
        <v>79</v>
      </c>
      <c r="L52" s="2"/>
    </row>
    <row r="53" spans="2:12" x14ac:dyDescent="0.25">
      <c r="B53" s="2"/>
      <c r="C53" s="71" t="s">
        <v>380</v>
      </c>
      <c r="D53" s="72"/>
      <c r="E53" s="70" t="s">
        <v>79</v>
      </c>
      <c r="F53" s="70" t="s">
        <v>79</v>
      </c>
      <c r="G53" s="70" t="s">
        <v>79</v>
      </c>
      <c r="H53" s="69">
        <v>0</v>
      </c>
      <c r="I53" s="69">
        <v>0</v>
      </c>
      <c r="J53" s="69">
        <v>0</v>
      </c>
      <c r="K53" s="70" t="s">
        <v>79</v>
      </c>
      <c r="L53" s="2"/>
    </row>
    <row r="54" spans="2:12" x14ac:dyDescent="0.25">
      <c r="B54" s="2"/>
      <c r="C54" s="71" t="s">
        <v>381</v>
      </c>
      <c r="D54" s="72"/>
      <c r="E54" s="70" t="s">
        <v>79</v>
      </c>
      <c r="F54" s="70" t="s">
        <v>79</v>
      </c>
      <c r="G54" s="70" t="s">
        <v>79</v>
      </c>
      <c r="H54" s="69">
        <v>0</v>
      </c>
      <c r="I54" s="69">
        <v>0</v>
      </c>
      <c r="J54" s="69">
        <v>0</v>
      </c>
      <c r="K54" s="70" t="s">
        <v>79</v>
      </c>
      <c r="L54" s="2"/>
    </row>
    <row r="55" spans="2:12" x14ac:dyDescent="0.25">
      <c r="B55" s="2"/>
      <c r="C55" s="71" t="s">
        <v>382</v>
      </c>
      <c r="D55" s="72"/>
      <c r="E55" s="70" t="s">
        <v>79</v>
      </c>
      <c r="F55" s="70" t="s">
        <v>79</v>
      </c>
      <c r="G55" s="70" t="s">
        <v>79</v>
      </c>
      <c r="H55" s="69">
        <v>0</v>
      </c>
      <c r="I55" s="69">
        <v>0</v>
      </c>
      <c r="J55" s="69">
        <v>0</v>
      </c>
      <c r="K55" s="70" t="s">
        <v>79</v>
      </c>
      <c r="L55" s="2"/>
    </row>
    <row r="56" spans="2:12" x14ac:dyDescent="0.25">
      <c r="B56" s="2"/>
      <c r="C56" s="71" t="s">
        <v>383</v>
      </c>
      <c r="D56" s="72"/>
      <c r="E56" s="70" t="s">
        <v>79</v>
      </c>
      <c r="F56" s="70" t="s">
        <v>79</v>
      </c>
      <c r="G56" s="70" t="s">
        <v>79</v>
      </c>
      <c r="H56" s="69">
        <v>0</v>
      </c>
      <c r="I56" s="69">
        <v>0</v>
      </c>
      <c r="J56" s="69">
        <v>0</v>
      </c>
      <c r="K56" s="70" t="s">
        <v>79</v>
      </c>
      <c r="L56" s="2"/>
    </row>
    <row r="57" spans="2:12" x14ac:dyDescent="0.25">
      <c r="B57" s="2"/>
      <c r="C57" s="71" t="s">
        <v>384</v>
      </c>
      <c r="D57" s="72"/>
      <c r="E57" s="70" t="s">
        <v>79</v>
      </c>
      <c r="F57" s="70" t="s">
        <v>79</v>
      </c>
      <c r="G57" s="70" t="s">
        <v>79</v>
      </c>
      <c r="H57" s="69">
        <v>0</v>
      </c>
      <c r="I57" s="69">
        <v>0</v>
      </c>
      <c r="J57" s="69">
        <v>0</v>
      </c>
      <c r="K57" s="70" t="s">
        <v>79</v>
      </c>
      <c r="L57" s="2"/>
    </row>
    <row r="58" spans="2:12" x14ac:dyDescent="0.25">
      <c r="B58" s="2"/>
      <c r="C58" s="71" t="s">
        <v>385</v>
      </c>
      <c r="D58" s="72"/>
      <c r="E58" s="70" t="s">
        <v>79</v>
      </c>
      <c r="F58" s="70" t="s">
        <v>79</v>
      </c>
      <c r="G58" s="70" t="s">
        <v>79</v>
      </c>
      <c r="H58" s="69">
        <v>0</v>
      </c>
      <c r="I58" s="69">
        <v>0</v>
      </c>
      <c r="J58" s="69">
        <v>0</v>
      </c>
      <c r="K58" s="70" t="s">
        <v>79</v>
      </c>
      <c r="L58" s="2"/>
    </row>
    <row r="59" spans="2:12" x14ac:dyDescent="0.25">
      <c r="B59" s="2"/>
      <c r="C59" s="71" t="s">
        <v>386</v>
      </c>
      <c r="D59" s="72"/>
      <c r="E59" s="70" t="s">
        <v>79</v>
      </c>
      <c r="F59" s="70" t="s">
        <v>79</v>
      </c>
      <c r="G59" s="70" t="s">
        <v>79</v>
      </c>
      <c r="H59" s="69">
        <v>0</v>
      </c>
      <c r="I59" s="69">
        <v>0</v>
      </c>
      <c r="J59" s="69">
        <v>0</v>
      </c>
      <c r="K59" s="70" t="s">
        <v>79</v>
      </c>
      <c r="L59" s="2"/>
    </row>
    <row r="60" spans="2:12" x14ac:dyDescent="0.25">
      <c r="B60" s="2"/>
      <c r="C60" s="71" t="s">
        <v>387</v>
      </c>
      <c r="D60" s="72"/>
      <c r="E60" s="70" t="s">
        <v>79</v>
      </c>
      <c r="F60" s="70" t="s">
        <v>79</v>
      </c>
      <c r="G60" s="70" t="s">
        <v>79</v>
      </c>
      <c r="H60" s="69">
        <v>0</v>
      </c>
      <c r="I60" s="69">
        <v>0</v>
      </c>
      <c r="J60" s="69">
        <v>0</v>
      </c>
      <c r="K60" s="70" t="s">
        <v>79</v>
      </c>
      <c r="L60" s="2"/>
    </row>
    <row r="61" spans="2:12" x14ac:dyDescent="0.25">
      <c r="B61" s="2"/>
      <c r="C61" s="71" t="s">
        <v>388</v>
      </c>
      <c r="D61" s="72"/>
      <c r="E61" s="70" t="s">
        <v>79</v>
      </c>
      <c r="F61" s="70" t="s">
        <v>79</v>
      </c>
      <c r="G61" s="70" t="s">
        <v>79</v>
      </c>
      <c r="H61" s="69">
        <v>0</v>
      </c>
      <c r="I61" s="69">
        <v>0</v>
      </c>
      <c r="J61" s="69">
        <v>0</v>
      </c>
      <c r="K61" s="70" t="s">
        <v>79</v>
      </c>
      <c r="L61" s="2"/>
    </row>
    <row r="62" spans="2:12" x14ac:dyDescent="0.25">
      <c r="B62" s="2"/>
      <c r="C62" s="71" t="s">
        <v>389</v>
      </c>
      <c r="D62" s="72"/>
      <c r="E62" s="70" t="s">
        <v>79</v>
      </c>
      <c r="F62" s="70" t="s">
        <v>79</v>
      </c>
      <c r="G62" s="70" t="s">
        <v>79</v>
      </c>
      <c r="H62" s="69">
        <v>0</v>
      </c>
      <c r="I62" s="69">
        <v>0</v>
      </c>
      <c r="J62" s="69">
        <v>0</v>
      </c>
      <c r="K62" s="70" t="s">
        <v>79</v>
      </c>
      <c r="L62" s="2"/>
    </row>
    <row r="63" spans="2:12" x14ac:dyDescent="0.25">
      <c r="B63" s="2"/>
      <c r="C63" s="71" t="s">
        <v>390</v>
      </c>
      <c r="D63" s="72"/>
      <c r="E63" s="70" t="s">
        <v>79</v>
      </c>
      <c r="F63" s="70" t="s">
        <v>79</v>
      </c>
      <c r="G63" s="70" t="s">
        <v>79</v>
      </c>
      <c r="H63" s="69">
        <v>0</v>
      </c>
      <c r="I63" s="69">
        <v>0</v>
      </c>
      <c r="J63" s="69">
        <v>0</v>
      </c>
      <c r="K63" s="70" t="s">
        <v>79</v>
      </c>
      <c r="L63" s="2"/>
    </row>
    <row r="64" spans="2:12" x14ac:dyDescent="0.25">
      <c r="B64" s="2"/>
      <c r="C64" s="71" t="s">
        <v>391</v>
      </c>
      <c r="D64" s="72"/>
      <c r="E64" s="70" t="s">
        <v>79</v>
      </c>
      <c r="F64" s="70" t="s">
        <v>79</v>
      </c>
      <c r="G64" s="70" t="s">
        <v>79</v>
      </c>
      <c r="H64" s="69">
        <v>0</v>
      </c>
      <c r="I64" s="69">
        <v>0</v>
      </c>
      <c r="J64" s="69">
        <v>0</v>
      </c>
      <c r="K64" s="70" t="s">
        <v>79</v>
      </c>
      <c r="L64" s="2"/>
    </row>
    <row r="65" spans="2:12" x14ac:dyDescent="0.25">
      <c r="B65" s="2"/>
      <c r="C65" s="71" t="s">
        <v>392</v>
      </c>
      <c r="D65" s="72"/>
      <c r="E65" s="70" t="s">
        <v>79</v>
      </c>
      <c r="F65" s="70" t="s">
        <v>79</v>
      </c>
      <c r="G65" s="70" t="s">
        <v>79</v>
      </c>
      <c r="H65" s="69">
        <v>0</v>
      </c>
      <c r="I65" s="69">
        <v>0</v>
      </c>
      <c r="J65" s="69">
        <v>0</v>
      </c>
      <c r="K65" s="70" t="s">
        <v>79</v>
      </c>
      <c r="L65" s="2"/>
    </row>
    <row r="66" spans="2:12" x14ac:dyDescent="0.25">
      <c r="B66" s="2"/>
      <c r="C66" s="71" t="s">
        <v>393</v>
      </c>
      <c r="D66" s="72"/>
      <c r="E66" s="70" t="s">
        <v>79</v>
      </c>
      <c r="F66" s="70" t="s">
        <v>79</v>
      </c>
      <c r="G66" s="70" t="s">
        <v>79</v>
      </c>
      <c r="H66" s="69">
        <v>0</v>
      </c>
      <c r="I66" s="69">
        <v>0</v>
      </c>
      <c r="J66" s="69">
        <v>0</v>
      </c>
      <c r="K66" s="70" t="s">
        <v>79</v>
      </c>
      <c r="L66" s="2"/>
    </row>
    <row r="67" spans="2:12" x14ac:dyDescent="0.25">
      <c r="B67" s="2"/>
      <c r="C67" s="71" t="s">
        <v>394</v>
      </c>
      <c r="D67" s="72"/>
      <c r="E67" s="70" t="s">
        <v>79</v>
      </c>
      <c r="F67" s="70" t="s">
        <v>79</v>
      </c>
      <c r="G67" s="70" t="s">
        <v>79</v>
      </c>
      <c r="H67" s="69">
        <v>0</v>
      </c>
      <c r="I67" s="69">
        <v>0</v>
      </c>
      <c r="J67" s="69">
        <v>0</v>
      </c>
      <c r="K67" s="70" t="s">
        <v>79</v>
      </c>
      <c r="L67" s="2"/>
    </row>
    <row r="68" spans="2:12" x14ac:dyDescent="0.25">
      <c r="B68" s="2"/>
      <c r="C68" s="71" t="s">
        <v>395</v>
      </c>
      <c r="D68" s="72"/>
      <c r="E68" s="70" t="s">
        <v>79</v>
      </c>
      <c r="F68" s="70" t="s">
        <v>79</v>
      </c>
      <c r="G68" s="70" t="s">
        <v>79</v>
      </c>
      <c r="H68" s="69">
        <v>0</v>
      </c>
      <c r="I68" s="69">
        <v>0</v>
      </c>
      <c r="J68" s="69">
        <v>0</v>
      </c>
      <c r="K68" s="70" t="s">
        <v>79</v>
      </c>
      <c r="L68" s="2"/>
    </row>
    <row r="69" spans="2:12" x14ac:dyDescent="0.25">
      <c r="B69" s="2"/>
      <c r="C69" s="71" t="s">
        <v>396</v>
      </c>
      <c r="D69" s="72"/>
      <c r="E69" s="70" t="s">
        <v>79</v>
      </c>
      <c r="F69" s="70" t="s">
        <v>79</v>
      </c>
      <c r="G69" s="70" t="s">
        <v>79</v>
      </c>
      <c r="H69" s="69">
        <v>0</v>
      </c>
      <c r="I69" s="69">
        <v>0</v>
      </c>
      <c r="J69" s="69">
        <v>0</v>
      </c>
      <c r="K69" s="70" t="s">
        <v>79</v>
      </c>
      <c r="L69" s="2"/>
    </row>
    <row r="70" spans="2:12" x14ac:dyDescent="0.25">
      <c r="B70" s="2"/>
      <c r="C70" s="71" t="s">
        <v>397</v>
      </c>
      <c r="D70" s="72"/>
      <c r="E70" s="70" t="s">
        <v>79</v>
      </c>
      <c r="F70" s="70" t="s">
        <v>79</v>
      </c>
      <c r="G70" s="70" t="s">
        <v>79</v>
      </c>
      <c r="H70" s="69">
        <v>0</v>
      </c>
      <c r="I70" s="69">
        <v>0</v>
      </c>
      <c r="J70" s="69">
        <v>0</v>
      </c>
      <c r="K70" s="70" t="s">
        <v>79</v>
      </c>
      <c r="L70" s="2"/>
    </row>
    <row r="71" spans="2:12" x14ac:dyDescent="0.25">
      <c r="B71" s="2"/>
      <c r="C71" s="71" t="s">
        <v>398</v>
      </c>
      <c r="D71" s="72"/>
      <c r="E71" s="70" t="s">
        <v>79</v>
      </c>
      <c r="F71" s="70" t="s">
        <v>79</v>
      </c>
      <c r="G71" s="70" t="s">
        <v>79</v>
      </c>
      <c r="H71" s="69">
        <v>0</v>
      </c>
      <c r="I71" s="69">
        <v>0</v>
      </c>
      <c r="J71" s="69">
        <v>0</v>
      </c>
      <c r="K71" s="70" t="s">
        <v>79</v>
      </c>
      <c r="L71" s="2"/>
    </row>
    <row r="72" spans="2:12" x14ac:dyDescent="0.25">
      <c r="B72" s="2"/>
      <c r="C72" s="71" t="s">
        <v>399</v>
      </c>
      <c r="D72" s="72"/>
      <c r="E72" s="70" t="s">
        <v>79</v>
      </c>
      <c r="F72" s="70" t="s">
        <v>79</v>
      </c>
      <c r="G72" s="70" t="s">
        <v>79</v>
      </c>
      <c r="H72" s="69">
        <v>0</v>
      </c>
      <c r="I72" s="69">
        <v>0</v>
      </c>
      <c r="J72" s="69">
        <v>0</v>
      </c>
      <c r="K72" s="70" t="s">
        <v>79</v>
      </c>
      <c r="L72" s="2"/>
    </row>
    <row r="73" spans="2:12" x14ac:dyDescent="0.25">
      <c r="B73" s="2"/>
      <c r="C73" s="71" t="s">
        <v>400</v>
      </c>
      <c r="D73" s="72"/>
      <c r="E73" s="70" t="s">
        <v>79</v>
      </c>
      <c r="F73" s="70" t="s">
        <v>79</v>
      </c>
      <c r="G73" s="70" t="s">
        <v>79</v>
      </c>
      <c r="H73" s="69">
        <v>0</v>
      </c>
      <c r="I73" s="69">
        <v>0</v>
      </c>
      <c r="J73" s="69">
        <v>0</v>
      </c>
      <c r="K73" s="70" t="s">
        <v>79</v>
      </c>
      <c r="L73" s="2"/>
    </row>
    <row r="74" spans="2:12" x14ac:dyDescent="0.25">
      <c r="B74" s="2"/>
      <c r="C74" s="71" t="s">
        <v>401</v>
      </c>
      <c r="D74" s="72"/>
      <c r="E74" s="70" t="s">
        <v>79</v>
      </c>
      <c r="F74" s="70" t="s">
        <v>79</v>
      </c>
      <c r="G74" s="70" t="s">
        <v>79</v>
      </c>
      <c r="H74" s="69">
        <v>0</v>
      </c>
      <c r="I74" s="69">
        <v>0</v>
      </c>
      <c r="J74" s="69">
        <v>0</v>
      </c>
      <c r="K74" s="70" t="s">
        <v>79</v>
      </c>
      <c r="L74" s="2"/>
    </row>
    <row r="75" spans="2:12" x14ac:dyDescent="0.25">
      <c r="B75" s="2"/>
      <c r="C75" s="71" t="s">
        <v>402</v>
      </c>
      <c r="D75" s="72"/>
      <c r="E75" s="70" t="s">
        <v>79</v>
      </c>
      <c r="F75" s="70" t="s">
        <v>79</v>
      </c>
      <c r="G75" s="70" t="s">
        <v>79</v>
      </c>
      <c r="H75" s="69">
        <v>0</v>
      </c>
      <c r="I75" s="69">
        <v>0</v>
      </c>
      <c r="J75" s="69">
        <v>0</v>
      </c>
      <c r="K75" s="70" t="s">
        <v>79</v>
      </c>
      <c r="L75" s="2"/>
    </row>
    <row r="76" spans="2:12" x14ac:dyDescent="0.25">
      <c r="B76" s="2"/>
      <c r="C76" s="71" t="s">
        <v>403</v>
      </c>
      <c r="D76" s="72"/>
      <c r="E76" s="70" t="s">
        <v>79</v>
      </c>
      <c r="F76" s="70" t="s">
        <v>79</v>
      </c>
      <c r="G76" s="70" t="s">
        <v>79</v>
      </c>
      <c r="H76" s="69">
        <v>0</v>
      </c>
      <c r="I76" s="69">
        <v>0</v>
      </c>
      <c r="J76" s="69">
        <v>0</v>
      </c>
      <c r="K76" s="70" t="s">
        <v>79</v>
      </c>
      <c r="L76" s="2"/>
    </row>
    <row r="77" spans="2:12" x14ac:dyDescent="0.25">
      <c r="B77" s="2"/>
      <c r="C77" s="71" t="s">
        <v>404</v>
      </c>
      <c r="D77" s="72"/>
      <c r="E77" s="70" t="s">
        <v>79</v>
      </c>
      <c r="F77" s="70" t="s">
        <v>79</v>
      </c>
      <c r="G77" s="70" t="s">
        <v>79</v>
      </c>
      <c r="H77" s="69">
        <v>0</v>
      </c>
      <c r="I77" s="69">
        <v>0</v>
      </c>
      <c r="J77" s="69">
        <v>0</v>
      </c>
      <c r="K77" s="70" t="s">
        <v>79</v>
      </c>
      <c r="L77" s="2"/>
    </row>
    <row r="78" spans="2:12" x14ac:dyDescent="0.25">
      <c r="B78" s="2"/>
      <c r="C78" s="71" t="s">
        <v>405</v>
      </c>
      <c r="D78" s="72"/>
      <c r="E78" s="70" t="s">
        <v>79</v>
      </c>
      <c r="F78" s="70" t="s">
        <v>79</v>
      </c>
      <c r="G78" s="70" t="s">
        <v>79</v>
      </c>
      <c r="H78" s="69">
        <v>0</v>
      </c>
      <c r="I78" s="69">
        <v>0</v>
      </c>
      <c r="J78" s="69">
        <v>0</v>
      </c>
      <c r="K78" s="70" t="s">
        <v>79</v>
      </c>
      <c r="L78" s="2"/>
    </row>
    <row r="79" spans="2:12" x14ac:dyDescent="0.25">
      <c r="B79" s="2"/>
      <c r="C79" s="71" t="s">
        <v>406</v>
      </c>
      <c r="D79" s="72"/>
      <c r="E79" s="70" t="s">
        <v>79</v>
      </c>
      <c r="F79" s="70" t="s">
        <v>79</v>
      </c>
      <c r="G79" s="70" t="s">
        <v>79</v>
      </c>
      <c r="H79" s="69">
        <v>0</v>
      </c>
      <c r="I79" s="69">
        <v>0</v>
      </c>
      <c r="J79" s="69">
        <v>0</v>
      </c>
      <c r="K79" s="70" t="s">
        <v>79</v>
      </c>
      <c r="L79" s="2"/>
    </row>
    <row r="80" spans="2:12" x14ac:dyDescent="0.25">
      <c r="B80" s="2"/>
      <c r="C80" s="71" t="s">
        <v>407</v>
      </c>
      <c r="D80" s="72"/>
      <c r="E80" s="70" t="s">
        <v>79</v>
      </c>
      <c r="F80" s="70" t="s">
        <v>79</v>
      </c>
      <c r="G80" s="70" t="s">
        <v>79</v>
      </c>
      <c r="H80" s="69">
        <v>0</v>
      </c>
      <c r="I80" s="69">
        <v>0</v>
      </c>
      <c r="J80" s="69">
        <v>0</v>
      </c>
      <c r="K80" s="70" t="s">
        <v>79</v>
      </c>
      <c r="L80" s="2"/>
    </row>
    <row r="81" spans="2:12" x14ac:dyDescent="0.25">
      <c r="B81" s="2"/>
      <c r="C81" s="71" t="s">
        <v>408</v>
      </c>
      <c r="D81" s="72"/>
      <c r="E81" s="70" t="s">
        <v>79</v>
      </c>
      <c r="F81" s="70" t="s">
        <v>79</v>
      </c>
      <c r="G81" s="70" t="s">
        <v>79</v>
      </c>
      <c r="H81" s="69">
        <v>0</v>
      </c>
      <c r="I81" s="69">
        <v>0</v>
      </c>
      <c r="J81" s="69">
        <v>0</v>
      </c>
      <c r="K81" s="70" t="s">
        <v>79</v>
      </c>
      <c r="L81" s="2"/>
    </row>
    <row r="82" spans="2:12" x14ac:dyDescent="0.25">
      <c r="B82" s="2"/>
      <c r="C82" s="71" t="s">
        <v>409</v>
      </c>
      <c r="D82" s="72"/>
      <c r="E82" s="70" t="s">
        <v>79</v>
      </c>
      <c r="F82" s="70" t="s">
        <v>79</v>
      </c>
      <c r="G82" s="70" t="s">
        <v>79</v>
      </c>
      <c r="H82" s="69">
        <v>0</v>
      </c>
      <c r="I82" s="69">
        <v>0</v>
      </c>
      <c r="J82" s="69">
        <v>0</v>
      </c>
      <c r="K82" s="70" t="s">
        <v>79</v>
      </c>
      <c r="L82" s="2"/>
    </row>
    <row r="83" spans="2:12" x14ac:dyDescent="0.25">
      <c r="B83" s="2"/>
      <c r="C83" s="71" t="s">
        <v>410</v>
      </c>
      <c r="D83" s="72"/>
      <c r="E83" s="70" t="s">
        <v>79</v>
      </c>
      <c r="F83" s="70" t="s">
        <v>79</v>
      </c>
      <c r="G83" s="70" t="s">
        <v>79</v>
      </c>
      <c r="H83" s="69">
        <v>0</v>
      </c>
      <c r="I83" s="69">
        <v>0</v>
      </c>
      <c r="J83" s="69">
        <v>0</v>
      </c>
      <c r="K83" s="70" t="s">
        <v>79</v>
      </c>
      <c r="L83" s="2"/>
    </row>
    <row r="84" spans="2:12" x14ac:dyDescent="0.25">
      <c r="B84" s="2"/>
      <c r="C84" s="71" t="s">
        <v>411</v>
      </c>
      <c r="D84" s="72"/>
      <c r="E84" s="70" t="s">
        <v>79</v>
      </c>
      <c r="F84" s="70" t="s">
        <v>79</v>
      </c>
      <c r="G84" s="70" t="s">
        <v>79</v>
      </c>
      <c r="H84" s="69">
        <v>0</v>
      </c>
      <c r="I84" s="69">
        <v>0</v>
      </c>
      <c r="J84" s="69">
        <v>0</v>
      </c>
      <c r="K84" s="70" t="s">
        <v>79</v>
      </c>
      <c r="L84" s="2"/>
    </row>
    <row r="85" spans="2:12" x14ac:dyDescent="0.25">
      <c r="B85" s="2"/>
      <c r="C85" s="71" t="s">
        <v>412</v>
      </c>
      <c r="D85" s="72"/>
      <c r="E85" s="70" t="s">
        <v>79</v>
      </c>
      <c r="F85" s="70" t="s">
        <v>79</v>
      </c>
      <c r="G85" s="70" t="s">
        <v>79</v>
      </c>
      <c r="H85" s="69">
        <v>0</v>
      </c>
      <c r="I85" s="69">
        <v>0</v>
      </c>
      <c r="J85" s="69">
        <v>0</v>
      </c>
      <c r="K85" s="70" t="s">
        <v>79</v>
      </c>
      <c r="L85" s="2"/>
    </row>
    <row r="86" spans="2:12" x14ac:dyDescent="0.25">
      <c r="B86" s="2"/>
      <c r="C86" s="71" t="s">
        <v>413</v>
      </c>
      <c r="D86" s="72"/>
      <c r="E86" s="70" t="s">
        <v>79</v>
      </c>
      <c r="F86" s="70" t="s">
        <v>79</v>
      </c>
      <c r="G86" s="70" t="s">
        <v>79</v>
      </c>
      <c r="H86" s="69">
        <v>0</v>
      </c>
      <c r="I86" s="69">
        <v>0</v>
      </c>
      <c r="J86" s="69">
        <v>0</v>
      </c>
      <c r="K86" s="70" t="s">
        <v>79</v>
      </c>
      <c r="L86" s="2"/>
    </row>
    <row r="87" spans="2:12" x14ac:dyDescent="0.25">
      <c r="B87" s="2"/>
      <c r="C87" s="71" t="s">
        <v>414</v>
      </c>
      <c r="D87" s="72"/>
      <c r="E87" s="70" t="s">
        <v>79</v>
      </c>
      <c r="F87" s="70" t="s">
        <v>79</v>
      </c>
      <c r="G87" s="70" t="s">
        <v>79</v>
      </c>
      <c r="H87" s="69">
        <v>0</v>
      </c>
      <c r="I87" s="69">
        <v>0</v>
      </c>
      <c r="J87" s="69">
        <v>0</v>
      </c>
      <c r="K87" s="70" t="s">
        <v>79</v>
      </c>
      <c r="L87" s="2"/>
    </row>
    <row r="88" spans="2:12" x14ac:dyDescent="0.25">
      <c r="B88" s="2"/>
      <c r="C88" s="71" t="s">
        <v>415</v>
      </c>
      <c r="D88" s="72"/>
      <c r="E88" s="70" t="s">
        <v>79</v>
      </c>
      <c r="F88" s="70" t="s">
        <v>79</v>
      </c>
      <c r="G88" s="70" t="s">
        <v>79</v>
      </c>
      <c r="H88" s="69">
        <v>0</v>
      </c>
      <c r="I88" s="69">
        <v>0</v>
      </c>
      <c r="J88" s="69">
        <v>0</v>
      </c>
      <c r="K88" s="70" t="s">
        <v>79</v>
      </c>
      <c r="L88" s="2"/>
    </row>
    <row r="89" spans="2:12" x14ac:dyDescent="0.25">
      <c r="B89" s="2"/>
      <c r="C89" s="71" t="s">
        <v>416</v>
      </c>
      <c r="D89" s="72"/>
      <c r="E89" s="70" t="s">
        <v>79</v>
      </c>
      <c r="F89" s="70" t="s">
        <v>79</v>
      </c>
      <c r="G89" s="70" t="s">
        <v>79</v>
      </c>
      <c r="H89" s="69">
        <v>0</v>
      </c>
      <c r="I89" s="69">
        <v>0</v>
      </c>
      <c r="J89" s="69">
        <v>0</v>
      </c>
      <c r="K89" s="70" t="s">
        <v>79</v>
      </c>
      <c r="L89" s="2"/>
    </row>
    <row r="90" spans="2:12" x14ac:dyDescent="0.25">
      <c r="B90" s="2"/>
      <c r="C90" s="71" t="s">
        <v>417</v>
      </c>
      <c r="D90" s="72"/>
      <c r="E90" s="70" t="s">
        <v>79</v>
      </c>
      <c r="F90" s="70" t="s">
        <v>79</v>
      </c>
      <c r="G90" s="70" t="s">
        <v>79</v>
      </c>
      <c r="H90" s="69">
        <v>0</v>
      </c>
      <c r="I90" s="69">
        <v>0</v>
      </c>
      <c r="J90" s="69">
        <v>0</v>
      </c>
      <c r="K90" s="70" t="s">
        <v>79</v>
      </c>
      <c r="L90" s="2"/>
    </row>
    <row r="91" spans="2:12" x14ac:dyDescent="0.25">
      <c r="B91" s="2"/>
      <c r="C91" s="71" t="s">
        <v>418</v>
      </c>
      <c r="D91" s="72"/>
      <c r="E91" s="70" t="s">
        <v>79</v>
      </c>
      <c r="F91" s="70" t="s">
        <v>79</v>
      </c>
      <c r="G91" s="70" t="s">
        <v>79</v>
      </c>
      <c r="H91" s="69">
        <v>0</v>
      </c>
      <c r="I91" s="69">
        <v>0</v>
      </c>
      <c r="J91" s="69">
        <v>0</v>
      </c>
      <c r="K91" s="70" t="s">
        <v>79</v>
      </c>
      <c r="L91" s="2"/>
    </row>
    <row r="92" spans="2:12" x14ac:dyDescent="0.25">
      <c r="B92" s="2"/>
      <c r="C92" s="71" t="s">
        <v>419</v>
      </c>
      <c r="D92" s="72"/>
      <c r="E92" s="70" t="s">
        <v>79</v>
      </c>
      <c r="F92" s="70" t="s">
        <v>79</v>
      </c>
      <c r="G92" s="70" t="s">
        <v>79</v>
      </c>
      <c r="H92" s="69">
        <v>0</v>
      </c>
      <c r="I92" s="69">
        <v>0</v>
      </c>
      <c r="J92" s="69">
        <v>0</v>
      </c>
      <c r="K92" s="70" t="s">
        <v>79</v>
      </c>
      <c r="L92" s="2"/>
    </row>
    <row r="93" spans="2:12" x14ac:dyDescent="0.25">
      <c r="B93" s="2"/>
      <c r="C93" s="71" t="s">
        <v>420</v>
      </c>
      <c r="D93" s="72"/>
      <c r="E93" s="70" t="s">
        <v>79</v>
      </c>
      <c r="F93" s="70" t="s">
        <v>79</v>
      </c>
      <c r="G93" s="70" t="s">
        <v>79</v>
      </c>
      <c r="H93" s="69">
        <v>0</v>
      </c>
      <c r="I93" s="69">
        <v>0</v>
      </c>
      <c r="J93" s="69">
        <v>0</v>
      </c>
      <c r="K93" s="70" t="s">
        <v>79</v>
      </c>
      <c r="L93" s="2"/>
    </row>
    <row r="94" spans="2:12" x14ac:dyDescent="0.25">
      <c r="B94" s="2"/>
      <c r="C94" s="71" t="s">
        <v>421</v>
      </c>
      <c r="D94" s="72"/>
      <c r="E94" s="70" t="s">
        <v>79</v>
      </c>
      <c r="F94" s="70" t="s">
        <v>79</v>
      </c>
      <c r="G94" s="70" t="s">
        <v>79</v>
      </c>
      <c r="H94" s="69">
        <v>0</v>
      </c>
      <c r="I94" s="69">
        <v>0</v>
      </c>
      <c r="J94" s="69">
        <v>0</v>
      </c>
      <c r="K94" s="70" t="s">
        <v>79</v>
      </c>
      <c r="L94" s="2"/>
    </row>
    <row r="95" spans="2:12" x14ac:dyDescent="0.25">
      <c r="B95" s="2"/>
      <c r="C95" s="71" t="s">
        <v>422</v>
      </c>
      <c r="D95" s="72"/>
      <c r="E95" s="70" t="s">
        <v>79</v>
      </c>
      <c r="F95" s="70" t="s">
        <v>79</v>
      </c>
      <c r="G95" s="70" t="s">
        <v>79</v>
      </c>
      <c r="H95" s="69">
        <v>0</v>
      </c>
      <c r="I95" s="69">
        <v>0</v>
      </c>
      <c r="J95" s="69">
        <v>0</v>
      </c>
      <c r="K95" s="70" t="s">
        <v>79</v>
      </c>
      <c r="L95" s="2"/>
    </row>
    <row r="96" spans="2:12" x14ac:dyDescent="0.25">
      <c r="B96" s="2"/>
      <c r="C96" s="71" t="s">
        <v>423</v>
      </c>
      <c r="D96" s="72"/>
      <c r="E96" s="70" t="s">
        <v>79</v>
      </c>
      <c r="F96" s="70" t="s">
        <v>79</v>
      </c>
      <c r="G96" s="70" t="s">
        <v>79</v>
      </c>
      <c r="H96" s="69">
        <v>0</v>
      </c>
      <c r="I96" s="69">
        <v>0</v>
      </c>
      <c r="J96" s="69">
        <v>0</v>
      </c>
      <c r="K96" s="70" t="s">
        <v>79</v>
      </c>
      <c r="L96" s="2"/>
    </row>
    <row r="97" spans="2:12" x14ac:dyDescent="0.25">
      <c r="B97" s="2"/>
      <c r="C97" s="71" t="s">
        <v>424</v>
      </c>
      <c r="D97" s="72"/>
      <c r="E97" s="70" t="s">
        <v>79</v>
      </c>
      <c r="F97" s="70" t="s">
        <v>79</v>
      </c>
      <c r="G97" s="70" t="s">
        <v>79</v>
      </c>
      <c r="H97" s="69">
        <v>0</v>
      </c>
      <c r="I97" s="69">
        <v>0</v>
      </c>
      <c r="J97" s="69">
        <v>0</v>
      </c>
      <c r="K97" s="70" t="s">
        <v>79</v>
      </c>
      <c r="L97" s="2"/>
    </row>
    <row r="98" spans="2:12" x14ac:dyDescent="0.25">
      <c r="B98" s="2"/>
      <c r="C98" s="71" t="s">
        <v>425</v>
      </c>
      <c r="D98" s="72"/>
      <c r="E98" s="70" t="s">
        <v>79</v>
      </c>
      <c r="F98" s="70" t="s">
        <v>79</v>
      </c>
      <c r="G98" s="70" t="s">
        <v>79</v>
      </c>
      <c r="H98" s="69">
        <v>0</v>
      </c>
      <c r="I98" s="69">
        <v>0</v>
      </c>
      <c r="J98" s="69">
        <v>0</v>
      </c>
      <c r="K98" s="70" t="s">
        <v>79</v>
      </c>
      <c r="L98" s="2"/>
    </row>
    <row r="99" spans="2:12" x14ac:dyDescent="0.25">
      <c r="B99" s="2"/>
      <c r="C99" s="71" t="s">
        <v>426</v>
      </c>
      <c r="D99" s="72"/>
      <c r="E99" s="70" t="s">
        <v>79</v>
      </c>
      <c r="F99" s="70" t="s">
        <v>79</v>
      </c>
      <c r="G99" s="70" t="s">
        <v>79</v>
      </c>
      <c r="H99" s="69">
        <v>0</v>
      </c>
      <c r="I99" s="69">
        <v>0</v>
      </c>
      <c r="J99" s="69">
        <v>0</v>
      </c>
      <c r="K99" s="70" t="s">
        <v>79</v>
      </c>
      <c r="L99" s="2"/>
    </row>
    <row r="100" spans="2:12" x14ac:dyDescent="0.25">
      <c r="B100" s="2"/>
      <c r="C100" s="71" t="s">
        <v>427</v>
      </c>
      <c r="D100" s="72"/>
      <c r="E100" s="70" t="s">
        <v>79</v>
      </c>
      <c r="F100" s="70" t="s">
        <v>79</v>
      </c>
      <c r="G100" s="70" t="s">
        <v>79</v>
      </c>
      <c r="H100" s="69">
        <v>0</v>
      </c>
      <c r="I100" s="69">
        <v>0</v>
      </c>
      <c r="J100" s="69">
        <v>0</v>
      </c>
      <c r="K100" s="70" t="s">
        <v>79</v>
      </c>
      <c r="L100" s="2"/>
    </row>
    <row r="101" spans="2:12" x14ac:dyDescent="0.25">
      <c r="B101" s="2"/>
      <c r="C101" s="71" t="s">
        <v>428</v>
      </c>
      <c r="D101" s="72"/>
      <c r="E101" s="70" t="s">
        <v>79</v>
      </c>
      <c r="F101" s="70" t="s">
        <v>79</v>
      </c>
      <c r="G101" s="70" t="s">
        <v>79</v>
      </c>
      <c r="H101" s="69">
        <v>0</v>
      </c>
      <c r="I101" s="69">
        <v>0</v>
      </c>
      <c r="J101" s="69">
        <v>0</v>
      </c>
      <c r="K101" s="70" t="s">
        <v>79</v>
      </c>
      <c r="L101" s="2"/>
    </row>
    <row r="102" spans="2:12" x14ac:dyDescent="0.25">
      <c r="B102" s="2"/>
      <c r="C102" s="71" t="s">
        <v>429</v>
      </c>
      <c r="D102" s="72"/>
      <c r="E102" s="70" t="s">
        <v>79</v>
      </c>
      <c r="F102" s="70" t="s">
        <v>79</v>
      </c>
      <c r="G102" s="70" t="s">
        <v>79</v>
      </c>
      <c r="H102" s="69">
        <v>0</v>
      </c>
      <c r="I102" s="69">
        <v>0</v>
      </c>
      <c r="J102" s="69">
        <v>0</v>
      </c>
      <c r="K102" s="70" t="s">
        <v>79</v>
      </c>
      <c r="L102" s="2"/>
    </row>
    <row r="103" spans="2:12" x14ac:dyDescent="0.25">
      <c r="B103" s="2"/>
      <c r="C103" s="71" t="s">
        <v>430</v>
      </c>
      <c r="D103" s="72"/>
      <c r="E103" s="70" t="s">
        <v>79</v>
      </c>
      <c r="F103" s="70" t="s">
        <v>79</v>
      </c>
      <c r="G103" s="70" t="s">
        <v>79</v>
      </c>
      <c r="H103" s="69">
        <v>0</v>
      </c>
      <c r="I103" s="69">
        <v>0</v>
      </c>
      <c r="J103" s="69">
        <v>0</v>
      </c>
      <c r="K103" s="70" t="s">
        <v>79</v>
      </c>
      <c r="L103" s="2"/>
    </row>
    <row r="104" spans="2:12" x14ac:dyDescent="0.25">
      <c r="B104" s="2"/>
      <c r="C104" s="71" t="s">
        <v>431</v>
      </c>
      <c r="D104" s="72"/>
      <c r="E104" s="70" t="s">
        <v>79</v>
      </c>
      <c r="F104" s="70" t="s">
        <v>79</v>
      </c>
      <c r="G104" s="70" t="s">
        <v>79</v>
      </c>
      <c r="H104" s="69">
        <v>0</v>
      </c>
      <c r="I104" s="69">
        <v>0</v>
      </c>
      <c r="J104" s="69">
        <v>0</v>
      </c>
      <c r="K104" s="70" t="s">
        <v>79</v>
      </c>
      <c r="L104" s="2"/>
    </row>
    <row r="105" spans="2:12" x14ac:dyDescent="0.25">
      <c r="B105" s="2"/>
      <c r="C105" s="71" t="s">
        <v>432</v>
      </c>
      <c r="D105" s="72"/>
      <c r="E105" s="70" t="s">
        <v>79</v>
      </c>
      <c r="F105" s="70" t="s">
        <v>79</v>
      </c>
      <c r="G105" s="70" t="s">
        <v>79</v>
      </c>
      <c r="H105" s="69">
        <v>0</v>
      </c>
      <c r="I105" s="69">
        <v>0</v>
      </c>
      <c r="J105" s="69">
        <v>0</v>
      </c>
      <c r="K105" s="70" t="s">
        <v>79</v>
      </c>
      <c r="L105" s="2"/>
    </row>
    <row r="106" spans="2:12" x14ac:dyDescent="0.25">
      <c r="B106" s="2"/>
      <c r="C106" s="71" t="s">
        <v>433</v>
      </c>
      <c r="D106" s="72"/>
      <c r="E106" s="70" t="s">
        <v>79</v>
      </c>
      <c r="F106" s="70" t="s">
        <v>79</v>
      </c>
      <c r="G106" s="70" t="s">
        <v>79</v>
      </c>
      <c r="H106" s="69">
        <v>0</v>
      </c>
      <c r="I106" s="69">
        <v>0</v>
      </c>
      <c r="J106" s="69">
        <v>0</v>
      </c>
      <c r="K106" s="70" t="s">
        <v>79</v>
      </c>
      <c r="L106" s="2"/>
    </row>
    <row r="107" spans="2:12" x14ac:dyDescent="0.25">
      <c r="B107" s="2"/>
      <c r="C107" s="71" t="s">
        <v>434</v>
      </c>
      <c r="D107" s="72"/>
      <c r="E107" s="70" t="s">
        <v>79</v>
      </c>
      <c r="F107" s="70" t="s">
        <v>79</v>
      </c>
      <c r="G107" s="70" t="s">
        <v>79</v>
      </c>
      <c r="H107" s="69">
        <v>0</v>
      </c>
      <c r="I107" s="69">
        <v>0</v>
      </c>
      <c r="J107" s="69">
        <v>0</v>
      </c>
      <c r="K107" s="70" t="s">
        <v>79</v>
      </c>
      <c r="L107" s="2"/>
    </row>
    <row r="108" spans="2:12" x14ac:dyDescent="0.25">
      <c r="B108" s="2"/>
      <c r="C108" s="71" t="s">
        <v>435</v>
      </c>
      <c r="D108" s="72"/>
      <c r="E108" s="70" t="s">
        <v>79</v>
      </c>
      <c r="F108" s="70" t="s">
        <v>79</v>
      </c>
      <c r="G108" s="70" t="s">
        <v>79</v>
      </c>
      <c r="H108" s="69">
        <v>0</v>
      </c>
      <c r="I108" s="69">
        <v>0</v>
      </c>
      <c r="J108" s="69">
        <v>0</v>
      </c>
      <c r="K108" s="70" t="s">
        <v>79</v>
      </c>
      <c r="L108" s="2"/>
    </row>
    <row r="109" spans="2:12" x14ac:dyDescent="0.25">
      <c r="B109" s="2"/>
      <c r="C109" s="71" t="s">
        <v>436</v>
      </c>
      <c r="D109" s="72"/>
      <c r="E109" s="70" t="s">
        <v>79</v>
      </c>
      <c r="F109" s="70" t="s">
        <v>79</v>
      </c>
      <c r="G109" s="70" t="s">
        <v>79</v>
      </c>
      <c r="H109" s="69">
        <v>0</v>
      </c>
      <c r="I109" s="69">
        <v>0</v>
      </c>
      <c r="J109" s="69">
        <v>0</v>
      </c>
      <c r="K109" s="70" t="s">
        <v>79</v>
      </c>
      <c r="L109" s="2"/>
    </row>
    <row r="110" spans="2:12" x14ac:dyDescent="0.25">
      <c r="B110" s="2"/>
      <c r="C110" s="71" t="s">
        <v>437</v>
      </c>
      <c r="D110" s="72"/>
      <c r="E110" s="70" t="s">
        <v>79</v>
      </c>
      <c r="F110" s="70" t="s">
        <v>79</v>
      </c>
      <c r="G110" s="70" t="s">
        <v>79</v>
      </c>
      <c r="H110" s="69">
        <v>0</v>
      </c>
      <c r="I110" s="69">
        <v>0</v>
      </c>
      <c r="J110" s="69">
        <v>0</v>
      </c>
      <c r="K110" s="70" t="s">
        <v>79</v>
      </c>
      <c r="L110" s="2"/>
    </row>
    <row r="111" spans="2:12" x14ac:dyDescent="0.25">
      <c r="B111" s="2"/>
      <c r="C111" s="71" t="s">
        <v>438</v>
      </c>
      <c r="D111" s="72"/>
      <c r="E111" s="70" t="s">
        <v>79</v>
      </c>
      <c r="F111" s="70" t="s">
        <v>79</v>
      </c>
      <c r="G111" s="70" t="s">
        <v>79</v>
      </c>
      <c r="H111" s="69">
        <v>0</v>
      </c>
      <c r="I111" s="69">
        <v>0</v>
      </c>
      <c r="J111" s="69">
        <v>0</v>
      </c>
      <c r="K111" s="70" t="s">
        <v>79</v>
      </c>
      <c r="L111" s="2"/>
    </row>
    <row r="112" spans="2:12" x14ac:dyDescent="0.25">
      <c r="B112" s="2"/>
      <c r="C112" s="71" t="s">
        <v>439</v>
      </c>
      <c r="D112" s="72"/>
      <c r="E112" s="70" t="s">
        <v>79</v>
      </c>
      <c r="F112" s="70" t="s">
        <v>79</v>
      </c>
      <c r="G112" s="70" t="s">
        <v>79</v>
      </c>
      <c r="H112" s="69">
        <v>0</v>
      </c>
      <c r="I112" s="69">
        <v>0</v>
      </c>
      <c r="J112" s="69">
        <v>0</v>
      </c>
      <c r="K112" s="70" t="s">
        <v>79</v>
      </c>
      <c r="L112" s="2"/>
    </row>
    <row r="113" spans="1:12" x14ac:dyDescent="0.25">
      <c r="B113" s="2"/>
      <c r="C113" s="71" t="s">
        <v>440</v>
      </c>
      <c r="D113" s="72"/>
      <c r="E113" s="70" t="s">
        <v>79</v>
      </c>
      <c r="F113" s="70" t="s">
        <v>79</v>
      </c>
      <c r="G113" s="70" t="s">
        <v>79</v>
      </c>
      <c r="H113" s="69">
        <v>0</v>
      </c>
      <c r="I113" s="69">
        <v>0</v>
      </c>
      <c r="J113" s="69">
        <v>0</v>
      </c>
      <c r="K113" s="70" t="s">
        <v>79</v>
      </c>
      <c r="L113" s="2"/>
    </row>
    <row r="114" spans="1:12" s="15" customFormat="1" x14ac:dyDescent="0.25">
      <c r="B114" s="5"/>
      <c r="C114" s="73" t="s">
        <v>441</v>
      </c>
      <c r="D114" s="74"/>
      <c r="E114" s="70" t="s">
        <v>79</v>
      </c>
      <c r="F114" s="70" t="s">
        <v>79</v>
      </c>
      <c r="G114" s="70" t="s">
        <v>79</v>
      </c>
      <c r="H114" s="69">
        <v>0</v>
      </c>
      <c r="I114" s="69">
        <v>0</v>
      </c>
      <c r="J114" s="69">
        <v>0</v>
      </c>
      <c r="K114" s="70" t="s">
        <v>79</v>
      </c>
      <c r="L114" s="5"/>
    </row>
    <row r="115" spans="1:12" s="15" customFormat="1" x14ac:dyDescent="0.25">
      <c r="A115" s="16" t="s">
        <v>442</v>
      </c>
      <c r="B115" s="5"/>
      <c r="C115" s="73" t="s">
        <v>443</v>
      </c>
      <c r="D115" s="74"/>
      <c r="E115" s="70" t="s">
        <v>79</v>
      </c>
      <c r="F115" s="70" t="s">
        <v>79</v>
      </c>
      <c r="G115" s="70" t="s">
        <v>79</v>
      </c>
      <c r="H115" s="69">
        <v>0</v>
      </c>
      <c r="I115" s="69">
        <v>0</v>
      </c>
      <c r="J115" s="69">
        <v>0</v>
      </c>
      <c r="K115" s="70" t="s">
        <v>79</v>
      </c>
      <c r="L115" s="5"/>
    </row>
    <row r="116" spans="1:12" x14ac:dyDescent="0.25">
      <c r="A116" s="17" t="s">
        <v>444</v>
      </c>
      <c r="B116" s="2"/>
      <c r="C116" s="71" t="s">
        <v>335</v>
      </c>
      <c r="D116" s="72"/>
      <c r="E116" s="14" t="str">
        <f>""</f>
        <v/>
      </c>
      <c r="F116" s="14" t="str">
        <f>""</f>
        <v/>
      </c>
      <c r="G116" s="14" t="str">
        <f>""</f>
        <v/>
      </c>
      <c r="H116" s="13">
        <f>SUM(H16:H115)</f>
        <v>0</v>
      </c>
      <c r="I116" s="13">
        <f>SUM(I16:I115)</f>
        <v>0</v>
      </c>
      <c r="J116" s="13">
        <f>SUM(J16:J115)</f>
        <v>0</v>
      </c>
      <c r="K116" s="14" t="str">
        <f>""</f>
        <v/>
      </c>
      <c r="L116" s="2"/>
    </row>
    <row r="117" spans="1:12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5.0999999999999996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</sheetData>
  <sheetProtection formatColumns="0" formatRows="0" insertRows="0" deleteRows="0" selectLockedCells="1"/>
  <mergeCells count="814">
    <mergeCell ref="I115"/>
    <mergeCell ref="J115"/>
    <mergeCell ref="K115"/>
    <mergeCell ref="C116:D116"/>
    <mergeCell ref="C115:D115"/>
    <mergeCell ref="E115"/>
    <mergeCell ref="F115"/>
    <mergeCell ref="G115"/>
    <mergeCell ref="H115"/>
    <mergeCell ref="I113"/>
    <mergeCell ref="J113"/>
    <mergeCell ref="K113"/>
    <mergeCell ref="C114:D114"/>
    <mergeCell ref="E114"/>
    <mergeCell ref="F114"/>
    <mergeCell ref="G114"/>
    <mergeCell ref="H114"/>
    <mergeCell ref="I114"/>
    <mergeCell ref="J114"/>
    <mergeCell ref="K114"/>
    <mergeCell ref="C113:D113"/>
    <mergeCell ref="E113"/>
    <mergeCell ref="F113"/>
    <mergeCell ref="G113"/>
    <mergeCell ref="H113"/>
    <mergeCell ref="I111"/>
    <mergeCell ref="J111"/>
    <mergeCell ref="K111"/>
    <mergeCell ref="C112:D112"/>
    <mergeCell ref="E112"/>
    <mergeCell ref="F112"/>
    <mergeCell ref="G112"/>
    <mergeCell ref="H112"/>
    <mergeCell ref="I112"/>
    <mergeCell ref="J112"/>
    <mergeCell ref="K112"/>
    <mergeCell ref="C111:D111"/>
    <mergeCell ref="E111"/>
    <mergeCell ref="F111"/>
    <mergeCell ref="G111"/>
    <mergeCell ref="H111"/>
    <mergeCell ref="I109"/>
    <mergeCell ref="J109"/>
    <mergeCell ref="K109"/>
    <mergeCell ref="C110:D110"/>
    <mergeCell ref="E110"/>
    <mergeCell ref="F110"/>
    <mergeCell ref="G110"/>
    <mergeCell ref="H110"/>
    <mergeCell ref="I110"/>
    <mergeCell ref="J110"/>
    <mergeCell ref="K110"/>
    <mergeCell ref="C109:D109"/>
    <mergeCell ref="E109"/>
    <mergeCell ref="F109"/>
    <mergeCell ref="G109"/>
    <mergeCell ref="H109"/>
    <mergeCell ref="I107"/>
    <mergeCell ref="J107"/>
    <mergeCell ref="K107"/>
    <mergeCell ref="C108:D108"/>
    <mergeCell ref="E108"/>
    <mergeCell ref="F108"/>
    <mergeCell ref="G108"/>
    <mergeCell ref="H108"/>
    <mergeCell ref="I108"/>
    <mergeCell ref="J108"/>
    <mergeCell ref="K108"/>
    <mergeCell ref="C107:D107"/>
    <mergeCell ref="E107"/>
    <mergeCell ref="F107"/>
    <mergeCell ref="G107"/>
    <mergeCell ref="H107"/>
    <mergeCell ref="I105"/>
    <mergeCell ref="J105"/>
    <mergeCell ref="K105"/>
    <mergeCell ref="C106:D106"/>
    <mergeCell ref="E106"/>
    <mergeCell ref="F106"/>
    <mergeCell ref="G106"/>
    <mergeCell ref="H106"/>
    <mergeCell ref="I106"/>
    <mergeCell ref="J106"/>
    <mergeCell ref="K106"/>
    <mergeCell ref="C105:D105"/>
    <mergeCell ref="E105"/>
    <mergeCell ref="F105"/>
    <mergeCell ref="G105"/>
    <mergeCell ref="H105"/>
    <mergeCell ref="I103"/>
    <mergeCell ref="J103"/>
    <mergeCell ref="K103"/>
    <mergeCell ref="C104:D104"/>
    <mergeCell ref="E104"/>
    <mergeCell ref="F104"/>
    <mergeCell ref="G104"/>
    <mergeCell ref="H104"/>
    <mergeCell ref="I104"/>
    <mergeCell ref="J104"/>
    <mergeCell ref="K104"/>
    <mergeCell ref="C103:D103"/>
    <mergeCell ref="E103"/>
    <mergeCell ref="F103"/>
    <mergeCell ref="G103"/>
    <mergeCell ref="H103"/>
    <mergeCell ref="I101"/>
    <mergeCell ref="J101"/>
    <mergeCell ref="K101"/>
    <mergeCell ref="C102:D102"/>
    <mergeCell ref="E102"/>
    <mergeCell ref="F102"/>
    <mergeCell ref="G102"/>
    <mergeCell ref="H102"/>
    <mergeCell ref="I102"/>
    <mergeCell ref="J102"/>
    <mergeCell ref="K102"/>
    <mergeCell ref="C101:D101"/>
    <mergeCell ref="E101"/>
    <mergeCell ref="F101"/>
    <mergeCell ref="G101"/>
    <mergeCell ref="H101"/>
    <mergeCell ref="I99"/>
    <mergeCell ref="J99"/>
    <mergeCell ref="K99"/>
    <mergeCell ref="C100:D100"/>
    <mergeCell ref="E100"/>
    <mergeCell ref="F100"/>
    <mergeCell ref="G100"/>
    <mergeCell ref="H100"/>
    <mergeCell ref="I100"/>
    <mergeCell ref="J100"/>
    <mergeCell ref="K100"/>
    <mergeCell ref="C99:D99"/>
    <mergeCell ref="E99"/>
    <mergeCell ref="F99"/>
    <mergeCell ref="G99"/>
    <mergeCell ref="H99"/>
    <mergeCell ref="I97"/>
    <mergeCell ref="J97"/>
    <mergeCell ref="K97"/>
    <mergeCell ref="C98:D98"/>
    <mergeCell ref="E98"/>
    <mergeCell ref="F98"/>
    <mergeCell ref="G98"/>
    <mergeCell ref="H98"/>
    <mergeCell ref="I98"/>
    <mergeCell ref="J98"/>
    <mergeCell ref="K98"/>
    <mergeCell ref="C97:D97"/>
    <mergeCell ref="E97"/>
    <mergeCell ref="F97"/>
    <mergeCell ref="G97"/>
    <mergeCell ref="H97"/>
    <mergeCell ref="I95"/>
    <mergeCell ref="J95"/>
    <mergeCell ref="K95"/>
    <mergeCell ref="C96:D96"/>
    <mergeCell ref="E96"/>
    <mergeCell ref="F96"/>
    <mergeCell ref="G96"/>
    <mergeCell ref="H96"/>
    <mergeCell ref="I96"/>
    <mergeCell ref="J96"/>
    <mergeCell ref="K96"/>
    <mergeCell ref="C95:D95"/>
    <mergeCell ref="E95"/>
    <mergeCell ref="F95"/>
    <mergeCell ref="G95"/>
    <mergeCell ref="H95"/>
    <mergeCell ref="I93"/>
    <mergeCell ref="J93"/>
    <mergeCell ref="K93"/>
    <mergeCell ref="C94:D94"/>
    <mergeCell ref="E94"/>
    <mergeCell ref="F94"/>
    <mergeCell ref="G94"/>
    <mergeCell ref="H94"/>
    <mergeCell ref="I94"/>
    <mergeCell ref="J94"/>
    <mergeCell ref="K94"/>
    <mergeCell ref="C93:D93"/>
    <mergeCell ref="E93"/>
    <mergeCell ref="F93"/>
    <mergeCell ref="G93"/>
    <mergeCell ref="H93"/>
    <mergeCell ref="I91"/>
    <mergeCell ref="J91"/>
    <mergeCell ref="K91"/>
    <mergeCell ref="C92:D92"/>
    <mergeCell ref="E92"/>
    <mergeCell ref="F92"/>
    <mergeCell ref="G92"/>
    <mergeCell ref="H92"/>
    <mergeCell ref="I92"/>
    <mergeCell ref="J92"/>
    <mergeCell ref="K92"/>
    <mergeCell ref="C91:D91"/>
    <mergeCell ref="E91"/>
    <mergeCell ref="F91"/>
    <mergeCell ref="G91"/>
    <mergeCell ref="H91"/>
    <mergeCell ref="I89"/>
    <mergeCell ref="J89"/>
    <mergeCell ref="K89"/>
    <mergeCell ref="C90:D90"/>
    <mergeCell ref="E90"/>
    <mergeCell ref="F90"/>
    <mergeCell ref="G90"/>
    <mergeCell ref="H90"/>
    <mergeCell ref="I90"/>
    <mergeCell ref="J90"/>
    <mergeCell ref="K90"/>
    <mergeCell ref="C89:D89"/>
    <mergeCell ref="E89"/>
    <mergeCell ref="F89"/>
    <mergeCell ref="G89"/>
    <mergeCell ref="H89"/>
    <mergeCell ref="I87"/>
    <mergeCell ref="J87"/>
    <mergeCell ref="K87"/>
    <mergeCell ref="C88:D88"/>
    <mergeCell ref="E88"/>
    <mergeCell ref="F88"/>
    <mergeCell ref="G88"/>
    <mergeCell ref="H88"/>
    <mergeCell ref="I88"/>
    <mergeCell ref="J88"/>
    <mergeCell ref="K88"/>
    <mergeCell ref="C87:D87"/>
    <mergeCell ref="E87"/>
    <mergeCell ref="F87"/>
    <mergeCell ref="G87"/>
    <mergeCell ref="H87"/>
    <mergeCell ref="I85"/>
    <mergeCell ref="J85"/>
    <mergeCell ref="K85"/>
    <mergeCell ref="C86:D86"/>
    <mergeCell ref="E86"/>
    <mergeCell ref="F86"/>
    <mergeCell ref="G86"/>
    <mergeCell ref="H86"/>
    <mergeCell ref="I86"/>
    <mergeCell ref="J86"/>
    <mergeCell ref="K86"/>
    <mergeCell ref="C85:D85"/>
    <mergeCell ref="E85"/>
    <mergeCell ref="F85"/>
    <mergeCell ref="G85"/>
    <mergeCell ref="H85"/>
    <mergeCell ref="I83"/>
    <mergeCell ref="J83"/>
    <mergeCell ref="K83"/>
    <mergeCell ref="C84:D84"/>
    <mergeCell ref="E84"/>
    <mergeCell ref="F84"/>
    <mergeCell ref="G84"/>
    <mergeCell ref="H84"/>
    <mergeCell ref="I84"/>
    <mergeCell ref="J84"/>
    <mergeCell ref="K84"/>
    <mergeCell ref="C83:D83"/>
    <mergeCell ref="E83"/>
    <mergeCell ref="F83"/>
    <mergeCell ref="G83"/>
    <mergeCell ref="H83"/>
    <mergeCell ref="I81"/>
    <mergeCell ref="J81"/>
    <mergeCell ref="K81"/>
    <mergeCell ref="C82:D82"/>
    <mergeCell ref="E82"/>
    <mergeCell ref="F82"/>
    <mergeCell ref="G82"/>
    <mergeCell ref="H82"/>
    <mergeCell ref="I82"/>
    <mergeCell ref="J82"/>
    <mergeCell ref="K82"/>
    <mergeCell ref="C81:D81"/>
    <mergeCell ref="E81"/>
    <mergeCell ref="F81"/>
    <mergeCell ref="G81"/>
    <mergeCell ref="H81"/>
    <mergeCell ref="I79"/>
    <mergeCell ref="J79"/>
    <mergeCell ref="K79"/>
    <mergeCell ref="C80:D80"/>
    <mergeCell ref="E80"/>
    <mergeCell ref="F80"/>
    <mergeCell ref="G80"/>
    <mergeCell ref="H80"/>
    <mergeCell ref="I80"/>
    <mergeCell ref="J80"/>
    <mergeCell ref="K80"/>
    <mergeCell ref="C79:D79"/>
    <mergeCell ref="E79"/>
    <mergeCell ref="F79"/>
    <mergeCell ref="G79"/>
    <mergeCell ref="H79"/>
    <mergeCell ref="I77"/>
    <mergeCell ref="J77"/>
    <mergeCell ref="K77"/>
    <mergeCell ref="C78:D78"/>
    <mergeCell ref="E78"/>
    <mergeCell ref="F78"/>
    <mergeCell ref="G78"/>
    <mergeCell ref="H78"/>
    <mergeCell ref="I78"/>
    <mergeCell ref="J78"/>
    <mergeCell ref="K78"/>
    <mergeCell ref="C77:D77"/>
    <mergeCell ref="E77"/>
    <mergeCell ref="F77"/>
    <mergeCell ref="G77"/>
    <mergeCell ref="H77"/>
    <mergeCell ref="I75"/>
    <mergeCell ref="J75"/>
    <mergeCell ref="K75"/>
    <mergeCell ref="C76:D76"/>
    <mergeCell ref="E76"/>
    <mergeCell ref="F76"/>
    <mergeCell ref="G76"/>
    <mergeCell ref="H76"/>
    <mergeCell ref="I76"/>
    <mergeCell ref="J76"/>
    <mergeCell ref="K76"/>
    <mergeCell ref="C75:D75"/>
    <mergeCell ref="E75"/>
    <mergeCell ref="F75"/>
    <mergeCell ref="G75"/>
    <mergeCell ref="H75"/>
    <mergeCell ref="I73"/>
    <mergeCell ref="J73"/>
    <mergeCell ref="K73"/>
    <mergeCell ref="C74:D74"/>
    <mergeCell ref="E74"/>
    <mergeCell ref="F74"/>
    <mergeCell ref="G74"/>
    <mergeCell ref="H74"/>
    <mergeCell ref="I74"/>
    <mergeCell ref="J74"/>
    <mergeCell ref="K74"/>
    <mergeCell ref="C73:D73"/>
    <mergeCell ref="E73"/>
    <mergeCell ref="F73"/>
    <mergeCell ref="G73"/>
    <mergeCell ref="H73"/>
    <mergeCell ref="I71"/>
    <mergeCell ref="J71"/>
    <mergeCell ref="K71"/>
    <mergeCell ref="C72:D72"/>
    <mergeCell ref="E72"/>
    <mergeCell ref="F72"/>
    <mergeCell ref="G72"/>
    <mergeCell ref="H72"/>
    <mergeCell ref="I72"/>
    <mergeCell ref="J72"/>
    <mergeCell ref="K72"/>
    <mergeCell ref="C71:D71"/>
    <mergeCell ref="E71"/>
    <mergeCell ref="F71"/>
    <mergeCell ref="G71"/>
    <mergeCell ref="H71"/>
    <mergeCell ref="I69"/>
    <mergeCell ref="J69"/>
    <mergeCell ref="K69"/>
    <mergeCell ref="C70:D70"/>
    <mergeCell ref="E70"/>
    <mergeCell ref="F70"/>
    <mergeCell ref="G70"/>
    <mergeCell ref="H70"/>
    <mergeCell ref="I70"/>
    <mergeCell ref="J70"/>
    <mergeCell ref="K70"/>
    <mergeCell ref="C69:D69"/>
    <mergeCell ref="E69"/>
    <mergeCell ref="F69"/>
    <mergeCell ref="G69"/>
    <mergeCell ref="H69"/>
    <mergeCell ref="I67"/>
    <mergeCell ref="J67"/>
    <mergeCell ref="K67"/>
    <mergeCell ref="C68:D68"/>
    <mergeCell ref="E68"/>
    <mergeCell ref="F68"/>
    <mergeCell ref="G68"/>
    <mergeCell ref="H68"/>
    <mergeCell ref="I68"/>
    <mergeCell ref="J68"/>
    <mergeCell ref="K68"/>
    <mergeCell ref="C67:D67"/>
    <mergeCell ref="E67"/>
    <mergeCell ref="F67"/>
    <mergeCell ref="G67"/>
    <mergeCell ref="H67"/>
    <mergeCell ref="I65"/>
    <mergeCell ref="J65"/>
    <mergeCell ref="K65"/>
    <mergeCell ref="C66:D66"/>
    <mergeCell ref="E66"/>
    <mergeCell ref="F66"/>
    <mergeCell ref="G66"/>
    <mergeCell ref="H66"/>
    <mergeCell ref="I66"/>
    <mergeCell ref="J66"/>
    <mergeCell ref="K66"/>
    <mergeCell ref="C65:D65"/>
    <mergeCell ref="E65"/>
    <mergeCell ref="F65"/>
    <mergeCell ref="G65"/>
    <mergeCell ref="H65"/>
    <mergeCell ref="I63"/>
    <mergeCell ref="J63"/>
    <mergeCell ref="K63"/>
    <mergeCell ref="C64:D64"/>
    <mergeCell ref="E64"/>
    <mergeCell ref="F64"/>
    <mergeCell ref="G64"/>
    <mergeCell ref="H64"/>
    <mergeCell ref="I64"/>
    <mergeCell ref="J64"/>
    <mergeCell ref="K64"/>
    <mergeCell ref="C63:D63"/>
    <mergeCell ref="E63"/>
    <mergeCell ref="F63"/>
    <mergeCell ref="G63"/>
    <mergeCell ref="H63"/>
    <mergeCell ref="I61"/>
    <mergeCell ref="J61"/>
    <mergeCell ref="K61"/>
    <mergeCell ref="C62:D62"/>
    <mergeCell ref="E62"/>
    <mergeCell ref="F62"/>
    <mergeCell ref="G62"/>
    <mergeCell ref="H62"/>
    <mergeCell ref="I62"/>
    <mergeCell ref="J62"/>
    <mergeCell ref="K62"/>
    <mergeCell ref="C61:D61"/>
    <mergeCell ref="E61"/>
    <mergeCell ref="F61"/>
    <mergeCell ref="G61"/>
    <mergeCell ref="H61"/>
    <mergeCell ref="I59"/>
    <mergeCell ref="J59"/>
    <mergeCell ref="K59"/>
    <mergeCell ref="C60:D60"/>
    <mergeCell ref="E60"/>
    <mergeCell ref="F60"/>
    <mergeCell ref="G60"/>
    <mergeCell ref="H60"/>
    <mergeCell ref="I60"/>
    <mergeCell ref="J60"/>
    <mergeCell ref="K60"/>
    <mergeCell ref="C59:D59"/>
    <mergeCell ref="E59"/>
    <mergeCell ref="F59"/>
    <mergeCell ref="G59"/>
    <mergeCell ref="H59"/>
    <mergeCell ref="I57"/>
    <mergeCell ref="J57"/>
    <mergeCell ref="K57"/>
    <mergeCell ref="C58:D58"/>
    <mergeCell ref="E58"/>
    <mergeCell ref="F58"/>
    <mergeCell ref="G58"/>
    <mergeCell ref="H58"/>
    <mergeCell ref="I58"/>
    <mergeCell ref="J58"/>
    <mergeCell ref="K58"/>
    <mergeCell ref="C57:D57"/>
    <mergeCell ref="E57"/>
    <mergeCell ref="F57"/>
    <mergeCell ref="G57"/>
    <mergeCell ref="H57"/>
    <mergeCell ref="I55"/>
    <mergeCell ref="J55"/>
    <mergeCell ref="K55"/>
    <mergeCell ref="C56:D56"/>
    <mergeCell ref="E56"/>
    <mergeCell ref="F56"/>
    <mergeCell ref="G56"/>
    <mergeCell ref="H56"/>
    <mergeCell ref="I56"/>
    <mergeCell ref="J56"/>
    <mergeCell ref="K56"/>
    <mergeCell ref="C55:D55"/>
    <mergeCell ref="E55"/>
    <mergeCell ref="F55"/>
    <mergeCell ref="G55"/>
    <mergeCell ref="H55"/>
    <mergeCell ref="I53"/>
    <mergeCell ref="J53"/>
    <mergeCell ref="K53"/>
    <mergeCell ref="C54:D54"/>
    <mergeCell ref="E54"/>
    <mergeCell ref="F54"/>
    <mergeCell ref="G54"/>
    <mergeCell ref="H54"/>
    <mergeCell ref="I54"/>
    <mergeCell ref="J54"/>
    <mergeCell ref="K54"/>
    <mergeCell ref="C53:D53"/>
    <mergeCell ref="E53"/>
    <mergeCell ref="F53"/>
    <mergeCell ref="G53"/>
    <mergeCell ref="H53"/>
    <mergeCell ref="I51"/>
    <mergeCell ref="J51"/>
    <mergeCell ref="K51"/>
    <mergeCell ref="C52:D52"/>
    <mergeCell ref="E52"/>
    <mergeCell ref="F52"/>
    <mergeCell ref="G52"/>
    <mergeCell ref="H52"/>
    <mergeCell ref="I52"/>
    <mergeCell ref="J52"/>
    <mergeCell ref="K52"/>
    <mergeCell ref="C51:D51"/>
    <mergeCell ref="E51"/>
    <mergeCell ref="F51"/>
    <mergeCell ref="G51"/>
    <mergeCell ref="H51"/>
    <mergeCell ref="I49"/>
    <mergeCell ref="J49"/>
    <mergeCell ref="K49"/>
    <mergeCell ref="C50:D50"/>
    <mergeCell ref="E50"/>
    <mergeCell ref="F50"/>
    <mergeCell ref="G50"/>
    <mergeCell ref="H50"/>
    <mergeCell ref="I50"/>
    <mergeCell ref="J50"/>
    <mergeCell ref="K50"/>
    <mergeCell ref="C49:D49"/>
    <mergeCell ref="E49"/>
    <mergeCell ref="F49"/>
    <mergeCell ref="G49"/>
    <mergeCell ref="H49"/>
    <mergeCell ref="I47"/>
    <mergeCell ref="J47"/>
    <mergeCell ref="K47"/>
    <mergeCell ref="C48:D48"/>
    <mergeCell ref="E48"/>
    <mergeCell ref="F48"/>
    <mergeCell ref="G48"/>
    <mergeCell ref="H48"/>
    <mergeCell ref="I48"/>
    <mergeCell ref="J48"/>
    <mergeCell ref="K48"/>
    <mergeCell ref="C47:D47"/>
    <mergeCell ref="E47"/>
    <mergeCell ref="F47"/>
    <mergeCell ref="G47"/>
    <mergeCell ref="H47"/>
    <mergeCell ref="I45"/>
    <mergeCell ref="J45"/>
    <mergeCell ref="K45"/>
    <mergeCell ref="C46:D46"/>
    <mergeCell ref="E46"/>
    <mergeCell ref="F46"/>
    <mergeCell ref="G46"/>
    <mergeCell ref="H46"/>
    <mergeCell ref="I46"/>
    <mergeCell ref="J46"/>
    <mergeCell ref="K46"/>
    <mergeCell ref="C45:D45"/>
    <mergeCell ref="E45"/>
    <mergeCell ref="F45"/>
    <mergeCell ref="G45"/>
    <mergeCell ref="H45"/>
    <mergeCell ref="I43"/>
    <mergeCell ref="J43"/>
    <mergeCell ref="K43"/>
    <mergeCell ref="C44:D44"/>
    <mergeCell ref="E44"/>
    <mergeCell ref="F44"/>
    <mergeCell ref="G44"/>
    <mergeCell ref="H44"/>
    <mergeCell ref="I44"/>
    <mergeCell ref="J44"/>
    <mergeCell ref="K44"/>
    <mergeCell ref="C43:D43"/>
    <mergeCell ref="E43"/>
    <mergeCell ref="F43"/>
    <mergeCell ref="G43"/>
    <mergeCell ref="H43"/>
    <mergeCell ref="I41"/>
    <mergeCell ref="J41"/>
    <mergeCell ref="K41"/>
    <mergeCell ref="C42:D42"/>
    <mergeCell ref="E42"/>
    <mergeCell ref="F42"/>
    <mergeCell ref="G42"/>
    <mergeCell ref="H42"/>
    <mergeCell ref="I42"/>
    <mergeCell ref="J42"/>
    <mergeCell ref="K42"/>
    <mergeCell ref="C41:D41"/>
    <mergeCell ref="E41"/>
    <mergeCell ref="F41"/>
    <mergeCell ref="G41"/>
    <mergeCell ref="H41"/>
    <mergeCell ref="I39"/>
    <mergeCell ref="J39"/>
    <mergeCell ref="K39"/>
    <mergeCell ref="C40:D40"/>
    <mergeCell ref="E40"/>
    <mergeCell ref="F40"/>
    <mergeCell ref="G40"/>
    <mergeCell ref="H40"/>
    <mergeCell ref="I40"/>
    <mergeCell ref="J40"/>
    <mergeCell ref="K40"/>
    <mergeCell ref="C39:D39"/>
    <mergeCell ref="E39"/>
    <mergeCell ref="F39"/>
    <mergeCell ref="G39"/>
    <mergeCell ref="H39"/>
    <mergeCell ref="I37"/>
    <mergeCell ref="J37"/>
    <mergeCell ref="K37"/>
    <mergeCell ref="C38:D38"/>
    <mergeCell ref="E38"/>
    <mergeCell ref="F38"/>
    <mergeCell ref="G38"/>
    <mergeCell ref="H38"/>
    <mergeCell ref="I38"/>
    <mergeCell ref="J38"/>
    <mergeCell ref="K38"/>
    <mergeCell ref="C37:D37"/>
    <mergeCell ref="E37"/>
    <mergeCell ref="F37"/>
    <mergeCell ref="G37"/>
    <mergeCell ref="H37"/>
    <mergeCell ref="I35"/>
    <mergeCell ref="J35"/>
    <mergeCell ref="K35"/>
    <mergeCell ref="C36:D36"/>
    <mergeCell ref="E36"/>
    <mergeCell ref="F36"/>
    <mergeCell ref="G36"/>
    <mergeCell ref="H36"/>
    <mergeCell ref="I36"/>
    <mergeCell ref="J36"/>
    <mergeCell ref="K36"/>
    <mergeCell ref="C35:D35"/>
    <mergeCell ref="E35"/>
    <mergeCell ref="F35"/>
    <mergeCell ref="G35"/>
    <mergeCell ref="H35"/>
    <mergeCell ref="I33"/>
    <mergeCell ref="J33"/>
    <mergeCell ref="K33"/>
    <mergeCell ref="C34:D34"/>
    <mergeCell ref="E34"/>
    <mergeCell ref="F34"/>
    <mergeCell ref="G34"/>
    <mergeCell ref="H34"/>
    <mergeCell ref="I34"/>
    <mergeCell ref="J34"/>
    <mergeCell ref="K34"/>
    <mergeCell ref="C33:D33"/>
    <mergeCell ref="E33"/>
    <mergeCell ref="F33"/>
    <mergeCell ref="G33"/>
    <mergeCell ref="H33"/>
    <mergeCell ref="I31"/>
    <mergeCell ref="J31"/>
    <mergeCell ref="K31"/>
    <mergeCell ref="C32:D32"/>
    <mergeCell ref="E32"/>
    <mergeCell ref="F32"/>
    <mergeCell ref="G32"/>
    <mergeCell ref="H32"/>
    <mergeCell ref="I32"/>
    <mergeCell ref="J32"/>
    <mergeCell ref="K32"/>
    <mergeCell ref="C31:D31"/>
    <mergeCell ref="E31"/>
    <mergeCell ref="F31"/>
    <mergeCell ref="G31"/>
    <mergeCell ref="H31"/>
    <mergeCell ref="I29"/>
    <mergeCell ref="J29"/>
    <mergeCell ref="K29"/>
    <mergeCell ref="C30:D30"/>
    <mergeCell ref="E30"/>
    <mergeCell ref="F30"/>
    <mergeCell ref="G30"/>
    <mergeCell ref="H30"/>
    <mergeCell ref="I30"/>
    <mergeCell ref="J30"/>
    <mergeCell ref="K30"/>
    <mergeCell ref="C29:D29"/>
    <mergeCell ref="E29"/>
    <mergeCell ref="F29"/>
    <mergeCell ref="G29"/>
    <mergeCell ref="H29"/>
    <mergeCell ref="I27"/>
    <mergeCell ref="J27"/>
    <mergeCell ref="K27"/>
    <mergeCell ref="C28:D28"/>
    <mergeCell ref="E28"/>
    <mergeCell ref="F28"/>
    <mergeCell ref="G28"/>
    <mergeCell ref="H28"/>
    <mergeCell ref="I28"/>
    <mergeCell ref="J28"/>
    <mergeCell ref="K28"/>
    <mergeCell ref="C27:D27"/>
    <mergeCell ref="E27"/>
    <mergeCell ref="F27"/>
    <mergeCell ref="G27"/>
    <mergeCell ref="H27"/>
    <mergeCell ref="I25"/>
    <mergeCell ref="J25"/>
    <mergeCell ref="K25"/>
    <mergeCell ref="C26:D26"/>
    <mergeCell ref="E26"/>
    <mergeCell ref="F26"/>
    <mergeCell ref="G26"/>
    <mergeCell ref="H26"/>
    <mergeCell ref="I26"/>
    <mergeCell ref="J26"/>
    <mergeCell ref="K26"/>
    <mergeCell ref="C25:D25"/>
    <mergeCell ref="E25"/>
    <mergeCell ref="F25"/>
    <mergeCell ref="G25"/>
    <mergeCell ref="H25"/>
    <mergeCell ref="I23"/>
    <mergeCell ref="J23"/>
    <mergeCell ref="K23"/>
    <mergeCell ref="C24:D24"/>
    <mergeCell ref="E24"/>
    <mergeCell ref="F24"/>
    <mergeCell ref="G24"/>
    <mergeCell ref="H24"/>
    <mergeCell ref="I24"/>
    <mergeCell ref="J24"/>
    <mergeCell ref="K24"/>
    <mergeCell ref="C23:D23"/>
    <mergeCell ref="E23"/>
    <mergeCell ref="F23"/>
    <mergeCell ref="G23"/>
    <mergeCell ref="H23"/>
    <mergeCell ref="I21"/>
    <mergeCell ref="J21"/>
    <mergeCell ref="K21"/>
    <mergeCell ref="C22:D22"/>
    <mergeCell ref="E22"/>
    <mergeCell ref="F22"/>
    <mergeCell ref="G22"/>
    <mergeCell ref="H22"/>
    <mergeCell ref="I22"/>
    <mergeCell ref="J22"/>
    <mergeCell ref="K22"/>
    <mergeCell ref="C21:D21"/>
    <mergeCell ref="E21"/>
    <mergeCell ref="F21"/>
    <mergeCell ref="G21"/>
    <mergeCell ref="H21"/>
    <mergeCell ref="I19"/>
    <mergeCell ref="J19"/>
    <mergeCell ref="K19"/>
    <mergeCell ref="C20:D20"/>
    <mergeCell ref="E20"/>
    <mergeCell ref="F20"/>
    <mergeCell ref="G20"/>
    <mergeCell ref="H20"/>
    <mergeCell ref="I20"/>
    <mergeCell ref="J20"/>
    <mergeCell ref="K20"/>
    <mergeCell ref="C19:D19"/>
    <mergeCell ref="E19"/>
    <mergeCell ref="F19"/>
    <mergeCell ref="G19"/>
    <mergeCell ref="H19"/>
    <mergeCell ref="I17"/>
    <mergeCell ref="J17"/>
    <mergeCell ref="K17"/>
    <mergeCell ref="C18:D18"/>
    <mergeCell ref="E18"/>
    <mergeCell ref="F18"/>
    <mergeCell ref="G18"/>
    <mergeCell ref="H18"/>
    <mergeCell ref="I18"/>
    <mergeCell ref="J18"/>
    <mergeCell ref="K18"/>
    <mergeCell ref="C17:D17"/>
    <mergeCell ref="E17"/>
    <mergeCell ref="F17"/>
    <mergeCell ref="G17"/>
    <mergeCell ref="H17"/>
    <mergeCell ref="C7:K7"/>
    <mergeCell ref="C9:K9"/>
    <mergeCell ref="C10:K10"/>
    <mergeCell ref="C11:K11"/>
    <mergeCell ref="C13:K13"/>
    <mergeCell ref="I14:I15"/>
    <mergeCell ref="J14:J15"/>
    <mergeCell ref="K14:K15"/>
    <mergeCell ref="C16:D16"/>
    <mergeCell ref="E16"/>
    <mergeCell ref="F16"/>
    <mergeCell ref="G16"/>
    <mergeCell ref="H16"/>
    <mergeCell ref="I16"/>
    <mergeCell ref="J16"/>
    <mergeCell ref="K16"/>
    <mergeCell ref="C14:D15"/>
    <mergeCell ref="E14:E15"/>
    <mergeCell ref="F14:F15"/>
    <mergeCell ref="G14:G15"/>
    <mergeCell ref="H14:H15"/>
  </mergeCells>
  <dataValidations count="300"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I16">
      <formula1>-1000000000000000000</formula1>
      <formula2>1000000000000000000</formula2>
    </dataValidation>
    <dataValidation type="decimal" showErrorMessage="1" errorTitle="Kesalahan Jenis Data" error="Data yang dimasukkan harus berupa Angka!" sqref="J16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I36">
      <formula1>-1000000000000000000</formula1>
      <formula2>1000000000000000000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I38">
      <formula1>-1000000000000000000</formula1>
      <formula2>1000000000000000000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I39">
      <formula1>-1000000000000000000</formula1>
      <formula2>1000000000000000000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I47">
      <formula1>-1000000000000000000</formula1>
      <formula2>1000000000000000000</formula2>
    </dataValidation>
    <dataValidation type="decimal" showErrorMessage="1" errorTitle="Kesalahan Jenis Data" error="Data yang dimasukkan harus berupa Angka!" sqref="J47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I48">
      <formula1>-1000000000000000000</formula1>
      <formula2>1000000000000000000</formula2>
    </dataValidation>
    <dataValidation type="decimal" showErrorMessage="1" errorTitle="Kesalahan Jenis Data" error="Data yang dimasukkan harus berupa Angka!" sqref="J48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I49">
      <formula1>-1000000000000000000</formula1>
      <formula2>1000000000000000000</formula2>
    </dataValidation>
    <dataValidation type="decimal" showErrorMessage="1" errorTitle="Kesalahan Jenis Data" error="Data yang dimasukkan harus berupa Angka!" sqref="J49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ecimal" showErrorMessage="1" errorTitle="Kesalahan Jenis Data" error="Data yang dimasukkan harus berupa Angka!" sqref="I50">
      <formula1>-1000000000000000000</formula1>
      <formula2>1000000000000000000</formula2>
    </dataValidation>
    <dataValidation type="decimal" showErrorMessage="1" errorTitle="Kesalahan Jenis Data" error="Data yang dimasukkan harus berupa Angka!" sqref="J50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ecimal" showErrorMessage="1" errorTitle="Kesalahan Jenis Data" error="Data yang dimasukkan harus berupa Angka!" sqref="I51">
      <formula1>-1000000000000000000</formula1>
      <formula2>1000000000000000000</formula2>
    </dataValidation>
    <dataValidation type="decimal" showErrorMessage="1" errorTitle="Kesalahan Jenis Data" error="Data yang dimasukkan harus berupa Angka!" sqref="J51">
      <formula1>-1000000000000000000</formula1>
      <formula2>1000000000000000000</formula2>
    </dataValidation>
    <dataValidation type="decimal" showErrorMessage="1" errorTitle="Kesalahan Jenis Data" error="Data yang dimasukkan harus berupa Angka!" sqref="H52">
      <formula1>-1000000000000000000</formula1>
      <formula2>1000000000000000000</formula2>
    </dataValidation>
    <dataValidation type="decimal" showErrorMessage="1" errorTitle="Kesalahan Jenis Data" error="Data yang dimasukkan harus berupa Angka!" sqref="I52">
      <formula1>-1000000000000000000</formula1>
      <formula2>1000000000000000000</formula2>
    </dataValidation>
    <dataValidation type="decimal" showErrorMessage="1" errorTitle="Kesalahan Jenis Data" error="Data yang dimasukkan harus berupa Angka!" sqref="J52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ecimal" showErrorMessage="1" errorTitle="Kesalahan Jenis Data" error="Data yang dimasukkan harus berupa Angka!" sqref="I53">
      <formula1>-1000000000000000000</formula1>
      <formula2>1000000000000000000</formula2>
    </dataValidation>
    <dataValidation type="decimal" showErrorMessage="1" errorTitle="Kesalahan Jenis Data" error="Data yang dimasukkan harus berupa Angka!" sqref="J53">
      <formula1>-1000000000000000000</formula1>
      <formula2>1000000000000000000</formula2>
    </dataValidation>
    <dataValidation type="decimal" showErrorMessage="1" errorTitle="Kesalahan Jenis Data" error="Data yang dimasukkan harus berupa Angka!" sqref="H54">
      <formula1>-1000000000000000000</formula1>
      <formula2>1000000000000000000</formula2>
    </dataValidation>
    <dataValidation type="decimal" showErrorMessage="1" errorTitle="Kesalahan Jenis Data" error="Data yang dimasukkan harus berupa Angka!" sqref="I54">
      <formula1>-1000000000000000000</formula1>
      <formula2>1000000000000000000</formula2>
    </dataValidation>
    <dataValidation type="decimal" showErrorMessage="1" errorTitle="Kesalahan Jenis Data" error="Data yang dimasukkan harus berupa Angka!" sqref="J54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ecimal" showErrorMessage="1" errorTitle="Kesalahan Jenis Data" error="Data yang dimasukkan harus berupa Angka!" sqref="I55">
      <formula1>-1000000000000000000</formula1>
      <formula2>1000000000000000000</formula2>
    </dataValidation>
    <dataValidation type="decimal" showErrorMessage="1" errorTitle="Kesalahan Jenis Data" error="Data yang dimasukkan harus berupa Angka!" sqref="J55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ecimal" showErrorMessage="1" errorTitle="Kesalahan Jenis Data" error="Data yang dimasukkan harus berupa Angka!" sqref="I56">
      <formula1>-1000000000000000000</formula1>
      <formula2>1000000000000000000</formula2>
    </dataValidation>
    <dataValidation type="decimal" showErrorMessage="1" errorTitle="Kesalahan Jenis Data" error="Data yang dimasukkan harus berupa Angka!" sqref="J56">
      <formula1>-1000000000000000000</formula1>
      <formula2>1000000000000000000</formula2>
    </dataValidation>
    <dataValidation type="decimal" showErrorMessage="1" errorTitle="Kesalahan Jenis Data" error="Data yang dimasukkan harus berupa Angka!" sqref="H57">
      <formula1>-1000000000000000000</formula1>
      <formula2>1000000000000000000</formula2>
    </dataValidation>
    <dataValidation type="decimal" showErrorMessage="1" errorTitle="Kesalahan Jenis Data" error="Data yang dimasukkan harus berupa Angka!" sqref="I57">
      <formula1>-1000000000000000000</formula1>
      <formula2>1000000000000000000</formula2>
    </dataValidation>
    <dataValidation type="decimal" showErrorMessage="1" errorTitle="Kesalahan Jenis Data" error="Data yang dimasukkan harus berupa Angka!" sqref="J57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ecimal" showErrorMessage="1" errorTitle="Kesalahan Jenis Data" error="Data yang dimasukkan harus berupa Angka!" sqref="I58">
      <formula1>-1000000000000000000</formula1>
      <formula2>1000000000000000000</formula2>
    </dataValidation>
    <dataValidation type="decimal" showErrorMessage="1" errorTitle="Kesalahan Jenis Data" error="Data yang dimasukkan harus berupa Angka!" sqref="J58">
      <formula1>-1000000000000000000</formula1>
      <formula2>1000000000000000000</formula2>
    </dataValidation>
    <dataValidation type="decimal" showErrorMessage="1" errorTitle="Kesalahan Jenis Data" error="Data yang dimasukkan harus berupa Angka!" sqref="H59">
      <formula1>-1000000000000000000</formula1>
      <formula2>1000000000000000000</formula2>
    </dataValidation>
    <dataValidation type="decimal" showErrorMessage="1" errorTitle="Kesalahan Jenis Data" error="Data yang dimasukkan harus berupa Angka!" sqref="I59">
      <formula1>-1000000000000000000</formula1>
      <formula2>1000000000000000000</formula2>
    </dataValidation>
    <dataValidation type="decimal" showErrorMessage="1" errorTitle="Kesalahan Jenis Data" error="Data yang dimasukkan harus berupa Angka!" sqref="J59">
      <formula1>-1000000000000000000</formula1>
      <formula2>1000000000000000000</formula2>
    </dataValidation>
    <dataValidation type="decimal" showErrorMessage="1" errorTitle="Kesalahan Jenis Data" error="Data yang dimasukkan harus berupa Angka!" sqref="H60">
      <formula1>-1000000000000000000</formula1>
      <formula2>1000000000000000000</formula2>
    </dataValidation>
    <dataValidation type="decimal" showErrorMessage="1" errorTitle="Kesalahan Jenis Data" error="Data yang dimasukkan harus berupa Angka!" sqref="I60">
      <formula1>-1000000000000000000</formula1>
      <formula2>1000000000000000000</formula2>
    </dataValidation>
    <dataValidation type="decimal" showErrorMessage="1" errorTitle="Kesalahan Jenis Data" error="Data yang dimasukkan harus berupa Angka!" sqref="J60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I61">
      <formula1>-1000000000000000000</formula1>
      <formula2>1000000000000000000</formula2>
    </dataValidation>
    <dataValidation type="decimal" showErrorMessage="1" errorTitle="Kesalahan Jenis Data" error="Data yang dimasukkan harus berupa Angka!" sqref="J61">
      <formula1>-1000000000000000000</formula1>
      <formula2>1000000000000000000</formula2>
    </dataValidation>
    <dataValidation type="decimal" showErrorMessage="1" errorTitle="Kesalahan Jenis Data" error="Data yang dimasukkan harus berupa Angka!" sqref="H62">
      <formula1>-1000000000000000000</formula1>
      <formula2>1000000000000000000</formula2>
    </dataValidation>
    <dataValidation type="decimal" showErrorMessage="1" errorTitle="Kesalahan Jenis Data" error="Data yang dimasukkan harus berupa Angka!" sqref="I62">
      <formula1>-1000000000000000000</formula1>
      <formula2>1000000000000000000</formula2>
    </dataValidation>
    <dataValidation type="decimal" showErrorMessage="1" errorTitle="Kesalahan Jenis Data" error="Data yang dimasukkan harus berupa Angka!" sqref="J62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ecimal" showErrorMessage="1" errorTitle="Kesalahan Jenis Data" error="Data yang dimasukkan harus berupa Angka!" sqref="I63">
      <formula1>-1000000000000000000</formula1>
      <formula2>1000000000000000000</formula2>
    </dataValidation>
    <dataValidation type="decimal" showErrorMessage="1" errorTitle="Kesalahan Jenis Data" error="Data yang dimasukkan harus berupa Angka!" sqref="J63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ecimal" showErrorMessage="1" errorTitle="Kesalahan Jenis Data" error="Data yang dimasukkan harus berupa Angka!" sqref="I64">
      <formula1>-1000000000000000000</formula1>
      <formula2>1000000000000000000</formula2>
    </dataValidation>
    <dataValidation type="decimal" showErrorMessage="1" errorTitle="Kesalahan Jenis Data" error="Data yang dimasukkan harus berupa Angka!" sqref="J64">
      <formula1>-1000000000000000000</formula1>
      <formula2>1000000000000000000</formula2>
    </dataValidation>
    <dataValidation type="decimal" showErrorMessage="1" errorTitle="Kesalahan Jenis Data" error="Data yang dimasukkan harus berupa Angka!" sqref="H65">
      <formula1>-1000000000000000000</formula1>
      <formula2>1000000000000000000</formula2>
    </dataValidation>
    <dataValidation type="decimal" showErrorMessage="1" errorTitle="Kesalahan Jenis Data" error="Data yang dimasukkan harus berupa Angka!" sqref="I65">
      <formula1>-1000000000000000000</formula1>
      <formula2>1000000000000000000</formula2>
    </dataValidation>
    <dataValidation type="decimal" showErrorMessage="1" errorTitle="Kesalahan Jenis Data" error="Data yang dimasukkan harus berupa Angka!" sqref="J65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  <dataValidation type="decimal" showErrorMessage="1" errorTitle="Kesalahan Jenis Data" error="Data yang dimasukkan harus berupa Angka!" sqref="I66">
      <formula1>-1000000000000000000</formula1>
      <formula2>1000000000000000000</formula2>
    </dataValidation>
    <dataValidation type="decimal" showErrorMessage="1" errorTitle="Kesalahan Jenis Data" error="Data yang dimasukkan harus berupa Angka!" sqref="J66">
      <formula1>-1000000000000000000</formula1>
      <formula2>1000000000000000000</formula2>
    </dataValidation>
    <dataValidation type="decimal" showErrorMessage="1" errorTitle="Kesalahan Jenis Data" error="Data yang dimasukkan harus berupa Angka!" sqref="H67">
      <formula1>-1000000000000000000</formula1>
      <formula2>1000000000000000000</formula2>
    </dataValidation>
    <dataValidation type="decimal" showErrorMessage="1" errorTitle="Kesalahan Jenis Data" error="Data yang dimasukkan harus berupa Angka!" sqref="I67">
      <formula1>-1000000000000000000</formula1>
      <formula2>1000000000000000000</formula2>
    </dataValidation>
    <dataValidation type="decimal" showErrorMessage="1" errorTitle="Kesalahan Jenis Data" error="Data yang dimasukkan harus berupa Angka!" sqref="J67">
      <formula1>-1000000000000000000</formula1>
      <formula2>1000000000000000000</formula2>
    </dataValidation>
    <dataValidation type="decimal" showErrorMessage="1" errorTitle="Kesalahan Jenis Data" error="Data yang dimasukkan harus berupa Angka!" sqref="H68">
      <formula1>-1000000000000000000</formula1>
      <formula2>1000000000000000000</formula2>
    </dataValidation>
    <dataValidation type="decimal" showErrorMessage="1" errorTitle="Kesalahan Jenis Data" error="Data yang dimasukkan harus berupa Angka!" sqref="I68">
      <formula1>-1000000000000000000</formula1>
      <formula2>1000000000000000000</formula2>
    </dataValidation>
    <dataValidation type="decimal" showErrorMessage="1" errorTitle="Kesalahan Jenis Data" error="Data yang dimasukkan harus berupa Angka!" sqref="J68">
      <formula1>-1000000000000000000</formula1>
      <formula2>1000000000000000000</formula2>
    </dataValidation>
    <dataValidation type="decimal" showErrorMessage="1" errorTitle="Kesalahan Jenis Data" error="Data yang dimasukkan harus berupa Angka!" sqref="H69">
      <formula1>-1000000000000000000</formula1>
      <formula2>1000000000000000000</formula2>
    </dataValidation>
    <dataValidation type="decimal" showErrorMessage="1" errorTitle="Kesalahan Jenis Data" error="Data yang dimasukkan harus berupa Angka!" sqref="I69">
      <formula1>-1000000000000000000</formula1>
      <formula2>1000000000000000000</formula2>
    </dataValidation>
    <dataValidation type="decimal" showErrorMessage="1" errorTitle="Kesalahan Jenis Data" error="Data yang dimasukkan harus berupa Angka!" sqref="J69">
      <formula1>-1000000000000000000</formula1>
      <formula2>1000000000000000000</formula2>
    </dataValidation>
    <dataValidation type="decimal" showErrorMessage="1" errorTitle="Kesalahan Jenis Data" error="Data yang dimasukkan harus berupa Angka!" sqref="H70">
      <formula1>-1000000000000000000</formula1>
      <formula2>1000000000000000000</formula2>
    </dataValidation>
    <dataValidation type="decimal" showErrorMessage="1" errorTitle="Kesalahan Jenis Data" error="Data yang dimasukkan harus berupa Angka!" sqref="I70">
      <formula1>-1000000000000000000</formula1>
      <formula2>1000000000000000000</formula2>
    </dataValidation>
    <dataValidation type="decimal" showErrorMessage="1" errorTitle="Kesalahan Jenis Data" error="Data yang dimasukkan harus berupa Angka!" sqref="J70">
      <formula1>-1000000000000000000</formula1>
      <formula2>1000000000000000000</formula2>
    </dataValidation>
    <dataValidation type="decimal" showErrorMessage="1" errorTitle="Kesalahan Jenis Data" error="Data yang dimasukkan harus berupa Angka!" sqref="H71">
      <formula1>-1000000000000000000</formula1>
      <formula2>1000000000000000000</formula2>
    </dataValidation>
    <dataValidation type="decimal" showErrorMessage="1" errorTitle="Kesalahan Jenis Data" error="Data yang dimasukkan harus berupa Angka!" sqref="I71">
      <formula1>-1000000000000000000</formula1>
      <formula2>1000000000000000000</formula2>
    </dataValidation>
    <dataValidation type="decimal" showErrorMessage="1" errorTitle="Kesalahan Jenis Data" error="Data yang dimasukkan harus berupa Angka!" sqref="J71">
      <formula1>-1000000000000000000</formula1>
      <formula2>1000000000000000000</formula2>
    </dataValidation>
    <dataValidation type="decimal" showErrorMessage="1" errorTitle="Kesalahan Jenis Data" error="Data yang dimasukkan harus berupa Angka!" sqref="H72">
      <formula1>-1000000000000000000</formula1>
      <formula2>1000000000000000000</formula2>
    </dataValidation>
    <dataValidation type="decimal" showErrorMessage="1" errorTitle="Kesalahan Jenis Data" error="Data yang dimasukkan harus berupa Angka!" sqref="I72">
      <formula1>-1000000000000000000</formula1>
      <formula2>1000000000000000000</formula2>
    </dataValidation>
    <dataValidation type="decimal" showErrorMessage="1" errorTitle="Kesalahan Jenis Data" error="Data yang dimasukkan harus berupa Angka!" sqref="J72">
      <formula1>-1000000000000000000</formula1>
      <formula2>1000000000000000000</formula2>
    </dataValidation>
    <dataValidation type="decimal" showErrorMessage="1" errorTitle="Kesalahan Jenis Data" error="Data yang dimasukkan harus berupa Angka!" sqref="H73">
      <formula1>-1000000000000000000</formula1>
      <formula2>1000000000000000000</formula2>
    </dataValidation>
    <dataValidation type="decimal" showErrorMessage="1" errorTitle="Kesalahan Jenis Data" error="Data yang dimasukkan harus berupa Angka!" sqref="I73">
      <formula1>-1000000000000000000</formula1>
      <formula2>1000000000000000000</formula2>
    </dataValidation>
    <dataValidation type="decimal" showErrorMessage="1" errorTitle="Kesalahan Jenis Data" error="Data yang dimasukkan harus berupa Angka!" sqref="J73">
      <formula1>-1000000000000000000</formula1>
      <formula2>1000000000000000000</formula2>
    </dataValidation>
    <dataValidation type="decimal" showErrorMessage="1" errorTitle="Kesalahan Jenis Data" error="Data yang dimasukkan harus berupa Angka!" sqref="H74">
      <formula1>-1000000000000000000</formula1>
      <formula2>1000000000000000000</formula2>
    </dataValidation>
    <dataValidation type="decimal" showErrorMessage="1" errorTitle="Kesalahan Jenis Data" error="Data yang dimasukkan harus berupa Angka!" sqref="I74">
      <formula1>-1000000000000000000</formula1>
      <formula2>1000000000000000000</formula2>
    </dataValidation>
    <dataValidation type="decimal" showErrorMessage="1" errorTitle="Kesalahan Jenis Data" error="Data yang dimasukkan harus berupa Angka!" sqref="J74">
      <formula1>-1000000000000000000</formula1>
      <formula2>1000000000000000000</formula2>
    </dataValidation>
    <dataValidation type="decimal" showErrorMessage="1" errorTitle="Kesalahan Jenis Data" error="Data yang dimasukkan harus berupa Angka!" sqref="H75">
      <formula1>-1000000000000000000</formula1>
      <formula2>1000000000000000000</formula2>
    </dataValidation>
    <dataValidation type="decimal" showErrorMessage="1" errorTitle="Kesalahan Jenis Data" error="Data yang dimasukkan harus berupa Angka!" sqref="I75">
      <formula1>-1000000000000000000</formula1>
      <formula2>1000000000000000000</formula2>
    </dataValidation>
    <dataValidation type="decimal" showErrorMessage="1" errorTitle="Kesalahan Jenis Data" error="Data yang dimasukkan harus berupa Angka!" sqref="J75">
      <formula1>-1000000000000000000</formula1>
      <formula2>1000000000000000000</formula2>
    </dataValidation>
    <dataValidation type="decimal" showErrorMessage="1" errorTitle="Kesalahan Jenis Data" error="Data yang dimasukkan harus berupa Angka!" sqref="H76">
      <formula1>-1000000000000000000</formula1>
      <formula2>1000000000000000000</formula2>
    </dataValidation>
    <dataValidation type="decimal" showErrorMessage="1" errorTitle="Kesalahan Jenis Data" error="Data yang dimasukkan harus berupa Angka!" sqref="I76">
      <formula1>-1000000000000000000</formula1>
      <formula2>1000000000000000000</formula2>
    </dataValidation>
    <dataValidation type="decimal" showErrorMessage="1" errorTitle="Kesalahan Jenis Data" error="Data yang dimasukkan harus berupa Angka!" sqref="J76">
      <formula1>-1000000000000000000</formula1>
      <formula2>1000000000000000000</formula2>
    </dataValidation>
    <dataValidation type="decimal" showErrorMessage="1" errorTitle="Kesalahan Jenis Data" error="Data yang dimasukkan harus berupa Angka!" sqref="H77">
      <formula1>-1000000000000000000</formula1>
      <formula2>1000000000000000000</formula2>
    </dataValidation>
    <dataValidation type="decimal" showErrorMessage="1" errorTitle="Kesalahan Jenis Data" error="Data yang dimasukkan harus berupa Angka!" sqref="I77">
      <formula1>-1000000000000000000</formula1>
      <formula2>1000000000000000000</formula2>
    </dataValidation>
    <dataValidation type="decimal" showErrorMessage="1" errorTitle="Kesalahan Jenis Data" error="Data yang dimasukkan harus berupa Angka!" sqref="J77">
      <formula1>-1000000000000000000</formula1>
      <formula2>1000000000000000000</formula2>
    </dataValidation>
    <dataValidation type="decimal" showErrorMessage="1" errorTitle="Kesalahan Jenis Data" error="Data yang dimasukkan harus berupa Angka!" sqref="H78">
      <formula1>-1000000000000000000</formula1>
      <formula2>1000000000000000000</formula2>
    </dataValidation>
    <dataValidation type="decimal" showErrorMessage="1" errorTitle="Kesalahan Jenis Data" error="Data yang dimasukkan harus berupa Angka!" sqref="I78">
      <formula1>-1000000000000000000</formula1>
      <formula2>1000000000000000000</formula2>
    </dataValidation>
    <dataValidation type="decimal" showErrorMessage="1" errorTitle="Kesalahan Jenis Data" error="Data yang dimasukkan harus berupa Angka!" sqref="J78">
      <formula1>-1000000000000000000</formula1>
      <formula2>1000000000000000000</formula2>
    </dataValidation>
    <dataValidation type="decimal" showErrorMessage="1" errorTitle="Kesalahan Jenis Data" error="Data yang dimasukkan harus berupa Angka!" sqref="H79">
      <formula1>-1000000000000000000</formula1>
      <formula2>1000000000000000000</formula2>
    </dataValidation>
    <dataValidation type="decimal" showErrorMessage="1" errorTitle="Kesalahan Jenis Data" error="Data yang dimasukkan harus berupa Angka!" sqref="I79">
      <formula1>-1000000000000000000</formula1>
      <formula2>1000000000000000000</formula2>
    </dataValidation>
    <dataValidation type="decimal" showErrorMessage="1" errorTitle="Kesalahan Jenis Data" error="Data yang dimasukkan harus berupa Angka!" sqref="J79">
      <formula1>-1000000000000000000</formula1>
      <formula2>1000000000000000000</formula2>
    </dataValidation>
    <dataValidation type="decimal" showErrorMessage="1" errorTitle="Kesalahan Jenis Data" error="Data yang dimasukkan harus berupa Angka!" sqref="H80">
      <formula1>-1000000000000000000</formula1>
      <formula2>1000000000000000000</formula2>
    </dataValidation>
    <dataValidation type="decimal" showErrorMessage="1" errorTitle="Kesalahan Jenis Data" error="Data yang dimasukkan harus berupa Angka!" sqref="I80">
      <formula1>-1000000000000000000</formula1>
      <formula2>1000000000000000000</formula2>
    </dataValidation>
    <dataValidation type="decimal" showErrorMessage="1" errorTitle="Kesalahan Jenis Data" error="Data yang dimasukkan harus berupa Angka!" sqref="J80">
      <formula1>-1000000000000000000</formula1>
      <formula2>1000000000000000000</formula2>
    </dataValidation>
    <dataValidation type="decimal" showErrorMessage="1" errorTitle="Kesalahan Jenis Data" error="Data yang dimasukkan harus berupa Angka!" sqref="H81">
      <formula1>-1000000000000000000</formula1>
      <formula2>1000000000000000000</formula2>
    </dataValidation>
    <dataValidation type="decimal" showErrorMessage="1" errorTitle="Kesalahan Jenis Data" error="Data yang dimasukkan harus berupa Angka!" sqref="I81">
      <formula1>-1000000000000000000</formula1>
      <formula2>1000000000000000000</formula2>
    </dataValidation>
    <dataValidation type="decimal" showErrorMessage="1" errorTitle="Kesalahan Jenis Data" error="Data yang dimasukkan harus berupa Angka!" sqref="J81">
      <formula1>-1000000000000000000</formula1>
      <formula2>1000000000000000000</formula2>
    </dataValidation>
    <dataValidation type="decimal" showErrorMessage="1" errorTitle="Kesalahan Jenis Data" error="Data yang dimasukkan harus berupa Angka!" sqref="H82">
      <formula1>-1000000000000000000</formula1>
      <formula2>1000000000000000000</formula2>
    </dataValidation>
    <dataValidation type="decimal" showErrorMessage="1" errorTitle="Kesalahan Jenis Data" error="Data yang dimasukkan harus berupa Angka!" sqref="I82">
      <formula1>-1000000000000000000</formula1>
      <formula2>1000000000000000000</formula2>
    </dataValidation>
    <dataValidation type="decimal" showErrorMessage="1" errorTitle="Kesalahan Jenis Data" error="Data yang dimasukkan harus berupa Angka!" sqref="J82">
      <formula1>-1000000000000000000</formula1>
      <formula2>1000000000000000000</formula2>
    </dataValidation>
    <dataValidation type="decimal" showErrorMessage="1" errorTitle="Kesalahan Jenis Data" error="Data yang dimasukkan harus berupa Angka!" sqref="H83">
      <formula1>-1000000000000000000</formula1>
      <formula2>1000000000000000000</formula2>
    </dataValidation>
    <dataValidation type="decimal" showErrorMessage="1" errorTitle="Kesalahan Jenis Data" error="Data yang dimasukkan harus berupa Angka!" sqref="I83">
      <formula1>-1000000000000000000</formula1>
      <formula2>1000000000000000000</formula2>
    </dataValidation>
    <dataValidation type="decimal" showErrorMessage="1" errorTitle="Kesalahan Jenis Data" error="Data yang dimasukkan harus berupa Angka!" sqref="J83">
      <formula1>-1000000000000000000</formula1>
      <formula2>1000000000000000000</formula2>
    </dataValidation>
    <dataValidation type="decimal" showErrorMessage="1" errorTitle="Kesalahan Jenis Data" error="Data yang dimasukkan harus berupa Angka!" sqref="H84">
      <formula1>-1000000000000000000</formula1>
      <formula2>1000000000000000000</formula2>
    </dataValidation>
    <dataValidation type="decimal" showErrorMessage="1" errorTitle="Kesalahan Jenis Data" error="Data yang dimasukkan harus berupa Angka!" sqref="I84">
      <formula1>-1000000000000000000</formula1>
      <formula2>1000000000000000000</formula2>
    </dataValidation>
    <dataValidation type="decimal" showErrorMessage="1" errorTitle="Kesalahan Jenis Data" error="Data yang dimasukkan harus berupa Angka!" sqref="J84">
      <formula1>-1000000000000000000</formula1>
      <formula2>1000000000000000000</formula2>
    </dataValidation>
    <dataValidation type="decimal" showErrorMessage="1" errorTitle="Kesalahan Jenis Data" error="Data yang dimasukkan harus berupa Angka!" sqref="H85">
      <formula1>-1000000000000000000</formula1>
      <formula2>1000000000000000000</formula2>
    </dataValidation>
    <dataValidation type="decimal" showErrorMessage="1" errorTitle="Kesalahan Jenis Data" error="Data yang dimasukkan harus berupa Angka!" sqref="I85">
      <formula1>-1000000000000000000</formula1>
      <formula2>1000000000000000000</formula2>
    </dataValidation>
    <dataValidation type="decimal" showErrorMessage="1" errorTitle="Kesalahan Jenis Data" error="Data yang dimasukkan harus berupa Angka!" sqref="J85">
      <formula1>-1000000000000000000</formula1>
      <formula2>1000000000000000000</formula2>
    </dataValidation>
    <dataValidation type="decimal" showErrorMessage="1" errorTitle="Kesalahan Jenis Data" error="Data yang dimasukkan harus berupa Angka!" sqref="H86">
      <formula1>-1000000000000000000</formula1>
      <formula2>1000000000000000000</formula2>
    </dataValidation>
    <dataValidation type="decimal" showErrorMessage="1" errorTitle="Kesalahan Jenis Data" error="Data yang dimasukkan harus berupa Angka!" sqref="I86">
      <formula1>-1000000000000000000</formula1>
      <formula2>1000000000000000000</formula2>
    </dataValidation>
    <dataValidation type="decimal" showErrorMessage="1" errorTitle="Kesalahan Jenis Data" error="Data yang dimasukkan harus berupa Angka!" sqref="J86">
      <formula1>-1000000000000000000</formula1>
      <formula2>1000000000000000000</formula2>
    </dataValidation>
    <dataValidation type="decimal" showErrorMessage="1" errorTitle="Kesalahan Jenis Data" error="Data yang dimasukkan harus berupa Angka!" sqref="H87">
      <formula1>-1000000000000000000</formula1>
      <formula2>1000000000000000000</formula2>
    </dataValidation>
    <dataValidation type="decimal" showErrorMessage="1" errorTitle="Kesalahan Jenis Data" error="Data yang dimasukkan harus berupa Angka!" sqref="I87">
      <formula1>-1000000000000000000</formula1>
      <formula2>1000000000000000000</formula2>
    </dataValidation>
    <dataValidation type="decimal" showErrorMessage="1" errorTitle="Kesalahan Jenis Data" error="Data yang dimasukkan harus berupa Angka!" sqref="J87">
      <formula1>-1000000000000000000</formula1>
      <formula2>1000000000000000000</formula2>
    </dataValidation>
    <dataValidation type="decimal" showErrorMessage="1" errorTitle="Kesalahan Jenis Data" error="Data yang dimasukkan harus berupa Angka!" sqref="H88">
      <formula1>-1000000000000000000</formula1>
      <formula2>1000000000000000000</formula2>
    </dataValidation>
    <dataValidation type="decimal" showErrorMessage="1" errorTitle="Kesalahan Jenis Data" error="Data yang dimasukkan harus berupa Angka!" sqref="I88">
      <formula1>-1000000000000000000</formula1>
      <formula2>1000000000000000000</formula2>
    </dataValidation>
    <dataValidation type="decimal" showErrorMessage="1" errorTitle="Kesalahan Jenis Data" error="Data yang dimasukkan harus berupa Angka!" sqref="J88">
      <formula1>-1000000000000000000</formula1>
      <formula2>1000000000000000000</formula2>
    </dataValidation>
    <dataValidation type="decimal" showErrorMessage="1" errorTitle="Kesalahan Jenis Data" error="Data yang dimasukkan harus berupa Angka!" sqref="H89">
      <formula1>-1000000000000000000</formula1>
      <formula2>1000000000000000000</formula2>
    </dataValidation>
    <dataValidation type="decimal" showErrorMessage="1" errorTitle="Kesalahan Jenis Data" error="Data yang dimasukkan harus berupa Angka!" sqref="I89">
      <formula1>-1000000000000000000</formula1>
      <formula2>1000000000000000000</formula2>
    </dataValidation>
    <dataValidation type="decimal" showErrorMessage="1" errorTitle="Kesalahan Jenis Data" error="Data yang dimasukkan harus berupa Angka!" sqref="J89">
      <formula1>-1000000000000000000</formula1>
      <formula2>1000000000000000000</formula2>
    </dataValidation>
    <dataValidation type="decimal" showErrorMessage="1" errorTitle="Kesalahan Jenis Data" error="Data yang dimasukkan harus berupa Angka!" sqref="H90">
      <formula1>-1000000000000000000</formula1>
      <formula2>1000000000000000000</formula2>
    </dataValidation>
    <dataValidation type="decimal" showErrorMessage="1" errorTitle="Kesalahan Jenis Data" error="Data yang dimasukkan harus berupa Angka!" sqref="I90">
      <formula1>-1000000000000000000</formula1>
      <formula2>1000000000000000000</formula2>
    </dataValidation>
    <dataValidation type="decimal" showErrorMessage="1" errorTitle="Kesalahan Jenis Data" error="Data yang dimasukkan harus berupa Angka!" sqref="J90">
      <formula1>-1000000000000000000</formula1>
      <formula2>1000000000000000000</formula2>
    </dataValidation>
    <dataValidation type="decimal" showErrorMessage="1" errorTitle="Kesalahan Jenis Data" error="Data yang dimasukkan harus berupa Angka!" sqref="H91">
      <formula1>-1000000000000000000</formula1>
      <formula2>1000000000000000000</formula2>
    </dataValidation>
    <dataValidation type="decimal" showErrorMessage="1" errorTitle="Kesalahan Jenis Data" error="Data yang dimasukkan harus berupa Angka!" sqref="I91">
      <formula1>-1000000000000000000</formula1>
      <formula2>1000000000000000000</formula2>
    </dataValidation>
    <dataValidation type="decimal" showErrorMessage="1" errorTitle="Kesalahan Jenis Data" error="Data yang dimasukkan harus berupa Angka!" sqref="J91">
      <formula1>-1000000000000000000</formula1>
      <formula2>1000000000000000000</formula2>
    </dataValidation>
    <dataValidation type="decimal" showErrorMessage="1" errorTitle="Kesalahan Jenis Data" error="Data yang dimasukkan harus berupa Angka!" sqref="H92">
      <formula1>-1000000000000000000</formula1>
      <formula2>1000000000000000000</formula2>
    </dataValidation>
    <dataValidation type="decimal" showErrorMessage="1" errorTitle="Kesalahan Jenis Data" error="Data yang dimasukkan harus berupa Angka!" sqref="I92">
      <formula1>-1000000000000000000</formula1>
      <formula2>1000000000000000000</formula2>
    </dataValidation>
    <dataValidation type="decimal" showErrorMessage="1" errorTitle="Kesalahan Jenis Data" error="Data yang dimasukkan harus berupa Angka!" sqref="J92">
      <formula1>-1000000000000000000</formula1>
      <formula2>1000000000000000000</formula2>
    </dataValidation>
    <dataValidation type="decimal" showErrorMessage="1" errorTitle="Kesalahan Jenis Data" error="Data yang dimasukkan harus berupa Angka!" sqref="H93">
      <formula1>-1000000000000000000</formula1>
      <formula2>1000000000000000000</formula2>
    </dataValidation>
    <dataValidation type="decimal" showErrorMessage="1" errorTitle="Kesalahan Jenis Data" error="Data yang dimasukkan harus berupa Angka!" sqref="I93">
      <formula1>-1000000000000000000</formula1>
      <formula2>1000000000000000000</formula2>
    </dataValidation>
    <dataValidation type="decimal" showErrorMessage="1" errorTitle="Kesalahan Jenis Data" error="Data yang dimasukkan harus berupa Angka!" sqref="J93">
      <formula1>-1000000000000000000</formula1>
      <formula2>1000000000000000000</formula2>
    </dataValidation>
    <dataValidation type="decimal" showErrorMessage="1" errorTitle="Kesalahan Jenis Data" error="Data yang dimasukkan harus berupa Angka!" sqref="H94">
      <formula1>-1000000000000000000</formula1>
      <formula2>1000000000000000000</formula2>
    </dataValidation>
    <dataValidation type="decimal" showErrorMessage="1" errorTitle="Kesalahan Jenis Data" error="Data yang dimasukkan harus berupa Angka!" sqref="I94">
      <formula1>-1000000000000000000</formula1>
      <formula2>1000000000000000000</formula2>
    </dataValidation>
    <dataValidation type="decimal" showErrorMessage="1" errorTitle="Kesalahan Jenis Data" error="Data yang dimasukkan harus berupa Angka!" sqref="J94">
      <formula1>-1000000000000000000</formula1>
      <formula2>1000000000000000000</formula2>
    </dataValidation>
    <dataValidation type="decimal" showErrorMessage="1" errorTitle="Kesalahan Jenis Data" error="Data yang dimasukkan harus berupa Angka!" sqref="H95">
      <formula1>-1000000000000000000</formula1>
      <formula2>1000000000000000000</formula2>
    </dataValidation>
    <dataValidation type="decimal" showErrorMessage="1" errorTitle="Kesalahan Jenis Data" error="Data yang dimasukkan harus berupa Angka!" sqref="I95">
      <formula1>-1000000000000000000</formula1>
      <formula2>1000000000000000000</formula2>
    </dataValidation>
    <dataValidation type="decimal" showErrorMessage="1" errorTitle="Kesalahan Jenis Data" error="Data yang dimasukkan harus berupa Angka!" sqref="J95">
      <formula1>-1000000000000000000</formula1>
      <formula2>1000000000000000000</formula2>
    </dataValidation>
    <dataValidation type="decimal" showErrorMessage="1" errorTitle="Kesalahan Jenis Data" error="Data yang dimasukkan harus berupa Angka!" sqref="H96">
      <formula1>-1000000000000000000</formula1>
      <formula2>1000000000000000000</formula2>
    </dataValidation>
    <dataValidation type="decimal" showErrorMessage="1" errorTitle="Kesalahan Jenis Data" error="Data yang dimasukkan harus berupa Angka!" sqref="I96">
      <formula1>-1000000000000000000</formula1>
      <formula2>1000000000000000000</formula2>
    </dataValidation>
    <dataValidation type="decimal" showErrorMessage="1" errorTitle="Kesalahan Jenis Data" error="Data yang dimasukkan harus berupa Angka!" sqref="J96">
      <formula1>-1000000000000000000</formula1>
      <formula2>1000000000000000000</formula2>
    </dataValidation>
    <dataValidation type="decimal" showErrorMessage="1" errorTitle="Kesalahan Jenis Data" error="Data yang dimasukkan harus berupa Angka!" sqref="H97">
      <formula1>-1000000000000000000</formula1>
      <formula2>1000000000000000000</formula2>
    </dataValidation>
    <dataValidation type="decimal" showErrorMessage="1" errorTitle="Kesalahan Jenis Data" error="Data yang dimasukkan harus berupa Angka!" sqref="I97">
      <formula1>-1000000000000000000</formula1>
      <formula2>1000000000000000000</formula2>
    </dataValidation>
    <dataValidation type="decimal" showErrorMessage="1" errorTitle="Kesalahan Jenis Data" error="Data yang dimasukkan harus berupa Angka!" sqref="J97">
      <formula1>-1000000000000000000</formula1>
      <formula2>1000000000000000000</formula2>
    </dataValidation>
    <dataValidation type="decimal" showErrorMessage="1" errorTitle="Kesalahan Jenis Data" error="Data yang dimasukkan harus berupa Angka!" sqref="H98">
      <formula1>-1000000000000000000</formula1>
      <formula2>1000000000000000000</formula2>
    </dataValidation>
    <dataValidation type="decimal" showErrorMessage="1" errorTitle="Kesalahan Jenis Data" error="Data yang dimasukkan harus berupa Angka!" sqref="I98">
      <formula1>-1000000000000000000</formula1>
      <formula2>1000000000000000000</formula2>
    </dataValidation>
    <dataValidation type="decimal" showErrorMessage="1" errorTitle="Kesalahan Jenis Data" error="Data yang dimasukkan harus berupa Angka!" sqref="J98">
      <formula1>-1000000000000000000</formula1>
      <formula2>1000000000000000000</formula2>
    </dataValidation>
    <dataValidation type="decimal" showErrorMessage="1" errorTitle="Kesalahan Jenis Data" error="Data yang dimasukkan harus berupa Angka!" sqref="H99">
      <formula1>-1000000000000000000</formula1>
      <formula2>1000000000000000000</formula2>
    </dataValidation>
    <dataValidation type="decimal" showErrorMessage="1" errorTitle="Kesalahan Jenis Data" error="Data yang dimasukkan harus berupa Angka!" sqref="I99">
      <formula1>-1000000000000000000</formula1>
      <formula2>1000000000000000000</formula2>
    </dataValidation>
    <dataValidation type="decimal" showErrorMessage="1" errorTitle="Kesalahan Jenis Data" error="Data yang dimasukkan harus berupa Angka!" sqref="J99">
      <formula1>-1000000000000000000</formula1>
      <formula2>1000000000000000000</formula2>
    </dataValidation>
    <dataValidation type="decimal" showErrorMessage="1" errorTitle="Kesalahan Jenis Data" error="Data yang dimasukkan harus berupa Angka!" sqref="H100">
      <formula1>-1000000000000000000</formula1>
      <formula2>1000000000000000000</formula2>
    </dataValidation>
    <dataValidation type="decimal" showErrorMessage="1" errorTitle="Kesalahan Jenis Data" error="Data yang dimasukkan harus berupa Angka!" sqref="I100">
      <formula1>-1000000000000000000</formula1>
      <formula2>1000000000000000000</formula2>
    </dataValidation>
    <dataValidation type="decimal" showErrorMessage="1" errorTitle="Kesalahan Jenis Data" error="Data yang dimasukkan harus berupa Angka!" sqref="J100">
      <formula1>-1000000000000000000</formula1>
      <formula2>1000000000000000000</formula2>
    </dataValidation>
    <dataValidation type="decimal" showErrorMessage="1" errorTitle="Kesalahan Jenis Data" error="Data yang dimasukkan harus berupa Angka!" sqref="H101">
      <formula1>-1000000000000000000</formula1>
      <formula2>1000000000000000000</formula2>
    </dataValidation>
    <dataValidation type="decimal" showErrorMessage="1" errorTitle="Kesalahan Jenis Data" error="Data yang dimasukkan harus berupa Angka!" sqref="I101">
      <formula1>-1000000000000000000</formula1>
      <formula2>1000000000000000000</formula2>
    </dataValidation>
    <dataValidation type="decimal" showErrorMessage="1" errorTitle="Kesalahan Jenis Data" error="Data yang dimasukkan harus berupa Angka!" sqref="J101">
      <formula1>-1000000000000000000</formula1>
      <formula2>1000000000000000000</formula2>
    </dataValidation>
    <dataValidation type="decimal" showErrorMessage="1" errorTitle="Kesalahan Jenis Data" error="Data yang dimasukkan harus berupa Angka!" sqref="H102">
      <formula1>-1000000000000000000</formula1>
      <formula2>1000000000000000000</formula2>
    </dataValidation>
    <dataValidation type="decimal" showErrorMessage="1" errorTitle="Kesalahan Jenis Data" error="Data yang dimasukkan harus berupa Angka!" sqref="I102">
      <formula1>-1000000000000000000</formula1>
      <formula2>1000000000000000000</formula2>
    </dataValidation>
    <dataValidation type="decimal" showErrorMessage="1" errorTitle="Kesalahan Jenis Data" error="Data yang dimasukkan harus berupa Angka!" sqref="J102">
      <formula1>-1000000000000000000</formula1>
      <formula2>1000000000000000000</formula2>
    </dataValidation>
    <dataValidation type="decimal" showErrorMessage="1" errorTitle="Kesalahan Jenis Data" error="Data yang dimasukkan harus berupa Angka!" sqref="H103">
      <formula1>-1000000000000000000</formula1>
      <formula2>1000000000000000000</formula2>
    </dataValidation>
    <dataValidation type="decimal" showErrorMessage="1" errorTitle="Kesalahan Jenis Data" error="Data yang dimasukkan harus berupa Angka!" sqref="I103">
      <formula1>-1000000000000000000</formula1>
      <formula2>1000000000000000000</formula2>
    </dataValidation>
    <dataValidation type="decimal" showErrorMessage="1" errorTitle="Kesalahan Jenis Data" error="Data yang dimasukkan harus berupa Angka!" sqref="J103">
      <formula1>-1000000000000000000</formula1>
      <formula2>1000000000000000000</formula2>
    </dataValidation>
    <dataValidation type="decimal" showErrorMessage="1" errorTitle="Kesalahan Jenis Data" error="Data yang dimasukkan harus berupa Angka!" sqref="H104">
      <formula1>-1000000000000000000</formula1>
      <formula2>1000000000000000000</formula2>
    </dataValidation>
    <dataValidation type="decimal" showErrorMessage="1" errorTitle="Kesalahan Jenis Data" error="Data yang dimasukkan harus berupa Angka!" sqref="I104">
      <formula1>-1000000000000000000</formula1>
      <formula2>1000000000000000000</formula2>
    </dataValidation>
    <dataValidation type="decimal" showErrorMessage="1" errorTitle="Kesalahan Jenis Data" error="Data yang dimasukkan harus berupa Angka!" sqref="J104">
      <formula1>-1000000000000000000</formula1>
      <formula2>1000000000000000000</formula2>
    </dataValidation>
    <dataValidation type="decimal" showErrorMessage="1" errorTitle="Kesalahan Jenis Data" error="Data yang dimasukkan harus berupa Angka!" sqref="H105">
      <formula1>-1000000000000000000</formula1>
      <formula2>1000000000000000000</formula2>
    </dataValidation>
    <dataValidation type="decimal" showErrorMessage="1" errorTitle="Kesalahan Jenis Data" error="Data yang dimasukkan harus berupa Angka!" sqref="I105">
      <formula1>-1000000000000000000</formula1>
      <formula2>1000000000000000000</formula2>
    </dataValidation>
    <dataValidation type="decimal" showErrorMessage="1" errorTitle="Kesalahan Jenis Data" error="Data yang dimasukkan harus berupa Angka!" sqref="J105">
      <formula1>-1000000000000000000</formula1>
      <formula2>1000000000000000000</formula2>
    </dataValidation>
    <dataValidation type="decimal" showErrorMessage="1" errorTitle="Kesalahan Jenis Data" error="Data yang dimasukkan harus berupa Angka!" sqref="H106">
      <formula1>-1000000000000000000</formula1>
      <formula2>1000000000000000000</formula2>
    </dataValidation>
    <dataValidation type="decimal" showErrorMessage="1" errorTitle="Kesalahan Jenis Data" error="Data yang dimasukkan harus berupa Angka!" sqref="I106">
      <formula1>-1000000000000000000</formula1>
      <formula2>1000000000000000000</formula2>
    </dataValidation>
    <dataValidation type="decimal" showErrorMessage="1" errorTitle="Kesalahan Jenis Data" error="Data yang dimasukkan harus berupa Angka!" sqref="J106">
      <formula1>-1000000000000000000</formula1>
      <formula2>1000000000000000000</formula2>
    </dataValidation>
    <dataValidation type="decimal" showErrorMessage="1" errorTitle="Kesalahan Jenis Data" error="Data yang dimasukkan harus berupa Angka!" sqref="H107">
      <formula1>-1000000000000000000</formula1>
      <formula2>1000000000000000000</formula2>
    </dataValidation>
    <dataValidation type="decimal" showErrorMessage="1" errorTitle="Kesalahan Jenis Data" error="Data yang dimasukkan harus berupa Angka!" sqref="I107">
      <formula1>-1000000000000000000</formula1>
      <formula2>1000000000000000000</formula2>
    </dataValidation>
    <dataValidation type="decimal" showErrorMessage="1" errorTitle="Kesalahan Jenis Data" error="Data yang dimasukkan harus berupa Angka!" sqref="J107">
      <formula1>-1000000000000000000</formula1>
      <formula2>1000000000000000000</formula2>
    </dataValidation>
    <dataValidation type="decimal" showErrorMessage="1" errorTitle="Kesalahan Jenis Data" error="Data yang dimasukkan harus berupa Angka!" sqref="H108">
      <formula1>-1000000000000000000</formula1>
      <formula2>1000000000000000000</formula2>
    </dataValidation>
    <dataValidation type="decimal" showErrorMessage="1" errorTitle="Kesalahan Jenis Data" error="Data yang dimasukkan harus berupa Angka!" sqref="I108">
      <formula1>-1000000000000000000</formula1>
      <formula2>1000000000000000000</formula2>
    </dataValidation>
    <dataValidation type="decimal" showErrorMessage="1" errorTitle="Kesalahan Jenis Data" error="Data yang dimasukkan harus berupa Angka!" sqref="J108">
      <formula1>-1000000000000000000</formula1>
      <formula2>1000000000000000000</formula2>
    </dataValidation>
    <dataValidation type="decimal" showErrorMessage="1" errorTitle="Kesalahan Jenis Data" error="Data yang dimasukkan harus berupa Angka!" sqref="H109">
      <formula1>-1000000000000000000</formula1>
      <formula2>1000000000000000000</formula2>
    </dataValidation>
    <dataValidation type="decimal" showErrorMessage="1" errorTitle="Kesalahan Jenis Data" error="Data yang dimasukkan harus berupa Angka!" sqref="I109">
      <formula1>-1000000000000000000</formula1>
      <formula2>1000000000000000000</formula2>
    </dataValidation>
    <dataValidation type="decimal" showErrorMessage="1" errorTitle="Kesalahan Jenis Data" error="Data yang dimasukkan harus berupa Angka!" sqref="J109">
      <formula1>-1000000000000000000</formula1>
      <formula2>1000000000000000000</formula2>
    </dataValidation>
    <dataValidation type="decimal" showErrorMessage="1" errorTitle="Kesalahan Jenis Data" error="Data yang dimasukkan harus berupa Angka!" sqref="H110">
      <formula1>-1000000000000000000</formula1>
      <formula2>1000000000000000000</formula2>
    </dataValidation>
    <dataValidation type="decimal" showErrorMessage="1" errorTitle="Kesalahan Jenis Data" error="Data yang dimasukkan harus berupa Angka!" sqref="I110">
      <formula1>-1000000000000000000</formula1>
      <formula2>1000000000000000000</formula2>
    </dataValidation>
    <dataValidation type="decimal" showErrorMessage="1" errorTitle="Kesalahan Jenis Data" error="Data yang dimasukkan harus berupa Angka!" sqref="J110">
      <formula1>-1000000000000000000</formula1>
      <formula2>1000000000000000000</formula2>
    </dataValidation>
    <dataValidation type="decimal" showErrorMessage="1" errorTitle="Kesalahan Jenis Data" error="Data yang dimasukkan harus berupa Angka!" sqref="H111">
      <formula1>-1000000000000000000</formula1>
      <formula2>1000000000000000000</formula2>
    </dataValidation>
    <dataValidation type="decimal" showErrorMessage="1" errorTitle="Kesalahan Jenis Data" error="Data yang dimasukkan harus berupa Angka!" sqref="I111">
      <formula1>-1000000000000000000</formula1>
      <formula2>1000000000000000000</formula2>
    </dataValidation>
    <dataValidation type="decimal" showErrorMessage="1" errorTitle="Kesalahan Jenis Data" error="Data yang dimasukkan harus berupa Angka!" sqref="J111">
      <formula1>-1000000000000000000</formula1>
      <formula2>1000000000000000000</formula2>
    </dataValidation>
    <dataValidation type="decimal" showErrorMessage="1" errorTitle="Kesalahan Jenis Data" error="Data yang dimasukkan harus berupa Angka!" sqref="H112">
      <formula1>-1000000000000000000</formula1>
      <formula2>1000000000000000000</formula2>
    </dataValidation>
    <dataValidation type="decimal" showErrorMessage="1" errorTitle="Kesalahan Jenis Data" error="Data yang dimasukkan harus berupa Angka!" sqref="I112">
      <formula1>-1000000000000000000</formula1>
      <formula2>1000000000000000000</formula2>
    </dataValidation>
    <dataValidation type="decimal" showErrorMessage="1" errorTitle="Kesalahan Jenis Data" error="Data yang dimasukkan harus berupa Angka!" sqref="J112">
      <formula1>-1000000000000000000</formula1>
      <formula2>1000000000000000000</formula2>
    </dataValidation>
    <dataValidation type="decimal" showErrorMessage="1" errorTitle="Kesalahan Jenis Data" error="Data yang dimasukkan harus berupa Angka!" sqref="H113">
      <formula1>-1000000000000000000</formula1>
      <formula2>1000000000000000000</formula2>
    </dataValidation>
    <dataValidation type="decimal" showErrorMessage="1" errorTitle="Kesalahan Jenis Data" error="Data yang dimasukkan harus berupa Angka!" sqref="I113">
      <formula1>-1000000000000000000</formula1>
      <formula2>1000000000000000000</formula2>
    </dataValidation>
    <dataValidation type="decimal" showErrorMessage="1" errorTitle="Kesalahan Jenis Data" error="Data yang dimasukkan harus berupa Angka!" sqref="J113">
      <formula1>-1000000000000000000</formula1>
      <formula2>1000000000000000000</formula2>
    </dataValidation>
    <dataValidation type="decimal" showErrorMessage="1" errorTitle="Kesalahan Jenis Data" error="Data yang dimasukkan harus berupa Angka!" sqref="H114">
      <formula1>-1000000000000000000</formula1>
      <formula2>1000000000000000000</formula2>
    </dataValidation>
    <dataValidation type="decimal" showErrorMessage="1" errorTitle="Kesalahan Jenis Data" error="Data yang dimasukkan harus berupa Angka!" sqref="I114">
      <formula1>-1000000000000000000</formula1>
      <formula2>1000000000000000000</formula2>
    </dataValidation>
    <dataValidation type="decimal" showErrorMessage="1" errorTitle="Kesalahan Jenis Data" error="Data yang dimasukkan harus berupa Angka!" sqref="J114">
      <formula1>-1000000000000000000</formula1>
      <formula2>1000000000000000000</formula2>
    </dataValidation>
    <dataValidation type="decimal" showErrorMessage="1" errorTitle="Kesalahan Jenis Data" error="Data yang dimasukkan harus berupa Angka!" sqref="H115">
      <formula1>-1000000000000000000</formula1>
      <formula2>1000000000000000000</formula2>
    </dataValidation>
    <dataValidation type="decimal" showErrorMessage="1" errorTitle="Kesalahan Jenis Data" error="Data yang dimasukkan harus berupa Angka!" sqref="I115">
      <formula1>-1000000000000000000</formula1>
      <formula2>1000000000000000000</formula2>
    </dataValidation>
    <dataValidation type="decimal" showErrorMessage="1" errorTitle="Kesalahan Jenis Data" error="Data yang dimasukkan harus berupa Angka!" sqref="J115">
      <formula1>-1000000000000000000</formula1>
      <formula2>1000000000000000000</formula2>
    </dataValidation>
  </dataValidations>
  <printOptions horizontalCentered="1"/>
  <pageMargins left="0.7" right="0.7" top="0.75" bottom="0.75" header="0.3" footer="0.3"/>
  <pageSetup paperSize="150" scale="56" orientation="landscape" horizontalDpi="200" verticalDpi="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K36"/>
  <sheetViews>
    <sheetView showGridLines="0" view="pageBreakPreview" zoomScale="70" zoomScaleNormal="100" zoomScaleSheetLayoutView="70" workbookViewId="0">
      <selection activeCell="C30" sqref="C30:D30"/>
    </sheetView>
  </sheetViews>
  <sheetFormatPr defaultRowHeight="15" x14ac:dyDescent="0.25"/>
  <cols>
    <col min="1" max="1" width="9.140625" style="1" customWidth="1"/>
    <col min="2" max="2" width="1" style="1" customWidth="1"/>
    <col min="3" max="3" width="20" style="1" customWidth="1"/>
    <col min="4" max="4" width="54.5703125" style="1" customWidth="1"/>
    <col min="5" max="10" width="30" style="1" customWidth="1"/>
    <col min="11" max="11" width="1" style="1" customWidth="1"/>
    <col min="12" max="12" width="9.140625" style="1" customWidth="1"/>
    <col min="13" max="16384" width="9.140625" style="1"/>
  </cols>
  <sheetData>
    <row r="2" spans="2:11" ht="5.0999999999999996" customHeight="1" x14ac:dyDescent="0.25">
      <c r="B2" s="9" t="s">
        <v>65</v>
      </c>
      <c r="C2" s="2"/>
      <c r="D2" s="2"/>
      <c r="E2" s="2"/>
      <c r="F2" s="2"/>
      <c r="G2" s="2"/>
      <c r="H2" s="2"/>
      <c r="I2" s="2"/>
      <c r="J2" s="2"/>
      <c r="K2" s="2"/>
    </row>
    <row r="3" spans="2:11" hidden="1" x14ac:dyDescent="0.25">
      <c r="B3" s="9" t="s">
        <v>7</v>
      </c>
      <c r="C3" s="2"/>
      <c r="D3" s="2"/>
      <c r="E3" s="2"/>
      <c r="F3" s="2"/>
      <c r="G3" s="2"/>
      <c r="H3" s="2"/>
      <c r="I3" s="2"/>
      <c r="J3" s="2"/>
      <c r="K3" s="2"/>
    </row>
    <row r="4" spans="2:11" hidden="1" x14ac:dyDescent="0.2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idden="1" x14ac:dyDescent="0.2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idden="1" x14ac:dyDescent="0.2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7.25" x14ac:dyDescent="0.25">
      <c r="B7" s="2"/>
      <c r="C7" s="39" t="str">
        <f>UPPER('Data Umum'!D7)</f>
        <v/>
      </c>
      <c r="D7" s="39"/>
      <c r="E7" s="39"/>
      <c r="F7" s="39"/>
      <c r="G7" s="39"/>
      <c r="H7" s="39"/>
      <c r="I7" s="39"/>
      <c r="J7" s="39"/>
      <c r="K7" s="2"/>
    </row>
    <row r="8" spans="2:11" x14ac:dyDescent="0.25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x14ac:dyDescent="0.25">
      <c r="B9" s="2"/>
      <c r="C9" s="40" t="s">
        <v>454</v>
      </c>
      <c r="D9" s="40"/>
      <c r="E9" s="40"/>
      <c r="F9" s="40"/>
      <c r="G9" s="40"/>
      <c r="H9" s="40"/>
      <c r="I9" s="40"/>
      <c r="J9" s="40"/>
      <c r="K9" s="2"/>
    </row>
    <row r="10" spans="2:11" x14ac:dyDescent="0.25">
      <c r="B10" s="2"/>
      <c r="C10" s="40" t="s">
        <v>455</v>
      </c>
      <c r="D10" s="40"/>
      <c r="E10" s="40"/>
      <c r="F10" s="40"/>
      <c r="G10" s="40"/>
      <c r="H10" s="40"/>
      <c r="I10" s="40"/>
      <c r="J10" s="40"/>
      <c r="K10" s="2"/>
    </row>
    <row r="11" spans="2:11" x14ac:dyDescent="0.25">
      <c r="B11" s="2"/>
      <c r="C11" s="41" t="s">
        <v>521</v>
      </c>
      <c r="D11" s="41"/>
      <c r="E11" s="41"/>
      <c r="F11" s="41"/>
      <c r="G11" s="41"/>
      <c r="H11" s="41"/>
      <c r="I11" s="41"/>
      <c r="J11" s="41"/>
      <c r="K11" s="2"/>
    </row>
    <row r="12" spans="2:11" hidden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x14ac:dyDescent="0.25">
      <c r="B13" s="2"/>
      <c r="C13" s="42" t="s">
        <v>158</v>
      </c>
      <c r="D13" s="42"/>
      <c r="E13" s="42"/>
      <c r="F13" s="42"/>
      <c r="G13" s="42"/>
      <c r="H13" s="42"/>
      <c r="I13" s="42"/>
      <c r="J13" s="42"/>
      <c r="K13" s="2"/>
    </row>
    <row r="14" spans="2:11" x14ac:dyDescent="0.25">
      <c r="B14" s="2"/>
      <c r="C14" s="43" t="s">
        <v>456</v>
      </c>
      <c r="D14" s="44"/>
      <c r="E14" s="43" t="str">
        <f>"Premi Penutupan Langsung"</f>
        <v>Premi Penutupan Langsung</v>
      </c>
      <c r="F14" s="43" t="str">
        <f>"Premi Penutupan Tidak Langsung"</f>
        <v>Premi Penutupan Tidak Langsung</v>
      </c>
      <c r="G14" s="43" t="str">
        <f>"Jumlah Pendapatan Premi"</f>
        <v>Jumlah Pendapatan Premi</v>
      </c>
      <c r="H14" s="43" t="str">
        <f>"Komisi Dibayar"</f>
        <v>Komisi Dibayar</v>
      </c>
      <c r="I14" s="43" t="str">
        <f>"Jumlah Premi Bruto"</f>
        <v>Jumlah Premi Bruto</v>
      </c>
      <c r="J14" s="43" t="str">
        <f>"Klaim Bruto"</f>
        <v>Klaim Bruto</v>
      </c>
      <c r="K14" s="2"/>
    </row>
    <row r="15" spans="2:11" x14ac:dyDescent="0.25">
      <c r="B15" s="2"/>
      <c r="C15" s="44"/>
      <c r="D15" s="44"/>
      <c r="E15" s="44"/>
      <c r="F15" s="44"/>
      <c r="G15" s="44"/>
      <c r="H15" s="44"/>
      <c r="I15" s="44"/>
      <c r="J15" s="44"/>
      <c r="K15" s="2"/>
    </row>
    <row r="16" spans="2:11" x14ac:dyDescent="0.25">
      <c r="B16" s="2"/>
      <c r="C16" s="45" t="s">
        <v>456</v>
      </c>
      <c r="D16" s="44"/>
      <c r="E16" s="20"/>
      <c r="F16" s="20"/>
      <c r="G16" s="23"/>
      <c r="H16" s="20"/>
      <c r="I16" s="23"/>
      <c r="J16" s="20"/>
      <c r="K16" s="2"/>
    </row>
    <row r="17" spans="2:11" x14ac:dyDescent="0.25">
      <c r="B17" s="2"/>
      <c r="C17" s="49" t="s">
        <v>457</v>
      </c>
      <c r="D17" s="48"/>
      <c r="E17" s="50"/>
      <c r="F17" s="50"/>
      <c r="G17" s="22"/>
      <c r="H17" s="50"/>
      <c r="I17" s="22"/>
      <c r="J17" s="50"/>
      <c r="K17" s="2"/>
    </row>
    <row r="18" spans="2:11" x14ac:dyDescent="0.25">
      <c r="B18" s="2"/>
      <c r="C18" s="75" t="s">
        <v>526</v>
      </c>
      <c r="D18" s="76"/>
      <c r="E18" s="26"/>
      <c r="F18" s="26"/>
      <c r="G18" s="22"/>
      <c r="H18" s="26"/>
      <c r="I18" s="22"/>
      <c r="J18" s="26"/>
      <c r="K18" s="2"/>
    </row>
    <row r="19" spans="2:11" x14ac:dyDescent="0.25">
      <c r="B19" s="2"/>
      <c r="C19" s="49" t="s">
        <v>458</v>
      </c>
      <c r="D19" s="48"/>
      <c r="E19" s="50"/>
      <c r="F19" s="50"/>
      <c r="G19" s="22"/>
      <c r="H19" s="50"/>
      <c r="I19" s="22"/>
      <c r="J19" s="50"/>
      <c r="K19" s="2"/>
    </row>
    <row r="20" spans="2:11" x14ac:dyDescent="0.25">
      <c r="B20" s="2"/>
      <c r="C20" s="49" t="s">
        <v>459</v>
      </c>
      <c r="D20" s="48"/>
      <c r="E20" s="50"/>
      <c r="F20" s="50"/>
      <c r="G20" s="22"/>
      <c r="H20" s="50"/>
      <c r="I20" s="22"/>
      <c r="J20" s="50"/>
      <c r="K20" s="2"/>
    </row>
    <row r="21" spans="2:11" x14ac:dyDescent="0.25">
      <c r="B21" s="2"/>
      <c r="C21" s="49" t="s">
        <v>460</v>
      </c>
      <c r="D21" s="48"/>
      <c r="E21" s="50"/>
      <c r="F21" s="50"/>
      <c r="G21" s="22"/>
      <c r="H21" s="50"/>
      <c r="I21" s="22"/>
      <c r="J21" s="50"/>
      <c r="K21" s="2"/>
    </row>
    <row r="22" spans="2:11" x14ac:dyDescent="0.25">
      <c r="B22" s="2"/>
      <c r="C22" s="49" t="s">
        <v>461</v>
      </c>
      <c r="D22" s="48"/>
      <c r="E22" s="50"/>
      <c r="F22" s="50"/>
      <c r="G22" s="22"/>
      <c r="H22" s="50"/>
      <c r="I22" s="22"/>
      <c r="J22" s="50"/>
      <c r="K22" s="2"/>
    </row>
    <row r="23" spans="2:11" x14ac:dyDescent="0.25">
      <c r="B23" s="2"/>
      <c r="C23" s="49" t="s">
        <v>462</v>
      </c>
      <c r="D23" s="48"/>
      <c r="E23" s="50"/>
      <c r="F23" s="50"/>
      <c r="G23" s="22"/>
      <c r="H23" s="50"/>
      <c r="I23" s="22"/>
      <c r="J23" s="50"/>
      <c r="K23" s="2"/>
    </row>
    <row r="24" spans="2:11" x14ac:dyDescent="0.25">
      <c r="B24" s="2"/>
      <c r="C24" s="49" t="s">
        <v>463</v>
      </c>
      <c r="D24" s="48"/>
      <c r="E24" s="50"/>
      <c r="F24" s="50"/>
      <c r="G24" s="22"/>
      <c r="H24" s="50"/>
      <c r="I24" s="22"/>
      <c r="J24" s="50"/>
      <c r="K24" s="2"/>
    </row>
    <row r="25" spans="2:11" x14ac:dyDescent="0.25">
      <c r="B25" s="2"/>
      <c r="C25" s="49" t="s">
        <v>464</v>
      </c>
      <c r="D25" s="48"/>
      <c r="E25" s="50"/>
      <c r="F25" s="50"/>
      <c r="G25" s="22"/>
      <c r="H25" s="50"/>
      <c r="I25" s="22"/>
      <c r="J25" s="50"/>
      <c r="K25" s="2"/>
    </row>
    <row r="26" spans="2:11" x14ac:dyDescent="0.25">
      <c r="B26" s="2"/>
      <c r="C26" s="49" t="s">
        <v>465</v>
      </c>
      <c r="D26" s="48"/>
      <c r="E26" s="50"/>
      <c r="F26" s="50"/>
      <c r="G26" s="22"/>
      <c r="H26" s="50"/>
      <c r="I26" s="22"/>
      <c r="J26" s="50"/>
      <c r="K26" s="2"/>
    </row>
    <row r="27" spans="2:11" x14ac:dyDescent="0.25">
      <c r="B27" s="2"/>
      <c r="C27" s="49" t="s">
        <v>466</v>
      </c>
      <c r="D27" s="48"/>
      <c r="E27" s="50"/>
      <c r="F27" s="50"/>
      <c r="G27" s="22"/>
      <c r="H27" s="50"/>
      <c r="I27" s="22"/>
      <c r="J27" s="50"/>
      <c r="K27" s="2"/>
    </row>
    <row r="28" spans="2:11" x14ac:dyDescent="0.25">
      <c r="B28" s="2"/>
      <c r="C28" s="49" t="s">
        <v>467</v>
      </c>
      <c r="D28" s="48"/>
      <c r="E28" s="50"/>
      <c r="F28" s="50"/>
      <c r="G28" s="22"/>
      <c r="H28" s="50"/>
      <c r="I28" s="22"/>
      <c r="J28" s="50"/>
      <c r="K28" s="2"/>
    </row>
    <row r="29" spans="2:11" x14ac:dyDescent="0.25">
      <c r="B29" s="2"/>
      <c r="C29" s="49" t="s">
        <v>468</v>
      </c>
      <c r="D29" s="48"/>
      <c r="E29" s="50"/>
      <c r="F29" s="50"/>
      <c r="G29" s="22"/>
      <c r="H29" s="50"/>
      <c r="I29" s="22"/>
      <c r="J29" s="50"/>
      <c r="K29" s="2"/>
    </row>
    <row r="30" spans="2:11" x14ac:dyDescent="0.25">
      <c r="B30" s="2"/>
      <c r="C30" s="49" t="s">
        <v>469</v>
      </c>
      <c r="D30" s="48"/>
      <c r="E30" s="50"/>
      <c r="F30" s="50"/>
      <c r="G30" s="22"/>
      <c r="H30" s="50"/>
      <c r="I30" s="22"/>
      <c r="J30" s="50"/>
      <c r="K30" s="2"/>
    </row>
    <row r="31" spans="2:11" x14ac:dyDescent="0.25">
      <c r="B31" s="2"/>
      <c r="C31" s="49" t="s">
        <v>470</v>
      </c>
      <c r="D31" s="48"/>
      <c r="E31" s="50"/>
      <c r="F31" s="50"/>
      <c r="G31" s="22"/>
      <c r="H31" s="50"/>
      <c r="I31" s="22"/>
      <c r="J31" s="50"/>
      <c r="K31" s="2"/>
    </row>
    <row r="32" spans="2:11" x14ac:dyDescent="0.25">
      <c r="B32" s="2"/>
      <c r="C32" s="49" t="s">
        <v>471</v>
      </c>
      <c r="D32" s="48"/>
      <c r="E32" s="50"/>
      <c r="F32" s="50"/>
      <c r="G32" s="22"/>
      <c r="H32" s="50"/>
      <c r="I32" s="22"/>
      <c r="J32" s="50"/>
      <c r="K32" s="2"/>
    </row>
    <row r="33" spans="2:11" x14ac:dyDescent="0.25">
      <c r="B33" s="2"/>
      <c r="C33" s="49" t="s">
        <v>472</v>
      </c>
      <c r="D33" s="48"/>
      <c r="E33" s="50"/>
      <c r="F33" s="50"/>
      <c r="G33" s="22"/>
      <c r="H33" s="50"/>
      <c r="I33" s="22"/>
      <c r="J33" s="50"/>
      <c r="K33" s="2"/>
    </row>
    <row r="34" spans="2:11" x14ac:dyDescent="0.25">
      <c r="B34" s="2"/>
      <c r="C34" s="45" t="s">
        <v>473</v>
      </c>
      <c r="D34" s="44"/>
      <c r="E34" s="22"/>
      <c r="F34" s="22"/>
      <c r="G34" s="22"/>
      <c r="H34" s="22"/>
      <c r="I34" s="22"/>
      <c r="J34" s="22"/>
      <c r="K34" s="2"/>
    </row>
    <row r="35" spans="2:1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5.0999999999999996" customHeight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sheetProtection formatColumns="0" formatRows="0" selectLockedCells="1"/>
  <mergeCells count="95">
    <mergeCell ref="C34:D34"/>
    <mergeCell ref="C18:D18"/>
    <mergeCell ref="C33:D33"/>
    <mergeCell ref="E33"/>
    <mergeCell ref="F33"/>
    <mergeCell ref="C31:D31"/>
    <mergeCell ref="E31"/>
    <mergeCell ref="F31"/>
    <mergeCell ref="C29:D29"/>
    <mergeCell ref="E29"/>
    <mergeCell ref="F29"/>
    <mergeCell ref="C27:D27"/>
    <mergeCell ref="E27"/>
    <mergeCell ref="F27"/>
    <mergeCell ref="C25:D25"/>
    <mergeCell ref="E25"/>
    <mergeCell ref="H33"/>
    <mergeCell ref="J33"/>
    <mergeCell ref="C32:D32"/>
    <mergeCell ref="E32"/>
    <mergeCell ref="F32"/>
    <mergeCell ref="H32"/>
    <mergeCell ref="J32"/>
    <mergeCell ref="H31"/>
    <mergeCell ref="J31"/>
    <mergeCell ref="C30:D30"/>
    <mergeCell ref="E30"/>
    <mergeCell ref="F30"/>
    <mergeCell ref="H30"/>
    <mergeCell ref="J30"/>
    <mergeCell ref="H29"/>
    <mergeCell ref="J29"/>
    <mergeCell ref="C28:D28"/>
    <mergeCell ref="E28"/>
    <mergeCell ref="F28"/>
    <mergeCell ref="H28"/>
    <mergeCell ref="J28"/>
    <mergeCell ref="H27"/>
    <mergeCell ref="J27"/>
    <mergeCell ref="C26:D26"/>
    <mergeCell ref="E26"/>
    <mergeCell ref="F26"/>
    <mergeCell ref="H26"/>
    <mergeCell ref="J26"/>
    <mergeCell ref="F25"/>
    <mergeCell ref="H25"/>
    <mergeCell ref="J25"/>
    <mergeCell ref="C24:D24"/>
    <mergeCell ref="E24"/>
    <mergeCell ref="F24"/>
    <mergeCell ref="H24"/>
    <mergeCell ref="J24"/>
    <mergeCell ref="C23:D23"/>
    <mergeCell ref="E23"/>
    <mergeCell ref="F23"/>
    <mergeCell ref="H23"/>
    <mergeCell ref="J23"/>
    <mergeCell ref="C22:D22"/>
    <mergeCell ref="E22"/>
    <mergeCell ref="F22"/>
    <mergeCell ref="H22"/>
    <mergeCell ref="J22"/>
    <mergeCell ref="C21:D21"/>
    <mergeCell ref="E21"/>
    <mergeCell ref="F21"/>
    <mergeCell ref="H21"/>
    <mergeCell ref="J21"/>
    <mergeCell ref="C20:D20"/>
    <mergeCell ref="E20"/>
    <mergeCell ref="F20"/>
    <mergeCell ref="H20"/>
    <mergeCell ref="J20"/>
    <mergeCell ref="C19:D19"/>
    <mergeCell ref="E19"/>
    <mergeCell ref="F19"/>
    <mergeCell ref="H19"/>
    <mergeCell ref="J19"/>
    <mergeCell ref="I14:I15"/>
    <mergeCell ref="J14:J15"/>
    <mergeCell ref="C16:D16"/>
    <mergeCell ref="C17:D17"/>
    <mergeCell ref="E17"/>
    <mergeCell ref="F17"/>
    <mergeCell ref="H17"/>
    <mergeCell ref="J17"/>
    <mergeCell ref="C14:D15"/>
    <mergeCell ref="E14:E15"/>
    <mergeCell ref="F14:F15"/>
    <mergeCell ref="G14:G15"/>
    <mergeCell ref="H14:H15"/>
    <mergeCell ref="C7:J7"/>
    <mergeCell ref="C9:J9"/>
    <mergeCell ref="C10:J10"/>
    <mergeCell ref="C11:J11"/>
    <mergeCell ref="C13:J13"/>
  </mergeCells>
  <dataValidations count="1">
    <dataValidation type="decimal" showErrorMessage="1" errorTitle="Kesalahan Jenis Data" error="Data yang dimasukkan harus berupa Angka!" sqref="E17:F33 J17:J33 H17:H33">
      <formula1>-1000000000000000000</formula1>
      <formula2>1000000000000000000</formula2>
    </dataValidation>
  </dataValidations>
  <printOptions horizontalCentered="1"/>
  <pageMargins left="0.7" right="0.7" top="0.75" bottom="0.75" header="0.3" footer="0.3"/>
  <pageSetup paperSize="150" scale="51" orientation="landscape" horizontalDpi="200" verticalDpi="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8"/>
  <sheetViews>
    <sheetView showGridLines="0" view="pageBreakPreview" topLeftCell="C2" zoomScale="70" zoomScaleNormal="100" zoomScaleSheetLayoutView="70" workbookViewId="0">
      <selection activeCell="C29" sqref="C29:D29"/>
    </sheetView>
  </sheetViews>
  <sheetFormatPr defaultRowHeight="15" x14ac:dyDescent="0.25"/>
  <cols>
    <col min="1" max="1" width="9.140625" style="1" customWidth="1"/>
    <col min="2" max="2" width="1" style="1" customWidth="1"/>
    <col min="3" max="3" width="20" style="1" customWidth="1"/>
    <col min="4" max="4" width="66.140625" style="1" customWidth="1"/>
    <col min="5" max="9" width="30" style="1" customWidth="1"/>
    <col min="10" max="10" width="1" style="1" customWidth="1"/>
    <col min="11" max="11" width="9.140625" style="1" customWidth="1"/>
    <col min="12" max="16384" width="9.140625" style="1"/>
  </cols>
  <sheetData>
    <row r="2" spans="2:10" ht="5.0999999999999996" customHeight="1" x14ac:dyDescent="0.25">
      <c r="B2" s="9" t="s">
        <v>70</v>
      </c>
      <c r="C2" s="2"/>
      <c r="D2" s="2"/>
      <c r="E2" s="2"/>
      <c r="F2" s="2"/>
      <c r="G2" s="2"/>
      <c r="H2" s="2"/>
      <c r="I2" s="2"/>
      <c r="J2" s="2"/>
    </row>
    <row r="3" spans="2:10" hidden="1" x14ac:dyDescent="0.25">
      <c r="B3" s="9" t="s">
        <v>7</v>
      </c>
      <c r="C3" s="2"/>
      <c r="D3" s="2"/>
      <c r="E3" s="2"/>
      <c r="F3" s="2"/>
      <c r="G3" s="2"/>
      <c r="H3" s="2"/>
      <c r="I3" s="2"/>
      <c r="J3" s="2"/>
    </row>
    <row r="4" spans="2:10" hidden="1" x14ac:dyDescent="0.25">
      <c r="B4" s="2"/>
      <c r="C4" s="2"/>
      <c r="D4" s="2"/>
      <c r="E4" s="2"/>
      <c r="F4" s="2"/>
      <c r="G4" s="2"/>
      <c r="H4" s="2"/>
      <c r="I4" s="2"/>
      <c r="J4" s="2"/>
    </row>
    <row r="5" spans="2:10" hidden="1" x14ac:dyDescent="0.25">
      <c r="B5" s="2"/>
      <c r="C5" s="2"/>
      <c r="D5" s="2"/>
      <c r="E5" s="2"/>
      <c r="F5" s="2"/>
      <c r="G5" s="2"/>
      <c r="H5" s="2"/>
      <c r="I5" s="2"/>
      <c r="J5" s="2"/>
    </row>
    <row r="6" spans="2:10" hidden="1" x14ac:dyDescent="0.25">
      <c r="B6" s="2"/>
      <c r="C6" s="2"/>
      <c r="D6" s="2"/>
      <c r="E6" s="2"/>
      <c r="F6" s="2"/>
      <c r="G6" s="2"/>
      <c r="H6" s="2"/>
      <c r="I6" s="2"/>
      <c r="J6" s="2"/>
    </row>
    <row r="7" spans="2:10" ht="17.25" x14ac:dyDescent="0.25">
      <c r="B7" s="2"/>
      <c r="C7" s="39" t="str">
        <f>UPPER('Data Umum'!D7)</f>
        <v/>
      </c>
      <c r="D7" s="39"/>
      <c r="E7" s="39"/>
      <c r="F7" s="39"/>
      <c r="G7" s="39"/>
      <c r="H7" s="39"/>
      <c r="I7" s="39"/>
      <c r="J7" s="2"/>
    </row>
    <row r="8" spans="2:10" x14ac:dyDescent="0.25">
      <c r="B8" s="2"/>
      <c r="C8" s="2"/>
      <c r="D8" s="2"/>
      <c r="E8" s="2"/>
      <c r="F8" s="2"/>
      <c r="G8" s="2"/>
      <c r="H8" s="2"/>
      <c r="I8" s="2"/>
      <c r="J8" s="2"/>
    </row>
    <row r="9" spans="2:10" x14ac:dyDescent="0.25">
      <c r="B9" s="2"/>
      <c r="C9" s="40" t="s">
        <v>474</v>
      </c>
      <c r="D9" s="40"/>
      <c r="E9" s="40"/>
      <c r="F9" s="40"/>
      <c r="G9" s="40"/>
      <c r="H9" s="40"/>
      <c r="I9" s="40"/>
      <c r="J9" s="2"/>
    </row>
    <row r="10" spans="2:10" x14ac:dyDescent="0.25">
      <c r="B10" s="2"/>
      <c r="C10" s="40" t="s">
        <v>475</v>
      </c>
      <c r="D10" s="40"/>
      <c r="E10" s="40"/>
      <c r="F10" s="40"/>
      <c r="G10" s="40"/>
      <c r="H10" s="40"/>
      <c r="I10" s="40"/>
      <c r="J10" s="2"/>
    </row>
    <row r="11" spans="2:10" x14ac:dyDescent="0.25">
      <c r="B11" s="2"/>
      <c r="C11" s="41" t="s">
        <v>521</v>
      </c>
      <c r="D11" s="41"/>
      <c r="E11" s="41"/>
      <c r="F11" s="41"/>
      <c r="G11" s="41"/>
      <c r="H11" s="41"/>
      <c r="I11" s="41"/>
      <c r="J11" s="2"/>
    </row>
    <row r="12" spans="2:10" hidden="1" x14ac:dyDescent="0.25">
      <c r="B12" s="2"/>
      <c r="C12" s="2"/>
      <c r="D12" s="2"/>
      <c r="E12" s="2"/>
      <c r="F12" s="2"/>
      <c r="G12" s="2"/>
      <c r="H12" s="2"/>
      <c r="I12" s="2"/>
      <c r="J12" s="2"/>
    </row>
    <row r="13" spans="2:10" x14ac:dyDescent="0.25">
      <c r="B13" s="2"/>
      <c r="C13" s="42" t="s">
        <v>158</v>
      </c>
      <c r="D13" s="42"/>
      <c r="E13" s="42"/>
      <c r="F13" s="42"/>
      <c r="G13" s="42"/>
      <c r="H13" s="42"/>
      <c r="I13" s="42"/>
      <c r="J13" s="2"/>
    </row>
    <row r="14" spans="2:10" x14ac:dyDescent="0.25">
      <c r="B14" s="2"/>
      <c r="C14" s="43" t="s">
        <v>476</v>
      </c>
      <c r="D14" s="44"/>
      <c r="E14" s="43" t="str">
        <f>"Pendapatan Setelah Pajak"</f>
        <v>Pendapatan Setelah Pajak</v>
      </c>
      <c r="F14" s="44"/>
      <c r="G14" s="43" t="str">
        <f>""</f>
        <v/>
      </c>
      <c r="H14" s="44"/>
      <c r="I14" s="44"/>
      <c r="J14" s="2"/>
    </row>
    <row r="15" spans="2:10" x14ac:dyDescent="0.25">
      <c r="B15" s="2"/>
      <c r="C15" s="44"/>
      <c r="D15" s="44"/>
      <c r="E15" s="43" t="str">
        <f>"Diterima Kas"</f>
        <v>Diterima Kas</v>
      </c>
      <c r="F15" s="43" t="str">
        <f>"Piutang"</f>
        <v>Piutang</v>
      </c>
      <c r="G15" s="43" t="str">
        <f>"Unrealized Gain (Loss)"</f>
        <v>Unrealized Gain (Loss)</v>
      </c>
      <c r="H15" s="43" t="str">
        <f>"Total Hasil Investasi"</f>
        <v>Total Hasil Investasi</v>
      </c>
      <c r="I15" s="43" t="str">
        <f>"Keterangan (Jenis Hasil)"</f>
        <v>Keterangan (Jenis Hasil)</v>
      </c>
      <c r="J15" s="2"/>
    </row>
    <row r="16" spans="2:10" x14ac:dyDescent="0.25">
      <c r="B16" s="2"/>
      <c r="C16" s="45" t="s">
        <v>477</v>
      </c>
      <c r="D16" s="44"/>
      <c r="E16" s="20"/>
      <c r="F16" s="20"/>
      <c r="G16" s="20"/>
      <c r="H16" s="20"/>
      <c r="I16" s="20"/>
      <c r="J16" s="2"/>
    </row>
    <row r="17" spans="2:10" x14ac:dyDescent="0.25">
      <c r="B17" s="2"/>
      <c r="C17" s="49" t="s">
        <v>478</v>
      </c>
      <c r="D17" s="48"/>
      <c r="E17" s="50"/>
      <c r="F17" s="50"/>
      <c r="G17" s="50"/>
      <c r="H17" s="50"/>
      <c r="I17" s="50"/>
      <c r="J17" s="2"/>
    </row>
    <row r="18" spans="2:10" x14ac:dyDescent="0.25">
      <c r="B18" s="2"/>
      <c r="C18" s="49" t="s">
        <v>91</v>
      </c>
      <c r="D18" s="48"/>
      <c r="E18" s="50"/>
      <c r="F18" s="50"/>
      <c r="G18" s="50"/>
      <c r="H18" s="50"/>
      <c r="I18" s="50"/>
      <c r="J18" s="2"/>
    </row>
    <row r="19" spans="2:10" x14ac:dyDescent="0.25">
      <c r="B19" s="2"/>
      <c r="C19" s="49" t="s">
        <v>479</v>
      </c>
      <c r="D19" s="48"/>
      <c r="E19" s="50"/>
      <c r="F19" s="50"/>
      <c r="G19" s="50"/>
      <c r="H19" s="50"/>
      <c r="I19" s="50"/>
      <c r="J19" s="2"/>
    </row>
    <row r="20" spans="2:10" x14ac:dyDescent="0.25">
      <c r="B20" s="2"/>
      <c r="C20" s="49" t="s">
        <v>93</v>
      </c>
      <c r="D20" s="48"/>
      <c r="E20" s="50"/>
      <c r="F20" s="50"/>
      <c r="G20" s="50"/>
      <c r="H20" s="50"/>
      <c r="I20" s="50"/>
      <c r="J20" s="2"/>
    </row>
    <row r="21" spans="2:10" x14ac:dyDescent="0.25">
      <c r="B21" s="2"/>
      <c r="C21" s="77" t="s">
        <v>520</v>
      </c>
      <c r="D21" s="78"/>
      <c r="E21" s="26"/>
      <c r="F21" s="26"/>
      <c r="G21" s="26"/>
      <c r="H21" s="26"/>
      <c r="I21" s="26"/>
      <c r="J21" s="2"/>
    </row>
    <row r="22" spans="2:10" x14ac:dyDescent="0.25">
      <c r="B22" s="2"/>
      <c r="C22" s="49" t="s">
        <v>94</v>
      </c>
      <c r="D22" s="48"/>
      <c r="E22" s="50"/>
      <c r="F22" s="50"/>
      <c r="G22" s="50"/>
      <c r="H22" s="50"/>
      <c r="I22" s="50"/>
      <c r="J22" s="2"/>
    </row>
    <row r="23" spans="2:10" x14ac:dyDescent="0.25">
      <c r="B23" s="2"/>
      <c r="C23" s="49" t="s">
        <v>480</v>
      </c>
      <c r="D23" s="48"/>
      <c r="E23" s="50"/>
      <c r="F23" s="50"/>
      <c r="G23" s="50"/>
      <c r="H23" s="50"/>
      <c r="I23" s="50"/>
      <c r="J23" s="2"/>
    </row>
    <row r="24" spans="2:10" x14ac:dyDescent="0.25">
      <c r="B24" s="2"/>
      <c r="C24" s="49" t="s">
        <v>481</v>
      </c>
      <c r="D24" s="48"/>
      <c r="E24" s="50"/>
      <c r="F24" s="50"/>
      <c r="G24" s="50"/>
      <c r="H24" s="50"/>
      <c r="I24" s="50"/>
      <c r="J24" s="2"/>
    </row>
    <row r="25" spans="2:10" x14ac:dyDescent="0.25">
      <c r="B25" s="2"/>
      <c r="C25" s="49" t="s">
        <v>97</v>
      </c>
      <c r="D25" s="48"/>
      <c r="E25" s="50"/>
      <c r="F25" s="50"/>
      <c r="G25" s="50"/>
      <c r="H25" s="50"/>
      <c r="I25" s="50"/>
      <c r="J25" s="2"/>
    </row>
    <row r="26" spans="2:10" x14ac:dyDescent="0.25">
      <c r="B26" s="2"/>
      <c r="C26" s="49" t="s">
        <v>98</v>
      </c>
      <c r="D26" s="48"/>
      <c r="E26" s="50"/>
      <c r="F26" s="50"/>
      <c r="G26" s="50"/>
      <c r="H26" s="50"/>
      <c r="I26" s="50"/>
      <c r="J26" s="2"/>
    </row>
    <row r="27" spans="2:10" x14ac:dyDescent="0.25">
      <c r="B27" s="2"/>
      <c r="C27" s="49" t="s">
        <v>99</v>
      </c>
      <c r="D27" s="48"/>
      <c r="E27" s="50"/>
      <c r="F27" s="50"/>
      <c r="G27" s="50"/>
      <c r="H27" s="50"/>
      <c r="I27" s="50"/>
      <c r="J27" s="2"/>
    </row>
    <row r="28" spans="2:10" x14ac:dyDescent="0.25">
      <c r="B28" s="2"/>
      <c r="C28" s="49" t="s">
        <v>100</v>
      </c>
      <c r="D28" s="48"/>
      <c r="E28" s="50"/>
      <c r="F28" s="50"/>
      <c r="G28" s="50"/>
      <c r="H28" s="50"/>
      <c r="I28" s="50"/>
      <c r="J28" s="2"/>
    </row>
    <row r="29" spans="2:10" x14ac:dyDescent="0.25">
      <c r="B29" s="2"/>
      <c r="C29" s="49" t="s">
        <v>101</v>
      </c>
      <c r="D29" s="48"/>
      <c r="E29" s="50"/>
      <c r="F29" s="50"/>
      <c r="G29" s="50"/>
      <c r="H29" s="50"/>
      <c r="I29" s="50"/>
      <c r="J29" s="2"/>
    </row>
    <row r="30" spans="2:10" x14ac:dyDescent="0.25">
      <c r="B30" s="2"/>
      <c r="C30" s="77" t="s">
        <v>109</v>
      </c>
      <c r="D30" s="78"/>
      <c r="E30" s="26"/>
      <c r="F30" s="26"/>
      <c r="G30" s="26"/>
      <c r="H30" s="26"/>
      <c r="I30" s="26"/>
      <c r="J30" s="2"/>
    </row>
    <row r="31" spans="2:10" x14ac:dyDescent="0.25">
      <c r="B31" s="2"/>
      <c r="C31" s="49" t="s">
        <v>102</v>
      </c>
      <c r="D31" s="48"/>
      <c r="E31" s="50"/>
      <c r="F31" s="50"/>
      <c r="G31" s="50"/>
      <c r="H31" s="50"/>
      <c r="I31" s="50"/>
      <c r="J31" s="2"/>
    </row>
    <row r="32" spans="2:10" x14ac:dyDescent="0.25">
      <c r="B32" s="2"/>
      <c r="C32" s="49" t="s">
        <v>103</v>
      </c>
      <c r="D32" s="48"/>
      <c r="E32" s="50"/>
      <c r="F32" s="50"/>
      <c r="G32" s="50"/>
      <c r="H32" s="50"/>
      <c r="I32" s="50"/>
      <c r="J32" s="2"/>
    </row>
    <row r="33" spans="2:10" x14ac:dyDescent="0.25">
      <c r="B33" s="2"/>
      <c r="C33" s="49" t="s">
        <v>104</v>
      </c>
      <c r="D33" s="48"/>
      <c r="E33" s="50"/>
      <c r="F33" s="50"/>
      <c r="G33" s="50"/>
      <c r="H33" s="50"/>
      <c r="I33" s="50"/>
      <c r="J33" s="2"/>
    </row>
    <row r="34" spans="2:10" x14ac:dyDescent="0.25">
      <c r="B34" s="2"/>
      <c r="C34" s="49" t="s">
        <v>482</v>
      </c>
      <c r="D34" s="48"/>
      <c r="E34" s="50"/>
      <c r="F34" s="50"/>
      <c r="G34" s="50"/>
      <c r="H34" s="50"/>
      <c r="I34" s="50"/>
      <c r="J34" s="2"/>
    </row>
    <row r="35" spans="2:10" x14ac:dyDescent="0.25">
      <c r="B35" s="2"/>
      <c r="C35" s="49" t="s">
        <v>106</v>
      </c>
      <c r="D35" s="48"/>
      <c r="E35" s="50"/>
      <c r="F35" s="50"/>
      <c r="G35" s="50"/>
      <c r="H35" s="50"/>
      <c r="I35" s="50"/>
      <c r="J35" s="2"/>
    </row>
    <row r="36" spans="2:10" x14ac:dyDescent="0.25">
      <c r="B36" s="2"/>
      <c r="C36" s="49" t="s">
        <v>107</v>
      </c>
      <c r="D36" s="48"/>
      <c r="E36" s="50"/>
      <c r="F36" s="50"/>
      <c r="G36" s="50"/>
      <c r="H36" s="50"/>
      <c r="I36" s="50"/>
      <c r="J36" s="2"/>
    </row>
    <row r="37" spans="2:10" x14ac:dyDescent="0.25">
      <c r="B37" s="2"/>
      <c r="C37" s="49" t="s">
        <v>108</v>
      </c>
      <c r="D37" s="48"/>
      <c r="E37" s="50"/>
      <c r="F37" s="50"/>
      <c r="G37" s="50"/>
      <c r="H37" s="50"/>
      <c r="I37" s="50"/>
      <c r="J37" s="2"/>
    </row>
    <row r="38" spans="2:10" x14ac:dyDescent="0.25">
      <c r="B38" s="2"/>
      <c r="C38" s="49" t="s">
        <v>110</v>
      </c>
      <c r="D38" s="48"/>
      <c r="E38" s="50"/>
      <c r="F38" s="50"/>
      <c r="G38" s="50"/>
      <c r="H38" s="50"/>
      <c r="I38" s="50"/>
      <c r="J38" s="2"/>
    </row>
    <row r="39" spans="2:10" x14ac:dyDescent="0.25">
      <c r="B39" s="2"/>
      <c r="C39" s="49" t="s">
        <v>483</v>
      </c>
      <c r="D39" s="48"/>
      <c r="E39" s="22"/>
      <c r="F39" s="22"/>
      <c r="G39" s="22"/>
      <c r="H39" s="22"/>
      <c r="I39" s="23"/>
      <c r="J39" s="2"/>
    </row>
    <row r="40" spans="2:10" x14ac:dyDescent="0.25">
      <c r="B40" s="2"/>
      <c r="C40" s="45" t="s">
        <v>484</v>
      </c>
      <c r="D40" s="44"/>
      <c r="E40" s="20"/>
      <c r="F40" s="20"/>
      <c r="G40" s="20"/>
      <c r="H40" s="20"/>
      <c r="I40" s="20"/>
      <c r="J40" s="2"/>
    </row>
    <row r="41" spans="2:10" x14ac:dyDescent="0.25">
      <c r="B41" s="2"/>
      <c r="C41" s="49" t="s">
        <v>478</v>
      </c>
      <c r="D41" s="48"/>
      <c r="E41" s="50"/>
      <c r="F41" s="50"/>
      <c r="G41" s="50"/>
      <c r="H41" s="50"/>
      <c r="I41" s="50"/>
      <c r="J41" s="2"/>
    </row>
    <row r="42" spans="2:10" x14ac:dyDescent="0.25">
      <c r="B42" s="2"/>
      <c r="C42" s="49" t="s">
        <v>91</v>
      </c>
      <c r="D42" s="48"/>
      <c r="E42" s="50"/>
      <c r="F42" s="50"/>
      <c r="G42" s="50"/>
      <c r="H42" s="50"/>
      <c r="I42" s="50"/>
      <c r="J42" s="2"/>
    </row>
    <row r="43" spans="2:10" x14ac:dyDescent="0.25">
      <c r="B43" s="2"/>
      <c r="C43" s="49" t="s">
        <v>479</v>
      </c>
      <c r="D43" s="48"/>
      <c r="E43" s="50"/>
      <c r="F43" s="50"/>
      <c r="G43" s="50"/>
      <c r="H43" s="50"/>
      <c r="I43" s="50"/>
      <c r="J43" s="2"/>
    </row>
    <row r="44" spans="2:10" x14ac:dyDescent="0.25">
      <c r="B44" s="2"/>
      <c r="C44" s="49" t="s">
        <v>93</v>
      </c>
      <c r="D44" s="48"/>
      <c r="E44" s="50"/>
      <c r="F44" s="50"/>
      <c r="G44" s="50"/>
      <c r="H44" s="50"/>
      <c r="I44" s="50"/>
      <c r="J44" s="2"/>
    </row>
    <row r="45" spans="2:10" x14ac:dyDescent="0.25">
      <c r="B45" s="2"/>
      <c r="C45" s="77" t="s">
        <v>520</v>
      </c>
      <c r="D45" s="78"/>
      <c r="E45" s="26"/>
      <c r="F45" s="26"/>
      <c r="G45" s="26"/>
      <c r="H45" s="26"/>
      <c r="I45" s="26"/>
      <c r="J45" s="2"/>
    </row>
    <row r="46" spans="2:10" x14ac:dyDescent="0.25">
      <c r="B46" s="2"/>
      <c r="C46" s="49" t="s">
        <v>94</v>
      </c>
      <c r="D46" s="48"/>
      <c r="E46" s="50"/>
      <c r="F46" s="50"/>
      <c r="G46" s="50"/>
      <c r="H46" s="50"/>
      <c r="I46" s="50"/>
      <c r="J46" s="2"/>
    </row>
    <row r="47" spans="2:10" x14ac:dyDescent="0.25">
      <c r="B47" s="2"/>
      <c r="C47" s="49" t="s">
        <v>480</v>
      </c>
      <c r="D47" s="48"/>
      <c r="E47" s="50"/>
      <c r="F47" s="50"/>
      <c r="G47" s="50"/>
      <c r="H47" s="50"/>
      <c r="I47" s="50"/>
      <c r="J47" s="2"/>
    </row>
    <row r="48" spans="2:10" x14ac:dyDescent="0.25">
      <c r="B48" s="2"/>
      <c r="C48" s="49" t="s">
        <v>481</v>
      </c>
      <c r="D48" s="48"/>
      <c r="E48" s="50"/>
      <c r="F48" s="50"/>
      <c r="G48" s="50"/>
      <c r="H48" s="50"/>
      <c r="I48" s="50"/>
      <c r="J48" s="2"/>
    </row>
    <row r="49" spans="2:10" x14ac:dyDescent="0.25">
      <c r="B49" s="2"/>
      <c r="C49" s="49" t="s">
        <v>97</v>
      </c>
      <c r="D49" s="48"/>
      <c r="E49" s="50"/>
      <c r="F49" s="50"/>
      <c r="G49" s="50"/>
      <c r="H49" s="50"/>
      <c r="I49" s="50"/>
      <c r="J49" s="2"/>
    </row>
    <row r="50" spans="2:10" x14ac:dyDescent="0.25">
      <c r="B50" s="2"/>
      <c r="C50" s="49" t="s">
        <v>98</v>
      </c>
      <c r="D50" s="48"/>
      <c r="E50" s="50"/>
      <c r="F50" s="50"/>
      <c r="G50" s="50"/>
      <c r="H50" s="50"/>
      <c r="I50" s="50"/>
      <c r="J50" s="2"/>
    </row>
    <row r="51" spans="2:10" x14ac:dyDescent="0.25">
      <c r="B51" s="2"/>
      <c r="C51" s="49" t="s">
        <v>99</v>
      </c>
      <c r="D51" s="48"/>
      <c r="E51" s="50"/>
      <c r="F51" s="50"/>
      <c r="G51" s="50"/>
      <c r="H51" s="50"/>
      <c r="I51" s="50"/>
      <c r="J51" s="2"/>
    </row>
    <row r="52" spans="2:10" x14ac:dyDescent="0.25">
      <c r="B52" s="2"/>
      <c r="C52" s="49" t="s">
        <v>100</v>
      </c>
      <c r="D52" s="48"/>
      <c r="E52" s="50"/>
      <c r="F52" s="50"/>
      <c r="G52" s="50"/>
      <c r="H52" s="50"/>
      <c r="I52" s="50"/>
      <c r="J52" s="2"/>
    </row>
    <row r="53" spans="2:10" x14ac:dyDescent="0.25">
      <c r="B53" s="2"/>
      <c r="C53" s="49" t="s">
        <v>101</v>
      </c>
      <c r="D53" s="48"/>
      <c r="E53" s="50"/>
      <c r="F53" s="50"/>
      <c r="G53" s="50"/>
      <c r="H53" s="50"/>
      <c r="I53" s="50"/>
      <c r="J53" s="2"/>
    </row>
    <row r="54" spans="2:10" x14ac:dyDescent="0.25">
      <c r="B54" s="2"/>
      <c r="C54" s="77" t="s">
        <v>109</v>
      </c>
      <c r="D54" s="78"/>
      <c r="E54" s="26"/>
      <c r="F54" s="26"/>
      <c r="G54" s="26"/>
      <c r="H54" s="26"/>
      <c r="I54" s="26"/>
      <c r="J54" s="2"/>
    </row>
    <row r="55" spans="2:10" x14ac:dyDescent="0.25">
      <c r="B55" s="2"/>
      <c r="C55" s="49" t="s">
        <v>102</v>
      </c>
      <c r="D55" s="48"/>
      <c r="E55" s="50"/>
      <c r="F55" s="50"/>
      <c r="G55" s="50"/>
      <c r="H55" s="50"/>
      <c r="I55" s="50"/>
      <c r="J55" s="2"/>
    </row>
    <row r="56" spans="2:10" x14ac:dyDescent="0.25">
      <c r="B56" s="2"/>
      <c r="C56" s="49" t="s">
        <v>103</v>
      </c>
      <c r="D56" s="48"/>
      <c r="E56" s="50"/>
      <c r="F56" s="50"/>
      <c r="G56" s="50"/>
      <c r="H56" s="50"/>
      <c r="I56" s="50"/>
      <c r="J56" s="2"/>
    </row>
    <row r="57" spans="2:10" x14ac:dyDescent="0.25">
      <c r="B57" s="2"/>
      <c r="C57" s="77" t="s">
        <v>104</v>
      </c>
      <c r="D57" s="78"/>
      <c r="E57" s="50"/>
      <c r="F57" s="50"/>
      <c r="G57" s="50"/>
      <c r="H57" s="50"/>
      <c r="I57" s="50"/>
      <c r="J57" s="2"/>
    </row>
    <row r="58" spans="2:10" x14ac:dyDescent="0.25">
      <c r="B58" s="2"/>
      <c r="C58" s="49" t="s">
        <v>482</v>
      </c>
      <c r="D58" s="48"/>
      <c r="E58" s="50"/>
      <c r="F58" s="50"/>
      <c r="G58" s="50"/>
      <c r="H58" s="50"/>
      <c r="I58" s="50"/>
      <c r="J58" s="2"/>
    </row>
    <row r="59" spans="2:10" x14ac:dyDescent="0.25">
      <c r="B59" s="2"/>
      <c r="C59" s="49" t="s">
        <v>106</v>
      </c>
      <c r="D59" s="48"/>
      <c r="E59" s="50"/>
      <c r="F59" s="50"/>
      <c r="G59" s="50"/>
      <c r="H59" s="50"/>
      <c r="I59" s="50"/>
      <c r="J59" s="2"/>
    </row>
    <row r="60" spans="2:10" x14ac:dyDescent="0.25">
      <c r="B60" s="2"/>
      <c r="C60" s="49" t="s">
        <v>107</v>
      </c>
      <c r="D60" s="48"/>
      <c r="E60" s="50"/>
      <c r="F60" s="50"/>
      <c r="G60" s="50"/>
      <c r="H60" s="50"/>
      <c r="I60" s="50"/>
      <c r="J60" s="2"/>
    </row>
    <row r="61" spans="2:10" x14ac:dyDescent="0.25">
      <c r="B61" s="2"/>
      <c r="C61" s="49" t="s">
        <v>108</v>
      </c>
      <c r="D61" s="48"/>
      <c r="E61" s="50"/>
      <c r="F61" s="50"/>
      <c r="G61" s="50"/>
      <c r="H61" s="50"/>
      <c r="I61" s="50"/>
      <c r="J61" s="2"/>
    </row>
    <row r="62" spans="2:10" x14ac:dyDescent="0.25">
      <c r="B62" s="2"/>
      <c r="C62" s="49" t="s">
        <v>110</v>
      </c>
      <c r="D62" s="48"/>
      <c r="E62" s="50"/>
      <c r="F62" s="50"/>
      <c r="G62" s="50"/>
      <c r="H62" s="50"/>
      <c r="I62" s="50"/>
      <c r="J62" s="2"/>
    </row>
    <row r="63" spans="2:10" x14ac:dyDescent="0.25">
      <c r="B63" s="2"/>
      <c r="C63" s="49" t="s">
        <v>483</v>
      </c>
      <c r="D63" s="48"/>
      <c r="E63" s="22"/>
      <c r="F63" s="22"/>
      <c r="G63" s="22"/>
      <c r="H63" s="22"/>
      <c r="I63" s="23"/>
      <c r="J63" s="2"/>
    </row>
    <row r="64" spans="2:10" x14ac:dyDescent="0.25">
      <c r="B64" s="2"/>
      <c r="C64" s="45" t="s">
        <v>485</v>
      </c>
      <c r="D64" s="44"/>
      <c r="E64" s="22"/>
      <c r="F64" s="22"/>
      <c r="G64" s="22"/>
      <c r="H64" s="22"/>
      <c r="I64" s="23"/>
      <c r="J64" s="2"/>
    </row>
    <row r="65" spans="2:10" x14ac:dyDescent="0.25">
      <c r="B65" s="2"/>
      <c r="C65" s="45" t="s">
        <v>486</v>
      </c>
      <c r="D65" s="44"/>
      <c r="E65" s="50"/>
      <c r="F65" s="50"/>
      <c r="G65" s="50"/>
      <c r="H65" s="50"/>
      <c r="I65" s="23"/>
      <c r="J65" s="2"/>
    </row>
    <row r="66" spans="2:10" x14ac:dyDescent="0.25">
      <c r="B66" s="2"/>
      <c r="C66" s="45" t="s">
        <v>487</v>
      </c>
      <c r="D66" s="44"/>
      <c r="E66" s="22"/>
      <c r="F66" s="22"/>
      <c r="G66" s="22"/>
      <c r="H66" s="22"/>
      <c r="I66" s="23"/>
      <c r="J66" s="2"/>
    </row>
    <row r="67" spans="2:10" x14ac:dyDescent="0.25">
      <c r="B67" s="2"/>
      <c r="C67" s="2"/>
      <c r="D67" s="2"/>
      <c r="E67" s="2"/>
      <c r="F67" s="2"/>
      <c r="G67" s="2"/>
      <c r="H67" s="2"/>
      <c r="I67" s="2"/>
      <c r="J67" s="2"/>
    </row>
    <row r="68" spans="2:10" ht="5.0999999999999996" customHeight="1" x14ac:dyDescent="0.25">
      <c r="B68" s="2"/>
      <c r="C68" s="2"/>
      <c r="D68" s="2"/>
      <c r="E68" s="2"/>
      <c r="F68" s="2"/>
      <c r="G68" s="2"/>
      <c r="H68" s="2"/>
      <c r="I68" s="2"/>
      <c r="J68" s="2"/>
    </row>
  </sheetData>
  <sheetProtection formatColumns="0" formatRows="0" selectLockedCells="1"/>
  <mergeCells count="268">
    <mergeCell ref="C66:D66"/>
    <mergeCell ref="C21:D21"/>
    <mergeCell ref="C30:D30"/>
    <mergeCell ref="C45:D45"/>
    <mergeCell ref="C54:D54"/>
    <mergeCell ref="I62"/>
    <mergeCell ref="C63:D63"/>
    <mergeCell ref="C64:D64"/>
    <mergeCell ref="C65:D65"/>
    <mergeCell ref="E65"/>
    <mergeCell ref="F65"/>
    <mergeCell ref="G65"/>
    <mergeCell ref="H65"/>
    <mergeCell ref="C62:D62"/>
    <mergeCell ref="E62"/>
    <mergeCell ref="F62"/>
    <mergeCell ref="G62"/>
    <mergeCell ref="H62"/>
    <mergeCell ref="I60"/>
    <mergeCell ref="C61:D61"/>
    <mergeCell ref="E61"/>
    <mergeCell ref="F61"/>
    <mergeCell ref="G61"/>
    <mergeCell ref="H61"/>
    <mergeCell ref="I61"/>
    <mergeCell ref="C60:D60"/>
    <mergeCell ref="E60"/>
    <mergeCell ref="F60"/>
    <mergeCell ref="G60"/>
    <mergeCell ref="H60"/>
    <mergeCell ref="I58"/>
    <mergeCell ref="C59:D59"/>
    <mergeCell ref="E59"/>
    <mergeCell ref="F59"/>
    <mergeCell ref="G59"/>
    <mergeCell ref="H59"/>
    <mergeCell ref="I59"/>
    <mergeCell ref="C58:D58"/>
    <mergeCell ref="E58"/>
    <mergeCell ref="F58"/>
    <mergeCell ref="G58"/>
    <mergeCell ref="H58"/>
    <mergeCell ref="I56"/>
    <mergeCell ref="C57:D57"/>
    <mergeCell ref="E57"/>
    <mergeCell ref="F57"/>
    <mergeCell ref="G57"/>
    <mergeCell ref="H57"/>
    <mergeCell ref="I57"/>
    <mergeCell ref="C56:D56"/>
    <mergeCell ref="E56"/>
    <mergeCell ref="F56"/>
    <mergeCell ref="G56"/>
    <mergeCell ref="H56"/>
    <mergeCell ref="I53"/>
    <mergeCell ref="C55:D55"/>
    <mergeCell ref="E55"/>
    <mergeCell ref="F55"/>
    <mergeCell ref="G55"/>
    <mergeCell ref="H55"/>
    <mergeCell ref="I55"/>
    <mergeCell ref="C53:D53"/>
    <mergeCell ref="E53"/>
    <mergeCell ref="F53"/>
    <mergeCell ref="G53"/>
    <mergeCell ref="H53"/>
    <mergeCell ref="I51"/>
    <mergeCell ref="C52:D52"/>
    <mergeCell ref="E52"/>
    <mergeCell ref="F52"/>
    <mergeCell ref="G52"/>
    <mergeCell ref="H52"/>
    <mergeCell ref="I52"/>
    <mergeCell ref="C51:D51"/>
    <mergeCell ref="E51"/>
    <mergeCell ref="F51"/>
    <mergeCell ref="G51"/>
    <mergeCell ref="H51"/>
    <mergeCell ref="I49"/>
    <mergeCell ref="C50:D50"/>
    <mergeCell ref="E50"/>
    <mergeCell ref="F50"/>
    <mergeCell ref="G50"/>
    <mergeCell ref="H50"/>
    <mergeCell ref="I50"/>
    <mergeCell ref="C49:D49"/>
    <mergeCell ref="E49"/>
    <mergeCell ref="F49"/>
    <mergeCell ref="G49"/>
    <mergeCell ref="H49"/>
    <mergeCell ref="I47"/>
    <mergeCell ref="C48:D48"/>
    <mergeCell ref="E48"/>
    <mergeCell ref="F48"/>
    <mergeCell ref="G48"/>
    <mergeCell ref="H48"/>
    <mergeCell ref="I48"/>
    <mergeCell ref="C47:D47"/>
    <mergeCell ref="E47"/>
    <mergeCell ref="F47"/>
    <mergeCell ref="G47"/>
    <mergeCell ref="H47"/>
    <mergeCell ref="I44"/>
    <mergeCell ref="C46:D46"/>
    <mergeCell ref="E46"/>
    <mergeCell ref="F46"/>
    <mergeCell ref="G46"/>
    <mergeCell ref="H46"/>
    <mergeCell ref="I46"/>
    <mergeCell ref="C44:D44"/>
    <mergeCell ref="E44"/>
    <mergeCell ref="F44"/>
    <mergeCell ref="G44"/>
    <mergeCell ref="H44"/>
    <mergeCell ref="I42"/>
    <mergeCell ref="C43:D43"/>
    <mergeCell ref="E43"/>
    <mergeCell ref="F43"/>
    <mergeCell ref="G43"/>
    <mergeCell ref="H43"/>
    <mergeCell ref="I43"/>
    <mergeCell ref="C42:D42"/>
    <mergeCell ref="E42"/>
    <mergeCell ref="F42"/>
    <mergeCell ref="G42"/>
    <mergeCell ref="H42"/>
    <mergeCell ref="I38"/>
    <mergeCell ref="C39:D39"/>
    <mergeCell ref="C40:D40"/>
    <mergeCell ref="C41:D41"/>
    <mergeCell ref="E41"/>
    <mergeCell ref="F41"/>
    <mergeCell ref="G41"/>
    <mergeCell ref="H41"/>
    <mergeCell ref="I41"/>
    <mergeCell ref="C38:D38"/>
    <mergeCell ref="E38"/>
    <mergeCell ref="F38"/>
    <mergeCell ref="G38"/>
    <mergeCell ref="H38"/>
    <mergeCell ref="I36"/>
    <mergeCell ref="C37:D37"/>
    <mergeCell ref="E37"/>
    <mergeCell ref="F37"/>
    <mergeCell ref="G37"/>
    <mergeCell ref="H37"/>
    <mergeCell ref="I37"/>
    <mergeCell ref="C36:D36"/>
    <mergeCell ref="E36"/>
    <mergeCell ref="F36"/>
    <mergeCell ref="G36"/>
    <mergeCell ref="H36"/>
    <mergeCell ref="I34"/>
    <mergeCell ref="C35:D35"/>
    <mergeCell ref="E35"/>
    <mergeCell ref="F35"/>
    <mergeCell ref="G35"/>
    <mergeCell ref="H35"/>
    <mergeCell ref="I35"/>
    <mergeCell ref="C34:D34"/>
    <mergeCell ref="E34"/>
    <mergeCell ref="F34"/>
    <mergeCell ref="G34"/>
    <mergeCell ref="H34"/>
    <mergeCell ref="I32"/>
    <mergeCell ref="C33:D33"/>
    <mergeCell ref="E33"/>
    <mergeCell ref="F33"/>
    <mergeCell ref="G33"/>
    <mergeCell ref="H33"/>
    <mergeCell ref="I33"/>
    <mergeCell ref="C32:D32"/>
    <mergeCell ref="E32"/>
    <mergeCell ref="F32"/>
    <mergeCell ref="G32"/>
    <mergeCell ref="H32"/>
    <mergeCell ref="I29"/>
    <mergeCell ref="C31:D31"/>
    <mergeCell ref="E31"/>
    <mergeCell ref="F31"/>
    <mergeCell ref="G31"/>
    <mergeCell ref="H31"/>
    <mergeCell ref="I31"/>
    <mergeCell ref="C29:D29"/>
    <mergeCell ref="E29"/>
    <mergeCell ref="F29"/>
    <mergeCell ref="G29"/>
    <mergeCell ref="H29"/>
    <mergeCell ref="I27"/>
    <mergeCell ref="C28:D28"/>
    <mergeCell ref="E28"/>
    <mergeCell ref="F28"/>
    <mergeCell ref="G28"/>
    <mergeCell ref="H28"/>
    <mergeCell ref="I28"/>
    <mergeCell ref="C27:D27"/>
    <mergeCell ref="E27"/>
    <mergeCell ref="F27"/>
    <mergeCell ref="G27"/>
    <mergeCell ref="H27"/>
    <mergeCell ref="I25"/>
    <mergeCell ref="C26:D26"/>
    <mergeCell ref="E26"/>
    <mergeCell ref="F26"/>
    <mergeCell ref="G26"/>
    <mergeCell ref="H26"/>
    <mergeCell ref="I26"/>
    <mergeCell ref="C25:D25"/>
    <mergeCell ref="E25"/>
    <mergeCell ref="F25"/>
    <mergeCell ref="G25"/>
    <mergeCell ref="H25"/>
    <mergeCell ref="I23"/>
    <mergeCell ref="C24:D24"/>
    <mergeCell ref="E24"/>
    <mergeCell ref="F24"/>
    <mergeCell ref="G24"/>
    <mergeCell ref="H24"/>
    <mergeCell ref="I24"/>
    <mergeCell ref="C23:D23"/>
    <mergeCell ref="E23"/>
    <mergeCell ref="F23"/>
    <mergeCell ref="G23"/>
    <mergeCell ref="H23"/>
    <mergeCell ref="I20"/>
    <mergeCell ref="C22:D22"/>
    <mergeCell ref="E22"/>
    <mergeCell ref="F22"/>
    <mergeCell ref="G22"/>
    <mergeCell ref="H22"/>
    <mergeCell ref="I22"/>
    <mergeCell ref="C20:D20"/>
    <mergeCell ref="E20"/>
    <mergeCell ref="F20"/>
    <mergeCell ref="G20"/>
    <mergeCell ref="H20"/>
    <mergeCell ref="I18"/>
    <mergeCell ref="C19:D19"/>
    <mergeCell ref="E19"/>
    <mergeCell ref="F19"/>
    <mergeCell ref="G19"/>
    <mergeCell ref="H19"/>
    <mergeCell ref="I19"/>
    <mergeCell ref="C18:D18"/>
    <mergeCell ref="E18"/>
    <mergeCell ref="F18"/>
    <mergeCell ref="G18"/>
    <mergeCell ref="H18"/>
    <mergeCell ref="C17:D17"/>
    <mergeCell ref="E17"/>
    <mergeCell ref="F17"/>
    <mergeCell ref="G17"/>
    <mergeCell ref="H17"/>
    <mergeCell ref="I17"/>
    <mergeCell ref="C14:D15"/>
    <mergeCell ref="E15"/>
    <mergeCell ref="F15"/>
    <mergeCell ref="E14:F14"/>
    <mergeCell ref="G15"/>
    <mergeCell ref="C7:I7"/>
    <mergeCell ref="C9:I9"/>
    <mergeCell ref="C10:I10"/>
    <mergeCell ref="C11:I11"/>
    <mergeCell ref="C13:I13"/>
    <mergeCell ref="H15"/>
    <mergeCell ref="G14:I14"/>
    <mergeCell ref="I15"/>
    <mergeCell ref="C16:D16"/>
  </mergeCells>
  <dataValidations count="1">
    <dataValidation type="decimal" showErrorMessage="1" errorTitle="Kesalahan Jenis Data" error="Data yang dimasukkan harus berupa Angka!" sqref="E65:H65 E17:H38 E41:H62">
      <formula1>-1000000000000000000</formula1>
      <formula2>1000000000000000000</formula2>
    </dataValidation>
  </dataValidations>
  <printOptions horizontalCentered="1"/>
  <pageMargins left="0.7" right="0.7" top="0.75" bottom="0.75" header="0.3" footer="0.3"/>
  <pageSetup paperSize="150" scale="55" orientation="landscape" horizontalDpi="200" verticalDpi="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8"/>
  <sheetViews>
    <sheetView showGridLines="0" view="pageBreakPreview" zoomScale="60" zoomScaleNormal="100" workbookViewId="0">
      <pane xSplit="4" ySplit="15" topLeftCell="E16" activePane="bottomRight" state="frozen"/>
      <selection activeCell="D40" sqref="D40"/>
      <selection pane="topRight" activeCell="D40" sqref="D40"/>
      <selection pane="bottomLeft" activeCell="D40" sqref="D40"/>
      <selection pane="bottomRight" activeCell="G21" sqref="G21"/>
    </sheetView>
  </sheetViews>
  <sheetFormatPr defaultRowHeight="15" x14ac:dyDescent="0.25"/>
  <cols>
    <col min="1" max="1" width="9.140625" style="1" customWidth="1"/>
    <col min="2" max="3" width="1" style="1" customWidth="1"/>
    <col min="4" max="4" width="20" style="1" customWidth="1"/>
    <col min="5" max="12" width="30" style="1" customWidth="1"/>
    <col min="13" max="13" width="1" style="1" customWidth="1"/>
    <col min="14" max="14" width="9.140625" style="1" customWidth="1"/>
    <col min="15" max="16384" width="9.140625" style="1"/>
  </cols>
  <sheetData>
    <row r="2" spans="2:13" ht="5.0999999999999996" customHeight="1" x14ac:dyDescent="0.25">
      <c r="B2" s="9" t="s">
        <v>488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idden="1" x14ac:dyDescent="0.25">
      <c r="B3" s="9" t="s">
        <v>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idden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idden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idden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7.25" x14ac:dyDescent="0.25">
      <c r="B7" s="2"/>
      <c r="C7" s="39" t="str">
        <f>UPPER('Data Umum'!D7)</f>
        <v/>
      </c>
      <c r="D7" s="39"/>
      <c r="E7" s="39"/>
      <c r="F7" s="39"/>
      <c r="G7" s="39"/>
      <c r="H7" s="39"/>
      <c r="I7" s="39"/>
      <c r="J7" s="39"/>
      <c r="K7" s="39"/>
      <c r="L7" s="39"/>
      <c r="M7" s="2"/>
    </row>
    <row r="8" spans="2:13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x14ac:dyDescent="0.25">
      <c r="B9" s="2"/>
      <c r="C9" s="40" t="s">
        <v>489</v>
      </c>
      <c r="D9" s="40"/>
      <c r="E9" s="40"/>
      <c r="F9" s="40"/>
      <c r="G9" s="40"/>
      <c r="H9" s="40"/>
      <c r="I9" s="40"/>
      <c r="J9" s="40"/>
      <c r="K9" s="40"/>
      <c r="L9" s="40"/>
      <c r="M9" s="2"/>
    </row>
    <row r="10" spans="2:13" x14ac:dyDescent="0.25">
      <c r="B10" s="2"/>
      <c r="C10" s="40" t="s">
        <v>490</v>
      </c>
      <c r="D10" s="40"/>
      <c r="E10" s="40"/>
      <c r="F10" s="40"/>
      <c r="G10" s="40"/>
      <c r="H10" s="40"/>
      <c r="I10" s="40"/>
      <c r="J10" s="40"/>
      <c r="K10" s="40"/>
      <c r="L10" s="40"/>
      <c r="M10" s="2"/>
    </row>
    <row r="11" spans="2:13" x14ac:dyDescent="0.25">
      <c r="B11" s="2"/>
      <c r="C11" s="41" t="s">
        <v>521</v>
      </c>
      <c r="D11" s="41"/>
      <c r="E11" s="41"/>
      <c r="F11" s="41"/>
      <c r="G11" s="41"/>
      <c r="H11" s="41"/>
      <c r="I11" s="41"/>
      <c r="J11" s="41"/>
      <c r="K11" s="41"/>
      <c r="L11" s="41"/>
      <c r="M11" s="2"/>
    </row>
    <row r="12" spans="2:13" hidden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x14ac:dyDescent="0.25">
      <c r="B13" s="2"/>
      <c r="C13" s="42" t="s">
        <v>86</v>
      </c>
      <c r="D13" s="42"/>
      <c r="E13" s="42"/>
      <c r="F13" s="42"/>
      <c r="G13" s="42"/>
      <c r="H13" s="42"/>
      <c r="I13" s="42"/>
      <c r="J13" s="42"/>
      <c r="K13" s="42"/>
      <c r="L13" s="42"/>
      <c r="M13" s="2"/>
    </row>
    <row r="14" spans="2:13" x14ac:dyDescent="0.25">
      <c r="B14" s="2"/>
      <c r="C14" s="43" t="s">
        <v>343</v>
      </c>
      <c r="D14" s="44"/>
      <c r="E14" s="43" t="str">
        <f>"Kode Emiten"</f>
        <v>Kode Emiten</v>
      </c>
      <c r="F14" s="43" t="str">
        <f>"Nama Emiten / Penerbit"</f>
        <v>Nama Emiten / Penerbit</v>
      </c>
      <c r="G14" s="43" t="str">
        <f>"Sektor Ekonomi"</f>
        <v>Sektor Ekonomi</v>
      </c>
      <c r="H14" s="43" t="str">
        <f>"Kategori"</f>
        <v>Kategori</v>
      </c>
      <c r="I14" s="43" t="str">
        <f>"Saldo SAK"</f>
        <v>Saldo SAK</v>
      </c>
      <c r="J14" s="43" t="str">
        <f>"AYD (PAYDI Garansi)"</f>
        <v>AYD (PAYDI Garansi)</v>
      </c>
      <c r="K14" s="43" t="str">
        <f>"Saldo SAK Lancar (Kurang dari satu tahun)"</f>
        <v>Saldo SAK Lancar (Kurang dari satu tahun)</v>
      </c>
      <c r="L14" s="43" t="str">
        <f>"Keterangan"</f>
        <v>Keterangan</v>
      </c>
      <c r="M14" s="2"/>
    </row>
    <row r="15" spans="2:13" x14ac:dyDescent="0.25">
      <c r="B15" s="2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2"/>
    </row>
    <row r="16" spans="2:13" x14ac:dyDescent="0.25">
      <c r="B16" s="2"/>
      <c r="C16" s="45" t="s">
        <v>7</v>
      </c>
      <c r="D16" s="44"/>
      <c r="E16" s="46" t="s">
        <v>79</v>
      </c>
      <c r="F16" s="46" t="s">
        <v>79</v>
      </c>
      <c r="G16" s="46" t="s">
        <v>79</v>
      </c>
      <c r="H16" s="46" t="s">
        <v>79</v>
      </c>
      <c r="I16" s="50"/>
      <c r="J16" s="50"/>
      <c r="K16" s="50"/>
      <c r="L16" s="46" t="s">
        <v>79</v>
      </c>
      <c r="M16" s="2"/>
    </row>
    <row r="17" spans="2:13" x14ac:dyDescent="0.25">
      <c r="B17" s="2"/>
      <c r="C17" s="45" t="s">
        <v>344</v>
      </c>
      <c r="D17" s="44"/>
      <c r="E17" s="46" t="s">
        <v>79</v>
      </c>
      <c r="F17" s="46" t="s">
        <v>79</v>
      </c>
      <c r="G17" s="46" t="s">
        <v>79</v>
      </c>
      <c r="H17" s="46" t="s">
        <v>79</v>
      </c>
      <c r="I17" s="50"/>
      <c r="J17" s="50"/>
      <c r="K17" s="50"/>
      <c r="L17" s="46" t="s">
        <v>79</v>
      </c>
      <c r="M17" s="2"/>
    </row>
    <row r="18" spans="2:13" x14ac:dyDescent="0.25">
      <c r="B18" s="2"/>
      <c r="C18" s="45" t="s">
        <v>345</v>
      </c>
      <c r="D18" s="44"/>
      <c r="E18" s="46" t="s">
        <v>79</v>
      </c>
      <c r="F18" s="46" t="s">
        <v>79</v>
      </c>
      <c r="G18" s="46" t="s">
        <v>79</v>
      </c>
      <c r="H18" s="46" t="s">
        <v>79</v>
      </c>
      <c r="I18" s="50"/>
      <c r="J18" s="50"/>
      <c r="K18" s="50"/>
      <c r="L18" s="46" t="s">
        <v>79</v>
      </c>
      <c r="M18" s="2"/>
    </row>
    <row r="19" spans="2:13" x14ac:dyDescent="0.25">
      <c r="B19" s="2"/>
      <c r="C19" s="45" t="s">
        <v>346</v>
      </c>
      <c r="D19" s="44"/>
      <c r="E19" s="46" t="s">
        <v>79</v>
      </c>
      <c r="F19" s="46" t="s">
        <v>79</v>
      </c>
      <c r="G19" s="46" t="s">
        <v>79</v>
      </c>
      <c r="H19" s="46" t="s">
        <v>79</v>
      </c>
      <c r="I19" s="50"/>
      <c r="J19" s="50"/>
      <c r="K19" s="50"/>
      <c r="L19" s="46" t="s">
        <v>79</v>
      </c>
      <c r="M19" s="2"/>
    </row>
    <row r="20" spans="2:13" x14ac:dyDescent="0.25">
      <c r="B20" s="2"/>
      <c r="C20" s="45" t="s">
        <v>347</v>
      </c>
      <c r="D20" s="44"/>
      <c r="E20" s="46" t="s">
        <v>79</v>
      </c>
      <c r="F20" s="46" t="s">
        <v>79</v>
      </c>
      <c r="G20" s="46" t="s">
        <v>79</v>
      </c>
      <c r="H20" s="46" t="s">
        <v>79</v>
      </c>
      <c r="I20" s="50"/>
      <c r="J20" s="50"/>
      <c r="K20" s="50"/>
      <c r="L20" s="46" t="s">
        <v>79</v>
      </c>
      <c r="M20" s="2"/>
    </row>
    <row r="21" spans="2:13" x14ac:dyDescent="0.25">
      <c r="B21" s="2"/>
      <c r="C21" s="45" t="s">
        <v>348</v>
      </c>
      <c r="D21" s="44"/>
      <c r="E21" s="46" t="s">
        <v>79</v>
      </c>
      <c r="F21" s="46" t="s">
        <v>79</v>
      </c>
      <c r="G21" s="46" t="s">
        <v>79</v>
      </c>
      <c r="H21" s="46" t="s">
        <v>79</v>
      </c>
      <c r="I21" s="50"/>
      <c r="J21" s="50"/>
      <c r="K21" s="50"/>
      <c r="L21" s="46" t="s">
        <v>79</v>
      </c>
      <c r="M21" s="2"/>
    </row>
    <row r="22" spans="2:13" x14ac:dyDescent="0.25">
      <c r="B22" s="2"/>
      <c r="C22" s="45" t="s">
        <v>349</v>
      </c>
      <c r="D22" s="44"/>
      <c r="E22" s="46" t="s">
        <v>79</v>
      </c>
      <c r="F22" s="46" t="s">
        <v>79</v>
      </c>
      <c r="G22" s="46" t="s">
        <v>79</v>
      </c>
      <c r="H22" s="46" t="s">
        <v>79</v>
      </c>
      <c r="I22" s="50"/>
      <c r="J22" s="50"/>
      <c r="K22" s="50"/>
      <c r="L22" s="46" t="s">
        <v>79</v>
      </c>
      <c r="M22" s="2"/>
    </row>
    <row r="23" spans="2:13" x14ac:dyDescent="0.25">
      <c r="B23" s="2"/>
      <c r="C23" s="45" t="s">
        <v>350</v>
      </c>
      <c r="D23" s="44"/>
      <c r="E23" s="46" t="s">
        <v>79</v>
      </c>
      <c r="F23" s="46" t="s">
        <v>79</v>
      </c>
      <c r="G23" s="46" t="s">
        <v>79</v>
      </c>
      <c r="H23" s="46" t="s">
        <v>79</v>
      </c>
      <c r="I23" s="50"/>
      <c r="J23" s="50"/>
      <c r="K23" s="50"/>
      <c r="L23" s="46" t="s">
        <v>79</v>
      </c>
      <c r="M23" s="2"/>
    </row>
    <row r="24" spans="2:13" x14ac:dyDescent="0.25">
      <c r="B24" s="2"/>
      <c r="C24" s="45" t="s">
        <v>351</v>
      </c>
      <c r="D24" s="44"/>
      <c r="E24" s="46" t="s">
        <v>79</v>
      </c>
      <c r="F24" s="46" t="s">
        <v>79</v>
      </c>
      <c r="G24" s="46" t="s">
        <v>79</v>
      </c>
      <c r="H24" s="46" t="s">
        <v>79</v>
      </c>
      <c r="I24" s="50"/>
      <c r="J24" s="50"/>
      <c r="K24" s="50"/>
      <c r="L24" s="46" t="s">
        <v>79</v>
      </c>
      <c r="M24" s="2"/>
    </row>
    <row r="25" spans="2:13" x14ac:dyDescent="0.25">
      <c r="B25" s="2"/>
      <c r="C25" s="45" t="s">
        <v>352</v>
      </c>
      <c r="D25" s="44"/>
      <c r="E25" s="46" t="s">
        <v>79</v>
      </c>
      <c r="F25" s="46" t="s">
        <v>79</v>
      </c>
      <c r="G25" s="46" t="s">
        <v>79</v>
      </c>
      <c r="H25" s="46" t="s">
        <v>79</v>
      </c>
      <c r="I25" s="50"/>
      <c r="J25" s="50"/>
      <c r="K25" s="50"/>
      <c r="L25" s="46" t="s">
        <v>79</v>
      </c>
      <c r="M25" s="2"/>
    </row>
    <row r="26" spans="2:13" x14ac:dyDescent="0.25">
      <c r="B26" s="2"/>
      <c r="C26" s="65" t="s">
        <v>353</v>
      </c>
      <c r="D26" s="66"/>
      <c r="E26" s="67" t="s">
        <v>79</v>
      </c>
      <c r="F26" s="67" t="s">
        <v>79</v>
      </c>
      <c r="G26" s="67" t="s">
        <v>79</v>
      </c>
      <c r="H26" s="67" t="s">
        <v>79</v>
      </c>
      <c r="I26" s="68">
        <v>0</v>
      </c>
      <c r="J26" s="68">
        <v>0</v>
      </c>
      <c r="K26" s="68">
        <v>0</v>
      </c>
      <c r="L26" s="67" t="s">
        <v>79</v>
      </c>
      <c r="M26" s="2"/>
    </row>
    <row r="27" spans="2:13" x14ac:dyDescent="0.25">
      <c r="B27" s="2"/>
      <c r="C27" s="71" t="s">
        <v>354</v>
      </c>
      <c r="D27" s="72"/>
      <c r="E27" s="70" t="s">
        <v>79</v>
      </c>
      <c r="F27" s="70" t="s">
        <v>79</v>
      </c>
      <c r="G27" s="70" t="s">
        <v>79</v>
      </c>
      <c r="H27" s="70" t="s">
        <v>79</v>
      </c>
      <c r="I27" s="69">
        <v>0</v>
      </c>
      <c r="J27" s="69">
        <v>0</v>
      </c>
      <c r="K27" s="69">
        <v>0</v>
      </c>
      <c r="L27" s="70" t="s">
        <v>79</v>
      </c>
      <c r="M27" s="2"/>
    </row>
    <row r="28" spans="2:13" x14ac:dyDescent="0.25">
      <c r="B28" s="2"/>
      <c r="C28" s="71" t="s">
        <v>355</v>
      </c>
      <c r="D28" s="72"/>
      <c r="E28" s="70" t="s">
        <v>79</v>
      </c>
      <c r="F28" s="70" t="s">
        <v>79</v>
      </c>
      <c r="G28" s="70" t="s">
        <v>79</v>
      </c>
      <c r="H28" s="70" t="s">
        <v>79</v>
      </c>
      <c r="I28" s="69">
        <v>0</v>
      </c>
      <c r="J28" s="69">
        <v>0</v>
      </c>
      <c r="K28" s="69">
        <v>0</v>
      </c>
      <c r="L28" s="70" t="s">
        <v>79</v>
      </c>
      <c r="M28" s="2"/>
    </row>
    <row r="29" spans="2:13" x14ac:dyDescent="0.25">
      <c r="B29" s="2"/>
      <c r="C29" s="71" t="s">
        <v>356</v>
      </c>
      <c r="D29" s="72"/>
      <c r="E29" s="70" t="s">
        <v>79</v>
      </c>
      <c r="F29" s="70" t="s">
        <v>79</v>
      </c>
      <c r="G29" s="70" t="s">
        <v>79</v>
      </c>
      <c r="H29" s="70" t="s">
        <v>79</v>
      </c>
      <c r="I29" s="69">
        <v>0</v>
      </c>
      <c r="J29" s="69">
        <v>0</v>
      </c>
      <c r="K29" s="69">
        <v>0</v>
      </c>
      <c r="L29" s="70" t="s">
        <v>79</v>
      </c>
      <c r="M29" s="2"/>
    </row>
    <row r="30" spans="2:13" x14ac:dyDescent="0.25">
      <c r="B30" s="2"/>
      <c r="C30" s="71" t="s">
        <v>357</v>
      </c>
      <c r="D30" s="72"/>
      <c r="E30" s="70" t="s">
        <v>79</v>
      </c>
      <c r="F30" s="70" t="s">
        <v>79</v>
      </c>
      <c r="G30" s="70" t="s">
        <v>79</v>
      </c>
      <c r="H30" s="70" t="s">
        <v>79</v>
      </c>
      <c r="I30" s="69">
        <v>0</v>
      </c>
      <c r="J30" s="69">
        <v>0</v>
      </c>
      <c r="K30" s="69">
        <v>0</v>
      </c>
      <c r="L30" s="70" t="s">
        <v>79</v>
      </c>
      <c r="M30" s="2"/>
    </row>
    <row r="31" spans="2:13" x14ac:dyDescent="0.25">
      <c r="B31" s="2"/>
      <c r="C31" s="71" t="s">
        <v>358</v>
      </c>
      <c r="D31" s="72"/>
      <c r="E31" s="70" t="s">
        <v>79</v>
      </c>
      <c r="F31" s="70" t="s">
        <v>79</v>
      </c>
      <c r="G31" s="70" t="s">
        <v>79</v>
      </c>
      <c r="H31" s="70" t="s">
        <v>79</v>
      </c>
      <c r="I31" s="69">
        <v>0</v>
      </c>
      <c r="J31" s="69">
        <v>0</v>
      </c>
      <c r="K31" s="69">
        <v>0</v>
      </c>
      <c r="L31" s="70" t="s">
        <v>79</v>
      </c>
      <c r="M31" s="2"/>
    </row>
    <row r="32" spans="2:13" x14ac:dyDescent="0.25">
      <c r="B32" s="2"/>
      <c r="C32" s="71" t="s">
        <v>359</v>
      </c>
      <c r="D32" s="72"/>
      <c r="E32" s="70" t="s">
        <v>79</v>
      </c>
      <c r="F32" s="70" t="s">
        <v>79</v>
      </c>
      <c r="G32" s="70" t="s">
        <v>79</v>
      </c>
      <c r="H32" s="70" t="s">
        <v>79</v>
      </c>
      <c r="I32" s="69">
        <v>0</v>
      </c>
      <c r="J32" s="69">
        <v>0</v>
      </c>
      <c r="K32" s="69">
        <v>0</v>
      </c>
      <c r="L32" s="70" t="s">
        <v>79</v>
      </c>
      <c r="M32" s="2"/>
    </row>
    <row r="33" spans="2:13" x14ac:dyDescent="0.25">
      <c r="B33" s="2"/>
      <c r="C33" s="71" t="s">
        <v>360</v>
      </c>
      <c r="D33" s="72"/>
      <c r="E33" s="70" t="s">
        <v>79</v>
      </c>
      <c r="F33" s="70" t="s">
        <v>79</v>
      </c>
      <c r="G33" s="70" t="s">
        <v>79</v>
      </c>
      <c r="H33" s="70" t="s">
        <v>79</v>
      </c>
      <c r="I33" s="69">
        <v>0</v>
      </c>
      <c r="J33" s="69">
        <v>0</v>
      </c>
      <c r="K33" s="69">
        <v>0</v>
      </c>
      <c r="L33" s="70" t="s">
        <v>79</v>
      </c>
      <c r="M33" s="2"/>
    </row>
    <row r="34" spans="2:13" x14ac:dyDescent="0.25">
      <c r="B34" s="2"/>
      <c r="C34" s="71" t="s">
        <v>361</v>
      </c>
      <c r="D34" s="72"/>
      <c r="E34" s="70" t="s">
        <v>79</v>
      </c>
      <c r="F34" s="70" t="s">
        <v>79</v>
      </c>
      <c r="G34" s="70" t="s">
        <v>79</v>
      </c>
      <c r="H34" s="70" t="s">
        <v>79</v>
      </c>
      <c r="I34" s="69">
        <v>0</v>
      </c>
      <c r="J34" s="69">
        <v>0</v>
      </c>
      <c r="K34" s="69">
        <v>0</v>
      </c>
      <c r="L34" s="70" t="s">
        <v>79</v>
      </c>
      <c r="M34" s="2"/>
    </row>
    <row r="35" spans="2:13" x14ac:dyDescent="0.25">
      <c r="B35" s="2"/>
      <c r="C35" s="71" t="s">
        <v>362</v>
      </c>
      <c r="D35" s="72"/>
      <c r="E35" s="70" t="s">
        <v>79</v>
      </c>
      <c r="F35" s="70" t="s">
        <v>79</v>
      </c>
      <c r="G35" s="70" t="s">
        <v>79</v>
      </c>
      <c r="H35" s="70" t="s">
        <v>79</v>
      </c>
      <c r="I35" s="69">
        <v>0</v>
      </c>
      <c r="J35" s="69">
        <v>0</v>
      </c>
      <c r="K35" s="69">
        <v>0</v>
      </c>
      <c r="L35" s="70" t="s">
        <v>79</v>
      </c>
      <c r="M35" s="2"/>
    </row>
    <row r="36" spans="2:13" x14ac:dyDescent="0.25">
      <c r="B36" s="2"/>
      <c r="C36" s="71" t="s">
        <v>363</v>
      </c>
      <c r="D36" s="72"/>
      <c r="E36" s="70" t="s">
        <v>79</v>
      </c>
      <c r="F36" s="70" t="s">
        <v>79</v>
      </c>
      <c r="G36" s="70" t="s">
        <v>79</v>
      </c>
      <c r="H36" s="70" t="s">
        <v>79</v>
      </c>
      <c r="I36" s="69">
        <v>0</v>
      </c>
      <c r="J36" s="69">
        <v>0</v>
      </c>
      <c r="K36" s="69">
        <v>0</v>
      </c>
      <c r="L36" s="70" t="s">
        <v>79</v>
      </c>
      <c r="M36" s="2"/>
    </row>
    <row r="37" spans="2:13" x14ac:dyDescent="0.25">
      <c r="B37" s="2"/>
      <c r="C37" s="71" t="s">
        <v>364</v>
      </c>
      <c r="D37" s="72"/>
      <c r="E37" s="70" t="s">
        <v>79</v>
      </c>
      <c r="F37" s="70" t="s">
        <v>79</v>
      </c>
      <c r="G37" s="70" t="s">
        <v>79</v>
      </c>
      <c r="H37" s="70" t="s">
        <v>79</v>
      </c>
      <c r="I37" s="69">
        <v>0</v>
      </c>
      <c r="J37" s="69">
        <v>0</v>
      </c>
      <c r="K37" s="69">
        <v>0</v>
      </c>
      <c r="L37" s="70" t="s">
        <v>79</v>
      </c>
      <c r="M37" s="2"/>
    </row>
    <row r="38" spans="2:13" x14ac:dyDescent="0.25">
      <c r="B38" s="2"/>
      <c r="C38" s="71" t="s">
        <v>365</v>
      </c>
      <c r="D38" s="72"/>
      <c r="E38" s="70" t="s">
        <v>79</v>
      </c>
      <c r="F38" s="70" t="s">
        <v>79</v>
      </c>
      <c r="G38" s="70" t="s">
        <v>79</v>
      </c>
      <c r="H38" s="70" t="s">
        <v>79</v>
      </c>
      <c r="I38" s="69">
        <v>0</v>
      </c>
      <c r="J38" s="69">
        <v>0</v>
      </c>
      <c r="K38" s="69">
        <v>0</v>
      </c>
      <c r="L38" s="70" t="s">
        <v>79</v>
      </c>
      <c r="M38" s="2"/>
    </row>
    <row r="39" spans="2:13" x14ac:dyDescent="0.25">
      <c r="B39" s="2"/>
      <c r="C39" s="71" t="s">
        <v>366</v>
      </c>
      <c r="D39" s="72"/>
      <c r="E39" s="70" t="s">
        <v>79</v>
      </c>
      <c r="F39" s="70" t="s">
        <v>79</v>
      </c>
      <c r="G39" s="70" t="s">
        <v>79</v>
      </c>
      <c r="H39" s="70" t="s">
        <v>79</v>
      </c>
      <c r="I39" s="69">
        <v>0</v>
      </c>
      <c r="J39" s="69">
        <v>0</v>
      </c>
      <c r="K39" s="69">
        <v>0</v>
      </c>
      <c r="L39" s="70" t="s">
        <v>79</v>
      </c>
      <c r="M39" s="2"/>
    </row>
    <row r="40" spans="2:13" x14ac:dyDescent="0.25">
      <c r="B40" s="2"/>
      <c r="C40" s="71" t="s">
        <v>367</v>
      </c>
      <c r="D40" s="72"/>
      <c r="E40" s="70" t="s">
        <v>79</v>
      </c>
      <c r="F40" s="70" t="s">
        <v>79</v>
      </c>
      <c r="G40" s="70" t="s">
        <v>79</v>
      </c>
      <c r="H40" s="70" t="s">
        <v>79</v>
      </c>
      <c r="I40" s="69">
        <v>0</v>
      </c>
      <c r="J40" s="69">
        <v>0</v>
      </c>
      <c r="K40" s="69">
        <v>0</v>
      </c>
      <c r="L40" s="70" t="s">
        <v>79</v>
      </c>
      <c r="M40" s="2"/>
    </row>
    <row r="41" spans="2:13" x14ac:dyDescent="0.25">
      <c r="B41" s="2"/>
      <c r="C41" s="71" t="s">
        <v>368</v>
      </c>
      <c r="D41" s="72"/>
      <c r="E41" s="70" t="s">
        <v>79</v>
      </c>
      <c r="F41" s="70" t="s">
        <v>79</v>
      </c>
      <c r="G41" s="70" t="s">
        <v>79</v>
      </c>
      <c r="H41" s="70" t="s">
        <v>79</v>
      </c>
      <c r="I41" s="69">
        <v>0</v>
      </c>
      <c r="J41" s="69">
        <v>0</v>
      </c>
      <c r="K41" s="69">
        <v>0</v>
      </c>
      <c r="L41" s="70" t="s">
        <v>79</v>
      </c>
      <c r="M41" s="2"/>
    </row>
    <row r="42" spans="2:13" x14ac:dyDescent="0.25">
      <c r="B42" s="2"/>
      <c r="C42" s="71" t="s">
        <v>369</v>
      </c>
      <c r="D42" s="72"/>
      <c r="E42" s="70" t="s">
        <v>79</v>
      </c>
      <c r="F42" s="70" t="s">
        <v>79</v>
      </c>
      <c r="G42" s="70" t="s">
        <v>79</v>
      </c>
      <c r="H42" s="70" t="s">
        <v>79</v>
      </c>
      <c r="I42" s="69">
        <v>0</v>
      </c>
      <c r="J42" s="69">
        <v>0</v>
      </c>
      <c r="K42" s="69">
        <v>0</v>
      </c>
      <c r="L42" s="70" t="s">
        <v>79</v>
      </c>
      <c r="M42" s="2"/>
    </row>
    <row r="43" spans="2:13" x14ac:dyDescent="0.25">
      <c r="B43" s="2"/>
      <c r="C43" s="71" t="s">
        <v>370</v>
      </c>
      <c r="D43" s="72"/>
      <c r="E43" s="70" t="s">
        <v>79</v>
      </c>
      <c r="F43" s="70" t="s">
        <v>79</v>
      </c>
      <c r="G43" s="70" t="s">
        <v>79</v>
      </c>
      <c r="H43" s="70" t="s">
        <v>79</v>
      </c>
      <c r="I43" s="69">
        <v>0</v>
      </c>
      <c r="J43" s="69">
        <v>0</v>
      </c>
      <c r="K43" s="69">
        <v>0</v>
      </c>
      <c r="L43" s="70" t="s">
        <v>79</v>
      </c>
      <c r="M43" s="2"/>
    </row>
    <row r="44" spans="2:13" x14ac:dyDescent="0.25">
      <c r="B44" s="2"/>
      <c r="C44" s="71" t="s">
        <v>371</v>
      </c>
      <c r="D44" s="72"/>
      <c r="E44" s="70" t="s">
        <v>79</v>
      </c>
      <c r="F44" s="70" t="s">
        <v>79</v>
      </c>
      <c r="G44" s="70" t="s">
        <v>79</v>
      </c>
      <c r="H44" s="70" t="s">
        <v>79</v>
      </c>
      <c r="I44" s="69">
        <v>0</v>
      </c>
      <c r="J44" s="69">
        <v>0</v>
      </c>
      <c r="K44" s="69">
        <v>0</v>
      </c>
      <c r="L44" s="70" t="s">
        <v>79</v>
      </c>
      <c r="M44" s="2"/>
    </row>
    <row r="45" spans="2:13" x14ac:dyDescent="0.25">
      <c r="B45" s="2"/>
      <c r="C45" s="71" t="s">
        <v>372</v>
      </c>
      <c r="D45" s="72"/>
      <c r="E45" s="70" t="s">
        <v>79</v>
      </c>
      <c r="F45" s="70" t="s">
        <v>79</v>
      </c>
      <c r="G45" s="70" t="s">
        <v>79</v>
      </c>
      <c r="H45" s="70" t="s">
        <v>79</v>
      </c>
      <c r="I45" s="69">
        <v>0</v>
      </c>
      <c r="J45" s="69">
        <v>0</v>
      </c>
      <c r="K45" s="69">
        <v>0</v>
      </c>
      <c r="L45" s="70" t="s">
        <v>79</v>
      </c>
      <c r="M45" s="2"/>
    </row>
    <row r="46" spans="2:13" x14ac:dyDescent="0.25">
      <c r="B46" s="2"/>
      <c r="C46" s="71" t="s">
        <v>373</v>
      </c>
      <c r="D46" s="72"/>
      <c r="E46" s="70" t="s">
        <v>79</v>
      </c>
      <c r="F46" s="70" t="s">
        <v>79</v>
      </c>
      <c r="G46" s="70" t="s">
        <v>79</v>
      </c>
      <c r="H46" s="70" t="s">
        <v>79</v>
      </c>
      <c r="I46" s="69">
        <v>0</v>
      </c>
      <c r="J46" s="69">
        <v>0</v>
      </c>
      <c r="K46" s="69">
        <v>0</v>
      </c>
      <c r="L46" s="70" t="s">
        <v>79</v>
      </c>
      <c r="M46" s="2"/>
    </row>
    <row r="47" spans="2:13" x14ac:dyDescent="0.25">
      <c r="B47" s="2"/>
      <c r="C47" s="71" t="s">
        <v>374</v>
      </c>
      <c r="D47" s="72"/>
      <c r="E47" s="70" t="s">
        <v>79</v>
      </c>
      <c r="F47" s="70" t="s">
        <v>79</v>
      </c>
      <c r="G47" s="70" t="s">
        <v>79</v>
      </c>
      <c r="H47" s="70" t="s">
        <v>79</v>
      </c>
      <c r="I47" s="69">
        <v>0</v>
      </c>
      <c r="J47" s="69">
        <v>0</v>
      </c>
      <c r="K47" s="69">
        <v>0</v>
      </c>
      <c r="L47" s="70" t="s">
        <v>79</v>
      </c>
      <c r="M47" s="2"/>
    </row>
    <row r="48" spans="2:13" x14ac:dyDescent="0.25">
      <c r="B48" s="2"/>
      <c r="C48" s="71" t="s">
        <v>375</v>
      </c>
      <c r="D48" s="72"/>
      <c r="E48" s="70" t="s">
        <v>79</v>
      </c>
      <c r="F48" s="70" t="s">
        <v>79</v>
      </c>
      <c r="G48" s="70" t="s">
        <v>79</v>
      </c>
      <c r="H48" s="70" t="s">
        <v>79</v>
      </c>
      <c r="I48" s="69">
        <v>0</v>
      </c>
      <c r="J48" s="69">
        <v>0</v>
      </c>
      <c r="K48" s="69">
        <v>0</v>
      </c>
      <c r="L48" s="70" t="s">
        <v>79</v>
      </c>
      <c r="M48" s="2"/>
    </row>
    <row r="49" spans="2:13" x14ac:dyDescent="0.25">
      <c r="B49" s="2"/>
      <c r="C49" s="71" t="s">
        <v>376</v>
      </c>
      <c r="D49" s="72"/>
      <c r="E49" s="70" t="s">
        <v>79</v>
      </c>
      <c r="F49" s="70" t="s">
        <v>79</v>
      </c>
      <c r="G49" s="70" t="s">
        <v>79</v>
      </c>
      <c r="H49" s="70" t="s">
        <v>79</v>
      </c>
      <c r="I49" s="69">
        <v>0</v>
      </c>
      <c r="J49" s="69">
        <v>0</v>
      </c>
      <c r="K49" s="69">
        <v>0</v>
      </c>
      <c r="L49" s="70" t="s">
        <v>79</v>
      </c>
      <c r="M49" s="2"/>
    </row>
    <row r="50" spans="2:13" x14ac:dyDescent="0.25">
      <c r="B50" s="2"/>
      <c r="C50" s="71" t="s">
        <v>377</v>
      </c>
      <c r="D50" s="72"/>
      <c r="E50" s="70" t="s">
        <v>79</v>
      </c>
      <c r="F50" s="70" t="s">
        <v>79</v>
      </c>
      <c r="G50" s="70" t="s">
        <v>79</v>
      </c>
      <c r="H50" s="70" t="s">
        <v>79</v>
      </c>
      <c r="I50" s="69">
        <v>0</v>
      </c>
      <c r="J50" s="69">
        <v>0</v>
      </c>
      <c r="K50" s="69">
        <v>0</v>
      </c>
      <c r="L50" s="70" t="s">
        <v>79</v>
      </c>
      <c r="M50" s="2"/>
    </row>
    <row r="51" spans="2:13" x14ac:dyDescent="0.25">
      <c r="B51" s="2"/>
      <c r="C51" s="71" t="s">
        <v>378</v>
      </c>
      <c r="D51" s="72"/>
      <c r="E51" s="70" t="s">
        <v>79</v>
      </c>
      <c r="F51" s="70" t="s">
        <v>79</v>
      </c>
      <c r="G51" s="70" t="s">
        <v>79</v>
      </c>
      <c r="H51" s="70" t="s">
        <v>79</v>
      </c>
      <c r="I51" s="69">
        <v>0</v>
      </c>
      <c r="J51" s="69">
        <v>0</v>
      </c>
      <c r="K51" s="69">
        <v>0</v>
      </c>
      <c r="L51" s="70" t="s">
        <v>79</v>
      </c>
      <c r="M51" s="2"/>
    </row>
    <row r="52" spans="2:13" x14ac:dyDescent="0.25">
      <c r="B52" s="2"/>
      <c r="C52" s="71" t="s">
        <v>379</v>
      </c>
      <c r="D52" s="72"/>
      <c r="E52" s="70" t="s">
        <v>79</v>
      </c>
      <c r="F52" s="70" t="s">
        <v>79</v>
      </c>
      <c r="G52" s="70" t="s">
        <v>79</v>
      </c>
      <c r="H52" s="70" t="s">
        <v>79</v>
      </c>
      <c r="I52" s="69">
        <v>0</v>
      </c>
      <c r="J52" s="69">
        <v>0</v>
      </c>
      <c r="K52" s="69">
        <v>0</v>
      </c>
      <c r="L52" s="70" t="s">
        <v>79</v>
      </c>
      <c r="M52" s="2"/>
    </row>
    <row r="53" spans="2:13" x14ac:dyDescent="0.25">
      <c r="B53" s="2"/>
      <c r="C53" s="71" t="s">
        <v>380</v>
      </c>
      <c r="D53" s="72"/>
      <c r="E53" s="70" t="s">
        <v>79</v>
      </c>
      <c r="F53" s="70" t="s">
        <v>79</v>
      </c>
      <c r="G53" s="70" t="s">
        <v>79</v>
      </c>
      <c r="H53" s="70" t="s">
        <v>79</v>
      </c>
      <c r="I53" s="69">
        <v>0</v>
      </c>
      <c r="J53" s="69">
        <v>0</v>
      </c>
      <c r="K53" s="69">
        <v>0</v>
      </c>
      <c r="L53" s="70" t="s">
        <v>79</v>
      </c>
      <c r="M53" s="2"/>
    </row>
    <row r="54" spans="2:13" x14ac:dyDescent="0.25">
      <c r="B54" s="2"/>
      <c r="C54" s="71" t="s">
        <v>381</v>
      </c>
      <c r="D54" s="72"/>
      <c r="E54" s="70" t="s">
        <v>79</v>
      </c>
      <c r="F54" s="70" t="s">
        <v>79</v>
      </c>
      <c r="G54" s="70" t="s">
        <v>79</v>
      </c>
      <c r="H54" s="70" t="s">
        <v>79</v>
      </c>
      <c r="I54" s="69">
        <v>0</v>
      </c>
      <c r="J54" s="69">
        <v>0</v>
      </c>
      <c r="K54" s="69">
        <v>0</v>
      </c>
      <c r="L54" s="70" t="s">
        <v>79</v>
      </c>
      <c r="M54" s="2"/>
    </row>
    <row r="55" spans="2:13" x14ac:dyDescent="0.25">
      <c r="B55" s="2"/>
      <c r="C55" s="71" t="s">
        <v>382</v>
      </c>
      <c r="D55" s="72"/>
      <c r="E55" s="70" t="s">
        <v>79</v>
      </c>
      <c r="F55" s="70" t="s">
        <v>79</v>
      </c>
      <c r="G55" s="70" t="s">
        <v>79</v>
      </c>
      <c r="H55" s="70" t="s">
        <v>79</v>
      </c>
      <c r="I55" s="69">
        <v>0</v>
      </c>
      <c r="J55" s="69">
        <v>0</v>
      </c>
      <c r="K55" s="69">
        <v>0</v>
      </c>
      <c r="L55" s="70" t="s">
        <v>79</v>
      </c>
      <c r="M55" s="2"/>
    </row>
    <row r="56" spans="2:13" x14ac:dyDescent="0.25">
      <c r="B56" s="2"/>
      <c r="C56" s="71" t="s">
        <v>383</v>
      </c>
      <c r="D56" s="72"/>
      <c r="E56" s="70" t="s">
        <v>79</v>
      </c>
      <c r="F56" s="70" t="s">
        <v>79</v>
      </c>
      <c r="G56" s="70" t="s">
        <v>79</v>
      </c>
      <c r="H56" s="70" t="s">
        <v>79</v>
      </c>
      <c r="I56" s="69">
        <v>0</v>
      </c>
      <c r="J56" s="69">
        <v>0</v>
      </c>
      <c r="K56" s="69">
        <v>0</v>
      </c>
      <c r="L56" s="70" t="s">
        <v>79</v>
      </c>
      <c r="M56" s="2"/>
    </row>
    <row r="57" spans="2:13" x14ac:dyDescent="0.25">
      <c r="B57" s="2"/>
      <c r="C57" s="71" t="s">
        <v>384</v>
      </c>
      <c r="D57" s="72"/>
      <c r="E57" s="70" t="s">
        <v>79</v>
      </c>
      <c r="F57" s="70" t="s">
        <v>79</v>
      </c>
      <c r="G57" s="70" t="s">
        <v>79</v>
      </c>
      <c r="H57" s="70" t="s">
        <v>79</v>
      </c>
      <c r="I57" s="69">
        <v>0</v>
      </c>
      <c r="J57" s="69">
        <v>0</v>
      </c>
      <c r="K57" s="69">
        <v>0</v>
      </c>
      <c r="L57" s="70" t="s">
        <v>79</v>
      </c>
      <c r="M57" s="2"/>
    </row>
    <row r="58" spans="2:13" x14ac:dyDescent="0.25">
      <c r="B58" s="2"/>
      <c r="C58" s="71" t="s">
        <v>385</v>
      </c>
      <c r="D58" s="72"/>
      <c r="E58" s="70" t="s">
        <v>79</v>
      </c>
      <c r="F58" s="70" t="s">
        <v>79</v>
      </c>
      <c r="G58" s="70" t="s">
        <v>79</v>
      </c>
      <c r="H58" s="70" t="s">
        <v>79</v>
      </c>
      <c r="I58" s="69">
        <v>0</v>
      </c>
      <c r="J58" s="69">
        <v>0</v>
      </c>
      <c r="K58" s="69">
        <v>0</v>
      </c>
      <c r="L58" s="70" t="s">
        <v>79</v>
      </c>
      <c r="M58" s="2"/>
    </row>
    <row r="59" spans="2:13" x14ac:dyDescent="0.25">
      <c r="B59" s="2"/>
      <c r="C59" s="71" t="s">
        <v>386</v>
      </c>
      <c r="D59" s="72"/>
      <c r="E59" s="70" t="s">
        <v>79</v>
      </c>
      <c r="F59" s="70" t="s">
        <v>79</v>
      </c>
      <c r="G59" s="70" t="s">
        <v>79</v>
      </c>
      <c r="H59" s="70" t="s">
        <v>79</v>
      </c>
      <c r="I59" s="69">
        <v>0</v>
      </c>
      <c r="J59" s="69">
        <v>0</v>
      </c>
      <c r="K59" s="69">
        <v>0</v>
      </c>
      <c r="L59" s="70" t="s">
        <v>79</v>
      </c>
      <c r="M59" s="2"/>
    </row>
    <row r="60" spans="2:13" x14ac:dyDescent="0.25">
      <c r="B60" s="2"/>
      <c r="C60" s="71" t="s">
        <v>387</v>
      </c>
      <c r="D60" s="72"/>
      <c r="E60" s="70" t="s">
        <v>79</v>
      </c>
      <c r="F60" s="70" t="s">
        <v>79</v>
      </c>
      <c r="G60" s="70" t="s">
        <v>79</v>
      </c>
      <c r="H60" s="70" t="s">
        <v>79</v>
      </c>
      <c r="I60" s="69">
        <v>0</v>
      </c>
      <c r="J60" s="69">
        <v>0</v>
      </c>
      <c r="K60" s="69">
        <v>0</v>
      </c>
      <c r="L60" s="70" t="s">
        <v>79</v>
      </c>
      <c r="M60" s="2"/>
    </row>
    <row r="61" spans="2:13" x14ac:dyDescent="0.25">
      <c r="B61" s="2"/>
      <c r="C61" s="71" t="s">
        <v>388</v>
      </c>
      <c r="D61" s="72"/>
      <c r="E61" s="70" t="s">
        <v>79</v>
      </c>
      <c r="F61" s="70" t="s">
        <v>79</v>
      </c>
      <c r="G61" s="70" t="s">
        <v>79</v>
      </c>
      <c r="H61" s="70" t="s">
        <v>79</v>
      </c>
      <c r="I61" s="69">
        <v>0</v>
      </c>
      <c r="J61" s="69">
        <v>0</v>
      </c>
      <c r="K61" s="69">
        <v>0</v>
      </c>
      <c r="L61" s="70" t="s">
        <v>79</v>
      </c>
      <c r="M61" s="2"/>
    </row>
    <row r="62" spans="2:13" x14ac:dyDescent="0.25">
      <c r="B62" s="2"/>
      <c r="C62" s="71" t="s">
        <v>389</v>
      </c>
      <c r="D62" s="72"/>
      <c r="E62" s="70" t="s">
        <v>79</v>
      </c>
      <c r="F62" s="70" t="s">
        <v>79</v>
      </c>
      <c r="G62" s="70" t="s">
        <v>79</v>
      </c>
      <c r="H62" s="70" t="s">
        <v>79</v>
      </c>
      <c r="I62" s="69">
        <v>0</v>
      </c>
      <c r="J62" s="69">
        <v>0</v>
      </c>
      <c r="K62" s="69">
        <v>0</v>
      </c>
      <c r="L62" s="70" t="s">
        <v>79</v>
      </c>
      <c r="M62" s="2"/>
    </row>
    <row r="63" spans="2:13" x14ac:dyDescent="0.25">
      <c r="B63" s="2"/>
      <c r="C63" s="71" t="s">
        <v>390</v>
      </c>
      <c r="D63" s="72"/>
      <c r="E63" s="70" t="s">
        <v>79</v>
      </c>
      <c r="F63" s="70" t="s">
        <v>79</v>
      </c>
      <c r="G63" s="70" t="s">
        <v>79</v>
      </c>
      <c r="H63" s="70" t="s">
        <v>79</v>
      </c>
      <c r="I63" s="69">
        <v>0</v>
      </c>
      <c r="J63" s="69">
        <v>0</v>
      </c>
      <c r="K63" s="69">
        <v>0</v>
      </c>
      <c r="L63" s="70" t="s">
        <v>79</v>
      </c>
      <c r="M63" s="2"/>
    </row>
    <row r="64" spans="2:13" x14ac:dyDescent="0.25">
      <c r="B64" s="2"/>
      <c r="C64" s="71" t="s">
        <v>391</v>
      </c>
      <c r="D64" s="72"/>
      <c r="E64" s="70" t="s">
        <v>79</v>
      </c>
      <c r="F64" s="70" t="s">
        <v>79</v>
      </c>
      <c r="G64" s="70" t="s">
        <v>79</v>
      </c>
      <c r="H64" s="70" t="s">
        <v>79</v>
      </c>
      <c r="I64" s="69">
        <v>0</v>
      </c>
      <c r="J64" s="69">
        <v>0</v>
      </c>
      <c r="K64" s="69">
        <v>0</v>
      </c>
      <c r="L64" s="70" t="s">
        <v>79</v>
      </c>
      <c r="M64" s="2"/>
    </row>
    <row r="65" spans="2:13" x14ac:dyDescent="0.25">
      <c r="B65" s="2"/>
      <c r="C65" s="71" t="s">
        <v>392</v>
      </c>
      <c r="D65" s="72"/>
      <c r="E65" s="70" t="s">
        <v>79</v>
      </c>
      <c r="F65" s="70" t="s">
        <v>79</v>
      </c>
      <c r="G65" s="70" t="s">
        <v>79</v>
      </c>
      <c r="H65" s="70" t="s">
        <v>79</v>
      </c>
      <c r="I65" s="69">
        <v>0</v>
      </c>
      <c r="J65" s="69">
        <v>0</v>
      </c>
      <c r="K65" s="69">
        <v>0</v>
      </c>
      <c r="L65" s="70" t="s">
        <v>79</v>
      </c>
      <c r="M65" s="2"/>
    </row>
    <row r="66" spans="2:13" x14ac:dyDescent="0.25">
      <c r="B66" s="2"/>
      <c r="C66" s="71" t="s">
        <v>393</v>
      </c>
      <c r="D66" s="72"/>
      <c r="E66" s="70" t="s">
        <v>79</v>
      </c>
      <c r="F66" s="70" t="s">
        <v>79</v>
      </c>
      <c r="G66" s="70" t="s">
        <v>79</v>
      </c>
      <c r="H66" s="70" t="s">
        <v>79</v>
      </c>
      <c r="I66" s="69">
        <v>0</v>
      </c>
      <c r="J66" s="69">
        <v>0</v>
      </c>
      <c r="K66" s="69">
        <v>0</v>
      </c>
      <c r="L66" s="70" t="s">
        <v>79</v>
      </c>
      <c r="M66" s="2"/>
    </row>
    <row r="67" spans="2:13" x14ac:dyDescent="0.25">
      <c r="B67" s="2"/>
      <c r="C67" s="71" t="s">
        <v>394</v>
      </c>
      <c r="D67" s="72"/>
      <c r="E67" s="70" t="s">
        <v>79</v>
      </c>
      <c r="F67" s="70" t="s">
        <v>79</v>
      </c>
      <c r="G67" s="70" t="s">
        <v>79</v>
      </c>
      <c r="H67" s="70" t="s">
        <v>79</v>
      </c>
      <c r="I67" s="69">
        <v>0</v>
      </c>
      <c r="J67" s="69">
        <v>0</v>
      </c>
      <c r="K67" s="69">
        <v>0</v>
      </c>
      <c r="L67" s="70" t="s">
        <v>79</v>
      </c>
      <c r="M67" s="2"/>
    </row>
    <row r="68" spans="2:13" x14ac:dyDescent="0.25">
      <c r="B68" s="2"/>
      <c r="C68" s="71" t="s">
        <v>395</v>
      </c>
      <c r="D68" s="72"/>
      <c r="E68" s="70" t="s">
        <v>79</v>
      </c>
      <c r="F68" s="70" t="s">
        <v>79</v>
      </c>
      <c r="G68" s="70" t="s">
        <v>79</v>
      </c>
      <c r="H68" s="70" t="s">
        <v>79</v>
      </c>
      <c r="I68" s="69">
        <v>0</v>
      </c>
      <c r="J68" s="69">
        <v>0</v>
      </c>
      <c r="K68" s="69">
        <v>0</v>
      </c>
      <c r="L68" s="70" t="s">
        <v>79</v>
      </c>
      <c r="M68" s="2"/>
    </row>
    <row r="69" spans="2:13" x14ac:dyDescent="0.25">
      <c r="B69" s="2"/>
      <c r="C69" s="71" t="s">
        <v>396</v>
      </c>
      <c r="D69" s="72"/>
      <c r="E69" s="70" t="s">
        <v>79</v>
      </c>
      <c r="F69" s="70" t="s">
        <v>79</v>
      </c>
      <c r="G69" s="70" t="s">
        <v>79</v>
      </c>
      <c r="H69" s="70" t="s">
        <v>79</v>
      </c>
      <c r="I69" s="69">
        <v>0</v>
      </c>
      <c r="J69" s="69">
        <v>0</v>
      </c>
      <c r="K69" s="69">
        <v>0</v>
      </c>
      <c r="L69" s="70" t="s">
        <v>79</v>
      </c>
      <c r="M69" s="2"/>
    </row>
    <row r="70" spans="2:13" x14ac:dyDescent="0.25">
      <c r="B70" s="2"/>
      <c r="C70" s="71" t="s">
        <v>397</v>
      </c>
      <c r="D70" s="72"/>
      <c r="E70" s="70" t="s">
        <v>79</v>
      </c>
      <c r="F70" s="70" t="s">
        <v>79</v>
      </c>
      <c r="G70" s="70" t="s">
        <v>79</v>
      </c>
      <c r="H70" s="70" t="s">
        <v>79</v>
      </c>
      <c r="I70" s="69">
        <v>0</v>
      </c>
      <c r="J70" s="69">
        <v>0</v>
      </c>
      <c r="K70" s="69">
        <v>0</v>
      </c>
      <c r="L70" s="70" t="s">
        <v>79</v>
      </c>
      <c r="M70" s="2"/>
    </row>
    <row r="71" spans="2:13" x14ac:dyDescent="0.25">
      <c r="B71" s="2"/>
      <c r="C71" s="71" t="s">
        <v>398</v>
      </c>
      <c r="D71" s="72"/>
      <c r="E71" s="70" t="s">
        <v>79</v>
      </c>
      <c r="F71" s="70" t="s">
        <v>79</v>
      </c>
      <c r="G71" s="70" t="s">
        <v>79</v>
      </c>
      <c r="H71" s="70" t="s">
        <v>79</v>
      </c>
      <c r="I71" s="69">
        <v>0</v>
      </c>
      <c r="J71" s="69">
        <v>0</v>
      </c>
      <c r="K71" s="69">
        <v>0</v>
      </c>
      <c r="L71" s="70" t="s">
        <v>79</v>
      </c>
      <c r="M71" s="2"/>
    </row>
    <row r="72" spans="2:13" x14ac:dyDescent="0.25">
      <c r="B72" s="2"/>
      <c r="C72" s="71" t="s">
        <v>399</v>
      </c>
      <c r="D72" s="72"/>
      <c r="E72" s="70" t="s">
        <v>79</v>
      </c>
      <c r="F72" s="70" t="s">
        <v>79</v>
      </c>
      <c r="G72" s="70" t="s">
        <v>79</v>
      </c>
      <c r="H72" s="70" t="s">
        <v>79</v>
      </c>
      <c r="I72" s="69">
        <v>0</v>
      </c>
      <c r="J72" s="69">
        <v>0</v>
      </c>
      <c r="K72" s="69">
        <v>0</v>
      </c>
      <c r="L72" s="70" t="s">
        <v>79</v>
      </c>
      <c r="M72" s="2"/>
    </row>
    <row r="73" spans="2:13" x14ac:dyDescent="0.25">
      <c r="B73" s="2"/>
      <c r="C73" s="71" t="s">
        <v>400</v>
      </c>
      <c r="D73" s="72"/>
      <c r="E73" s="70" t="s">
        <v>79</v>
      </c>
      <c r="F73" s="70" t="s">
        <v>79</v>
      </c>
      <c r="G73" s="70" t="s">
        <v>79</v>
      </c>
      <c r="H73" s="70" t="s">
        <v>79</v>
      </c>
      <c r="I73" s="69">
        <v>0</v>
      </c>
      <c r="J73" s="69">
        <v>0</v>
      </c>
      <c r="K73" s="69">
        <v>0</v>
      </c>
      <c r="L73" s="70" t="s">
        <v>79</v>
      </c>
      <c r="M73" s="2"/>
    </row>
    <row r="74" spans="2:13" x14ac:dyDescent="0.25">
      <c r="B74" s="2"/>
      <c r="C74" s="71" t="s">
        <v>401</v>
      </c>
      <c r="D74" s="72"/>
      <c r="E74" s="70" t="s">
        <v>79</v>
      </c>
      <c r="F74" s="70" t="s">
        <v>79</v>
      </c>
      <c r="G74" s="70" t="s">
        <v>79</v>
      </c>
      <c r="H74" s="70" t="s">
        <v>79</v>
      </c>
      <c r="I74" s="69">
        <v>0</v>
      </c>
      <c r="J74" s="69">
        <v>0</v>
      </c>
      <c r="K74" s="69">
        <v>0</v>
      </c>
      <c r="L74" s="70" t="s">
        <v>79</v>
      </c>
      <c r="M74" s="2"/>
    </row>
    <row r="75" spans="2:13" x14ac:dyDescent="0.25">
      <c r="B75" s="2"/>
      <c r="C75" s="71" t="s">
        <v>402</v>
      </c>
      <c r="D75" s="72"/>
      <c r="E75" s="70" t="s">
        <v>79</v>
      </c>
      <c r="F75" s="70" t="s">
        <v>79</v>
      </c>
      <c r="G75" s="70" t="s">
        <v>79</v>
      </c>
      <c r="H75" s="70" t="s">
        <v>79</v>
      </c>
      <c r="I75" s="69">
        <v>0</v>
      </c>
      <c r="J75" s="69">
        <v>0</v>
      </c>
      <c r="K75" s="69">
        <v>0</v>
      </c>
      <c r="L75" s="70" t="s">
        <v>79</v>
      </c>
      <c r="M75" s="2"/>
    </row>
    <row r="76" spans="2:13" x14ac:dyDescent="0.25">
      <c r="B76" s="2"/>
      <c r="C76" s="71" t="s">
        <v>403</v>
      </c>
      <c r="D76" s="72"/>
      <c r="E76" s="70" t="s">
        <v>79</v>
      </c>
      <c r="F76" s="70" t="s">
        <v>79</v>
      </c>
      <c r="G76" s="70" t="s">
        <v>79</v>
      </c>
      <c r="H76" s="70" t="s">
        <v>79</v>
      </c>
      <c r="I76" s="69">
        <v>0</v>
      </c>
      <c r="J76" s="69">
        <v>0</v>
      </c>
      <c r="K76" s="69">
        <v>0</v>
      </c>
      <c r="L76" s="70" t="s">
        <v>79</v>
      </c>
      <c r="M76" s="2"/>
    </row>
    <row r="77" spans="2:13" x14ac:dyDescent="0.25">
      <c r="B77" s="2"/>
      <c r="C77" s="71" t="s">
        <v>404</v>
      </c>
      <c r="D77" s="72"/>
      <c r="E77" s="70" t="s">
        <v>79</v>
      </c>
      <c r="F77" s="70" t="s">
        <v>79</v>
      </c>
      <c r="G77" s="70" t="s">
        <v>79</v>
      </c>
      <c r="H77" s="70" t="s">
        <v>79</v>
      </c>
      <c r="I77" s="69">
        <v>0</v>
      </c>
      <c r="J77" s="69">
        <v>0</v>
      </c>
      <c r="K77" s="69">
        <v>0</v>
      </c>
      <c r="L77" s="70" t="s">
        <v>79</v>
      </c>
      <c r="M77" s="2"/>
    </row>
    <row r="78" spans="2:13" x14ac:dyDescent="0.25">
      <c r="B78" s="2"/>
      <c r="C78" s="71" t="s">
        <v>405</v>
      </c>
      <c r="D78" s="72"/>
      <c r="E78" s="70" t="s">
        <v>79</v>
      </c>
      <c r="F78" s="70" t="s">
        <v>79</v>
      </c>
      <c r="G78" s="70" t="s">
        <v>79</v>
      </c>
      <c r="H78" s="70" t="s">
        <v>79</v>
      </c>
      <c r="I78" s="69">
        <v>0</v>
      </c>
      <c r="J78" s="69">
        <v>0</v>
      </c>
      <c r="K78" s="69">
        <v>0</v>
      </c>
      <c r="L78" s="70" t="s">
        <v>79</v>
      </c>
      <c r="M78" s="2"/>
    </row>
    <row r="79" spans="2:13" x14ac:dyDescent="0.25">
      <c r="B79" s="2"/>
      <c r="C79" s="71" t="s">
        <v>406</v>
      </c>
      <c r="D79" s="72"/>
      <c r="E79" s="70" t="s">
        <v>79</v>
      </c>
      <c r="F79" s="70" t="s">
        <v>79</v>
      </c>
      <c r="G79" s="70" t="s">
        <v>79</v>
      </c>
      <c r="H79" s="70" t="s">
        <v>79</v>
      </c>
      <c r="I79" s="69">
        <v>0</v>
      </c>
      <c r="J79" s="69">
        <v>0</v>
      </c>
      <c r="K79" s="69">
        <v>0</v>
      </c>
      <c r="L79" s="70" t="s">
        <v>79</v>
      </c>
      <c r="M79" s="2"/>
    </row>
    <row r="80" spans="2:13" x14ac:dyDescent="0.25">
      <c r="B80" s="2"/>
      <c r="C80" s="71" t="s">
        <v>407</v>
      </c>
      <c r="D80" s="72"/>
      <c r="E80" s="70" t="s">
        <v>79</v>
      </c>
      <c r="F80" s="70" t="s">
        <v>79</v>
      </c>
      <c r="G80" s="70" t="s">
        <v>79</v>
      </c>
      <c r="H80" s="70" t="s">
        <v>79</v>
      </c>
      <c r="I80" s="69">
        <v>0</v>
      </c>
      <c r="J80" s="69">
        <v>0</v>
      </c>
      <c r="K80" s="69">
        <v>0</v>
      </c>
      <c r="L80" s="70" t="s">
        <v>79</v>
      </c>
      <c r="M80" s="2"/>
    </row>
    <row r="81" spans="2:13" x14ac:dyDescent="0.25">
      <c r="B81" s="2"/>
      <c r="C81" s="71" t="s">
        <v>408</v>
      </c>
      <c r="D81" s="72"/>
      <c r="E81" s="70" t="s">
        <v>79</v>
      </c>
      <c r="F81" s="70" t="s">
        <v>79</v>
      </c>
      <c r="G81" s="70" t="s">
        <v>79</v>
      </c>
      <c r="H81" s="70" t="s">
        <v>79</v>
      </c>
      <c r="I81" s="69">
        <v>0</v>
      </c>
      <c r="J81" s="69">
        <v>0</v>
      </c>
      <c r="K81" s="69">
        <v>0</v>
      </c>
      <c r="L81" s="70" t="s">
        <v>79</v>
      </c>
      <c r="M81" s="2"/>
    </row>
    <row r="82" spans="2:13" x14ac:dyDescent="0.25">
      <c r="B82" s="2"/>
      <c r="C82" s="71" t="s">
        <v>409</v>
      </c>
      <c r="D82" s="72"/>
      <c r="E82" s="70" t="s">
        <v>79</v>
      </c>
      <c r="F82" s="70" t="s">
        <v>79</v>
      </c>
      <c r="G82" s="70" t="s">
        <v>79</v>
      </c>
      <c r="H82" s="70" t="s">
        <v>79</v>
      </c>
      <c r="I82" s="69">
        <v>0</v>
      </c>
      <c r="J82" s="69">
        <v>0</v>
      </c>
      <c r="K82" s="69">
        <v>0</v>
      </c>
      <c r="L82" s="70" t="s">
        <v>79</v>
      </c>
      <c r="M82" s="2"/>
    </row>
    <row r="83" spans="2:13" x14ac:dyDescent="0.25">
      <c r="B83" s="2"/>
      <c r="C83" s="71" t="s">
        <v>410</v>
      </c>
      <c r="D83" s="72"/>
      <c r="E83" s="70" t="s">
        <v>79</v>
      </c>
      <c r="F83" s="70" t="s">
        <v>79</v>
      </c>
      <c r="G83" s="70" t="s">
        <v>79</v>
      </c>
      <c r="H83" s="70" t="s">
        <v>79</v>
      </c>
      <c r="I83" s="69">
        <v>0</v>
      </c>
      <c r="J83" s="69">
        <v>0</v>
      </c>
      <c r="K83" s="69">
        <v>0</v>
      </c>
      <c r="L83" s="70" t="s">
        <v>79</v>
      </c>
      <c r="M83" s="2"/>
    </row>
    <row r="84" spans="2:13" x14ac:dyDescent="0.25">
      <c r="B84" s="2"/>
      <c r="C84" s="71" t="s">
        <v>411</v>
      </c>
      <c r="D84" s="72"/>
      <c r="E84" s="70" t="s">
        <v>79</v>
      </c>
      <c r="F84" s="70" t="s">
        <v>79</v>
      </c>
      <c r="G84" s="70" t="s">
        <v>79</v>
      </c>
      <c r="H84" s="70" t="s">
        <v>79</v>
      </c>
      <c r="I84" s="69">
        <v>0</v>
      </c>
      <c r="J84" s="69">
        <v>0</v>
      </c>
      <c r="K84" s="69">
        <v>0</v>
      </c>
      <c r="L84" s="70" t="s">
        <v>79</v>
      </c>
      <c r="M84" s="2"/>
    </row>
    <row r="85" spans="2:13" x14ac:dyDescent="0.25">
      <c r="B85" s="2"/>
      <c r="C85" s="71" t="s">
        <v>412</v>
      </c>
      <c r="D85" s="72"/>
      <c r="E85" s="70" t="s">
        <v>79</v>
      </c>
      <c r="F85" s="70" t="s">
        <v>79</v>
      </c>
      <c r="G85" s="70" t="s">
        <v>79</v>
      </c>
      <c r="H85" s="70" t="s">
        <v>79</v>
      </c>
      <c r="I85" s="69">
        <v>0</v>
      </c>
      <c r="J85" s="69">
        <v>0</v>
      </c>
      <c r="K85" s="69">
        <v>0</v>
      </c>
      <c r="L85" s="70" t="s">
        <v>79</v>
      </c>
      <c r="M85" s="2"/>
    </row>
    <row r="86" spans="2:13" x14ac:dyDescent="0.25">
      <c r="B86" s="2"/>
      <c r="C86" s="71" t="s">
        <v>413</v>
      </c>
      <c r="D86" s="72"/>
      <c r="E86" s="70" t="s">
        <v>79</v>
      </c>
      <c r="F86" s="70" t="s">
        <v>79</v>
      </c>
      <c r="G86" s="70" t="s">
        <v>79</v>
      </c>
      <c r="H86" s="70" t="s">
        <v>79</v>
      </c>
      <c r="I86" s="69">
        <v>0</v>
      </c>
      <c r="J86" s="69">
        <v>0</v>
      </c>
      <c r="K86" s="69">
        <v>0</v>
      </c>
      <c r="L86" s="70" t="s">
        <v>79</v>
      </c>
      <c r="M86" s="2"/>
    </row>
    <row r="87" spans="2:13" x14ac:dyDescent="0.25">
      <c r="B87" s="2"/>
      <c r="C87" s="71" t="s">
        <v>414</v>
      </c>
      <c r="D87" s="72"/>
      <c r="E87" s="70" t="s">
        <v>79</v>
      </c>
      <c r="F87" s="70" t="s">
        <v>79</v>
      </c>
      <c r="G87" s="70" t="s">
        <v>79</v>
      </c>
      <c r="H87" s="70" t="s">
        <v>79</v>
      </c>
      <c r="I87" s="69">
        <v>0</v>
      </c>
      <c r="J87" s="69">
        <v>0</v>
      </c>
      <c r="K87" s="69">
        <v>0</v>
      </c>
      <c r="L87" s="70" t="s">
        <v>79</v>
      </c>
      <c r="M87" s="2"/>
    </row>
    <row r="88" spans="2:13" x14ac:dyDescent="0.25">
      <c r="B88" s="2"/>
      <c r="C88" s="71" t="s">
        <v>415</v>
      </c>
      <c r="D88" s="72"/>
      <c r="E88" s="70" t="s">
        <v>79</v>
      </c>
      <c r="F88" s="70" t="s">
        <v>79</v>
      </c>
      <c r="G88" s="70" t="s">
        <v>79</v>
      </c>
      <c r="H88" s="70" t="s">
        <v>79</v>
      </c>
      <c r="I88" s="69">
        <v>0</v>
      </c>
      <c r="J88" s="69">
        <v>0</v>
      </c>
      <c r="K88" s="69">
        <v>0</v>
      </c>
      <c r="L88" s="70" t="s">
        <v>79</v>
      </c>
      <c r="M88" s="2"/>
    </row>
    <row r="89" spans="2:13" x14ac:dyDescent="0.25">
      <c r="B89" s="2"/>
      <c r="C89" s="71" t="s">
        <v>416</v>
      </c>
      <c r="D89" s="72"/>
      <c r="E89" s="70" t="s">
        <v>79</v>
      </c>
      <c r="F89" s="70" t="s">
        <v>79</v>
      </c>
      <c r="G89" s="70" t="s">
        <v>79</v>
      </c>
      <c r="H89" s="70" t="s">
        <v>79</v>
      </c>
      <c r="I89" s="69">
        <v>0</v>
      </c>
      <c r="J89" s="69">
        <v>0</v>
      </c>
      <c r="K89" s="69">
        <v>0</v>
      </c>
      <c r="L89" s="70" t="s">
        <v>79</v>
      </c>
      <c r="M89" s="2"/>
    </row>
    <row r="90" spans="2:13" x14ac:dyDescent="0.25">
      <c r="B90" s="2"/>
      <c r="C90" s="71" t="s">
        <v>417</v>
      </c>
      <c r="D90" s="72"/>
      <c r="E90" s="70" t="s">
        <v>79</v>
      </c>
      <c r="F90" s="70" t="s">
        <v>79</v>
      </c>
      <c r="G90" s="70" t="s">
        <v>79</v>
      </c>
      <c r="H90" s="70" t="s">
        <v>79</v>
      </c>
      <c r="I90" s="69">
        <v>0</v>
      </c>
      <c r="J90" s="69">
        <v>0</v>
      </c>
      <c r="K90" s="69">
        <v>0</v>
      </c>
      <c r="L90" s="70" t="s">
        <v>79</v>
      </c>
      <c r="M90" s="2"/>
    </row>
    <row r="91" spans="2:13" x14ac:dyDescent="0.25">
      <c r="B91" s="2"/>
      <c r="C91" s="71" t="s">
        <v>418</v>
      </c>
      <c r="D91" s="72"/>
      <c r="E91" s="70" t="s">
        <v>79</v>
      </c>
      <c r="F91" s="70" t="s">
        <v>79</v>
      </c>
      <c r="G91" s="70" t="s">
        <v>79</v>
      </c>
      <c r="H91" s="70" t="s">
        <v>79</v>
      </c>
      <c r="I91" s="69">
        <v>0</v>
      </c>
      <c r="J91" s="69">
        <v>0</v>
      </c>
      <c r="K91" s="69">
        <v>0</v>
      </c>
      <c r="L91" s="70" t="s">
        <v>79</v>
      </c>
      <c r="M91" s="2"/>
    </row>
    <row r="92" spans="2:13" x14ac:dyDescent="0.25">
      <c r="B92" s="2"/>
      <c r="C92" s="71" t="s">
        <v>419</v>
      </c>
      <c r="D92" s="72"/>
      <c r="E92" s="70" t="s">
        <v>79</v>
      </c>
      <c r="F92" s="70" t="s">
        <v>79</v>
      </c>
      <c r="G92" s="70" t="s">
        <v>79</v>
      </c>
      <c r="H92" s="70" t="s">
        <v>79</v>
      </c>
      <c r="I92" s="69">
        <v>0</v>
      </c>
      <c r="J92" s="69">
        <v>0</v>
      </c>
      <c r="K92" s="69">
        <v>0</v>
      </c>
      <c r="L92" s="70" t="s">
        <v>79</v>
      </c>
      <c r="M92" s="2"/>
    </row>
    <row r="93" spans="2:13" x14ac:dyDescent="0.25">
      <c r="B93" s="2"/>
      <c r="C93" s="71" t="s">
        <v>420</v>
      </c>
      <c r="D93" s="72"/>
      <c r="E93" s="70" t="s">
        <v>79</v>
      </c>
      <c r="F93" s="70" t="s">
        <v>79</v>
      </c>
      <c r="G93" s="70" t="s">
        <v>79</v>
      </c>
      <c r="H93" s="70" t="s">
        <v>79</v>
      </c>
      <c r="I93" s="69">
        <v>0</v>
      </c>
      <c r="J93" s="69">
        <v>0</v>
      </c>
      <c r="K93" s="69">
        <v>0</v>
      </c>
      <c r="L93" s="70" t="s">
        <v>79</v>
      </c>
      <c r="M93" s="2"/>
    </row>
    <row r="94" spans="2:13" x14ac:dyDescent="0.25">
      <c r="B94" s="2"/>
      <c r="C94" s="71" t="s">
        <v>421</v>
      </c>
      <c r="D94" s="72"/>
      <c r="E94" s="70" t="s">
        <v>79</v>
      </c>
      <c r="F94" s="70" t="s">
        <v>79</v>
      </c>
      <c r="G94" s="70" t="s">
        <v>79</v>
      </c>
      <c r="H94" s="70" t="s">
        <v>79</v>
      </c>
      <c r="I94" s="69">
        <v>0</v>
      </c>
      <c r="J94" s="69">
        <v>0</v>
      </c>
      <c r="K94" s="69">
        <v>0</v>
      </c>
      <c r="L94" s="70" t="s">
        <v>79</v>
      </c>
      <c r="M94" s="2"/>
    </row>
    <row r="95" spans="2:13" x14ac:dyDescent="0.25">
      <c r="B95" s="2"/>
      <c r="C95" s="71" t="s">
        <v>422</v>
      </c>
      <c r="D95" s="72"/>
      <c r="E95" s="70" t="s">
        <v>79</v>
      </c>
      <c r="F95" s="70" t="s">
        <v>79</v>
      </c>
      <c r="G95" s="70" t="s">
        <v>79</v>
      </c>
      <c r="H95" s="70" t="s">
        <v>79</v>
      </c>
      <c r="I95" s="69">
        <v>0</v>
      </c>
      <c r="J95" s="69">
        <v>0</v>
      </c>
      <c r="K95" s="69">
        <v>0</v>
      </c>
      <c r="L95" s="70" t="s">
        <v>79</v>
      </c>
      <c r="M95" s="2"/>
    </row>
    <row r="96" spans="2:13" x14ac:dyDescent="0.25">
      <c r="B96" s="2"/>
      <c r="C96" s="71" t="s">
        <v>423</v>
      </c>
      <c r="D96" s="72"/>
      <c r="E96" s="70" t="s">
        <v>79</v>
      </c>
      <c r="F96" s="70" t="s">
        <v>79</v>
      </c>
      <c r="G96" s="70" t="s">
        <v>79</v>
      </c>
      <c r="H96" s="70" t="s">
        <v>79</v>
      </c>
      <c r="I96" s="69">
        <v>0</v>
      </c>
      <c r="J96" s="69">
        <v>0</v>
      </c>
      <c r="K96" s="69">
        <v>0</v>
      </c>
      <c r="L96" s="70" t="s">
        <v>79</v>
      </c>
      <c r="M96" s="2"/>
    </row>
    <row r="97" spans="2:13" x14ac:dyDescent="0.25">
      <c r="B97" s="2"/>
      <c r="C97" s="71" t="s">
        <v>424</v>
      </c>
      <c r="D97" s="72"/>
      <c r="E97" s="70" t="s">
        <v>79</v>
      </c>
      <c r="F97" s="70" t="s">
        <v>79</v>
      </c>
      <c r="G97" s="70" t="s">
        <v>79</v>
      </c>
      <c r="H97" s="70" t="s">
        <v>79</v>
      </c>
      <c r="I97" s="69">
        <v>0</v>
      </c>
      <c r="J97" s="69">
        <v>0</v>
      </c>
      <c r="K97" s="69">
        <v>0</v>
      </c>
      <c r="L97" s="70" t="s">
        <v>79</v>
      </c>
      <c r="M97" s="2"/>
    </row>
    <row r="98" spans="2:13" x14ac:dyDescent="0.25">
      <c r="B98" s="2"/>
      <c r="C98" s="71" t="s">
        <v>425</v>
      </c>
      <c r="D98" s="72"/>
      <c r="E98" s="70" t="s">
        <v>79</v>
      </c>
      <c r="F98" s="70" t="s">
        <v>79</v>
      </c>
      <c r="G98" s="70" t="s">
        <v>79</v>
      </c>
      <c r="H98" s="70" t="s">
        <v>79</v>
      </c>
      <c r="I98" s="69">
        <v>0</v>
      </c>
      <c r="J98" s="69">
        <v>0</v>
      </c>
      <c r="K98" s="69">
        <v>0</v>
      </c>
      <c r="L98" s="70" t="s">
        <v>79</v>
      </c>
      <c r="M98" s="2"/>
    </row>
    <row r="99" spans="2:13" x14ac:dyDescent="0.25">
      <c r="B99" s="2"/>
      <c r="C99" s="71" t="s">
        <v>426</v>
      </c>
      <c r="D99" s="72"/>
      <c r="E99" s="70" t="s">
        <v>79</v>
      </c>
      <c r="F99" s="70" t="s">
        <v>79</v>
      </c>
      <c r="G99" s="70" t="s">
        <v>79</v>
      </c>
      <c r="H99" s="70" t="s">
        <v>79</v>
      </c>
      <c r="I99" s="69">
        <v>0</v>
      </c>
      <c r="J99" s="69">
        <v>0</v>
      </c>
      <c r="K99" s="69">
        <v>0</v>
      </c>
      <c r="L99" s="70" t="s">
        <v>79</v>
      </c>
      <c r="M99" s="2"/>
    </row>
    <row r="100" spans="2:13" x14ac:dyDescent="0.25">
      <c r="B100" s="2"/>
      <c r="C100" s="71" t="s">
        <v>427</v>
      </c>
      <c r="D100" s="72"/>
      <c r="E100" s="70" t="s">
        <v>79</v>
      </c>
      <c r="F100" s="70" t="s">
        <v>79</v>
      </c>
      <c r="G100" s="70" t="s">
        <v>79</v>
      </c>
      <c r="H100" s="70" t="s">
        <v>79</v>
      </c>
      <c r="I100" s="69">
        <v>0</v>
      </c>
      <c r="J100" s="69">
        <v>0</v>
      </c>
      <c r="K100" s="69">
        <v>0</v>
      </c>
      <c r="L100" s="70" t="s">
        <v>79</v>
      </c>
      <c r="M100" s="2"/>
    </row>
    <row r="101" spans="2:13" x14ac:dyDescent="0.25">
      <c r="B101" s="2"/>
      <c r="C101" s="71" t="s">
        <v>428</v>
      </c>
      <c r="D101" s="72"/>
      <c r="E101" s="70" t="s">
        <v>79</v>
      </c>
      <c r="F101" s="70" t="s">
        <v>79</v>
      </c>
      <c r="G101" s="70" t="s">
        <v>79</v>
      </c>
      <c r="H101" s="70" t="s">
        <v>79</v>
      </c>
      <c r="I101" s="69">
        <v>0</v>
      </c>
      <c r="J101" s="69">
        <v>0</v>
      </c>
      <c r="K101" s="69">
        <v>0</v>
      </c>
      <c r="L101" s="70" t="s">
        <v>79</v>
      </c>
      <c r="M101" s="2"/>
    </row>
    <row r="102" spans="2:13" x14ac:dyDescent="0.25">
      <c r="B102" s="2"/>
      <c r="C102" s="71" t="s">
        <v>429</v>
      </c>
      <c r="D102" s="72"/>
      <c r="E102" s="70" t="s">
        <v>79</v>
      </c>
      <c r="F102" s="70" t="s">
        <v>79</v>
      </c>
      <c r="G102" s="70" t="s">
        <v>79</v>
      </c>
      <c r="H102" s="70" t="s">
        <v>79</v>
      </c>
      <c r="I102" s="69">
        <v>0</v>
      </c>
      <c r="J102" s="69">
        <v>0</v>
      </c>
      <c r="K102" s="69">
        <v>0</v>
      </c>
      <c r="L102" s="70" t="s">
        <v>79</v>
      </c>
      <c r="M102" s="2"/>
    </row>
    <row r="103" spans="2:13" x14ac:dyDescent="0.25">
      <c r="B103" s="2"/>
      <c r="C103" s="71" t="s">
        <v>430</v>
      </c>
      <c r="D103" s="72"/>
      <c r="E103" s="70" t="s">
        <v>79</v>
      </c>
      <c r="F103" s="70" t="s">
        <v>79</v>
      </c>
      <c r="G103" s="70" t="s">
        <v>79</v>
      </c>
      <c r="H103" s="70" t="s">
        <v>79</v>
      </c>
      <c r="I103" s="69">
        <v>0</v>
      </c>
      <c r="J103" s="69">
        <v>0</v>
      </c>
      <c r="K103" s="69">
        <v>0</v>
      </c>
      <c r="L103" s="70" t="s">
        <v>79</v>
      </c>
      <c r="M103" s="2"/>
    </row>
    <row r="104" spans="2:13" x14ac:dyDescent="0.25">
      <c r="B104" s="2"/>
      <c r="C104" s="71" t="s">
        <v>431</v>
      </c>
      <c r="D104" s="72"/>
      <c r="E104" s="70" t="s">
        <v>79</v>
      </c>
      <c r="F104" s="70" t="s">
        <v>79</v>
      </c>
      <c r="G104" s="70" t="s">
        <v>79</v>
      </c>
      <c r="H104" s="70" t="s">
        <v>79</v>
      </c>
      <c r="I104" s="69">
        <v>0</v>
      </c>
      <c r="J104" s="69">
        <v>0</v>
      </c>
      <c r="K104" s="69">
        <v>0</v>
      </c>
      <c r="L104" s="70" t="s">
        <v>79</v>
      </c>
      <c r="M104" s="2"/>
    </row>
    <row r="105" spans="2:13" x14ac:dyDescent="0.25">
      <c r="B105" s="2"/>
      <c r="C105" s="71" t="s">
        <v>432</v>
      </c>
      <c r="D105" s="72"/>
      <c r="E105" s="70" t="s">
        <v>79</v>
      </c>
      <c r="F105" s="70" t="s">
        <v>79</v>
      </c>
      <c r="G105" s="70" t="s">
        <v>79</v>
      </c>
      <c r="H105" s="70" t="s">
        <v>79</v>
      </c>
      <c r="I105" s="69">
        <v>0</v>
      </c>
      <c r="J105" s="69">
        <v>0</v>
      </c>
      <c r="K105" s="69">
        <v>0</v>
      </c>
      <c r="L105" s="70" t="s">
        <v>79</v>
      </c>
      <c r="M105" s="2"/>
    </row>
    <row r="106" spans="2:13" x14ac:dyDescent="0.25">
      <c r="B106" s="2"/>
      <c r="C106" s="71" t="s">
        <v>433</v>
      </c>
      <c r="D106" s="72"/>
      <c r="E106" s="70" t="s">
        <v>79</v>
      </c>
      <c r="F106" s="70" t="s">
        <v>79</v>
      </c>
      <c r="G106" s="70" t="s">
        <v>79</v>
      </c>
      <c r="H106" s="70" t="s">
        <v>79</v>
      </c>
      <c r="I106" s="69">
        <v>0</v>
      </c>
      <c r="J106" s="69">
        <v>0</v>
      </c>
      <c r="K106" s="69">
        <v>0</v>
      </c>
      <c r="L106" s="70" t="s">
        <v>79</v>
      </c>
      <c r="M106" s="2"/>
    </row>
    <row r="107" spans="2:13" x14ac:dyDescent="0.25">
      <c r="B107" s="2"/>
      <c r="C107" s="71" t="s">
        <v>434</v>
      </c>
      <c r="D107" s="72"/>
      <c r="E107" s="70" t="s">
        <v>79</v>
      </c>
      <c r="F107" s="70" t="s">
        <v>79</v>
      </c>
      <c r="G107" s="70" t="s">
        <v>79</v>
      </c>
      <c r="H107" s="70" t="s">
        <v>79</v>
      </c>
      <c r="I107" s="69">
        <v>0</v>
      </c>
      <c r="J107" s="69">
        <v>0</v>
      </c>
      <c r="K107" s="69">
        <v>0</v>
      </c>
      <c r="L107" s="70" t="s">
        <v>79</v>
      </c>
      <c r="M107" s="2"/>
    </row>
    <row r="108" spans="2:13" x14ac:dyDescent="0.25">
      <c r="B108" s="2"/>
      <c r="C108" s="71" t="s">
        <v>435</v>
      </c>
      <c r="D108" s="72"/>
      <c r="E108" s="70" t="s">
        <v>79</v>
      </c>
      <c r="F108" s="70" t="s">
        <v>79</v>
      </c>
      <c r="G108" s="70" t="s">
        <v>79</v>
      </c>
      <c r="H108" s="70" t="s">
        <v>79</v>
      </c>
      <c r="I108" s="69">
        <v>0</v>
      </c>
      <c r="J108" s="69">
        <v>0</v>
      </c>
      <c r="K108" s="69">
        <v>0</v>
      </c>
      <c r="L108" s="70" t="s">
        <v>79</v>
      </c>
      <c r="M108" s="2"/>
    </row>
    <row r="109" spans="2:13" x14ac:dyDescent="0.25">
      <c r="B109" s="2"/>
      <c r="C109" s="71" t="s">
        <v>436</v>
      </c>
      <c r="D109" s="72"/>
      <c r="E109" s="70" t="s">
        <v>79</v>
      </c>
      <c r="F109" s="70" t="s">
        <v>79</v>
      </c>
      <c r="G109" s="70" t="s">
        <v>79</v>
      </c>
      <c r="H109" s="70" t="s">
        <v>79</v>
      </c>
      <c r="I109" s="69">
        <v>0</v>
      </c>
      <c r="J109" s="69">
        <v>0</v>
      </c>
      <c r="K109" s="69">
        <v>0</v>
      </c>
      <c r="L109" s="70" t="s">
        <v>79</v>
      </c>
      <c r="M109" s="2"/>
    </row>
    <row r="110" spans="2:13" x14ac:dyDescent="0.25">
      <c r="B110" s="2"/>
      <c r="C110" s="71" t="s">
        <v>437</v>
      </c>
      <c r="D110" s="72"/>
      <c r="E110" s="70" t="s">
        <v>79</v>
      </c>
      <c r="F110" s="70" t="s">
        <v>79</v>
      </c>
      <c r="G110" s="70" t="s">
        <v>79</v>
      </c>
      <c r="H110" s="70" t="s">
        <v>79</v>
      </c>
      <c r="I110" s="69">
        <v>0</v>
      </c>
      <c r="J110" s="69">
        <v>0</v>
      </c>
      <c r="K110" s="69">
        <v>0</v>
      </c>
      <c r="L110" s="70" t="s">
        <v>79</v>
      </c>
      <c r="M110" s="2"/>
    </row>
    <row r="111" spans="2:13" x14ac:dyDescent="0.25">
      <c r="B111" s="2"/>
      <c r="C111" s="71" t="s">
        <v>438</v>
      </c>
      <c r="D111" s="72"/>
      <c r="E111" s="70" t="s">
        <v>79</v>
      </c>
      <c r="F111" s="70" t="s">
        <v>79</v>
      </c>
      <c r="G111" s="70" t="s">
        <v>79</v>
      </c>
      <c r="H111" s="70" t="s">
        <v>79</v>
      </c>
      <c r="I111" s="69">
        <v>0</v>
      </c>
      <c r="J111" s="69">
        <v>0</v>
      </c>
      <c r="K111" s="69">
        <v>0</v>
      </c>
      <c r="L111" s="70" t="s">
        <v>79</v>
      </c>
      <c r="M111" s="2"/>
    </row>
    <row r="112" spans="2:13" x14ac:dyDescent="0.25">
      <c r="B112" s="2"/>
      <c r="C112" s="71" t="s">
        <v>439</v>
      </c>
      <c r="D112" s="72"/>
      <c r="E112" s="70" t="s">
        <v>79</v>
      </c>
      <c r="F112" s="70" t="s">
        <v>79</v>
      </c>
      <c r="G112" s="70" t="s">
        <v>79</v>
      </c>
      <c r="H112" s="70" t="s">
        <v>79</v>
      </c>
      <c r="I112" s="69">
        <v>0</v>
      </c>
      <c r="J112" s="69">
        <v>0</v>
      </c>
      <c r="K112" s="69">
        <v>0</v>
      </c>
      <c r="L112" s="70" t="s">
        <v>79</v>
      </c>
      <c r="M112" s="2"/>
    </row>
    <row r="113" spans="1:13" x14ac:dyDescent="0.25">
      <c r="B113" s="2"/>
      <c r="C113" s="71" t="s">
        <v>440</v>
      </c>
      <c r="D113" s="72"/>
      <c r="E113" s="70" t="s">
        <v>79</v>
      </c>
      <c r="F113" s="70" t="s">
        <v>79</v>
      </c>
      <c r="G113" s="70" t="s">
        <v>79</v>
      </c>
      <c r="H113" s="70" t="s">
        <v>79</v>
      </c>
      <c r="I113" s="69">
        <v>0</v>
      </c>
      <c r="J113" s="69">
        <v>0</v>
      </c>
      <c r="K113" s="69">
        <v>0</v>
      </c>
      <c r="L113" s="70" t="s">
        <v>79</v>
      </c>
      <c r="M113" s="2"/>
    </row>
    <row r="114" spans="1:13" s="15" customFormat="1" x14ac:dyDescent="0.25">
      <c r="B114" s="5"/>
      <c r="C114" s="73" t="s">
        <v>441</v>
      </c>
      <c r="D114" s="74"/>
      <c r="E114" s="70" t="s">
        <v>79</v>
      </c>
      <c r="F114" s="70" t="s">
        <v>79</v>
      </c>
      <c r="G114" s="70" t="s">
        <v>79</v>
      </c>
      <c r="H114" s="70" t="s">
        <v>79</v>
      </c>
      <c r="I114" s="69">
        <v>0</v>
      </c>
      <c r="J114" s="69">
        <v>0</v>
      </c>
      <c r="K114" s="69">
        <v>0</v>
      </c>
      <c r="L114" s="70" t="s">
        <v>79</v>
      </c>
      <c r="M114" s="5"/>
    </row>
    <row r="115" spans="1:13" s="15" customFormat="1" x14ac:dyDescent="0.25">
      <c r="A115" s="16" t="s">
        <v>442</v>
      </c>
      <c r="B115" s="5"/>
      <c r="C115" s="73" t="s">
        <v>443</v>
      </c>
      <c r="D115" s="74"/>
      <c r="E115" s="70" t="s">
        <v>79</v>
      </c>
      <c r="F115" s="70" t="s">
        <v>79</v>
      </c>
      <c r="G115" s="70" t="s">
        <v>79</v>
      </c>
      <c r="H115" s="70" t="s">
        <v>79</v>
      </c>
      <c r="I115" s="69">
        <v>0</v>
      </c>
      <c r="J115" s="69">
        <v>0</v>
      </c>
      <c r="K115" s="69">
        <v>0</v>
      </c>
      <c r="L115" s="70" t="s">
        <v>79</v>
      </c>
      <c r="M115" s="5"/>
    </row>
    <row r="116" spans="1:13" x14ac:dyDescent="0.25">
      <c r="A116" s="17" t="s">
        <v>444</v>
      </c>
      <c r="B116" s="2"/>
      <c r="C116" s="71" t="s">
        <v>335</v>
      </c>
      <c r="D116" s="72"/>
      <c r="E116" s="14" t="str">
        <f>""</f>
        <v/>
      </c>
      <c r="F116" s="14" t="str">
        <f>""</f>
        <v/>
      </c>
      <c r="G116" s="14" t="str">
        <f>""</f>
        <v/>
      </c>
      <c r="H116" s="14" t="str">
        <f>""</f>
        <v/>
      </c>
      <c r="I116" s="13">
        <f>SUM(I16:I115)</f>
        <v>0</v>
      </c>
      <c r="J116" s="13">
        <f>SUM(J16:J115)</f>
        <v>0</v>
      </c>
      <c r="K116" s="13">
        <f>SUM(K16:K115)</f>
        <v>0</v>
      </c>
      <c r="L116" s="14" t="str">
        <f>""</f>
        <v/>
      </c>
      <c r="M116" s="2"/>
    </row>
    <row r="117" spans="1:13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5.0999999999999996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</sheetData>
  <sheetProtection formatColumns="0" formatRows="0" insertRows="0" deleteRows="0" selectLockedCells="1"/>
  <mergeCells count="915">
    <mergeCell ref="I115"/>
    <mergeCell ref="J115"/>
    <mergeCell ref="K115"/>
    <mergeCell ref="L115"/>
    <mergeCell ref="C116:D116"/>
    <mergeCell ref="C115:D115"/>
    <mergeCell ref="E115"/>
    <mergeCell ref="F115"/>
    <mergeCell ref="G115"/>
    <mergeCell ref="H115"/>
    <mergeCell ref="I113"/>
    <mergeCell ref="J113"/>
    <mergeCell ref="K113"/>
    <mergeCell ref="L113"/>
    <mergeCell ref="C114:D114"/>
    <mergeCell ref="E114"/>
    <mergeCell ref="F114"/>
    <mergeCell ref="G114"/>
    <mergeCell ref="H114"/>
    <mergeCell ref="I114"/>
    <mergeCell ref="J114"/>
    <mergeCell ref="K114"/>
    <mergeCell ref="L114"/>
    <mergeCell ref="C113:D113"/>
    <mergeCell ref="E113"/>
    <mergeCell ref="F113"/>
    <mergeCell ref="G113"/>
    <mergeCell ref="H113"/>
    <mergeCell ref="I111"/>
    <mergeCell ref="J111"/>
    <mergeCell ref="K111"/>
    <mergeCell ref="L111"/>
    <mergeCell ref="C112:D112"/>
    <mergeCell ref="E112"/>
    <mergeCell ref="F112"/>
    <mergeCell ref="G112"/>
    <mergeCell ref="H112"/>
    <mergeCell ref="I112"/>
    <mergeCell ref="J112"/>
    <mergeCell ref="K112"/>
    <mergeCell ref="L112"/>
    <mergeCell ref="C111:D111"/>
    <mergeCell ref="E111"/>
    <mergeCell ref="F111"/>
    <mergeCell ref="G111"/>
    <mergeCell ref="H111"/>
    <mergeCell ref="I109"/>
    <mergeCell ref="J109"/>
    <mergeCell ref="K109"/>
    <mergeCell ref="L109"/>
    <mergeCell ref="C110:D110"/>
    <mergeCell ref="E110"/>
    <mergeCell ref="F110"/>
    <mergeCell ref="G110"/>
    <mergeCell ref="H110"/>
    <mergeCell ref="I110"/>
    <mergeCell ref="J110"/>
    <mergeCell ref="K110"/>
    <mergeCell ref="L110"/>
    <mergeCell ref="C109:D109"/>
    <mergeCell ref="E109"/>
    <mergeCell ref="F109"/>
    <mergeCell ref="G109"/>
    <mergeCell ref="H109"/>
    <mergeCell ref="I107"/>
    <mergeCell ref="J107"/>
    <mergeCell ref="K107"/>
    <mergeCell ref="L107"/>
    <mergeCell ref="C108:D108"/>
    <mergeCell ref="E108"/>
    <mergeCell ref="F108"/>
    <mergeCell ref="G108"/>
    <mergeCell ref="H108"/>
    <mergeCell ref="I108"/>
    <mergeCell ref="J108"/>
    <mergeCell ref="K108"/>
    <mergeCell ref="L108"/>
    <mergeCell ref="C107:D107"/>
    <mergeCell ref="E107"/>
    <mergeCell ref="F107"/>
    <mergeCell ref="G107"/>
    <mergeCell ref="H107"/>
    <mergeCell ref="I105"/>
    <mergeCell ref="J105"/>
    <mergeCell ref="K105"/>
    <mergeCell ref="L105"/>
    <mergeCell ref="C106:D106"/>
    <mergeCell ref="E106"/>
    <mergeCell ref="F106"/>
    <mergeCell ref="G106"/>
    <mergeCell ref="H106"/>
    <mergeCell ref="I106"/>
    <mergeCell ref="J106"/>
    <mergeCell ref="K106"/>
    <mergeCell ref="L106"/>
    <mergeCell ref="C105:D105"/>
    <mergeCell ref="E105"/>
    <mergeCell ref="F105"/>
    <mergeCell ref="G105"/>
    <mergeCell ref="H105"/>
    <mergeCell ref="I103"/>
    <mergeCell ref="J103"/>
    <mergeCell ref="K103"/>
    <mergeCell ref="L103"/>
    <mergeCell ref="C104:D104"/>
    <mergeCell ref="E104"/>
    <mergeCell ref="F104"/>
    <mergeCell ref="G104"/>
    <mergeCell ref="H104"/>
    <mergeCell ref="I104"/>
    <mergeCell ref="J104"/>
    <mergeCell ref="K104"/>
    <mergeCell ref="L104"/>
    <mergeCell ref="C103:D103"/>
    <mergeCell ref="E103"/>
    <mergeCell ref="F103"/>
    <mergeCell ref="G103"/>
    <mergeCell ref="H103"/>
    <mergeCell ref="I101"/>
    <mergeCell ref="J101"/>
    <mergeCell ref="K101"/>
    <mergeCell ref="L101"/>
    <mergeCell ref="C102:D102"/>
    <mergeCell ref="E102"/>
    <mergeCell ref="F102"/>
    <mergeCell ref="G102"/>
    <mergeCell ref="H102"/>
    <mergeCell ref="I102"/>
    <mergeCell ref="J102"/>
    <mergeCell ref="K102"/>
    <mergeCell ref="L102"/>
    <mergeCell ref="C101:D101"/>
    <mergeCell ref="E101"/>
    <mergeCell ref="F101"/>
    <mergeCell ref="G101"/>
    <mergeCell ref="H101"/>
    <mergeCell ref="I99"/>
    <mergeCell ref="J99"/>
    <mergeCell ref="K99"/>
    <mergeCell ref="L99"/>
    <mergeCell ref="C100:D100"/>
    <mergeCell ref="E100"/>
    <mergeCell ref="F100"/>
    <mergeCell ref="G100"/>
    <mergeCell ref="H100"/>
    <mergeCell ref="I100"/>
    <mergeCell ref="J100"/>
    <mergeCell ref="K100"/>
    <mergeCell ref="L100"/>
    <mergeCell ref="C99:D99"/>
    <mergeCell ref="E99"/>
    <mergeCell ref="F99"/>
    <mergeCell ref="G99"/>
    <mergeCell ref="H99"/>
    <mergeCell ref="I97"/>
    <mergeCell ref="J97"/>
    <mergeCell ref="K97"/>
    <mergeCell ref="L97"/>
    <mergeCell ref="C98:D98"/>
    <mergeCell ref="E98"/>
    <mergeCell ref="F98"/>
    <mergeCell ref="G98"/>
    <mergeCell ref="H98"/>
    <mergeCell ref="I98"/>
    <mergeCell ref="J98"/>
    <mergeCell ref="K98"/>
    <mergeCell ref="L98"/>
    <mergeCell ref="C97:D97"/>
    <mergeCell ref="E97"/>
    <mergeCell ref="F97"/>
    <mergeCell ref="G97"/>
    <mergeCell ref="H97"/>
    <mergeCell ref="I95"/>
    <mergeCell ref="J95"/>
    <mergeCell ref="K95"/>
    <mergeCell ref="L95"/>
    <mergeCell ref="C96:D96"/>
    <mergeCell ref="E96"/>
    <mergeCell ref="F96"/>
    <mergeCell ref="G96"/>
    <mergeCell ref="H96"/>
    <mergeCell ref="I96"/>
    <mergeCell ref="J96"/>
    <mergeCell ref="K96"/>
    <mergeCell ref="L96"/>
    <mergeCell ref="C95:D95"/>
    <mergeCell ref="E95"/>
    <mergeCell ref="F95"/>
    <mergeCell ref="G95"/>
    <mergeCell ref="H95"/>
    <mergeCell ref="I93"/>
    <mergeCell ref="J93"/>
    <mergeCell ref="K93"/>
    <mergeCell ref="L93"/>
    <mergeCell ref="C94:D94"/>
    <mergeCell ref="E94"/>
    <mergeCell ref="F94"/>
    <mergeCell ref="G94"/>
    <mergeCell ref="H94"/>
    <mergeCell ref="I94"/>
    <mergeCell ref="J94"/>
    <mergeCell ref="K94"/>
    <mergeCell ref="L94"/>
    <mergeCell ref="C93:D93"/>
    <mergeCell ref="E93"/>
    <mergeCell ref="F93"/>
    <mergeCell ref="G93"/>
    <mergeCell ref="H93"/>
    <mergeCell ref="I91"/>
    <mergeCell ref="J91"/>
    <mergeCell ref="K91"/>
    <mergeCell ref="L91"/>
    <mergeCell ref="C92:D92"/>
    <mergeCell ref="E92"/>
    <mergeCell ref="F92"/>
    <mergeCell ref="G92"/>
    <mergeCell ref="H92"/>
    <mergeCell ref="I92"/>
    <mergeCell ref="J92"/>
    <mergeCell ref="K92"/>
    <mergeCell ref="L92"/>
    <mergeCell ref="C91:D91"/>
    <mergeCell ref="E91"/>
    <mergeCell ref="F91"/>
    <mergeCell ref="G91"/>
    <mergeCell ref="H91"/>
    <mergeCell ref="I89"/>
    <mergeCell ref="J89"/>
    <mergeCell ref="K89"/>
    <mergeCell ref="L89"/>
    <mergeCell ref="C90:D90"/>
    <mergeCell ref="E90"/>
    <mergeCell ref="F90"/>
    <mergeCell ref="G90"/>
    <mergeCell ref="H90"/>
    <mergeCell ref="I90"/>
    <mergeCell ref="J90"/>
    <mergeCell ref="K90"/>
    <mergeCell ref="L90"/>
    <mergeCell ref="C89:D89"/>
    <mergeCell ref="E89"/>
    <mergeCell ref="F89"/>
    <mergeCell ref="G89"/>
    <mergeCell ref="H89"/>
    <mergeCell ref="I87"/>
    <mergeCell ref="J87"/>
    <mergeCell ref="K87"/>
    <mergeCell ref="L87"/>
    <mergeCell ref="C88:D88"/>
    <mergeCell ref="E88"/>
    <mergeCell ref="F88"/>
    <mergeCell ref="G88"/>
    <mergeCell ref="H88"/>
    <mergeCell ref="I88"/>
    <mergeCell ref="J88"/>
    <mergeCell ref="K88"/>
    <mergeCell ref="L88"/>
    <mergeCell ref="C87:D87"/>
    <mergeCell ref="E87"/>
    <mergeCell ref="F87"/>
    <mergeCell ref="G87"/>
    <mergeCell ref="H87"/>
    <mergeCell ref="I85"/>
    <mergeCell ref="J85"/>
    <mergeCell ref="K85"/>
    <mergeCell ref="L85"/>
    <mergeCell ref="C86:D86"/>
    <mergeCell ref="E86"/>
    <mergeCell ref="F86"/>
    <mergeCell ref="G86"/>
    <mergeCell ref="H86"/>
    <mergeCell ref="I86"/>
    <mergeCell ref="J86"/>
    <mergeCell ref="K86"/>
    <mergeCell ref="L86"/>
    <mergeCell ref="C85:D85"/>
    <mergeCell ref="E85"/>
    <mergeCell ref="F85"/>
    <mergeCell ref="G85"/>
    <mergeCell ref="H85"/>
    <mergeCell ref="I83"/>
    <mergeCell ref="J83"/>
    <mergeCell ref="K83"/>
    <mergeCell ref="L83"/>
    <mergeCell ref="C84:D84"/>
    <mergeCell ref="E84"/>
    <mergeCell ref="F84"/>
    <mergeCell ref="G84"/>
    <mergeCell ref="H84"/>
    <mergeCell ref="I84"/>
    <mergeCell ref="J84"/>
    <mergeCell ref="K84"/>
    <mergeCell ref="L84"/>
    <mergeCell ref="C83:D83"/>
    <mergeCell ref="E83"/>
    <mergeCell ref="F83"/>
    <mergeCell ref="G83"/>
    <mergeCell ref="H83"/>
    <mergeCell ref="I81"/>
    <mergeCell ref="J81"/>
    <mergeCell ref="K81"/>
    <mergeCell ref="L81"/>
    <mergeCell ref="C82:D82"/>
    <mergeCell ref="E82"/>
    <mergeCell ref="F82"/>
    <mergeCell ref="G82"/>
    <mergeCell ref="H82"/>
    <mergeCell ref="I82"/>
    <mergeCell ref="J82"/>
    <mergeCell ref="K82"/>
    <mergeCell ref="L82"/>
    <mergeCell ref="C81:D81"/>
    <mergeCell ref="E81"/>
    <mergeCell ref="F81"/>
    <mergeCell ref="G81"/>
    <mergeCell ref="H81"/>
    <mergeCell ref="I79"/>
    <mergeCell ref="J79"/>
    <mergeCell ref="K79"/>
    <mergeCell ref="L79"/>
    <mergeCell ref="C80:D80"/>
    <mergeCell ref="E80"/>
    <mergeCell ref="F80"/>
    <mergeCell ref="G80"/>
    <mergeCell ref="H80"/>
    <mergeCell ref="I80"/>
    <mergeCell ref="J80"/>
    <mergeCell ref="K80"/>
    <mergeCell ref="L80"/>
    <mergeCell ref="C79:D79"/>
    <mergeCell ref="E79"/>
    <mergeCell ref="F79"/>
    <mergeCell ref="G79"/>
    <mergeCell ref="H79"/>
    <mergeCell ref="I77"/>
    <mergeCell ref="J77"/>
    <mergeCell ref="K77"/>
    <mergeCell ref="L77"/>
    <mergeCell ref="C78:D78"/>
    <mergeCell ref="E78"/>
    <mergeCell ref="F78"/>
    <mergeCell ref="G78"/>
    <mergeCell ref="H78"/>
    <mergeCell ref="I78"/>
    <mergeCell ref="J78"/>
    <mergeCell ref="K78"/>
    <mergeCell ref="L78"/>
    <mergeCell ref="C77:D77"/>
    <mergeCell ref="E77"/>
    <mergeCell ref="F77"/>
    <mergeCell ref="G77"/>
    <mergeCell ref="H77"/>
    <mergeCell ref="I75"/>
    <mergeCell ref="J75"/>
    <mergeCell ref="K75"/>
    <mergeCell ref="L75"/>
    <mergeCell ref="C76:D76"/>
    <mergeCell ref="E76"/>
    <mergeCell ref="F76"/>
    <mergeCell ref="G76"/>
    <mergeCell ref="H76"/>
    <mergeCell ref="I76"/>
    <mergeCell ref="J76"/>
    <mergeCell ref="K76"/>
    <mergeCell ref="L76"/>
    <mergeCell ref="C75:D75"/>
    <mergeCell ref="E75"/>
    <mergeCell ref="F75"/>
    <mergeCell ref="G75"/>
    <mergeCell ref="H75"/>
    <mergeCell ref="I73"/>
    <mergeCell ref="J73"/>
    <mergeCell ref="K73"/>
    <mergeCell ref="L73"/>
    <mergeCell ref="C74:D74"/>
    <mergeCell ref="E74"/>
    <mergeCell ref="F74"/>
    <mergeCell ref="G74"/>
    <mergeCell ref="H74"/>
    <mergeCell ref="I74"/>
    <mergeCell ref="J74"/>
    <mergeCell ref="K74"/>
    <mergeCell ref="L74"/>
    <mergeCell ref="C73:D73"/>
    <mergeCell ref="E73"/>
    <mergeCell ref="F73"/>
    <mergeCell ref="G73"/>
    <mergeCell ref="H73"/>
    <mergeCell ref="I71"/>
    <mergeCell ref="J71"/>
    <mergeCell ref="K71"/>
    <mergeCell ref="L71"/>
    <mergeCell ref="C72:D72"/>
    <mergeCell ref="E72"/>
    <mergeCell ref="F72"/>
    <mergeCell ref="G72"/>
    <mergeCell ref="H72"/>
    <mergeCell ref="I72"/>
    <mergeCell ref="J72"/>
    <mergeCell ref="K72"/>
    <mergeCell ref="L72"/>
    <mergeCell ref="C71:D71"/>
    <mergeCell ref="E71"/>
    <mergeCell ref="F71"/>
    <mergeCell ref="G71"/>
    <mergeCell ref="H71"/>
    <mergeCell ref="I69"/>
    <mergeCell ref="J69"/>
    <mergeCell ref="K69"/>
    <mergeCell ref="L69"/>
    <mergeCell ref="C70:D70"/>
    <mergeCell ref="E70"/>
    <mergeCell ref="F70"/>
    <mergeCell ref="G70"/>
    <mergeCell ref="H70"/>
    <mergeCell ref="I70"/>
    <mergeCell ref="J70"/>
    <mergeCell ref="K70"/>
    <mergeCell ref="L70"/>
    <mergeCell ref="C69:D69"/>
    <mergeCell ref="E69"/>
    <mergeCell ref="F69"/>
    <mergeCell ref="G69"/>
    <mergeCell ref="H69"/>
    <mergeCell ref="I67"/>
    <mergeCell ref="J67"/>
    <mergeCell ref="K67"/>
    <mergeCell ref="L67"/>
    <mergeCell ref="C68:D68"/>
    <mergeCell ref="E68"/>
    <mergeCell ref="F68"/>
    <mergeCell ref="G68"/>
    <mergeCell ref="H68"/>
    <mergeCell ref="I68"/>
    <mergeCell ref="J68"/>
    <mergeCell ref="K68"/>
    <mergeCell ref="L68"/>
    <mergeCell ref="C67:D67"/>
    <mergeCell ref="E67"/>
    <mergeCell ref="F67"/>
    <mergeCell ref="G67"/>
    <mergeCell ref="H67"/>
    <mergeCell ref="I65"/>
    <mergeCell ref="J65"/>
    <mergeCell ref="K65"/>
    <mergeCell ref="L65"/>
    <mergeCell ref="C66:D66"/>
    <mergeCell ref="E66"/>
    <mergeCell ref="F66"/>
    <mergeCell ref="G66"/>
    <mergeCell ref="H66"/>
    <mergeCell ref="I66"/>
    <mergeCell ref="J66"/>
    <mergeCell ref="K66"/>
    <mergeCell ref="L66"/>
    <mergeCell ref="C65:D65"/>
    <mergeCell ref="E65"/>
    <mergeCell ref="F65"/>
    <mergeCell ref="G65"/>
    <mergeCell ref="H65"/>
    <mergeCell ref="I63"/>
    <mergeCell ref="J63"/>
    <mergeCell ref="K63"/>
    <mergeCell ref="L63"/>
    <mergeCell ref="C64:D64"/>
    <mergeCell ref="E64"/>
    <mergeCell ref="F64"/>
    <mergeCell ref="G64"/>
    <mergeCell ref="H64"/>
    <mergeCell ref="I64"/>
    <mergeCell ref="J64"/>
    <mergeCell ref="K64"/>
    <mergeCell ref="L64"/>
    <mergeCell ref="C63:D63"/>
    <mergeCell ref="E63"/>
    <mergeCell ref="F63"/>
    <mergeCell ref="G63"/>
    <mergeCell ref="H63"/>
    <mergeCell ref="I61"/>
    <mergeCell ref="J61"/>
    <mergeCell ref="K61"/>
    <mergeCell ref="L61"/>
    <mergeCell ref="C62:D62"/>
    <mergeCell ref="E62"/>
    <mergeCell ref="F62"/>
    <mergeCell ref="G62"/>
    <mergeCell ref="H62"/>
    <mergeCell ref="I62"/>
    <mergeCell ref="J62"/>
    <mergeCell ref="K62"/>
    <mergeCell ref="L62"/>
    <mergeCell ref="C61:D61"/>
    <mergeCell ref="E61"/>
    <mergeCell ref="F61"/>
    <mergeCell ref="G61"/>
    <mergeCell ref="H61"/>
    <mergeCell ref="I59"/>
    <mergeCell ref="J59"/>
    <mergeCell ref="K59"/>
    <mergeCell ref="L59"/>
    <mergeCell ref="C60:D60"/>
    <mergeCell ref="E60"/>
    <mergeCell ref="F60"/>
    <mergeCell ref="G60"/>
    <mergeCell ref="H60"/>
    <mergeCell ref="I60"/>
    <mergeCell ref="J60"/>
    <mergeCell ref="K60"/>
    <mergeCell ref="L60"/>
    <mergeCell ref="C59:D59"/>
    <mergeCell ref="E59"/>
    <mergeCell ref="F59"/>
    <mergeCell ref="G59"/>
    <mergeCell ref="H59"/>
    <mergeCell ref="I57"/>
    <mergeCell ref="J57"/>
    <mergeCell ref="K57"/>
    <mergeCell ref="L57"/>
    <mergeCell ref="C58:D58"/>
    <mergeCell ref="E58"/>
    <mergeCell ref="F58"/>
    <mergeCell ref="G58"/>
    <mergeCell ref="H58"/>
    <mergeCell ref="I58"/>
    <mergeCell ref="J58"/>
    <mergeCell ref="K58"/>
    <mergeCell ref="L58"/>
    <mergeCell ref="C57:D57"/>
    <mergeCell ref="E57"/>
    <mergeCell ref="F57"/>
    <mergeCell ref="G57"/>
    <mergeCell ref="H57"/>
    <mergeCell ref="I55"/>
    <mergeCell ref="J55"/>
    <mergeCell ref="K55"/>
    <mergeCell ref="L55"/>
    <mergeCell ref="C56:D56"/>
    <mergeCell ref="E56"/>
    <mergeCell ref="F56"/>
    <mergeCell ref="G56"/>
    <mergeCell ref="H56"/>
    <mergeCell ref="I56"/>
    <mergeCell ref="J56"/>
    <mergeCell ref="K56"/>
    <mergeCell ref="L56"/>
    <mergeCell ref="C55:D55"/>
    <mergeCell ref="E55"/>
    <mergeCell ref="F55"/>
    <mergeCell ref="G55"/>
    <mergeCell ref="H55"/>
    <mergeCell ref="I53"/>
    <mergeCell ref="J53"/>
    <mergeCell ref="K53"/>
    <mergeCell ref="L53"/>
    <mergeCell ref="C54:D54"/>
    <mergeCell ref="E54"/>
    <mergeCell ref="F54"/>
    <mergeCell ref="G54"/>
    <mergeCell ref="H54"/>
    <mergeCell ref="I54"/>
    <mergeCell ref="J54"/>
    <mergeCell ref="K54"/>
    <mergeCell ref="L54"/>
    <mergeCell ref="C53:D53"/>
    <mergeCell ref="E53"/>
    <mergeCell ref="F53"/>
    <mergeCell ref="G53"/>
    <mergeCell ref="H53"/>
    <mergeCell ref="I51"/>
    <mergeCell ref="J51"/>
    <mergeCell ref="K51"/>
    <mergeCell ref="L51"/>
    <mergeCell ref="C52:D52"/>
    <mergeCell ref="E52"/>
    <mergeCell ref="F52"/>
    <mergeCell ref="G52"/>
    <mergeCell ref="H52"/>
    <mergeCell ref="I52"/>
    <mergeCell ref="J52"/>
    <mergeCell ref="K52"/>
    <mergeCell ref="L52"/>
    <mergeCell ref="C51:D51"/>
    <mergeCell ref="E51"/>
    <mergeCell ref="F51"/>
    <mergeCell ref="G51"/>
    <mergeCell ref="H51"/>
    <mergeCell ref="I49"/>
    <mergeCell ref="J49"/>
    <mergeCell ref="K49"/>
    <mergeCell ref="L49"/>
    <mergeCell ref="C50:D50"/>
    <mergeCell ref="E50"/>
    <mergeCell ref="F50"/>
    <mergeCell ref="G50"/>
    <mergeCell ref="H50"/>
    <mergeCell ref="I50"/>
    <mergeCell ref="J50"/>
    <mergeCell ref="K50"/>
    <mergeCell ref="L50"/>
    <mergeCell ref="C49:D49"/>
    <mergeCell ref="E49"/>
    <mergeCell ref="F49"/>
    <mergeCell ref="G49"/>
    <mergeCell ref="H49"/>
    <mergeCell ref="I47"/>
    <mergeCell ref="J47"/>
    <mergeCell ref="K47"/>
    <mergeCell ref="L47"/>
    <mergeCell ref="C48:D48"/>
    <mergeCell ref="E48"/>
    <mergeCell ref="F48"/>
    <mergeCell ref="G48"/>
    <mergeCell ref="H48"/>
    <mergeCell ref="I48"/>
    <mergeCell ref="J48"/>
    <mergeCell ref="K48"/>
    <mergeCell ref="L48"/>
    <mergeCell ref="C47:D47"/>
    <mergeCell ref="E47"/>
    <mergeCell ref="F47"/>
    <mergeCell ref="G47"/>
    <mergeCell ref="H47"/>
    <mergeCell ref="I45"/>
    <mergeCell ref="J45"/>
    <mergeCell ref="K45"/>
    <mergeCell ref="L45"/>
    <mergeCell ref="C46:D46"/>
    <mergeCell ref="E46"/>
    <mergeCell ref="F46"/>
    <mergeCell ref="G46"/>
    <mergeCell ref="H46"/>
    <mergeCell ref="I46"/>
    <mergeCell ref="J46"/>
    <mergeCell ref="K46"/>
    <mergeCell ref="L46"/>
    <mergeCell ref="C45:D45"/>
    <mergeCell ref="E45"/>
    <mergeCell ref="F45"/>
    <mergeCell ref="G45"/>
    <mergeCell ref="H45"/>
    <mergeCell ref="I43"/>
    <mergeCell ref="J43"/>
    <mergeCell ref="K43"/>
    <mergeCell ref="L43"/>
    <mergeCell ref="C44:D44"/>
    <mergeCell ref="E44"/>
    <mergeCell ref="F44"/>
    <mergeCell ref="G44"/>
    <mergeCell ref="H44"/>
    <mergeCell ref="I44"/>
    <mergeCell ref="J44"/>
    <mergeCell ref="K44"/>
    <mergeCell ref="L44"/>
    <mergeCell ref="C43:D43"/>
    <mergeCell ref="E43"/>
    <mergeCell ref="F43"/>
    <mergeCell ref="G43"/>
    <mergeCell ref="H43"/>
    <mergeCell ref="I41"/>
    <mergeCell ref="J41"/>
    <mergeCell ref="K41"/>
    <mergeCell ref="L41"/>
    <mergeCell ref="C42:D42"/>
    <mergeCell ref="E42"/>
    <mergeCell ref="F42"/>
    <mergeCell ref="G42"/>
    <mergeCell ref="H42"/>
    <mergeCell ref="I42"/>
    <mergeCell ref="J42"/>
    <mergeCell ref="K42"/>
    <mergeCell ref="L42"/>
    <mergeCell ref="C41:D41"/>
    <mergeCell ref="E41"/>
    <mergeCell ref="F41"/>
    <mergeCell ref="G41"/>
    <mergeCell ref="H41"/>
    <mergeCell ref="I39"/>
    <mergeCell ref="J39"/>
    <mergeCell ref="K39"/>
    <mergeCell ref="L39"/>
    <mergeCell ref="C40:D40"/>
    <mergeCell ref="E40"/>
    <mergeCell ref="F40"/>
    <mergeCell ref="G40"/>
    <mergeCell ref="H40"/>
    <mergeCell ref="I40"/>
    <mergeCell ref="J40"/>
    <mergeCell ref="K40"/>
    <mergeCell ref="L40"/>
    <mergeCell ref="C39:D39"/>
    <mergeCell ref="E39"/>
    <mergeCell ref="F39"/>
    <mergeCell ref="G39"/>
    <mergeCell ref="H39"/>
    <mergeCell ref="I37"/>
    <mergeCell ref="J37"/>
    <mergeCell ref="K37"/>
    <mergeCell ref="L37"/>
    <mergeCell ref="C38:D38"/>
    <mergeCell ref="E38"/>
    <mergeCell ref="F38"/>
    <mergeCell ref="G38"/>
    <mergeCell ref="H38"/>
    <mergeCell ref="I38"/>
    <mergeCell ref="J38"/>
    <mergeCell ref="K38"/>
    <mergeCell ref="L38"/>
    <mergeCell ref="C37:D37"/>
    <mergeCell ref="E37"/>
    <mergeCell ref="F37"/>
    <mergeCell ref="G37"/>
    <mergeCell ref="H37"/>
    <mergeCell ref="I35"/>
    <mergeCell ref="J35"/>
    <mergeCell ref="K35"/>
    <mergeCell ref="L35"/>
    <mergeCell ref="C36:D36"/>
    <mergeCell ref="E36"/>
    <mergeCell ref="F36"/>
    <mergeCell ref="G36"/>
    <mergeCell ref="H36"/>
    <mergeCell ref="I36"/>
    <mergeCell ref="J36"/>
    <mergeCell ref="K36"/>
    <mergeCell ref="L36"/>
    <mergeCell ref="C35:D35"/>
    <mergeCell ref="E35"/>
    <mergeCell ref="F35"/>
    <mergeCell ref="G35"/>
    <mergeCell ref="H35"/>
    <mergeCell ref="I33"/>
    <mergeCell ref="J33"/>
    <mergeCell ref="K33"/>
    <mergeCell ref="L33"/>
    <mergeCell ref="C34:D34"/>
    <mergeCell ref="E34"/>
    <mergeCell ref="F34"/>
    <mergeCell ref="G34"/>
    <mergeCell ref="H34"/>
    <mergeCell ref="I34"/>
    <mergeCell ref="J34"/>
    <mergeCell ref="K34"/>
    <mergeCell ref="L34"/>
    <mergeCell ref="C33:D33"/>
    <mergeCell ref="E33"/>
    <mergeCell ref="F33"/>
    <mergeCell ref="G33"/>
    <mergeCell ref="H33"/>
    <mergeCell ref="I31"/>
    <mergeCell ref="J31"/>
    <mergeCell ref="K31"/>
    <mergeCell ref="L31"/>
    <mergeCell ref="C32:D32"/>
    <mergeCell ref="E32"/>
    <mergeCell ref="F32"/>
    <mergeCell ref="G32"/>
    <mergeCell ref="H32"/>
    <mergeCell ref="I32"/>
    <mergeCell ref="J32"/>
    <mergeCell ref="K32"/>
    <mergeCell ref="L32"/>
    <mergeCell ref="C31:D31"/>
    <mergeCell ref="E31"/>
    <mergeCell ref="F31"/>
    <mergeCell ref="G31"/>
    <mergeCell ref="H31"/>
    <mergeCell ref="I29"/>
    <mergeCell ref="J29"/>
    <mergeCell ref="K29"/>
    <mergeCell ref="L29"/>
    <mergeCell ref="C30:D30"/>
    <mergeCell ref="E30"/>
    <mergeCell ref="F30"/>
    <mergeCell ref="G30"/>
    <mergeCell ref="H30"/>
    <mergeCell ref="I30"/>
    <mergeCell ref="J30"/>
    <mergeCell ref="K30"/>
    <mergeCell ref="L30"/>
    <mergeCell ref="C29:D29"/>
    <mergeCell ref="E29"/>
    <mergeCell ref="F29"/>
    <mergeCell ref="G29"/>
    <mergeCell ref="H29"/>
    <mergeCell ref="I27"/>
    <mergeCell ref="J27"/>
    <mergeCell ref="K27"/>
    <mergeCell ref="L27"/>
    <mergeCell ref="C28:D28"/>
    <mergeCell ref="E28"/>
    <mergeCell ref="F28"/>
    <mergeCell ref="G28"/>
    <mergeCell ref="H28"/>
    <mergeCell ref="I28"/>
    <mergeCell ref="J28"/>
    <mergeCell ref="K28"/>
    <mergeCell ref="L28"/>
    <mergeCell ref="C27:D27"/>
    <mergeCell ref="E27"/>
    <mergeCell ref="F27"/>
    <mergeCell ref="G27"/>
    <mergeCell ref="H27"/>
    <mergeCell ref="I25"/>
    <mergeCell ref="J25"/>
    <mergeCell ref="K25"/>
    <mergeCell ref="L25"/>
    <mergeCell ref="C26:D26"/>
    <mergeCell ref="E26"/>
    <mergeCell ref="F26"/>
    <mergeCell ref="G26"/>
    <mergeCell ref="H26"/>
    <mergeCell ref="I26"/>
    <mergeCell ref="J26"/>
    <mergeCell ref="K26"/>
    <mergeCell ref="L26"/>
    <mergeCell ref="C25:D25"/>
    <mergeCell ref="E25"/>
    <mergeCell ref="F25"/>
    <mergeCell ref="G25"/>
    <mergeCell ref="H25"/>
    <mergeCell ref="I23"/>
    <mergeCell ref="J23"/>
    <mergeCell ref="K23"/>
    <mergeCell ref="L23"/>
    <mergeCell ref="C24:D24"/>
    <mergeCell ref="E24"/>
    <mergeCell ref="F24"/>
    <mergeCell ref="G24"/>
    <mergeCell ref="H24"/>
    <mergeCell ref="I24"/>
    <mergeCell ref="J24"/>
    <mergeCell ref="K24"/>
    <mergeCell ref="L24"/>
    <mergeCell ref="C23:D23"/>
    <mergeCell ref="E23"/>
    <mergeCell ref="F23"/>
    <mergeCell ref="G23"/>
    <mergeCell ref="H23"/>
    <mergeCell ref="I21"/>
    <mergeCell ref="J21"/>
    <mergeCell ref="K21"/>
    <mergeCell ref="L21"/>
    <mergeCell ref="C22:D22"/>
    <mergeCell ref="E22"/>
    <mergeCell ref="F22"/>
    <mergeCell ref="G22"/>
    <mergeCell ref="H22"/>
    <mergeCell ref="I22"/>
    <mergeCell ref="J22"/>
    <mergeCell ref="K22"/>
    <mergeCell ref="L22"/>
    <mergeCell ref="C21:D21"/>
    <mergeCell ref="E21"/>
    <mergeCell ref="F21"/>
    <mergeCell ref="G21"/>
    <mergeCell ref="H21"/>
    <mergeCell ref="I19"/>
    <mergeCell ref="J19"/>
    <mergeCell ref="K19"/>
    <mergeCell ref="L19"/>
    <mergeCell ref="C20:D20"/>
    <mergeCell ref="E20"/>
    <mergeCell ref="F20"/>
    <mergeCell ref="G20"/>
    <mergeCell ref="H20"/>
    <mergeCell ref="I20"/>
    <mergeCell ref="J20"/>
    <mergeCell ref="K20"/>
    <mergeCell ref="L20"/>
    <mergeCell ref="C19:D19"/>
    <mergeCell ref="E19"/>
    <mergeCell ref="F19"/>
    <mergeCell ref="G19"/>
    <mergeCell ref="H19"/>
    <mergeCell ref="I17"/>
    <mergeCell ref="J17"/>
    <mergeCell ref="K17"/>
    <mergeCell ref="L17"/>
    <mergeCell ref="C18:D18"/>
    <mergeCell ref="E18"/>
    <mergeCell ref="F18"/>
    <mergeCell ref="G18"/>
    <mergeCell ref="H18"/>
    <mergeCell ref="I18"/>
    <mergeCell ref="J18"/>
    <mergeCell ref="K18"/>
    <mergeCell ref="L18"/>
    <mergeCell ref="C17:D17"/>
    <mergeCell ref="E17"/>
    <mergeCell ref="F17"/>
    <mergeCell ref="G17"/>
    <mergeCell ref="H17"/>
    <mergeCell ref="C16:D16"/>
    <mergeCell ref="E16"/>
    <mergeCell ref="F16"/>
    <mergeCell ref="G16"/>
    <mergeCell ref="H16"/>
    <mergeCell ref="I16"/>
    <mergeCell ref="J16"/>
    <mergeCell ref="K16"/>
    <mergeCell ref="L16"/>
    <mergeCell ref="C7:L7"/>
    <mergeCell ref="C9:L9"/>
    <mergeCell ref="C10:L10"/>
    <mergeCell ref="C11:L11"/>
    <mergeCell ref="C13:L13"/>
    <mergeCell ref="I14:I15"/>
    <mergeCell ref="J14:J15"/>
    <mergeCell ref="K14:K15"/>
    <mergeCell ref="L14:L15"/>
    <mergeCell ref="C14:D15"/>
    <mergeCell ref="E14:E15"/>
    <mergeCell ref="F14:F15"/>
    <mergeCell ref="G14:G15"/>
    <mergeCell ref="H14:H15"/>
  </mergeCells>
  <dataValidations count="300">
    <dataValidation type="decimal" showErrorMessage="1" errorTitle="Kesalahan Jenis Data" error="Data yang dimasukkan harus berupa Angka!" sqref="I16">
      <formula1>-1000000000000000000</formula1>
      <formula2>1000000000000000000</formula2>
    </dataValidation>
    <dataValidation type="decimal" showErrorMessage="1" errorTitle="Kesalahan Jenis Data" error="Data yang dimasukkan harus berupa Angka!" sqref="J16">
      <formula1>-1000000000000000000</formula1>
      <formula2>1000000000000000000</formula2>
    </dataValidation>
    <dataValidation type="decimal" showErrorMessage="1" errorTitle="Kesalahan Jenis Data" error="Data yang dimasukkan harus berupa Angka!" sqref="K16">
      <formula1>-1000000000000000000</formula1>
      <formula2>1000000000000000000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I36">
      <formula1>-1000000000000000000</formula1>
      <formula2>1000000000000000000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I38">
      <formula1>-1000000000000000000</formula1>
      <formula2>1000000000000000000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I39">
      <formula1>-1000000000000000000</formula1>
      <formula2>1000000000000000000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K39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I47">
      <formula1>-1000000000000000000</formula1>
      <formula2>1000000000000000000</formula2>
    </dataValidation>
    <dataValidation type="decimal" showErrorMessage="1" errorTitle="Kesalahan Jenis Data" error="Data yang dimasukkan harus berupa Angka!" sqref="J47">
      <formula1>-1000000000000000000</formula1>
      <formula2>1000000000000000000</formula2>
    </dataValidation>
    <dataValidation type="decimal" showErrorMessage="1" errorTitle="Kesalahan Jenis Data" error="Data yang dimasukkan harus berupa Angka!" sqref="K47">
      <formula1>-1000000000000000000</formula1>
      <formula2>1000000000000000000</formula2>
    </dataValidation>
    <dataValidation type="decimal" showErrorMessage="1" errorTitle="Kesalahan Jenis Data" error="Data yang dimasukkan harus berupa Angka!" sqref="I48">
      <formula1>-1000000000000000000</formula1>
      <formula2>1000000000000000000</formula2>
    </dataValidation>
    <dataValidation type="decimal" showErrorMessage="1" errorTitle="Kesalahan Jenis Data" error="Data yang dimasukkan harus berupa Angka!" sqref="J48">
      <formula1>-1000000000000000000</formula1>
      <formula2>1000000000000000000</formula2>
    </dataValidation>
    <dataValidation type="decimal" showErrorMessage="1" errorTitle="Kesalahan Jenis Data" error="Data yang dimasukkan harus berupa Angka!" sqref="K48">
      <formula1>-1000000000000000000</formula1>
      <formula2>1000000000000000000</formula2>
    </dataValidation>
    <dataValidation type="decimal" showErrorMessage="1" errorTitle="Kesalahan Jenis Data" error="Data yang dimasukkan harus berupa Angka!" sqref="I49">
      <formula1>-1000000000000000000</formula1>
      <formula2>1000000000000000000</formula2>
    </dataValidation>
    <dataValidation type="decimal" showErrorMessage="1" errorTitle="Kesalahan Jenis Data" error="Data yang dimasukkan harus berupa Angka!" sqref="J49">
      <formula1>-1000000000000000000</formula1>
      <formula2>1000000000000000000</formula2>
    </dataValidation>
    <dataValidation type="decimal" showErrorMessage="1" errorTitle="Kesalahan Jenis Data" error="Data yang dimasukkan harus berupa Angka!" sqref="K49">
      <formula1>-1000000000000000000</formula1>
      <formula2>1000000000000000000</formula2>
    </dataValidation>
    <dataValidation type="decimal" showErrorMessage="1" errorTitle="Kesalahan Jenis Data" error="Data yang dimasukkan harus berupa Angka!" sqref="I50">
      <formula1>-1000000000000000000</formula1>
      <formula2>1000000000000000000</formula2>
    </dataValidation>
    <dataValidation type="decimal" showErrorMessage="1" errorTitle="Kesalahan Jenis Data" error="Data yang dimasukkan harus berupa Angka!" sqref="J50">
      <formula1>-1000000000000000000</formula1>
      <formula2>1000000000000000000</formula2>
    </dataValidation>
    <dataValidation type="decimal" showErrorMessage="1" errorTitle="Kesalahan Jenis Data" error="Data yang dimasukkan harus berupa Angka!" sqref="K50">
      <formula1>-1000000000000000000</formula1>
      <formula2>1000000000000000000</formula2>
    </dataValidation>
    <dataValidation type="decimal" showErrorMessage="1" errorTitle="Kesalahan Jenis Data" error="Data yang dimasukkan harus berupa Angka!" sqref="I51">
      <formula1>-1000000000000000000</formula1>
      <formula2>1000000000000000000</formula2>
    </dataValidation>
    <dataValidation type="decimal" showErrorMessage="1" errorTitle="Kesalahan Jenis Data" error="Data yang dimasukkan harus berupa Angka!" sqref="J51">
      <formula1>-1000000000000000000</formula1>
      <formula2>1000000000000000000</formula2>
    </dataValidation>
    <dataValidation type="decimal" showErrorMessage="1" errorTitle="Kesalahan Jenis Data" error="Data yang dimasukkan harus berupa Angka!" sqref="K51">
      <formula1>-1000000000000000000</formula1>
      <formula2>1000000000000000000</formula2>
    </dataValidation>
    <dataValidation type="decimal" showErrorMessage="1" errorTitle="Kesalahan Jenis Data" error="Data yang dimasukkan harus berupa Angka!" sqref="I52">
      <formula1>-1000000000000000000</formula1>
      <formula2>1000000000000000000</formula2>
    </dataValidation>
    <dataValidation type="decimal" showErrorMessage="1" errorTitle="Kesalahan Jenis Data" error="Data yang dimasukkan harus berupa Angka!" sqref="J52">
      <formula1>-1000000000000000000</formula1>
      <formula2>1000000000000000000</formula2>
    </dataValidation>
    <dataValidation type="decimal" showErrorMessage="1" errorTitle="Kesalahan Jenis Data" error="Data yang dimasukkan harus berupa Angka!" sqref="K52">
      <formula1>-1000000000000000000</formula1>
      <formula2>1000000000000000000</formula2>
    </dataValidation>
    <dataValidation type="decimal" showErrorMessage="1" errorTitle="Kesalahan Jenis Data" error="Data yang dimasukkan harus berupa Angka!" sqref="I53">
      <formula1>-1000000000000000000</formula1>
      <formula2>1000000000000000000</formula2>
    </dataValidation>
    <dataValidation type="decimal" showErrorMessage="1" errorTitle="Kesalahan Jenis Data" error="Data yang dimasukkan harus berupa Angka!" sqref="J53">
      <formula1>-1000000000000000000</formula1>
      <formula2>1000000000000000000</formula2>
    </dataValidation>
    <dataValidation type="decimal" showErrorMessage="1" errorTitle="Kesalahan Jenis Data" error="Data yang dimasukkan harus berupa Angka!" sqref="K53">
      <formula1>-1000000000000000000</formula1>
      <formula2>1000000000000000000</formula2>
    </dataValidation>
    <dataValidation type="decimal" showErrorMessage="1" errorTitle="Kesalahan Jenis Data" error="Data yang dimasukkan harus berupa Angka!" sqref="I54">
      <formula1>-1000000000000000000</formula1>
      <formula2>1000000000000000000</formula2>
    </dataValidation>
    <dataValidation type="decimal" showErrorMessage="1" errorTitle="Kesalahan Jenis Data" error="Data yang dimasukkan harus berupa Angka!" sqref="J54">
      <formula1>-1000000000000000000</formula1>
      <formula2>1000000000000000000</formula2>
    </dataValidation>
    <dataValidation type="decimal" showErrorMessage="1" errorTitle="Kesalahan Jenis Data" error="Data yang dimasukkan harus berupa Angka!" sqref="K54">
      <formula1>-1000000000000000000</formula1>
      <formula2>1000000000000000000</formula2>
    </dataValidation>
    <dataValidation type="decimal" showErrorMessage="1" errorTitle="Kesalahan Jenis Data" error="Data yang dimasukkan harus berupa Angka!" sqref="I55">
      <formula1>-1000000000000000000</formula1>
      <formula2>1000000000000000000</formula2>
    </dataValidation>
    <dataValidation type="decimal" showErrorMessage="1" errorTitle="Kesalahan Jenis Data" error="Data yang dimasukkan harus berupa Angka!" sqref="J55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I56">
      <formula1>-1000000000000000000</formula1>
      <formula2>1000000000000000000</formula2>
    </dataValidation>
    <dataValidation type="decimal" showErrorMessage="1" errorTitle="Kesalahan Jenis Data" error="Data yang dimasukkan harus berupa Angka!" sqref="J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I57">
      <formula1>-1000000000000000000</formula1>
      <formula2>1000000000000000000</formula2>
    </dataValidation>
    <dataValidation type="decimal" showErrorMessage="1" errorTitle="Kesalahan Jenis Data" error="Data yang dimasukkan harus berupa Angka!" sqref="J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I58">
      <formula1>-1000000000000000000</formula1>
      <formula2>1000000000000000000</formula2>
    </dataValidation>
    <dataValidation type="decimal" showErrorMessage="1" errorTitle="Kesalahan Jenis Data" error="Data yang dimasukkan harus berupa Angka!" sqref="J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I59">
      <formula1>-1000000000000000000</formula1>
      <formula2>1000000000000000000</formula2>
    </dataValidation>
    <dataValidation type="decimal" showErrorMessage="1" errorTitle="Kesalahan Jenis Data" error="Data yang dimasukkan harus berupa Angka!" sqref="J59">
      <formula1>-1000000000000000000</formula1>
      <formula2>1000000000000000000</formula2>
    </dataValidation>
    <dataValidation type="decimal" showErrorMessage="1" errorTitle="Kesalahan Jenis Data" error="Data yang dimasukkan harus berupa Angka!" sqref="K59">
      <formula1>-1000000000000000000</formula1>
      <formula2>1000000000000000000</formula2>
    </dataValidation>
    <dataValidation type="decimal" showErrorMessage="1" errorTitle="Kesalahan Jenis Data" error="Data yang dimasukkan harus berupa Angka!" sqref="I60">
      <formula1>-1000000000000000000</formula1>
      <formula2>1000000000000000000</formula2>
    </dataValidation>
    <dataValidation type="decimal" showErrorMessage="1" errorTitle="Kesalahan Jenis Data" error="Data yang dimasukkan harus berupa Angka!" sqref="J60">
      <formula1>-1000000000000000000</formula1>
      <formula2>1000000000000000000</formula2>
    </dataValidation>
    <dataValidation type="decimal" showErrorMessage="1" errorTitle="Kesalahan Jenis Data" error="Data yang dimasukkan harus berupa Angka!" sqref="K60">
      <formula1>-1000000000000000000</formula1>
      <formula2>1000000000000000000</formula2>
    </dataValidation>
    <dataValidation type="decimal" showErrorMessage="1" errorTitle="Kesalahan Jenis Data" error="Data yang dimasukkan harus berupa Angka!" sqref="I61">
      <formula1>-1000000000000000000</formula1>
      <formula2>1000000000000000000</formula2>
    </dataValidation>
    <dataValidation type="decimal" showErrorMessage="1" errorTitle="Kesalahan Jenis Data" error="Data yang dimasukkan harus berupa Angka!" sqref="J61">
      <formula1>-1000000000000000000</formula1>
      <formula2>1000000000000000000</formula2>
    </dataValidation>
    <dataValidation type="decimal" showErrorMessage="1" errorTitle="Kesalahan Jenis Data" error="Data yang dimasukkan harus berupa Angka!" sqref="K61">
      <formula1>-1000000000000000000</formula1>
      <formula2>1000000000000000000</formula2>
    </dataValidation>
    <dataValidation type="decimal" showErrorMessage="1" errorTitle="Kesalahan Jenis Data" error="Data yang dimasukkan harus berupa Angka!" sqref="I62">
      <formula1>-1000000000000000000</formula1>
      <formula2>1000000000000000000</formula2>
    </dataValidation>
    <dataValidation type="decimal" showErrorMessage="1" errorTitle="Kesalahan Jenis Data" error="Data yang dimasukkan harus berupa Angka!" sqref="J62">
      <formula1>-1000000000000000000</formula1>
      <formula2>1000000000000000000</formula2>
    </dataValidation>
    <dataValidation type="decimal" showErrorMessage="1" errorTitle="Kesalahan Jenis Data" error="Data yang dimasukkan harus berupa Angka!" sqref="K62">
      <formula1>-1000000000000000000</formula1>
      <formula2>1000000000000000000</formula2>
    </dataValidation>
    <dataValidation type="decimal" showErrorMessage="1" errorTitle="Kesalahan Jenis Data" error="Data yang dimasukkan harus berupa Angka!" sqref="I63">
      <formula1>-1000000000000000000</formula1>
      <formula2>1000000000000000000</formula2>
    </dataValidation>
    <dataValidation type="decimal" showErrorMessage="1" errorTitle="Kesalahan Jenis Data" error="Data yang dimasukkan harus berupa Angka!" sqref="J63">
      <formula1>-1000000000000000000</formula1>
      <formula2>1000000000000000000</formula2>
    </dataValidation>
    <dataValidation type="decimal" showErrorMessage="1" errorTitle="Kesalahan Jenis Data" error="Data yang dimasukkan harus berupa Angka!" sqref="K63">
      <formula1>-1000000000000000000</formula1>
      <formula2>1000000000000000000</formula2>
    </dataValidation>
    <dataValidation type="decimal" showErrorMessage="1" errorTitle="Kesalahan Jenis Data" error="Data yang dimasukkan harus berupa Angka!" sqref="I64">
      <formula1>-1000000000000000000</formula1>
      <formula2>1000000000000000000</formula2>
    </dataValidation>
    <dataValidation type="decimal" showErrorMessage="1" errorTitle="Kesalahan Jenis Data" error="Data yang dimasukkan harus berupa Angka!" sqref="J64">
      <formula1>-1000000000000000000</formula1>
      <formula2>1000000000000000000</formula2>
    </dataValidation>
    <dataValidation type="decimal" showErrorMessage="1" errorTitle="Kesalahan Jenis Data" error="Data yang dimasukkan harus berupa Angka!" sqref="K64">
      <formula1>-1000000000000000000</formula1>
      <formula2>1000000000000000000</formula2>
    </dataValidation>
    <dataValidation type="decimal" showErrorMessage="1" errorTitle="Kesalahan Jenis Data" error="Data yang dimasukkan harus berupa Angka!" sqref="I65">
      <formula1>-1000000000000000000</formula1>
      <formula2>1000000000000000000</formula2>
    </dataValidation>
    <dataValidation type="decimal" showErrorMessage="1" errorTitle="Kesalahan Jenis Data" error="Data yang dimasukkan harus berupa Angka!" sqref="J65">
      <formula1>-1000000000000000000</formula1>
      <formula2>1000000000000000000</formula2>
    </dataValidation>
    <dataValidation type="decimal" showErrorMessage="1" errorTitle="Kesalahan Jenis Data" error="Data yang dimasukkan harus berupa Angka!" sqref="K65">
      <formula1>-1000000000000000000</formula1>
      <formula2>1000000000000000000</formula2>
    </dataValidation>
    <dataValidation type="decimal" showErrorMessage="1" errorTitle="Kesalahan Jenis Data" error="Data yang dimasukkan harus berupa Angka!" sqref="I66">
      <formula1>-1000000000000000000</formula1>
      <formula2>1000000000000000000</formula2>
    </dataValidation>
    <dataValidation type="decimal" showErrorMessage="1" errorTitle="Kesalahan Jenis Data" error="Data yang dimasukkan harus berupa Angka!" sqref="J66">
      <formula1>-1000000000000000000</formula1>
      <formula2>1000000000000000000</formula2>
    </dataValidation>
    <dataValidation type="decimal" showErrorMessage="1" errorTitle="Kesalahan Jenis Data" error="Data yang dimasukkan harus berupa Angka!" sqref="K66">
      <formula1>-1000000000000000000</formula1>
      <formula2>1000000000000000000</formula2>
    </dataValidation>
    <dataValidation type="decimal" showErrorMessage="1" errorTitle="Kesalahan Jenis Data" error="Data yang dimasukkan harus berupa Angka!" sqref="I67">
      <formula1>-1000000000000000000</formula1>
      <formula2>1000000000000000000</formula2>
    </dataValidation>
    <dataValidation type="decimal" showErrorMessage="1" errorTitle="Kesalahan Jenis Data" error="Data yang dimasukkan harus berupa Angka!" sqref="J67">
      <formula1>-1000000000000000000</formula1>
      <formula2>1000000000000000000</formula2>
    </dataValidation>
    <dataValidation type="decimal" showErrorMessage="1" errorTitle="Kesalahan Jenis Data" error="Data yang dimasukkan harus berupa Angka!" sqref="K67">
      <formula1>-1000000000000000000</formula1>
      <formula2>1000000000000000000</formula2>
    </dataValidation>
    <dataValidation type="decimal" showErrorMessage="1" errorTitle="Kesalahan Jenis Data" error="Data yang dimasukkan harus berupa Angka!" sqref="I68">
      <formula1>-1000000000000000000</formula1>
      <formula2>1000000000000000000</formula2>
    </dataValidation>
    <dataValidation type="decimal" showErrorMessage="1" errorTitle="Kesalahan Jenis Data" error="Data yang dimasukkan harus berupa Angka!" sqref="J68">
      <formula1>-1000000000000000000</formula1>
      <formula2>1000000000000000000</formula2>
    </dataValidation>
    <dataValidation type="decimal" showErrorMessage="1" errorTitle="Kesalahan Jenis Data" error="Data yang dimasukkan harus berupa Angka!" sqref="K68">
      <formula1>-1000000000000000000</formula1>
      <formula2>1000000000000000000</formula2>
    </dataValidation>
    <dataValidation type="decimal" showErrorMessage="1" errorTitle="Kesalahan Jenis Data" error="Data yang dimasukkan harus berupa Angka!" sqref="I69">
      <formula1>-1000000000000000000</formula1>
      <formula2>1000000000000000000</formula2>
    </dataValidation>
    <dataValidation type="decimal" showErrorMessage="1" errorTitle="Kesalahan Jenis Data" error="Data yang dimasukkan harus berupa Angka!" sqref="J69">
      <formula1>-1000000000000000000</formula1>
      <formula2>1000000000000000000</formula2>
    </dataValidation>
    <dataValidation type="decimal" showErrorMessage="1" errorTitle="Kesalahan Jenis Data" error="Data yang dimasukkan harus berupa Angka!" sqref="K69">
      <formula1>-1000000000000000000</formula1>
      <formula2>1000000000000000000</formula2>
    </dataValidation>
    <dataValidation type="decimal" showErrorMessage="1" errorTitle="Kesalahan Jenis Data" error="Data yang dimasukkan harus berupa Angka!" sqref="I70">
      <formula1>-1000000000000000000</formula1>
      <formula2>1000000000000000000</formula2>
    </dataValidation>
    <dataValidation type="decimal" showErrorMessage="1" errorTitle="Kesalahan Jenis Data" error="Data yang dimasukkan harus berupa Angka!" sqref="J70">
      <formula1>-1000000000000000000</formula1>
      <formula2>1000000000000000000</formula2>
    </dataValidation>
    <dataValidation type="decimal" showErrorMessage="1" errorTitle="Kesalahan Jenis Data" error="Data yang dimasukkan harus berupa Angka!" sqref="K70">
      <formula1>-1000000000000000000</formula1>
      <formula2>1000000000000000000</formula2>
    </dataValidation>
    <dataValidation type="decimal" showErrorMessage="1" errorTitle="Kesalahan Jenis Data" error="Data yang dimasukkan harus berupa Angka!" sqref="I71">
      <formula1>-1000000000000000000</formula1>
      <formula2>1000000000000000000</formula2>
    </dataValidation>
    <dataValidation type="decimal" showErrorMessage="1" errorTitle="Kesalahan Jenis Data" error="Data yang dimasukkan harus berupa Angka!" sqref="J71">
      <formula1>-1000000000000000000</formula1>
      <formula2>1000000000000000000</formula2>
    </dataValidation>
    <dataValidation type="decimal" showErrorMessage="1" errorTitle="Kesalahan Jenis Data" error="Data yang dimasukkan harus berupa Angka!" sqref="K71">
      <formula1>-1000000000000000000</formula1>
      <formula2>1000000000000000000</formula2>
    </dataValidation>
    <dataValidation type="decimal" showErrorMessage="1" errorTitle="Kesalahan Jenis Data" error="Data yang dimasukkan harus berupa Angka!" sqref="I72">
      <formula1>-1000000000000000000</formula1>
      <formula2>1000000000000000000</formula2>
    </dataValidation>
    <dataValidation type="decimal" showErrorMessage="1" errorTitle="Kesalahan Jenis Data" error="Data yang dimasukkan harus berupa Angka!" sqref="J72">
      <formula1>-1000000000000000000</formula1>
      <formula2>1000000000000000000</formula2>
    </dataValidation>
    <dataValidation type="decimal" showErrorMessage="1" errorTitle="Kesalahan Jenis Data" error="Data yang dimasukkan harus berupa Angka!" sqref="K72">
      <formula1>-1000000000000000000</formula1>
      <formula2>1000000000000000000</formula2>
    </dataValidation>
    <dataValidation type="decimal" showErrorMessage="1" errorTitle="Kesalahan Jenis Data" error="Data yang dimasukkan harus berupa Angka!" sqref="I73">
      <formula1>-1000000000000000000</formula1>
      <formula2>1000000000000000000</formula2>
    </dataValidation>
    <dataValidation type="decimal" showErrorMessage="1" errorTitle="Kesalahan Jenis Data" error="Data yang dimasukkan harus berupa Angka!" sqref="J73">
      <formula1>-1000000000000000000</formula1>
      <formula2>1000000000000000000</formula2>
    </dataValidation>
    <dataValidation type="decimal" showErrorMessage="1" errorTitle="Kesalahan Jenis Data" error="Data yang dimasukkan harus berupa Angka!" sqref="K73">
      <formula1>-1000000000000000000</formula1>
      <formula2>1000000000000000000</formula2>
    </dataValidation>
    <dataValidation type="decimal" showErrorMessage="1" errorTitle="Kesalahan Jenis Data" error="Data yang dimasukkan harus berupa Angka!" sqref="I74">
      <formula1>-1000000000000000000</formula1>
      <formula2>1000000000000000000</formula2>
    </dataValidation>
    <dataValidation type="decimal" showErrorMessage="1" errorTitle="Kesalahan Jenis Data" error="Data yang dimasukkan harus berupa Angka!" sqref="J74">
      <formula1>-1000000000000000000</formula1>
      <formula2>1000000000000000000</formula2>
    </dataValidation>
    <dataValidation type="decimal" showErrorMessage="1" errorTitle="Kesalahan Jenis Data" error="Data yang dimasukkan harus berupa Angka!" sqref="K74">
      <formula1>-1000000000000000000</formula1>
      <formula2>1000000000000000000</formula2>
    </dataValidation>
    <dataValidation type="decimal" showErrorMessage="1" errorTitle="Kesalahan Jenis Data" error="Data yang dimasukkan harus berupa Angka!" sqref="I75">
      <formula1>-1000000000000000000</formula1>
      <formula2>1000000000000000000</formula2>
    </dataValidation>
    <dataValidation type="decimal" showErrorMessage="1" errorTitle="Kesalahan Jenis Data" error="Data yang dimasukkan harus berupa Angka!" sqref="J75">
      <formula1>-1000000000000000000</formula1>
      <formula2>1000000000000000000</formula2>
    </dataValidation>
    <dataValidation type="decimal" showErrorMessage="1" errorTitle="Kesalahan Jenis Data" error="Data yang dimasukkan harus berupa Angka!" sqref="K75">
      <formula1>-1000000000000000000</formula1>
      <formula2>1000000000000000000</formula2>
    </dataValidation>
    <dataValidation type="decimal" showErrorMessage="1" errorTitle="Kesalahan Jenis Data" error="Data yang dimasukkan harus berupa Angka!" sqref="I76">
      <formula1>-1000000000000000000</formula1>
      <formula2>1000000000000000000</formula2>
    </dataValidation>
    <dataValidation type="decimal" showErrorMessage="1" errorTitle="Kesalahan Jenis Data" error="Data yang dimasukkan harus berupa Angka!" sqref="J76">
      <formula1>-1000000000000000000</formula1>
      <formula2>1000000000000000000</formula2>
    </dataValidation>
    <dataValidation type="decimal" showErrorMessage="1" errorTitle="Kesalahan Jenis Data" error="Data yang dimasukkan harus berupa Angka!" sqref="K76">
      <formula1>-1000000000000000000</formula1>
      <formula2>1000000000000000000</formula2>
    </dataValidation>
    <dataValidation type="decimal" showErrorMessage="1" errorTitle="Kesalahan Jenis Data" error="Data yang dimasukkan harus berupa Angka!" sqref="I77">
      <formula1>-1000000000000000000</formula1>
      <formula2>1000000000000000000</formula2>
    </dataValidation>
    <dataValidation type="decimal" showErrorMessage="1" errorTitle="Kesalahan Jenis Data" error="Data yang dimasukkan harus berupa Angka!" sqref="J77">
      <formula1>-1000000000000000000</formula1>
      <formula2>1000000000000000000</formula2>
    </dataValidation>
    <dataValidation type="decimal" showErrorMessage="1" errorTitle="Kesalahan Jenis Data" error="Data yang dimasukkan harus berupa Angka!" sqref="K77">
      <formula1>-1000000000000000000</formula1>
      <formula2>1000000000000000000</formula2>
    </dataValidation>
    <dataValidation type="decimal" showErrorMessage="1" errorTitle="Kesalahan Jenis Data" error="Data yang dimasukkan harus berupa Angka!" sqref="I78">
      <formula1>-1000000000000000000</formula1>
      <formula2>1000000000000000000</formula2>
    </dataValidation>
    <dataValidation type="decimal" showErrorMessage="1" errorTitle="Kesalahan Jenis Data" error="Data yang dimasukkan harus berupa Angka!" sqref="J78">
      <formula1>-1000000000000000000</formula1>
      <formula2>1000000000000000000</formula2>
    </dataValidation>
    <dataValidation type="decimal" showErrorMessage="1" errorTitle="Kesalahan Jenis Data" error="Data yang dimasukkan harus berupa Angka!" sqref="K78">
      <formula1>-1000000000000000000</formula1>
      <formula2>1000000000000000000</formula2>
    </dataValidation>
    <dataValidation type="decimal" showErrorMessage="1" errorTitle="Kesalahan Jenis Data" error="Data yang dimasukkan harus berupa Angka!" sqref="I79">
      <formula1>-1000000000000000000</formula1>
      <formula2>1000000000000000000</formula2>
    </dataValidation>
    <dataValidation type="decimal" showErrorMessage="1" errorTitle="Kesalahan Jenis Data" error="Data yang dimasukkan harus berupa Angka!" sqref="J79">
      <formula1>-1000000000000000000</formula1>
      <formula2>1000000000000000000</formula2>
    </dataValidation>
    <dataValidation type="decimal" showErrorMessage="1" errorTitle="Kesalahan Jenis Data" error="Data yang dimasukkan harus berupa Angka!" sqref="K79">
      <formula1>-1000000000000000000</formula1>
      <formula2>1000000000000000000</formula2>
    </dataValidation>
    <dataValidation type="decimal" showErrorMessage="1" errorTitle="Kesalahan Jenis Data" error="Data yang dimasukkan harus berupa Angka!" sqref="I80">
      <formula1>-1000000000000000000</formula1>
      <formula2>1000000000000000000</formula2>
    </dataValidation>
    <dataValidation type="decimal" showErrorMessage="1" errorTitle="Kesalahan Jenis Data" error="Data yang dimasukkan harus berupa Angka!" sqref="J80">
      <formula1>-1000000000000000000</formula1>
      <formula2>1000000000000000000</formula2>
    </dataValidation>
    <dataValidation type="decimal" showErrorMessage="1" errorTitle="Kesalahan Jenis Data" error="Data yang dimasukkan harus berupa Angka!" sqref="K80">
      <formula1>-1000000000000000000</formula1>
      <formula2>1000000000000000000</formula2>
    </dataValidation>
    <dataValidation type="decimal" showErrorMessage="1" errorTitle="Kesalahan Jenis Data" error="Data yang dimasukkan harus berupa Angka!" sqref="I81">
      <formula1>-1000000000000000000</formula1>
      <formula2>1000000000000000000</formula2>
    </dataValidation>
    <dataValidation type="decimal" showErrorMessage="1" errorTitle="Kesalahan Jenis Data" error="Data yang dimasukkan harus berupa Angka!" sqref="J81">
      <formula1>-1000000000000000000</formula1>
      <formula2>1000000000000000000</formula2>
    </dataValidation>
    <dataValidation type="decimal" showErrorMessage="1" errorTitle="Kesalahan Jenis Data" error="Data yang dimasukkan harus berupa Angka!" sqref="K81">
      <formula1>-1000000000000000000</formula1>
      <formula2>1000000000000000000</formula2>
    </dataValidation>
    <dataValidation type="decimal" showErrorMessage="1" errorTitle="Kesalahan Jenis Data" error="Data yang dimasukkan harus berupa Angka!" sqref="I82">
      <formula1>-1000000000000000000</formula1>
      <formula2>1000000000000000000</formula2>
    </dataValidation>
    <dataValidation type="decimal" showErrorMessage="1" errorTitle="Kesalahan Jenis Data" error="Data yang dimasukkan harus berupa Angka!" sqref="J82">
      <formula1>-1000000000000000000</formula1>
      <formula2>1000000000000000000</formula2>
    </dataValidation>
    <dataValidation type="decimal" showErrorMessage="1" errorTitle="Kesalahan Jenis Data" error="Data yang dimasukkan harus berupa Angka!" sqref="K82">
      <formula1>-1000000000000000000</formula1>
      <formula2>1000000000000000000</formula2>
    </dataValidation>
    <dataValidation type="decimal" showErrorMessage="1" errorTitle="Kesalahan Jenis Data" error="Data yang dimasukkan harus berupa Angka!" sqref="I83">
      <formula1>-1000000000000000000</formula1>
      <formula2>1000000000000000000</formula2>
    </dataValidation>
    <dataValidation type="decimal" showErrorMessage="1" errorTitle="Kesalahan Jenis Data" error="Data yang dimasukkan harus berupa Angka!" sqref="J83">
      <formula1>-1000000000000000000</formula1>
      <formula2>1000000000000000000</formula2>
    </dataValidation>
    <dataValidation type="decimal" showErrorMessage="1" errorTitle="Kesalahan Jenis Data" error="Data yang dimasukkan harus berupa Angka!" sqref="K83">
      <formula1>-1000000000000000000</formula1>
      <formula2>1000000000000000000</formula2>
    </dataValidation>
    <dataValidation type="decimal" showErrorMessage="1" errorTitle="Kesalahan Jenis Data" error="Data yang dimasukkan harus berupa Angka!" sqref="I84">
      <formula1>-1000000000000000000</formula1>
      <formula2>1000000000000000000</formula2>
    </dataValidation>
    <dataValidation type="decimal" showErrorMessage="1" errorTitle="Kesalahan Jenis Data" error="Data yang dimasukkan harus berupa Angka!" sqref="J84">
      <formula1>-1000000000000000000</formula1>
      <formula2>1000000000000000000</formula2>
    </dataValidation>
    <dataValidation type="decimal" showErrorMessage="1" errorTitle="Kesalahan Jenis Data" error="Data yang dimasukkan harus berupa Angka!" sqref="K84">
      <formula1>-1000000000000000000</formula1>
      <formula2>1000000000000000000</formula2>
    </dataValidation>
    <dataValidation type="decimal" showErrorMessage="1" errorTitle="Kesalahan Jenis Data" error="Data yang dimasukkan harus berupa Angka!" sqref="I85">
      <formula1>-1000000000000000000</formula1>
      <formula2>1000000000000000000</formula2>
    </dataValidation>
    <dataValidation type="decimal" showErrorMessage="1" errorTitle="Kesalahan Jenis Data" error="Data yang dimasukkan harus berupa Angka!" sqref="J85">
      <formula1>-1000000000000000000</formula1>
      <formula2>1000000000000000000</formula2>
    </dataValidation>
    <dataValidation type="decimal" showErrorMessage="1" errorTitle="Kesalahan Jenis Data" error="Data yang dimasukkan harus berupa Angka!" sqref="K85">
      <formula1>-1000000000000000000</formula1>
      <formula2>1000000000000000000</formula2>
    </dataValidation>
    <dataValidation type="decimal" showErrorMessage="1" errorTitle="Kesalahan Jenis Data" error="Data yang dimasukkan harus berupa Angka!" sqref="I86">
      <formula1>-1000000000000000000</formula1>
      <formula2>1000000000000000000</formula2>
    </dataValidation>
    <dataValidation type="decimal" showErrorMessage="1" errorTitle="Kesalahan Jenis Data" error="Data yang dimasukkan harus berupa Angka!" sqref="J86">
      <formula1>-1000000000000000000</formula1>
      <formula2>1000000000000000000</formula2>
    </dataValidation>
    <dataValidation type="decimal" showErrorMessage="1" errorTitle="Kesalahan Jenis Data" error="Data yang dimasukkan harus berupa Angka!" sqref="K86">
      <formula1>-1000000000000000000</formula1>
      <formula2>1000000000000000000</formula2>
    </dataValidation>
    <dataValidation type="decimal" showErrorMessage="1" errorTitle="Kesalahan Jenis Data" error="Data yang dimasukkan harus berupa Angka!" sqref="I87">
      <formula1>-1000000000000000000</formula1>
      <formula2>1000000000000000000</formula2>
    </dataValidation>
    <dataValidation type="decimal" showErrorMessage="1" errorTitle="Kesalahan Jenis Data" error="Data yang dimasukkan harus berupa Angka!" sqref="J87">
      <formula1>-1000000000000000000</formula1>
      <formula2>1000000000000000000</formula2>
    </dataValidation>
    <dataValidation type="decimal" showErrorMessage="1" errorTitle="Kesalahan Jenis Data" error="Data yang dimasukkan harus berupa Angka!" sqref="K87">
      <formula1>-1000000000000000000</formula1>
      <formula2>1000000000000000000</formula2>
    </dataValidation>
    <dataValidation type="decimal" showErrorMessage="1" errorTitle="Kesalahan Jenis Data" error="Data yang dimasukkan harus berupa Angka!" sqref="I88">
      <formula1>-1000000000000000000</formula1>
      <formula2>1000000000000000000</formula2>
    </dataValidation>
    <dataValidation type="decimal" showErrorMessage="1" errorTitle="Kesalahan Jenis Data" error="Data yang dimasukkan harus berupa Angka!" sqref="J88">
      <formula1>-1000000000000000000</formula1>
      <formula2>1000000000000000000</formula2>
    </dataValidation>
    <dataValidation type="decimal" showErrorMessage="1" errorTitle="Kesalahan Jenis Data" error="Data yang dimasukkan harus berupa Angka!" sqref="K88">
      <formula1>-1000000000000000000</formula1>
      <formula2>1000000000000000000</formula2>
    </dataValidation>
    <dataValidation type="decimal" showErrorMessage="1" errorTitle="Kesalahan Jenis Data" error="Data yang dimasukkan harus berupa Angka!" sqref="I89">
      <formula1>-1000000000000000000</formula1>
      <formula2>1000000000000000000</formula2>
    </dataValidation>
    <dataValidation type="decimal" showErrorMessage="1" errorTitle="Kesalahan Jenis Data" error="Data yang dimasukkan harus berupa Angka!" sqref="J89">
      <formula1>-1000000000000000000</formula1>
      <formula2>1000000000000000000</formula2>
    </dataValidation>
    <dataValidation type="decimal" showErrorMessage="1" errorTitle="Kesalahan Jenis Data" error="Data yang dimasukkan harus berupa Angka!" sqref="K89">
      <formula1>-1000000000000000000</formula1>
      <formula2>1000000000000000000</formula2>
    </dataValidation>
    <dataValidation type="decimal" showErrorMessage="1" errorTitle="Kesalahan Jenis Data" error="Data yang dimasukkan harus berupa Angka!" sqref="I90">
      <formula1>-1000000000000000000</formula1>
      <formula2>1000000000000000000</formula2>
    </dataValidation>
    <dataValidation type="decimal" showErrorMessage="1" errorTitle="Kesalahan Jenis Data" error="Data yang dimasukkan harus berupa Angka!" sqref="J90">
      <formula1>-1000000000000000000</formula1>
      <formula2>1000000000000000000</formula2>
    </dataValidation>
    <dataValidation type="decimal" showErrorMessage="1" errorTitle="Kesalahan Jenis Data" error="Data yang dimasukkan harus berupa Angka!" sqref="K90">
      <formula1>-1000000000000000000</formula1>
      <formula2>1000000000000000000</formula2>
    </dataValidation>
    <dataValidation type="decimal" showErrorMessage="1" errorTitle="Kesalahan Jenis Data" error="Data yang dimasukkan harus berupa Angka!" sqref="I91">
      <formula1>-1000000000000000000</formula1>
      <formula2>1000000000000000000</formula2>
    </dataValidation>
    <dataValidation type="decimal" showErrorMessage="1" errorTitle="Kesalahan Jenis Data" error="Data yang dimasukkan harus berupa Angka!" sqref="J91">
      <formula1>-1000000000000000000</formula1>
      <formula2>1000000000000000000</formula2>
    </dataValidation>
    <dataValidation type="decimal" showErrorMessage="1" errorTitle="Kesalahan Jenis Data" error="Data yang dimasukkan harus berupa Angka!" sqref="K91">
      <formula1>-1000000000000000000</formula1>
      <formula2>1000000000000000000</formula2>
    </dataValidation>
    <dataValidation type="decimal" showErrorMessage="1" errorTitle="Kesalahan Jenis Data" error="Data yang dimasukkan harus berupa Angka!" sqref="I92">
      <formula1>-1000000000000000000</formula1>
      <formula2>1000000000000000000</formula2>
    </dataValidation>
    <dataValidation type="decimal" showErrorMessage="1" errorTitle="Kesalahan Jenis Data" error="Data yang dimasukkan harus berupa Angka!" sqref="J92">
      <formula1>-1000000000000000000</formula1>
      <formula2>1000000000000000000</formula2>
    </dataValidation>
    <dataValidation type="decimal" showErrorMessage="1" errorTitle="Kesalahan Jenis Data" error="Data yang dimasukkan harus berupa Angka!" sqref="K92">
      <formula1>-1000000000000000000</formula1>
      <formula2>1000000000000000000</formula2>
    </dataValidation>
    <dataValidation type="decimal" showErrorMessage="1" errorTitle="Kesalahan Jenis Data" error="Data yang dimasukkan harus berupa Angka!" sqref="I93">
      <formula1>-1000000000000000000</formula1>
      <formula2>1000000000000000000</formula2>
    </dataValidation>
    <dataValidation type="decimal" showErrorMessage="1" errorTitle="Kesalahan Jenis Data" error="Data yang dimasukkan harus berupa Angka!" sqref="J93">
      <formula1>-1000000000000000000</formula1>
      <formula2>1000000000000000000</formula2>
    </dataValidation>
    <dataValidation type="decimal" showErrorMessage="1" errorTitle="Kesalahan Jenis Data" error="Data yang dimasukkan harus berupa Angka!" sqref="K93">
      <formula1>-1000000000000000000</formula1>
      <formula2>1000000000000000000</formula2>
    </dataValidation>
    <dataValidation type="decimal" showErrorMessage="1" errorTitle="Kesalahan Jenis Data" error="Data yang dimasukkan harus berupa Angka!" sqref="I94">
      <formula1>-1000000000000000000</formula1>
      <formula2>1000000000000000000</formula2>
    </dataValidation>
    <dataValidation type="decimal" showErrorMessage="1" errorTitle="Kesalahan Jenis Data" error="Data yang dimasukkan harus berupa Angka!" sqref="J94">
      <formula1>-1000000000000000000</formula1>
      <formula2>1000000000000000000</formula2>
    </dataValidation>
    <dataValidation type="decimal" showErrorMessage="1" errorTitle="Kesalahan Jenis Data" error="Data yang dimasukkan harus berupa Angka!" sqref="K94">
      <formula1>-1000000000000000000</formula1>
      <formula2>1000000000000000000</formula2>
    </dataValidation>
    <dataValidation type="decimal" showErrorMessage="1" errorTitle="Kesalahan Jenis Data" error="Data yang dimasukkan harus berupa Angka!" sqref="I95">
      <formula1>-1000000000000000000</formula1>
      <formula2>1000000000000000000</formula2>
    </dataValidation>
    <dataValidation type="decimal" showErrorMessage="1" errorTitle="Kesalahan Jenis Data" error="Data yang dimasukkan harus berupa Angka!" sqref="J95">
      <formula1>-1000000000000000000</formula1>
      <formula2>1000000000000000000</formula2>
    </dataValidation>
    <dataValidation type="decimal" showErrorMessage="1" errorTitle="Kesalahan Jenis Data" error="Data yang dimasukkan harus berupa Angka!" sqref="K95">
      <formula1>-1000000000000000000</formula1>
      <formula2>1000000000000000000</formula2>
    </dataValidation>
    <dataValidation type="decimal" showErrorMessage="1" errorTitle="Kesalahan Jenis Data" error="Data yang dimasukkan harus berupa Angka!" sqref="I96">
      <formula1>-1000000000000000000</formula1>
      <formula2>1000000000000000000</formula2>
    </dataValidation>
    <dataValidation type="decimal" showErrorMessage="1" errorTitle="Kesalahan Jenis Data" error="Data yang dimasukkan harus berupa Angka!" sqref="J96">
      <formula1>-1000000000000000000</formula1>
      <formula2>1000000000000000000</formula2>
    </dataValidation>
    <dataValidation type="decimal" showErrorMessage="1" errorTitle="Kesalahan Jenis Data" error="Data yang dimasukkan harus berupa Angka!" sqref="K96">
      <formula1>-1000000000000000000</formula1>
      <formula2>1000000000000000000</formula2>
    </dataValidation>
    <dataValidation type="decimal" showErrorMessage="1" errorTitle="Kesalahan Jenis Data" error="Data yang dimasukkan harus berupa Angka!" sqref="I97">
      <formula1>-1000000000000000000</formula1>
      <formula2>1000000000000000000</formula2>
    </dataValidation>
    <dataValidation type="decimal" showErrorMessage="1" errorTitle="Kesalahan Jenis Data" error="Data yang dimasukkan harus berupa Angka!" sqref="J97">
      <formula1>-1000000000000000000</formula1>
      <formula2>1000000000000000000</formula2>
    </dataValidation>
    <dataValidation type="decimal" showErrorMessage="1" errorTitle="Kesalahan Jenis Data" error="Data yang dimasukkan harus berupa Angka!" sqref="K97">
      <formula1>-1000000000000000000</formula1>
      <formula2>1000000000000000000</formula2>
    </dataValidation>
    <dataValidation type="decimal" showErrorMessage="1" errorTitle="Kesalahan Jenis Data" error="Data yang dimasukkan harus berupa Angka!" sqref="I98">
      <formula1>-1000000000000000000</formula1>
      <formula2>1000000000000000000</formula2>
    </dataValidation>
    <dataValidation type="decimal" showErrorMessage="1" errorTitle="Kesalahan Jenis Data" error="Data yang dimasukkan harus berupa Angka!" sqref="J98">
      <formula1>-1000000000000000000</formula1>
      <formula2>1000000000000000000</formula2>
    </dataValidation>
    <dataValidation type="decimal" showErrorMessage="1" errorTitle="Kesalahan Jenis Data" error="Data yang dimasukkan harus berupa Angka!" sqref="K98">
      <formula1>-1000000000000000000</formula1>
      <formula2>1000000000000000000</formula2>
    </dataValidation>
    <dataValidation type="decimal" showErrorMessage="1" errorTitle="Kesalahan Jenis Data" error="Data yang dimasukkan harus berupa Angka!" sqref="I99">
      <formula1>-1000000000000000000</formula1>
      <formula2>1000000000000000000</formula2>
    </dataValidation>
    <dataValidation type="decimal" showErrorMessage="1" errorTitle="Kesalahan Jenis Data" error="Data yang dimasukkan harus berupa Angka!" sqref="J99">
      <formula1>-1000000000000000000</formula1>
      <formula2>1000000000000000000</formula2>
    </dataValidation>
    <dataValidation type="decimal" showErrorMessage="1" errorTitle="Kesalahan Jenis Data" error="Data yang dimasukkan harus berupa Angka!" sqref="K99">
      <formula1>-1000000000000000000</formula1>
      <formula2>1000000000000000000</formula2>
    </dataValidation>
    <dataValidation type="decimal" showErrorMessage="1" errorTitle="Kesalahan Jenis Data" error="Data yang dimasukkan harus berupa Angka!" sqref="I100">
      <formula1>-1000000000000000000</formula1>
      <formula2>1000000000000000000</formula2>
    </dataValidation>
    <dataValidation type="decimal" showErrorMessage="1" errorTitle="Kesalahan Jenis Data" error="Data yang dimasukkan harus berupa Angka!" sqref="J100">
      <formula1>-1000000000000000000</formula1>
      <formula2>1000000000000000000</formula2>
    </dataValidation>
    <dataValidation type="decimal" showErrorMessage="1" errorTitle="Kesalahan Jenis Data" error="Data yang dimasukkan harus berupa Angka!" sqref="K100">
      <formula1>-1000000000000000000</formula1>
      <formula2>1000000000000000000</formula2>
    </dataValidation>
    <dataValidation type="decimal" showErrorMessage="1" errorTitle="Kesalahan Jenis Data" error="Data yang dimasukkan harus berupa Angka!" sqref="I101">
      <formula1>-1000000000000000000</formula1>
      <formula2>1000000000000000000</formula2>
    </dataValidation>
    <dataValidation type="decimal" showErrorMessage="1" errorTitle="Kesalahan Jenis Data" error="Data yang dimasukkan harus berupa Angka!" sqref="J101">
      <formula1>-1000000000000000000</formula1>
      <formula2>1000000000000000000</formula2>
    </dataValidation>
    <dataValidation type="decimal" showErrorMessage="1" errorTitle="Kesalahan Jenis Data" error="Data yang dimasukkan harus berupa Angka!" sqref="K101">
      <formula1>-1000000000000000000</formula1>
      <formula2>1000000000000000000</formula2>
    </dataValidation>
    <dataValidation type="decimal" showErrorMessage="1" errorTitle="Kesalahan Jenis Data" error="Data yang dimasukkan harus berupa Angka!" sqref="I102">
      <formula1>-1000000000000000000</formula1>
      <formula2>1000000000000000000</formula2>
    </dataValidation>
    <dataValidation type="decimal" showErrorMessage="1" errorTitle="Kesalahan Jenis Data" error="Data yang dimasukkan harus berupa Angka!" sqref="J102">
      <formula1>-1000000000000000000</formula1>
      <formula2>1000000000000000000</formula2>
    </dataValidation>
    <dataValidation type="decimal" showErrorMessage="1" errorTitle="Kesalahan Jenis Data" error="Data yang dimasukkan harus berupa Angka!" sqref="K102">
      <formula1>-1000000000000000000</formula1>
      <formula2>1000000000000000000</formula2>
    </dataValidation>
    <dataValidation type="decimal" showErrorMessage="1" errorTitle="Kesalahan Jenis Data" error="Data yang dimasukkan harus berupa Angka!" sqref="I103">
      <formula1>-1000000000000000000</formula1>
      <formula2>1000000000000000000</formula2>
    </dataValidation>
    <dataValidation type="decimal" showErrorMessage="1" errorTitle="Kesalahan Jenis Data" error="Data yang dimasukkan harus berupa Angka!" sqref="J103">
      <formula1>-1000000000000000000</formula1>
      <formula2>1000000000000000000</formula2>
    </dataValidation>
    <dataValidation type="decimal" showErrorMessage="1" errorTitle="Kesalahan Jenis Data" error="Data yang dimasukkan harus berupa Angka!" sqref="K103">
      <formula1>-1000000000000000000</formula1>
      <formula2>1000000000000000000</formula2>
    </dataValidation>
    <dataValidation type="decimal" showErrorMessage="1" errorTitle="Kesalahan Jenis Data" error="Data yang dimasukkan harus berupa Angka!" sqref="I104">
      <formula1>-1000000000000000000</formula1>
      <formula2>1000000000000000000</formula2>
    </dataValidation>
    <dataValidation type="decimal" showErrorMessage="1" errorTitle="Kesalahan Jenis Data" error="Data yang dimasukkan harus berupa Angka!" sqref="J104">
      <formula1>-1000000000000000000</formula1>
      <formula2>1000000000000000000</formula2>
    </dataValidation>
    <dataValidation type="decimal" showErrorMessage="1" errorTitle="Kesalahan Jenis Data" error="Data yang dimasukkan harus berupa Angka!" sqref="K104">
      <formula1>-1000000000000000000</formula1>
      <formula2>1000000000000000000</formula2>
    </dataValidation>
    <dataValidation type="decimal" showErrorMessage="1" errorTitle="Kesalahan Jenis Data" error="Data yang dimasukkan harus berupa Angka!" sqref="I105">
      <formula1>-1000000000000000000</formula1>
      <formula2>1000000000000000000</formula2>
    </dataValidation>
    <dataValidation type="decimal" showErrorMessage="1" errorTitle="Kesalahan Jenis Data" error="Data yang dimasukkan harus berupa Angka!" sqref="J105">
      <formula1>-1000000000000000000</formula1>
      <formula2>1000000000000000000</formula2>
    </dataValidation>
    <dataValidation type="decimal" showErrorMessage="1" errorTitle="Kesalahan Jenis Data" error="Data yang dimasukkan harus berupa Angka!" sqref="K105">
      <formula1>-1000000000000000000</formula1>
      <formula2>1000000000000000000</formula2>
    </dataValidation>
    <dataValidation type="decimal" showErrorMessage="1" errorTitle="Kesalahan Jenis Data" error="Data yang dimasukkan harus berupa Angka!" sqref="I106">
      <formula1>-1000000000000000000</formula1>
      <formula2>1000000000000000000</formula2>
    </dataValidation>
    <dataValidation type="decimal" showErrorMessage="1" errorTitle="Kesalahan Jenis Data" error="Data yang dimasukkan harus berupa Angka!" sqref="J106">
      <formula1>-1000000000000000000</formula1>
      <formula2>1000000000000000000</formula2>
    </dataValidation>
    <dataValidation type="decimal" showErrorMessage="1" errorTitle="Kesalahan Jenis Data" error="Data yang dimasukkan harus berupa Angka!" sqref="K106">
      <formula1>-1000000000000000000</formula1>
      <formula2>1000000000000000000</formula2>
    </dataValidation>
    <dataValidation type="decimal" showErrorMessage="1" errorTitle="Kesalahan Jenis Data" error="Data yang dimasukkan harus berupa Angka!" sqref="I107">
      <formula1>-1000000000000000000</formula1>
      <formula2>1000000000000000000</formula2>
    </dataValidation>
    <dataValidation type="decimal" showErrorMessage="1" errorTitle="Kesalahan Jenis Data" error="Data yang dimasukkan harus berupa Angka!" sqref="J107">
      <formula1>-1000000000000000000</formula1>
      <formula2>1000000000000000000</formula2>
    </dataValidation>
    <dataValidation type="decimal" showErrorMessage="1" errorTitle="Kesalahan Jenis Data" error="Data yang dimasukkan harus berupa Angka!" sqref="K107">
      <formula1>-1000000000000000000</formula1>
      <formula2>1000000000000000000</formula2>
    </dataValidation>
    <dataValidation type="decimal" showErrorMessage="1" errorTitle="Kesalahan Jenis Data" error="Data yang dimasukkan harus berupa Angka!" sqref="I108">
      <formula1>-1000000000000000000</formula1>
      <formula2>1000000000000000000</formula2>
    </dataValidation>
    <dataValidation type="decimal" showErrorMessage="1" errorTitle="Kesalahan Jenis Data" error="Data yang dimasukkan harus berupa Angka!" sqref="J108">
      <formula1>-1000000000000000000</formula1>
      <formula2>1000000000000000000</formula2>
    </dataValidation>
    <dataValidation type="decimal" showErrorMessage="1" errorTitle="Kesalahan Jenis Data" error="Data yang dimasukkan harus berupa Angka!" sqref="K108">
      <formula1>-1000000000000000000</formula1>
      <formula2>1000000000000000000</formula2>
    </dataValidation>
    <dataValidation type="decimal" showErrorMessage="1" errorTitle="Kesalahan Jenis Data" error="Data yang dimasukkan harus berupa Angka!" sqref="I109">
      <formula1>-1000000000000000000</formula1>
      <formula2>1000000000000000000</formula2>
    </dataValidation>
    <dataValidation type="decimal" showErrorMessage="1" errorTitle="Kesalahan Jenis Data" error="Data yang dimasukkan harus berupa Angka!" sqref="J109">
      <formula1>-1000000000000000000</formula1>
      <formula2>1000000000000000000</formula2>
    </dataValidation>
    <dataValidation type="decimal" showErrorMessage="1" errorTitle="Kesalahan Jenis Data" error="Data yang dimasukkan harus berupa Angka!" sqref="K109">
      <formula1>-1000000000000000000</formula1>
      <formula2>1000000000000000000</formula2>
    </dataValidation>
    <dataValidation type="decimal" showErrorMessage="1" errorTitle="Kesalahan Jenis Data" error="Data yang dimasukkan harus berupa Angka!" sqref="I110">
      <formula1>-1000000000000000000</formula1>
      <formula2>1000000000000000000</formula2>
    </dataValidation>
    <dataValidation type="decimal" showErrorMessage="1" errorTitle="Kesalahan Jenis Data" error="Data yang dimasukkan harus berupa Angka!" sqref="J110">
      <formula1>-1000000000000000000</formula1>
      <formula2>1000000000000000000</formula2>
    </dataValidation>
    <dataValidation type="decimal" showErrorMessage="1" errorTitle="Kesalahan Jenis Data" error="Data yang dimasukkan harus berupa Angka!" sqref="K110">
      <formula1>-1000000000000000000</formula1>
      <formula2>1000000000000000000</formula2>
    </dataValidation>
    <dataValidation type="decimal" showErrorMessage="1" errorTitle="Kesalahan Jenis Data" error="Data yang dimasukkan harus berupa Angka!" sqref="I111">
      <formula1>-1000000000000000000</formula1>
      <formula2>1000000000000000000</formula2>
    </dataValidation>
    <dataValidation type="decimal" showErrorMessage="1" errorTitle="Kesalahan Jenis Data" error="Data yang dimasukkan harus berupa Angka!" sqref="J111">
      <formula1>-1000000000000000000</formula1>
      <formula2>1000000000000000000</formula2>
    </dataValidation>
    <dataValidation type="decimal" showErrorMessage="1" errorTitle="Kesalahan Jenis Data" error="Data yang dimasukkan harus berupa Angka!" sqref="K111">
      <formula1>-1000000000000000000</formula1>
      <formula2>1000000000000000000</formula2>
    </dataValidation>
    <dataValidation type="decimal" showErrorMessage="1" errorTitle="Kesalahan Jenis Data" error="Data yang dimasukkan harus berupa Angka!" sqref="I112">
      <formula1>-1000000000000000000</formula1>
      <formula2>1000000000000000000</formula2>
    </dataValidation>
    <dataValidation type="decimal" showErrorMessage="1" errorTitle="Kesalahan Jenis Data" error="Data yang dimasukkan harus berupa Angka!" sqref="J112">
      <formula1>-1000000000000000000</formula1>
      <formula2>1000000000000000000</formula2>
    </dataValidation>
    <dataValidation type="decimal" showErrorMessage="1" errorTitle="Kesalahan Jenis Data" error="Data yang dimasukkan harus berupa Angka!" sqref="K112">
      <formula1>-1000000000000000000</formula1>
      <formula2>1000000000000000000</formula2>
    </dataValidation>
    <dataValidation type="decimal" showErrorMessage="1" errorTitle="Kesalahan Jenis Data" error="Data yang dimasukkan harus berupa Angka!" sqref="I113">
      <formula1>-1000000000000000000</formula1>
      <formula2>1000000000000000000</formula2>
    </dataValidation>
    <dataValidation type="decimal" showErrorMessage="1" errorTitle="Kesalahan Jenis Data" error="Data yang dimasukkan harus berupa Angka!" sqref="J113">
      <formula1>-1000000000000000000</formula1>
      <formula2>1000000000000000000</formula2>
    </dataValidation>
    <dataValidation type="decimal" showErrorMessage="1" errorTitle="Kesalahan Jenis Data" error="Data yang dimasukkan harus berupa Angka!" sqref="K113">
      <formula1>-1000000000000000000</formula1>
      <formula2>1000000000000000000</formula2>
    </dataValidation>
    <dataValidation type="decimal" showErrorMessage="1" errorTitle="Kesalahan Jenis Data" error="Data yang dimasukkan harus berupa Angka!" sqref="I114">
      <formula1>-1000000000000000000</formula1>
      <formula2>1000000000000000000</formula2>
    </dataValidation>
    <dataValidation type="decimal" showErrorMessage="1" errorTitle="Kesalahan Jenis Data" error="Data yang dimasukkan harus berupa Angka!" sqref="J114">
      <formula1>-1000000000000000000</formula1>
      <formula2>1000000000000000000</formula2>
    </dataValidation>
    <dataValidation type="decimal" showErrorMessage="1" errorTitle="Kesalahan Jenis Data" error="Data yang dimasukkan harus berupa Angka!" sqref="K114">
      <formula1>-1000000000000000000</formula1>
      <formula2>1000000000000000000</formula2>
    </dataValidation>
    <dataValidation type="decimal" showErrorMessage="1" errorTitle="Kesalahan Jenis Data" error="Data yang dimasukkan harus berupa Angka!" sqref="I115">
      <formula1>-1000000000000000000</formula1>
      <formula2>1000000000000000000</formula2>
    </dataValidation>
    <dataValidation type="decimal" showErrorMessage="1" errorTitle="Kesalahan Jenis Data" error="Data yang dimasukkan harus berupa Angka!" sqref="J115">
      <formula1>-1000000000000000000</formula1>
      <formula2>1000000000000000000</formula2>
    </dataValidation>
    <dataValidation type="decimal" showErrorMessage="1" errorTitle="Kesalahan Jenis Data" error="Data yang dimasukkan harus berupa Angka!" sqref="K115">
      <formula1>-1000000000000000000</formula1>
      <formula2>1000000000000000000</formula2>
    </dataValidation>
  </dataValidations>
  <printOptions horizontalCentered="1"/>
  <pageMargins left="0.7" right="0.7" top="0.75" bottom="0.75" header="0.3" footer="0.3"/>
  <pageSetup paperSize="150" scale="5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9"/>
  <sheetViews>
    <sheetView showGridLines="0" tabSelected="1" view="pageBreakPreview" zoomScale="60" zoomScaleNormal="100" workbookViewId="0">
      <selection activeCell="C14" sqref="C14"/>
    </sheetView>
  </sheetViews>
  <sheetFormatPr defaultRowHeight="15" x14ac:dyDescent="0.25"/>
  <cols>
    <col min="1" max="1" width="9.140625" style="1" customWidth="1"/>
    <col min="2" max="2" width="1" style="1" customWidth="1"/>
    <col min="3" max="3" width="50" style="1" customWidth="1"/>
    <col min="4" max="5" width="25" style="1" customWidth="1"/>
    <col min="6" max="6" width="1" style="1" customWidth="1"/>
    <col min="7" max="7" width="9.140625" style="1" customWidth="1"/>
    <col min="8" max="16384" width="9.140625" style="1"/>
  </cols>
  <sheetData>
    <row r="2" spans="2:6" ht="5.0999999999999996" customHeight="1" x14ac:dyDescent="0.25">
      <c r="B2" s="2"/>
      <c r="C2" s="2"/>
      <c r="D2" s="2"/>
      <c r="E2" s="2"/>
      <c r="F2" s="2"/>
    </row>
    <row r="3" spans="2:6" hidden="1" x14ac:dyDescent="0.25">
      <c r="B3" s="2"/>
      <c r="C3" s="2"/>
      <c r="D3" s="2"/>
      <c r="E3" s="2"/>
      <c r="F3" s="2"/>
    </row>
    <row r="4" spans="2:6" hidden="1" x14ac:dyDescent="0.25">
      <c r="B4" s="2"/>
      <c r="C4" s="2"/>
      <c r="D4" s="2"/>
      <c r="E4" s="2"/>
      <c r="F4" s="2"/>
    </row>
    <row r="5" spans="2:6" hidden="1" x14ac:dyDescent="0.25">
      <c r="B5" s="2"/>
      <c r="C5" s="2"/>
      <c r="D5" s="2"/>
      <c r="E5" s="2"/>
      <c r="F5" s="2"/>
    </row>
    <row r="6" spans="2:6" hidden="1" x14ac:dyDescent="0.25">
      <c r="B6" s="2"/>
      <c r="C6" s="2"/>
      <c r="D6" s="2"/>
      <c r="E6" s="2"/>
      <c r="F6" s="2"/>
    </row>
    <row r="7" spans="2:6" ht="15.75" x14ac:dyDescent="0.25">
      <c r="B7" s="2"/>
      <c r="C7" s="10" t="s">
        <v>30</v>
      </c>
      <c r="D7" s="2"/>
      <c r="E7" s="2"/>
      <c r="F7" s="2"/>
    </row>
    <row r="8" spans="2:6" x14ac:dyDescent="0.25">
      <c r="B8" s="2"/>
      <c r="C8" s="2"/>
      <c r="D8" s="2"/>
      <c r="E8" s="2"/>
      <c r="F8" s="2"/>
    </row>
    <row r="9" spans="2:6" ht="17.25" x14ac:dyDescent="0.25">
      <c r="B9" s="2"/>
      <c r="C9" s="11" t="s">
        <v>530</v>
      </c>
      <c r="D9" s="2"/>
      <c r="E9" s="2"/>
      <c r="F9" s="2"/>
    </row>
    <row r="10" spans="2:6" ht="15.75" x14ac:dyDescent="0.25">
      <c r="B10" s="2"/>
      <c r="C10" s="10" t="s">
        <v>31</v>
      </c>
      <c r="D10" s="2"/>
      <c r="E10" s="2"/>
      <c r="F10" s="2"/>
    </row>
    <row r="11" spans="2:6" ht="15.75" x14ac:dyDescent="0.25">
      <c r="B11" s="2"/>
      <c r="C11" s="19" t="s">
        <v>527</v>
      </c>
      <c r="D11" s="2"/>
      <c r="E11" s="2"/>
      <c r="F11" s="2"/>
    </row>
    <row r="12" spans="2:6" ht="15.75" hidden="1" x14ac:dyDescent="0.25">
      <c r="B12" s="2"/>
      <c r="C12" s="19" t="s">
        <v>32</v>
      </c>
      <c r="D12" s="2"/>
      <c r="E12" s="2"/>
      <c r="F12" s="2"/>
    </row>
    <row r="13" spans="2:6" ht="15.75" x14ac:dyDescent="0.25">
      <c r="B13" s="2"/>
      <c r="C13" s="19" t="s">
        <v>528</v>
      </c>
      <c r="D13" s="2"/>
      <c r="E13" s="2"/>
      <c r="F13" s="2"/>
    </row>
    <row r="14" spans="2:6" x14ac:dyDescent="0.25">
      <c r="B14" s="2"/>
      <c r="C14" s="2"/>
      <c r="D14" s="2"/>
      <c r="E14" s="2"/>
      <c r="F14" s="2"/>
    </row>
    <row r="15" spans="2:6" x14ac:dyDescent="0.25">
      <c r="B15" s="2"/>
      <c r="C15" s="2"/>
      <c r="D15" s="2"/>
      <c r="E15" s="2"/>
      <c r="F15" s="2"/>
    </row>
    <row r="16" spans="2:6" x14ac:dyDescent="0.25">
      <c r="B16" s="2"/>
      <c r="C16" s="2"/>
      <c r="D16" s="2"/>
      <c r="E16" s="2"/>
      <c r="F16" s="2"/>
    </row>
    <row r="17" spans="2:6" x14ac:dyDescent="0.25">
      <c r="B17" s="2"/>
      <c r="C17" s="2"/>
      <c r="D17" s="2"/>
      <c r="E17" s="2"/>
      <c r="F17" s="2"/>
    </row>
    <row r="18" spans="2:6" x14ac:dyDescent="0.25">
      <c r="B18" s="2"/>
      <c r="C18" s="2"/>
      <c r="D18" s="2"/>
      <c r="E18" s="2"/>
      <c r="F18" s="2"/>
    </row>
    <row r="19" spans="2:6" x14ac:dyDescent="0.25">
      <c r="B19" s="2"/>
      <c r="C19" s="2"/>
      <c r="D19" s="2"/>
      <c r="E19" s="2"/>
      <c r="F19" s="2"/>
    </row>
    <row r="20" spans="2:6" ht="26.25" x14ac:dyDescent="0.25">
      <c r="B20" s="2"/>
      <c r="C20" s="36" t="s">
        <v>33</v>
      </c>
      <c r="D20" s="36"/>
      <c r="E20" s="36"/>
      <c r="F20" s="2"/>
    </row>
    <row r="21" spans="2:6" ht="21" x14ac:dyDescent="0.25">
      <c r="B21" s="2"/>
      <c r="C21" s="37" t="s">
        <v>34</v>
      </c>
      <c r="D21" s="37"/>
      <c r="E21" s="37"/>
      <c r="F21" s="2"/>
    </row>
    <row r="22" spans="2:6" ht="18.75" x14ac:dyDescent="0.25">
      <c r="B22" s="2"/>
      <c r="C22" s="38" t="s">
        <v>519</v>
      </c>
      <c r="D22" s="38"/>
      <c r="E22" s="38"/>
      <c r="F22" s="2"/>
    </row>
    <row r="23" spans="2:6" x14ac:dyDescent="0.25">
      <c r="B23" s="2"/>
      <c r="C23" s="2"/>
      <c r="D23" s="2"/>
      <c r="E23" s="2"/>
      <c r="F23" s="2"/>
    </row>
    <row r="24" spans="2:6" x14ac:dyDescent="0.25">
      <c r="B24" s="2"/>
      <c r="C24" s="2"/>
      <c r="D24" s="2"/>
      <c r="E24" s="2"/>
      <c r="F24" s="2"/>
    </row>
    <row r="25" spans="2:6" x14ac:dyDescent="0.25">
      <c r="B25" s="2"/>
      <c r="C25" s="2"/>
      <c r="D25" s="2"/>
      <c r="E25" s="2"/>
      <c r="F25" s="2"/>
    </row>
    <row r="26" spans="2:6" x14ac:dyDescent="0.25">
      <c r="B26" s="2"/>
      <c r="C26" s="2"/>
      <c r="D26" s="2"/>
      <c r="E26" s="2"/>
      <c r="F26" s="2"/>
    </row>
    <row r="27" spans="2:6" x14ac:dyDescent="0.25">
      <c r="B27" s="2"/>
      <c r="C27" s="2"/>
      <c r="D27" s="2"/>
      <c r="E27" s="2"/>
      <c r="F27" s="2"/>
    </row>
    <row r="28" spans="2:6" x14ac:dyDescent="0.25">
      <c r="B28" s="2"/>
      <c r="C28" s="2"/>
      <c r="D28" s="2"/>
      <c r="E28" s="2"/>
      <c r="F28" s="2"/>
    </row>
    <row r="29" spans="2:6" x14ac:dyDescent="0.25">
      <c r="B29" s="2"/>
      <c r="C29" s="2"/>
      <c r="D29" s="2"/>
      <c r="E29" s="2"/>
      <c r="F29" s="2"/>
    </row>
    <row r="30" spans="2:6" ht="15.75" x14ac:dyDescent="0.25">
      <c r="B30" s="2"/>
      <c r="C30" s="35" t="str">
        <f xml:space="preserve"> UPPER('Data Umum'!D7)</f>
        <v/>
      </c>
      <c r="D30" s="35"/>
      <c r="E30" s="35"/>
      <c r="F30" s="2"/>
    </row>
    <row r="31" spans="2:6" ht="15.75" x14ac:dyDescent="0.25">
      <c r="B31" s="2"/>
      <c r="C31" s="35" t="str">
        <f>IF('Data Umum'!D8=0, "", 'Data Umum'!D8)</f>
        <v/>
      </c>
      <c r="D31" s="35"/>
      <c r="E31" s="35"/>
      <c r="F31" s="2"/>
    </row>
    <row r="32" spans="2:6" ht="15.75" x14ac:dyDescent="0.25">
      <c r="B32" s="2"/>
      <c r="C32" s="35" t="str">
        <f>IF('Data Umum'!D9=0, "", 'Data Umum'!D9)</f>
        <v/>
      </c>
      <c r="D32" s="35"/>
      <c r="E32" s="35"/>
      <c r="F32" s="2"/>
    </row>
    <row r="33" spans="2:6" ht="15.75" x14ac:dyDescent="0.25">
      <c r="B33" s="2"/>
      <c r="C33" s="35" t="str">
        <f>IF('Data Umum'!D10=0, "", 'Data Umum'!D10)</f>
        <v/>
      </c>
      <c r="D33" s="35"/>
      <c r="E33" s="35"/>
      <c r="F33" s="2"/>
    </row>
    <row r="34" spans="2:6" x14ac:dyDescent="0.25">
      <c r="B34" s="2"/>
      <c r="C34" s="2"/>
      <c r="D34" s="2"/>
      <c r="E34" s="2"/>
      <c r="F34" s="2"/>
    </row>
    <row r="35" spans="2:6" x14ac:dyDescent="0.25">
      <c r="B35" s="2"/>
      <c r="C35" s="2"/>
      <c r="D35" s="2"/>
      <c r="E35" s="2"/>
      <c r="F35" s="2"/>
    </row>
    <row r="36" spans="2:6" x14ac:dyDescent="0.25">
      <c r="B36" s="2"/>
      <c r="C36" s="2"/>
      <c r="D36" s="2"/>
      <c r="E36" s="2"/>
      <c r="F36" s="2"/>
    </row>
    <row r="37" spans="2:6" x14ac:dyDescent="0.25">
      <c r="B37" s="2"/>
      <c r="C37" s="2"/>
      <c r="D37" s="2"/>
      <c r="E37" s="2"/>
      <c r="F37" s="2"/>
    </row>
    <row r="38" spans="2:6" x14ac:dyDescent="0.25">
      <c r="B38" s="2"/>
      <c r="C38" s="2"/>
      <c r="D38" s="2"/>
      <c r="E38" s="2"/>
      <c r="F38" s="2"/>
    </row>
    <row r="39" spans="2:6" x14ac:dyDescent="0.25">
      <c r="B39" s="2"/>
      <c r="C39" s="2"/>
      <c r="D39" s="2"/>
      <c r="E39" s="2"/>
      <c r="F39" s="2"/>
    </row>
    <row r="40" spans="2:6" x14ac:dyDescent="0.25">
      <c r="B40" s="2"/>
      <c r="C40" s="2"/>
      <c r="D40" s="2"/>
      <c r="E40" s="2"/>
      <c r="F40" s="2"/>
    </row>
    <row r="41" spans="2:6" x14ac:dyDescent="0.25">
      <c r="B41" s="2"/>
      <c r="C41" s="2"/>
      <c r="D41" s="2"/>
      <c r="E41" s="2"/>
      <c r="F41" s="2"/>
    </row>
    <row r="42" spans="2:6" x14ac:dyDescent="0.25">
      <c r="B42" s="2"/>
      <c r="C42" s="2"/>
      <c r="D42" s="2"/>
      <c r="E42" s="2"/>
      <c r="F42" s="2"/>
    </row>
    <row r="43" spans="2:6" x14ac:dyDescent="0.25">
      <c r="B43" s="2"/>
      <c r="C43" s="2"/>
      <c r="D43" s="2"/>
      <c r="E43" s="2"/>
      <c r="F43" s="2"/>
    </row>
    <row r="44" spans="2:6" x14ac:dyDescent="0.25">
      <c r="B44" s="2"/>
      <c r="C44" s="2"/>
      <c r="D44" s="2"/>
      <c r="E44" s="2"/>
      <c r="F44" s="2"/>
    </row>
    <row r="45" spans="2:6" x14ac:dyDescent="0.25">
      <c r="B45" s="2"/>
      <c r="C45" s="2"/>
      <c r="D45" s="2"/>
      <c r="E45" s="2"/>
      <c r="F45" s="2"/>
    </row>
    <row r="46" spans="2:6" x14ac:dyDescent="0.25">
      <c r="B46" s="2"/>
      <c r="C46" s="2"/>
      <c r="D46" s="2"/>
      <c r="E46" s="2"/>
      <c r="F46" s="2"/>
    </row>
    <row r="47" spans="2:6" x14ac:dyDescent="0.25">
      <c r="B47" s="2"/>
      <c r="C47" s="2"/>
      <c r="D47" s="2"/>
      <c r="E47" s="2"/>
      <c r="F47" s="2"/>
    </row>
    <row r="48" spans="2:6" x14ac:dyDescent="0.25">
      <c r="B48" s="2"/>
      <c r="C48" s="2"/>
      <c r="D48" s="2"/>
      <c r="E48" s="2"/>
      <c r="F48" s="2"/>
    </row>
    <row r="49" spans="2:6" ht="5.0999999999999996" customHeight="1" x14ac:dyDescent="0.25">
      <c r="B49" s="2"/>
      <c r="C49" s="2"/>
      <c r="D49" s="2"/>
      <c r="E49" s="2"/>
      <c r="F49" s="2"/>
    </row>
  </sheetData>
  <sheetProtection formatColumns="0" formatRows="0" selectLockedCells="1"/>
  <mergeCells count="7">
    <mergeCell ref="C32:E32"/>
    <mergeCell ref="C33:E33"/>
    <mergeCell ref="C20:E20"/>
    <mergeCell ref="C21:E21"/>
    <mergeCell ref="C22:E22"/>
    <mergeCell ref="C30:E30"/>
    <mergeCell ref="C31:E31"/>
  </mergeCells>
  <printOptions horizontalCentered="1"/>
  <pageMargins left="0.7" right="0.7" top="0.75" bottom="0.75" header="0.3" footer="0.3"/>
  <pageSetup paperSize="150" scale="85" orientation="portrait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18"/>
  <sheetViews>
    <sheetView showGridLines="0" view="pageBreakPreview" zoomScale="60" zoomScaleNormal="100" workbookViewId="0">
      <pane xSplit="4" ySplit="15" topLeftCell="E16" activePane="bottomRight" state="frozen"/>
      <selection activeCell="D40" sqref="D40"/>
      <selection pane="topRight" activeCell="D40" sqref="D40"/>
      <selection pane="bottomLeft" activeCell="D40" sqref="D40"/>
      <selection pane="bottomRight" activeCell="C13" sqref="C13:N13"/>
    </sheetView>
  </sheetViews>
  <sheetFormatPr defaultRowHeight="15" x14ac:dyDescent="0.25"/>
  <cols>
    <col min="1" max="1" width="9.140625" style="1" customWidth="1"/>
    <col min="2" max="3" width="1" style="1" customWidth="1"/>
    <col min="4" max="4" width="20" style="1" customWidth="1"/>
    <col min="5" max="14" width="30" style="1" customWidth="1"/>
    <col min="15" max="15" width="1" style="1" customWidth="1"/>
    <col min="16" max="16" width="9.140625" style="1" customWidth="1"/>
    <col min="17" max="16384" width="9.140625" style="1"/>
  </cols>
  <sheetData>
    <row r="2" spans="2:15" ht="5.0999999999999996" customHeight="1" x14ac:dyDescent="0.25">
      <c r="B2" s="9" t="s">
        <v>491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idden="1" x14ac:dyDescent="0.25">
      <c r="B3" s="9" t="s">
        <v>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idden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idden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idden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7.25" x14ac:dyDescent="0.25">
      <c r="B7" s="2"/>
      <c r="C7" s="39" t="str">
        <f>UPPER('Data Umum'!D7)</f>
        <v/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2"/>
    </row>
    <row r="8" spans="2:15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x14ac:dyDescent="0.25">
      <c r="B9" s="2"/>
      <c r="C9" s="40" t="s">
        <v>492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2"/>
    </row>
    <row r="10" spans="2:15" x14ac:dyDescent="0.25">
      <c r="B10" s="2"/>
      <c r="C10" s="40" t="s">
        <v>493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2"/>
    </row>
    <row r="11" spans="2:15" x14ac:dyDescent="0.25">
      <c r="B11" s="2"/>
      <c r="C11" s="41" t="s">
        <v>521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2"/>
    </row>
    <row r="12" spans="2:15" hidden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x14ac:dyDescent="0.25">
      <c r="B13" s="2"/>
      <c r="C13" s="42" t="s">
        <v>86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2"/>
    </row>
    <row r="14" spans="2:15" x14ac:dyDescent="0.25">
      <c r="B14" s="2"/>
      <c r="C14" s="43" t="s">
        <v>343</v>
      </c>
      <c r="D14" s="44"/>
      <c r="E14" s="43" t="str">
        <f>"Nama Emiten / Penerbit"</f>
        <v>Nama Emiten / Penerbit</v>
      </c>
      <c r="F14" s="43" t="str">
        <f>"Sektor Ekonomi"</f>
        <v>Sektor Ekonomi</v>
      </c>
      <c r="G14" s="43" t="str">
        <f>"Seri Obligasi"</f>
        <v>Seri Obligasi</v>
      </c>
      <c r="H14" s="43" t="str">
        <f>"Peringkat"</f>
        <v>Peringkat</v>
      </c>
      <c r="I14" s="43" t="str">
        <f>"Klaster"</f>
        <v>Klaster</v>
      </c>
      <c r="J14" s="43" t="str">
        <f>"Saldo SAK"</f>
        <v>Saldo SAK</v>
      </c>
      <c r="K14" s="43" t="str">
        <f>"Selisih Penilaian SAK dan SAP"</f>
        <v>Selisih Penilaian SAK dan SAP</v>
      </c>
      <c r="L14" s="43" t="str">
        <f>"AYD (PAYDI Garansi)"</f>
        <v>AYD (PAYDI Garansi)</v>
      </c>
      <c r="M14" s="43" t="str">
        <f>"Saldo SAK Lancar (Kurang dari satu tahun)"</f>
        <v>Saldo SAK Lancar (Kurang dari satu tahun)</v>
      </c>
      <c r="N14" s="43" t="str">
        <f>"Keterangan"</f>
        <v>Keterangan</v>
      </c>
      <c r="O14" s="2"/>
    </row>
    <row r="15" spans="2:15" x14ac:dyDescent="0.25">
      <c r="B15" s="2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2"/>
    </row>
    <row r="16" spans="2:15" x14ac:dyDescent="0.25">
      <c r="B16" s="2"/>
      <c r="C16" s="45" t="s">
        <v>7</v>
      </c>
      <c r="D16" s="44"/>
      <c r="E16" s="46" t="s">
        <v>79</v>
      </c>
      <c r="F16" s="46" t="s">
        <v>79</v>
      </c>
      <c r="G16" s="46" t="s">
        <v>79</v>
      </c>
      <c r="H16" s="46" t="s">
        <v>79</v>
      </c>
      <c r="I16" s="46" t="s">
        <v>79</v>
      </c>
      <c r="J16" s="50"/>
      <c r="K16" s="50"/>
      <c r="L16" s="50"/>
      <c r="M16" s="50"/>
      <c r="N16" s="46" t="s">
        <v>79</v>
      </c>
      <c r="O16" s="2"/>
    </row>
    <row r="17" spans="2:15" x14ac:dyDescent="0.25">
      <c r="B17" s="2"/>
      <c r="C17" s="45" t="s">
        <v>344</v>
      </c>
      <c r="D17" s="44"/>
      <c r="E17" s="46" t="s">
        <v>79</v>
      </c>
      <c r="F17" s="46" t="s">
        <v>79</v>
      </c>
      <c r="G17" s="46" t="s">
        <v>79</v>
      </c>
      <c r="H17" s="46" t="s">
        <v>79</v>
      </c>
      <c r="I17" s="46" t="s">
        <v>79</v>
      </c>
      <c r="J17" s="50"/>
      <c r="K17" s="50"/>
      <c r="L17" s="50"/>
      <c r="M17" s="50"/>
      <c r="N17" s="46" t="s">
        <v>79</v>
      </c>
      <c r="O17" s="2"/>
    </row>
    <row r="18" spans="2:15" x14ac:dyDescent="0.25">
      <c r="B18" s="2"/>
      <c r="C18" s="45" t="s">
        <v>345</v>
      </c>
      <c r="D18" s="44"/>
      <c r="E18" s="46" t="s">
        <v>79</v>
      </c>
      <c r="F18" s="46" t="s">
        <v>79</v>
      </c>
      <c r="G18" s="46" t="s">
        <v>79</v>
      </c>
      <c r="H18" s="46" t="s">
        <v>79</v>
      </c>
      <c r="I18" s="46" t="s">
        <v>79</v>
      </c>
      <c r="J18" s="50"/>
      <c r="K18" s="50"/>
      <c r="L18" s="50"/>
      <c r="M18" s="50"/>
      <c r="N18" s="46" t="s">
        <v>79</v>
      </c>
      <c r="O18" s="2"/>
    </row>
    <row r="19" spans="2:15" x14ac:dyDescent="0.25">
      <c r="B19" s="2"/>
      <c r="C19" s="45" t="s">
        <v>346</v>
      </c>
      <c r="D19" s="44"/>
      <c r="E19" s="46" t="s">
        <v>79</v>
      </c>
      <c r="F19" s="46" t="s">
        <v>79</v>
      </c>
      <c r="G19" s="46" t="s">
        <v>79</v>
      </c>
      <c r="H19" s="46" t="s">
        <v>79</v>
      </c>
      <c r="I19" s="46" t="s">
        <v>79</v>
      </c>
      <c r="J19" s="50"/>
      <c r="K19" s="50"/>
      <c r="L19" s="50"/>
      <c r="M19" s="50"/>
      <c r="N19" s="46" t="s">
        <v>79</v>
      </c>
      <c r="O19" s="2"/>
    </row>
    <row r="20" spans="2:15" x14ac:dyDescent="0.25">
      <c r="B20" s="2"/>
      <c r="C20" s="45" t="s">
        <v>347</v>
      </c>
      <c r="D20" s="44"/>
      <c r="E20" s="46" t="s">
        <v>79</v>
      </c>
      <c r="F20" s="46" t="s">
        <v>79</v>
      </c>
      <c r="G20" s="46" t="s">
        <v>79</v>
      </c>
      <c r="H20" s="46" t="s">
        <v>79</v>
      </c>
      <c r="I20" s="46" t="s">
        <v>79</v>
      </c>
      <c r="J20" s="50"/>
      <c r="K20" s="50"/>
      <c r="L20" s="50"/>
      <c r="M20" s="50"/>
      <c r="N20" s="46" t="s">
        <v>79</v>
      </c>
      <c r="O20" s="2"/>
    </row>
    <row r="21" spans="2:15" x14ac:dyDescent="0.25">
      <c r="B21" s="2"/>
      <c r="C21" s="45" t="s">
        <v>348</v>
      </c>
      <c r="D21" s="44"/>
      <c r="E21" s="46" t="s">
        <v>79</v>
      </c>
      <c r="F21" s="46" t="s">
        <v>79</v>
      </c>
      <c r="G21" s="46" t="s">
        <v>79</v>
      </c>
      <c r="H21" s="46" t="s">
        <v>79</v>
      </c>
      <c r="I21" s="46" t="s">
        <v>79</v>
      </c>
      <c r="J21" s="50"/>
      <c r="K21" s="50"/>
      <c r="L21" s="50"/>
      <c r="M21" s="50"/>
      <c r="N21" s="46" t="s">
        <v>79</v>
      </c>
      <c r="O21" s="2"/>
    </row>
    <row r="22" spans="2:15" x14ac:dyDescent="0.25">
      <c r="B22" s="2"/>
      <c r="C22" s="45" t="s">
        <v>349</v>
      </c>
      <c r="D22" s="44"/>
      <c r="E22" s="46" t="s">
        <v>79</v>
      </c>
      <c r="F22" s="46" t="s">
        <v>79</v>
      </c>
      <c r="G22" s="46" t="s">
        <v>79</v>
      </c>
      <c r="H22" s="46" t="s">
        <v>79</v>
      </c>
      <c r="I22" s="46" t="s">
        <v>79</v>
      </c>
      <c r="J22" s="50"/>
      <c r="K22" s="50"/>
      <c r="L22" s="50"/>
      <c r="M22" s="50"/>
      <c r="N22" s="46" t="s">
        <v>79</v>
      </c>
      <c r="O22" s="2"/>
    </row>
    <row r="23" spans="2:15" x14ac:dyDescent="0.25">
      <c r="B23" s="2"/>
      <c r="C23" s="45" t="s">
        <v>350</v>
      </c>
      <c r="D23" s="44"/>
      <c r="E23" s="46" t="s">
        <v>79</v>
      </c>
      <c r="F23" s="46" t="s">
        <v>79</v>
      </c>
      <c r="G23" s="46" t="s">
        <v>79</v>
      </c>
      <c r="H23" s="46" t="s">
        <v>79</v>
      </c>
      <c r="I23" s="46" t="s">
        <v>79</v>
      </c>
      <c r="J23" s="50"/>
      <c r="K23" s="50"/>
      <c r="L23" s="50"/>
      <c r="M23" s="50"/>
      <c r="N23" s="46" t="s">
        <v>79</v>
      </c>
      <c r="O23" s="2"/>
    </row>
    <row r="24" spans="2:15" x14ac:dyDescent="0.25">
      <c r="B24" s="2"/>
      <c r="C24" s="45" t="s">
        <v>351</v>
      </c>
      <c r="D24" s="44"/>
      <c r="E24" s="46" t="s">
        <v>79</v>
      </c>
      <c r="F24" s="46" t="s">
        <v>79</v>
      </c>
      <c r="G24" s="46" t="s">
        <v>79</v>
      </c>
      <c r="H24" s="46" t="s">
        <v>79</v>
      </c>
      <c r="I24" s="46" t="s">
        <v>79</v>
      </c>
      <c r="J24" s="50"/>
      <c r="K24" s="50"/>
      <c r="L24" s="50"/>
      <c r="M24" s="50"/>
      <c r="N24" s="46" t="s">
        <v>79</v>
      </c>
      <c r="O24" s="2"/>
    </row>
    <row r="25" spans="2:15" x14ac:dyDescent="0.25">
      <c r="B25" s="2"/>
      <c r="C25" s="45" t="s">
        <v>352</v>
      </c>
      <c r="D25" s="44"/>
      <c r="E25" s="46" t="s">
        <v>79</v>
      </c>
      <c r="F25" s="46" t="s">
        <v>79</v>
      </c>
      <c r="G25" s="46" t="s">
        <v>79</v>
      </c>
      <c r="H25" s="46" t="s">
        <v>79</v>
      </c>
      <c r="I25" s="46" t="s">
        <v>79</v>
      </c>
      <c r="J25" s="50"/>
      <c r="K25" s="50"/>
      <c r="L25" s="50"/>
      <c r="M25" s="50"/>
      <c r="N25" s="46" t="s">
        <v>79</v>
      </c>
      <c r="O25" s="2"/>
    </row>
    <row r="26" spans="2:15" x14ac:dyDescent="0.25">
      <c r="B26" s="2"/>
      <c r="C26" s="65" t="s">
        <v>353</v>
      </c>
      <c r="D26" s="66"/>
      <c r="E26" s="67" t="s">
        <v>79</v>
      </c>
      <c r="F26" s="67" t="s">
        <v>79</v>
      </c>
      <c r="G26" s="67" t="s">
        <v>79</v>
      </c>
      <c r="H26" s="67" t="s">
        <v>79</v>
      </c>
      <c r="I26" s="67" t="s">
        <v>79</v>
      </c>
      <c r="J26" s="68">
        <v>0</v>
      </c>
      <c r="K26" s="68">
        <v>0</v>
      </c>
      <c r="L26" s="68">
        <v>0</v>
      </c>
      <c r="M26" s="68">
        <v>0</v>
      </c>
      <c r="N26" s="67" t="s">
        <v>79</v>
      </c>
      <c r="O26" s="2"/>
    </row>
    <row r="27" spans="2:15" x14ac:dyDescent="0.25">
      <c r="B27" s="2"/>
      <c r="C27" s="71" t="s">
        <v>354</v>
      </c>
      <c r="D27" s="72"/>
      <c r="E27" s="70" t="s">
        <v>79</v>
      </c>
      <c r="F27" s="70" t="s">
        <v>79</v>
      </c>
      <c r="G27" s="70" t="s">
        <v>79</v>
      </c>
      <c r="H27" s="70" t="s">
        <v>79</v>
      </c>
      <c r="I27" s="70" t="s">
        <v>79</v>
      </c>
      <c r="J27" s="69">
        <v>0</v>
      </c>
      <c r="K27" s="69">
        <v>0</v>
      </c>
      <c r="L27" s="69">
        <v>0</v>
      </c>
      <c r="M27" s="69">
        <v>0</v>
      </c>
      <c r="N27" s="70" t="s">
        <v>79</v>
      </c>
      <c r="O27" s="2"/>
    </row>
    <row r="28" spans="2:15" x14ac:dyDescent="0.25">
      <c r="B28" s="2"/>
      <c r="C28" s="71" t="s">
        <v>355</v>
      </c>
      <c r="D28" s="72"/>
      <c r="E28" s="70" t="s">
        <v>79</v>
      </c>
      <c r="F28" s="70" t="s">
        <v>79</v>
      </c>
      <c r="G28" s="70" t="s">
        <v>79</v>
      </c>
      <c r="H28" s="70" t="s">
        <v>79</v>
      </c>
      <c r="I28" s="70" t="s">
        <v>79</v>
      </c>
      <c r="J28" s="69">
        <v>0</v>
      </c>
      <c r="K28" s="69">
        <v>0</v>
      </c>
      <c r="L28" s="69">
        <v>0</v>
      </c>
      <c r="M28" s="69">
        <v>0</v>
      </c>
      <c r="N28" s="70" t="s">
        <v>79</v>
      </c>
      <c r="O28" s="2"/>
    </row>
    <row r="29" spans="2:15" x14ac:dyDescent="0.25">
      <c r="B29" s="2"/>
      <c r="C29" s="71" t="s">
        <v>356</v>
      </c>
      <c r="D29" s="72"/>
      <c r="E29" s="70" t="s">
        <v>79</v>
      </c>
      <c r="F29" s="70" t="s">
        <v>79</v>
      </c>
      <c r="G29" s="70" t="s">
        <v>79</v>
      </c>
      <c r="H29" s="70" t="s">
        <v>79</v>
      </c>
      <c r="I29" s="70" t="s">
        <v>79</v>
      </c>
      <c r="J29" s="69">
        <v>0</v>
      </c>
      <c r="K29" s="69">
        <v>0</v>
      </c>
      <c r="L29" s="69">
        <v>0</v>
      </c>
      <c r="M29" s="69">
        <v>0</v>
      </c>
      <c r="N29" s="70" t="s">
        <v>79</v>
      </c>
      <c r="O29" s="2"/>
    </row>
    <row r="30" spans="2:15" x14ac:dyDescent="0.25">
      <c r="B30" s="2"/>
      <c r="C30" s="71" t="s">
        <v>357</v>
      </c>
      <c r="D30" s="72"/>
      <c r="E30" s="70" t="s">
        <v>79</v>
      </c>
      <c r="F30" s="70" t="s">
        <v>79</v>
      </c>
      <c r="G30" s="70" t="s">
        <v>79</v>
      </c>
      <c r="H30" s="70" t="s">
        <v>79</v>
      </c>
      <c r="I30" s="70" t="s">
        <v>79</v>
      </c>
      <c r="J30" s="69">
        <v>0</v>
      </c>
      <c r="K30" s="69">
        <v>0</v>
      </c>
      <c r="L30" s="69">
        <v>0</v>
      </c>
      <c r="M30" s="69">
        <v>0</v>
      </c>
      <c r="N30" s="70" t="s">
        <v>79</v>
      </c>
      <c r="O30" s="2"/>
    </row>
    <row r="31" spans="2:15" x14ac:dyDescent="0.25">
      <c r="B31" s="2"/>
      <c r="C31" s="71" t="s">
        <v>358</v>
      </c>
      <c r="D31" s="72"/>
      <c r="E31" s="70" t="s">
        <v>79</v>
      </c>
      <c r="F31" s="70" t="s">
        <v>79</v>
      </c>
      <c r="G31" s="70" t="s">
        <v>79</v>
      </c>
      <c r="H31" s="70" t="s">
        <v>79</v>
      </c>
      <c r="I31" s="70" t="s">
        <v>79</v>
      </c>
      <c r="J31" s="69">
        <v>0</v>
      </c>
      <c r="K31" s="69">
        <v>0</v>
      </c>
      <c r="L31" s="69">
        <v>0</v>
      </c>
      <c r="M31" s="69">
        <v>0</v>
      </c>
      <c r="N31" s="70" t="s">
        <v>79</v>
      </c>
      <c r="O31" s="2"/>
    </row>
    <row r="32" spans="2:15" x14ac:dyDescent="0.25">
      <c r="B32" s="2"/>
      <c r="C32" s="71" t="s">
        <v>359</v>
      </c>
      <c r="D32" s="72"/>
      <c r="E32" s="70" t="s">
        <v>79</v>
      </c>
      <c r="F32" s="70" t="s">
        <v>79</v>
      </c>
      <c r="G32" s="70" t="s">
        <v>79</v>
      </c>
      <c r="H32" s="70" t="s">
        <v>79</v>
      </c>
      <c r="I32" s="70" t="s">
        <v>79</v>
      </c>
      <c r="J32" s="69">
        <v>0</v>
      </c>
      <c r="K32" s="69">
        <v>0</v>
      </c>
      <c r="L32" s="69">
        <v>0</v>
      </c>
      <c r="M32" s="69">
        <v>0</v>
      </c>
      <c r="N32" s="70" t="s">
        <v>79</v>
      </c>
      <c r="O32" s="2"/>
    </row>
    <row r="33" spans="2:15" x14ac:dyDescent="0.25">
      <c r="B33" s="2"/>
      <c r="C33" s="71" t="s">
        <v>360</v>
      </c>
      <c r="D33" s="72"/>
      <c r="E33" s="70" t="s">
        <v>79</v>
      </c>
      <c r="F33" s="70" t="s">
        <v>79</v>
      </c>
      <c r="G33" s="70" t="s">
        <v>79</v>
      </c>
      <c r="H33" s="70" t="s">
        <v>79</v>
      </c>
      <c r="I33" s="70" t="s">
        <v>79</v>
      </c>
      <c r="J33" s="69">
        <v>0</v>
      </c>
      <c r="K33" s="69">
        <v>0</v>
      </c>
      <c r="L33" s="69">
        <v>0</v>
      </c>
      <c r="M33" s="69">
        <v>0</v>
      </c>
      <c r="N33" s="70" t="s">
        <v>79</v>
      </c>
      <c r="O33" s="2"/>
    </row>
    <row r="34" spans="2:15" x14ac:dyDescent="0.25">
      <c r="B34" s="2"/>
      <c r="C34" s="71" t="s">
        <v>361</v>
      </c>
      <c r="D34" s="72"/>
      <c r="E34" s="70" t="s">
        <v>79</v>
      </c>
      <c r="F34" s="70" t="s">
        <v>79</v>
      </c>
      <c r="G34" s="70" t="s">
        <v>79</v>
      </c>
      <c r="H34" s="70" t="s">
        <v>79</v>
      </c>
      <c r="I34" s="70" t="s">
        <v>79</v>
      </c>
      <c r="J34" s="69">
        <v>0</v>
      </c>
      <c r="K34" s="69">
        <v>0</v>
      </c>
      <c r="L34" s="69">
        <v>0</v>
      </c>
      <c r="M34" s="69">
        <v>0</v>
      </c>
      <c r="N34" s="70" t="s">
        <v>79</v>
      </c>
      <c r="O34" s="2"/>
    </row>
    <row r="35" spans="2:15" x14ac:dyDescent="0.25">
      <c r="B35" s="2"/>
      <c r="C35" s="71" t="s">
        <v>362</v>
      </c>
      <c r="D35" s="72"/>
      <c r="E35" s="70" t="s">
        <v>79</v>
      </c>
      <c r="F35" s="70" t="s">
        <v>79</v>
      </c>
      <c r="G35" s="70" t="s">
        <v>79</v>
      </c>
      <c r="H35" s="70" t="s">
        <v>79</v>
      </c>
      <c r="I35" s="70" t="s">
        <v>79</v>
      </c>
      <c r="J35" s="69">
        <v>0</v>
      </c>
      <c r="K35" s="69">
        <v>0</v>
      </c>
      <c r="L35" s="69">
        <v>0</v>
      </c>
      <c r="M35" s="69">
        <v>0</v>
      </c>
      <c r="N35" s="70" t="s">
        <v>79</v>
      </c>
      <c r="O35" s="2"/>
    </row>
    <row r="36" spans="2:15" x14ac:dyDescent="0.25">
      <c r="B36" s="2"/>
      <c r="C36" s="71" t="s">
        <v>363</v>
      </c>
      <c r="D36" s="72"/>
      <c r="E36" s="70" t="s">
        <v>79</v>
      </c>
      <c r="F36" s="70" t="s">
        <v>79</v>
      </c>
      <c r="G36" s="70" t="s">
        <v>79</v>
      </c>
      <c r="H36" s="70" t="s">
        <v>79</v>
      </c>
      <c r="I36" s="70" t="s">
        <v>79</v>
      </c>
      <c r="J36" s="69">
        <v>0</v>
      </c>
      <c r="K36" s="69">
        <v>0</v>
      </c>
      <c r="L36" s="69">
        <v>0</v>
      </c>
      <c r="M36" s="69">
        <v>0</v>
      </c>
      <c r="N36" s="70" t="s">
        <v>79</v>
      </c>
      <c r="O36" s="2"/>
    </row>
    <row r="37" spans="2:15" x14ac:dyDescent="0.25">
      <c r="B37" s="2"/>
      <c r="C37" s="71" t="s">
        <v>364</v>
      </c>
      <c r="D37" s="72"/>
      <c r="E37" s="70" t="s">
        <v>79</v>
      </c>
      <c r="F37" s="70" t="s">
        <v>79</v>
      </c>
      <c r="G37" s="70" t="s">
        <v>79</v>
      </c>
      <c r="H37" s="70" t="s">
        <v>79</v>
      </c>
      <c r="I37" s="70" t="s">
        <v>79</v>
      </c>
      <c r="J37" s="69">
        <v>0</v>
      </c>
      <c r="K37" s="69">
        <v>0</v>
      </c>
      <c r="L37" s="69">
        <v>0</v>
      </c>
      <c r="M37" s="69">
        <v>0</v>
      </c>
      <c r="N37" s="70" t="s">
        <v>79</v>
      </c>
      <c r="O37" s="2"/>
    </row>
    <row r="38" spans="2:15" x14ac:dyDescent="0.25">
      <c r="B38" s="2"/>
      <c r="C38" s="71" t="s">
        <v>365</v>
      </c>
      <c r="D38" s="72"/>
      <c r="E38" s="70" t="s">
        <v>79</v>
      </c>
      <c r="F38" s="70" t="s">
        <v>79</v>
      </c>
      <c r="G38" s="70" t="s">
        <v>79</v>
      </c>
      <c r="H38" s="70" t="s">
        <v>79</v>
      </c>
      <c r="I38" s="70" t="s">
        <v>79</v>
      </c>
      <c r="J38" s="69">
        <v>0</v>
      </c>
      <c r="K38" s="69">
        <v>0</v>
      </c>
      <c r="L38" s="69">
        <v>0</v>
      </c>
      <c r="M38" s="69">
        <v>0</v>
      </c>
      <c r="N38" s="70" t="s">
        <v>79</v>
      </c>
      <c r="O38" s="2"/>
    </row>
    <row r="39" spans="2:15" x14ac:dyDescent="0.25">
      <c r="B39" s="2"/>
      <c r="C39" s="71" t="s">
        <v>366</v>
      </c>
      <c r="D39" s="72"/>
      <c r="E39" s="70" t="s">
        <v>79</v>
      </c>
      <c r="F39" s="70" t="s">
        <v>79</v>
      </c>
      <c r="G39" s="70" t="s">
        <v>79</v>
      </c>
      <c r="H39" s="70" t="s">
        <v>79</v>
      </c>
      <c r="I39" s="70" t="s">
        <v>79</v>
      </c>
      <c r="J39" s="69">
        <v>0</v>
      </c>
      <c r="K39" s="69">
        <v>0</v>
      </c>
      <c r="L39" s="69">
        <v>0</v>
      </c>
      <c r="M39" s="69">
        <v>0</v>
      </c>
      <c r="N39" s="70" t="s">
        <v>79</v>
      </c>
      <c r="O39" s="2"/>
    </row>
    <row r="40" spans="2:15" x14ac:dyDescent="0.25">
      <c r="B40" s="2"/>
      <c r="C40" s="71" t="s">
        <v>367</v>
      </c>
      <c r="D40" s="72"/>
      <c r="E40" s="70" t="s">
        <v>79</v>
      </c>
      <c r="F40" s="70" t="s">
        <v>79</v>
      </c>
      <c r="G40" s="70" t="s">
        <v>79</v>
      </c>
      <c r="H40" s="70" t="s">
        <v>79</v>
      </c>
      <c r="I40" s="70" t="s">
        <v>79</v>
      </c>
      <c r="J40" s="69">
        <v>0</v>
      </c>
      <c r="K40" s="69">
        <v>0</v>
      </c>
      <c r="L40" s="69">
        <v>0</v>
      </c>
      <c r="M40" s="69">
        <v>0</v>
      </c>
      <c r="N40" s="70" t="s">
        <v>79</v>
      </c>
      <c r="O40" s="2"/>
    </row>
    <row r="41" spans="2:15" x14ac:dyDescent="0.25">
      <c r="B41" s="2"/>
      <c r="C41" s="71" t="s">
        <v>368</v>
      </c>
      <c r="D41" s="72"/>
      <c r="E41" s="70" t="s">
        <v>79</v>
      </c>
      <c r="F41" s="70" t="s">
        <v>79</v>
      </c>
      <c r="G41" s="70" t="s">
        <v>79</v>
      </c>
      <c r="H41" s="70" t="s">
        <v>79</v>
      </c>
      <c r="I41" s="70" t="s">
        <v>79</v>
      </c>
      <c r="J41" s="69">
        <v>0</v>
      </c>
      <c r="K41" s="69">
        <v>0</v>
      </c>
      <c r="L41" s="69">
        <v>0</v>
      </c>
      <c r="M41" s="69">
        <v>0</v>
      </c>
      <c r="N41" s="70" t="s">
        <v>79</v>
      </c>
      <c r="O41" s="2"/>
    </row>
    <row r="42" spans="2:15" x14ac:dyDescent="0.25">
      <c r="B42" s="2"/>
      <c r="C42" s="71" t="s">
        <v>369</v>
      </c>
      <c r="D42" s="72"/>
      <c r="E42" s="70" t="s">
        <v>79</v>
      </c>
      <c r="F42" s="70" t="s">
        <v>79</v>
      </c>
      <c r="G42" s="70" t="s">
        <v>79</v>
      </c>
      <c r="H42" s="70" t="s">
        <v>79</v>
      </c>
      <c r="I42" s="70" t="s">
        <v>79</v>
      </c>
      <c r="J42" s="69">
        <v>0</v>
      </c>
      <c r="K42" s="69">
        <v>0</v>
      </c>
      <c r="L42" s="69">
        <v>0</v>
      </c>
      <c r="M42" s="69">
        <v>0</v>
      </c>
      <c r="N42" s="70" t="s">
        <v>79</v>
      </c>
      <c r="O42" s="2"/>
    </row>
    <row r="43" spans="2:15" x14ac:dyDescent="0.25">
      <c r="B43" s="2"/>
      <c r="C43" s="71" t="s">
        <v>370</v>
      </c>
      <c r="D43" s="72"/>
      <c r="E43" s="70" t="s">
        <v>79</v>
      </c>
      <c r="F43" s="70" t="s">
        <v>79</v>
      </c>
      <c r="G43" s="70" t="s">
        <v>79</v>
      </c>
      <c r="H43" s="70" t="s">
        <v>79</v>
      </c>
      <c r="I43" s="70" t="s">
        <v>79</v>
      </c>
      <c r="J43" s="69">
        <v>0</v>
      </c>
      <c r="K43" s="69">
        <v>0</v>
      </c>
      <c r="L43" s="69">
        <v>0</v>
      </c>
      <c r="M43" s="69">
        <v>0</v>
      </c>
      <c r="N43" s="70" t="s">
        <v>79</v>
      </c>
      <c r="O43" s="2"/>
    </row>
    <row r="44" spans="2:15" x14ac:dyDescent="0.25">
      <c r="B44" s="2"/>
      <c r="C44" s="71" t="s">
        <v>371</v>
      </c>
      <c r="D44" s="72"/>
      <c r="E44" s="70" t="s">
        <v>79</v>
      </c>
      <c r="F44" s="70" t="s">
        <v>79</v>
      </c>
      <c r="G44" s="70" t="s">
        <v>79</v>
      </c>
      <c r="H44" s="70" t="s">
        <v>79</v>
      </c>
      <c r="I44" s="70" t="s">
        <v>79</v>
      </c>
      <c r="J44" s="69">
        <v>0</v>
      </c>
      <c r="K44" s="69">
        <v>0</v>
      </c>
      <c r="L44" s="69">
        <v>0</v>
      </c>
      <c r="M44" s="69">
        <v>0</v>
      </c>
      <c r="N44" s="70" t="s">
        <v>79</v>
      </c>
      <c r="O44" s="2"/>
    </row>
    <row r="45" spans="2:15" x14ac:dyDescent="0.25">
      <c r="B45" s="2"/>
      <c r="C45" s="71" t="s">
        <v>372</v>
      </c>
      <c r="D45" s="72"/>
      <c r="E45" s="70" t="s">
        <v>79</v>
      </c>
      <c r="F45" s="70" t="s">
        <v>79</v>
      </c>
      <c r="G45" s="70" t="s">
        <v>79</v>
      </c>
      <c r="H45" s="70" t="s">
        <v>79</v>
      </c>
      <c r="I45" s="70" t="s">
        <v>79</v>
      </c>
      <c r="J45" s="69">
        <v>0</v>
      </c>
      <c r="K45" s="69">
        <v>0</v>
      </c>
      <c r="L45" s="69">
        <v>0</v>
      </c>
      <c r="M45" s="69">
        <v>0</v>
      </c>
      <c r="N45" s="70" t="s">
        <v>79</v>
      </c>
      <c r="O45" s="2"/>
    </row>
    <row r="46" spans="2:15" x14ac:dyDescent="0.25">
      <c r="B46" s="2"/>
      <c r="C46" s="71" t="s">
        <v>373</v>
      </c>
      <c r="D46" s="72"/>
      <c r="E46" s="70" t="s">
        <v>79</v>
      </c>
      <c r="F46" s="70" t="s">
        <v>79</v>
      </c>
      <c r="G46" s="70" t="s">
        <v>79</v>
      </c>
      <c r="H46" s="70" t="s">
        <v>79</v>
      </c>
      <c r="I46" s="70" t="s">
        <v>79</v>
      </c>
      <c r="J46" s="69">
        <v>0</v>
      </c>
      <c r="K46" s="69">
        <v>0</v>
      </c>
      <c r="L46" s="69">
        <v>0</v>
      </c>
      <c r="M46" s="69">
        <v>0</v>
      </c>
      <c r="N46" s="70" t="s">
        <v>79</v>
      </c>
      <c r="O46" s="2"/>
    </row>
    <row r="47" spans="2:15" x14ac:dyDescent="0.25">
      <c r="B47" s="2"/>
      <c r="C47" s="71" t="s">
        <v>374</v>
      </c>
      <c r="D47" s="72"/>
      <c r="E47" s="70" t="s">
        <v>79</v>
      </c>
      <c r="F47" s="70" t="s">
        <v>79</v>
      </c>
      <c r="G47" s="70" t="s">
        <v>79</v>
      </c>
      <c r="H47" s="70" t="s">
        <v>79</v>
      </c>
      <c r="I47" s="70" t="s">
        <v>79</v>
      </c>
      <c r="J47" s="69">
        <v>0</v>
      </c>
      <c r="K47" s="69">
        <v>0</v>
      </c>
      <c r="L47" s="69">
        <v>0</v>
      </c>
      <c r="M47" s="69">
        <v>0</v>
      </c>
      <c r="N47" s="70" t="s">
        <v>79</v>
      </c>
      <c r="O47" s="2"/>
    </row>
    <row r="48" spans="2:15" x14ac:dyDescent="0.25">
      <c r="B48" s="2"/>
      <c r="C48" s="71" t="s">
        <v>375</v>
      </c>
      <c r="D48" s="72"/>
      <c r="E48" s="70" t="s">
        <v>79</v>
      </c>
      <c r="F48" s="70" t="s">
        <v>79</v>
      </c>
      <c r="G48" s="70" t="s">
        <v>79</v>
      </c>
      <c r="H48" s="70" t="s">
        <v>79</v>
      </c>
      <c r="I48" s="70" t="s">
        <v>79</v>
      </c>
      <c r="J48" s="69">
        <v>0</v>
      </c>
      <c r="K48" s="69">
        <v>0</v>
      </c>
      <c r="L48" s="69">
        <v>0</v>
      </c>
      <c r="M48" s="69">
        <v>0</v>
      </c>
      <c r="N48" s="70" t="s">
        <v>79</v>
      </c>
      <c r="O48" s="2"/>
    </row>
    <row r="49" spans="2:15" x14ac:dyDescent="0.25">
      <c r="B49" s="2"/>
      <c r="C49" s="71" t="s">
        <v>376</v>
      </c>
      <c r="D49" s="72"/>
      <c r="E49" s="70" t="s">
        <v>79</v>
      </c>
      <c r="F49" s="70" t="s">
        <v>79</v>
      </c>
      <c r="G49" s="70" t="s">
        <v>79</v>
      </c>
      <c r="H49" s="70" t="s">
        <v>79</v>
      </c>
      <c r="I49" s="70" t="s">
        <v>79</v>
      </c>
      <c r="J49" s="69">
        <v>0</v>
      </c>
      <c r="K49" s="69">
        <v>0</v>
      </c>
      <c r="L49" s="69">
        <v>0</v>
      </c>
      <c r="M49" s="69">
        <v>0</v>
      </c>
      <c r="N49" s="70" t="s">
        <v>79</v>
      </c>
      <c r="O49" s="2"/>
    </row>
    <row r="50" spans="2:15" x14ac:dyDescent="0.25">
      <c r="B50" s="2"/>
      <c r="C50" s="71" t="s">
        <v>377</v>
      </c>
      <c r="D50" s="72"/>
      <c r="E50" s="70" t="s">
        <v>79</v>
      </c>
      <c r="F50" s="70" t="s">
        <v>79</v>
      </c>
      <c r="G50" s="70" t="s">
        <v>79</v>
      </c>
      <c r="H50" s="70" t="s">
        <v>79</v>
      </c>
      <c r="I50" s="70" t="s">
        <v>79</v>
      </c>
      <c r="J50" s="69">
        <v>0</v>
      </c>
      <c r="K50" s="69">
        <v>0</v>
      </c>
      <c r="L50" s="69">
        <v>0</v>
      </c>
      <c r="M50" s="69">
        <v>0</v>
      </c>
      <c r="N50" s="70" t="s">
        <v>79</v>
      </c>
      <c r="O50" s="2"/>
    </row>
    <row r="51" spans="2:15" x14ac:dyDescent="0.25">
      <c r="B51" s="2"/>
      <c r="C51" s="71" t="s">
        <v>378</v>
      </c>
      <c r="D51" s="72"/>
      <c r="E51" s="70" t="s">
        <v>79</v>
      </c>
      <c r="F51" s="70" t="s">
        <v>79</v>
      </c>
      <c r="G51" s="70" t="s">
        <v>79</v>
      </c>
      <c r="H51" s="70" t="s">
        <v>79</v>
      </c>
      <c r="I51" s="70" t="s">
        <v>79</v>
      </c>
      <c r="J51" s="69">
        <v>0</v>
      </c>
      <c r="K51" s="69">
        <v>0</v>
      </c>
      <c r="L51" s="69">
        <v>0</v>
      </c>
      <c r="M51" s="69">
        <v>0</v>
      </c>
      <c r="N51" s="70" t="s">
        <v>79</v>
      </c>
      <c r="O51" s="2"/>
    </row>
    <row r="52" spans="2:15" x14ac:dyDescent="0.25">
      <c r="B52" s="2"/>
      <c r="C52" s="71" t="s">
        <v>379</v>
      </c>
      <c r="D52" s="72"/>
      <c r="E52" s="70" t="s">
        <v>79</v>
      </c>
      <c r="F52" s="70" t="s">
        <v>79</v>
      </c>
      <c r="G52" s="70" t="s">
        <v>79</v>
      </c>
      <c r="H52" s="70" t="s">
        <v>79</v>
      </c>
      <c r="I52" s="70" t="s">
        <v>79</v>
      </c>
      <c r="J52" s="69">
        <v>0</v>
      </c>
      <c r="K52" s="69">
        <v>0</v>
      </c>
      <c r="L52" s="69">
        <v>0</v>
      </c>
      <c r="M52" s="69">
        <v>0</v>
      </c>
      <c r="N52" s="70" t="s">
        <v>79</v>
      </c>
      <c r="O52" s="2"/>
    </row>
    <row r="53" spans="2:15" x14ac:dyDescent="0.25">
      <c r="B53" s="2"/>
      <c r="C53" s="71" t="s">
        <v>380</v>
      </c>
      <c r="D53" s="72"/>
      <c r="E53" s="70" t="s">
        <v>79</v>
      </c>
      <c r="F53" s="70" t="s">
        <v>79</v>
      </c>
      <c r="G53" s="70" t="s">
        <v>79</v>
      </c>
      <c r="H53" s="70" t="s">
        <v>79</v>
      </c>
      <c r="I53" s="70" t="s">
        <v>79</v>
      </c>
      <c r="J53" s="69">
        <v>0</v>
      </c>
      <c r="K53" s="69">
        <v>0</v>
      </c>
      <c r="L53" s="69">
        <v>0</v>
      </c>
      <c r="M53" s="69">
        <v>0</v>
      </c>
      <c r="N53" s="70" t="s">
        <v>79</v>
      </c>
      <c r="O53" s="2"/>
    </row>
    <row r="54" spans="2:15" x14ac:dyDescent="0.25">
      <c r="B54" s="2"/>
      <c r="C54" s="71" t="s">
        <v>381</v>
      </c>
      <c r="D54" s="72"/>
      <c r="E54" s="70" t="s">
        <v>79</v>
      </c>
      <c r="F54" s="70" t="s">
        <v>79</v>
      </c>
      <c r="G54" s="70" t="s">
        <v>79</v>
      </c>
      <c r="H54" s="70" t="s">
        <v>79</v>
      </c>
      <c r="I54" s="70" t="s">
        <v>79</v>
      </c>
      <c r="J54" s="69">
        <v>0</v>
      </c>
      <c r="K54" s="69">
        <v>0</v>
      </c>
      <c r="L54" s="69">
        <v>0</v>
      </c>
      <c r="M54" s="69">
        <v>0</v>
      </c>
      <c r="N54" s="70" t="s">
        <v>79</v>
      </c>
      <c r="O54" s="2"/>
    </row>
    <row r="55" spans="2:15" x14ac:dyDescent="0.25">
      <c r="B55" s="2"/>
      <c r="C55" s="71" t="s">
        <v>382</v>
      </c>
      <c r="D55" s="72"/>
      <c r="E55" s="70" t="s">
        <v>79</v>
      </c>
      <c r="F55" s="70" t="s">
        <v>79</v>
      </c>
      <c r="G55" s="70" t="s">
        <v>79</v>
      </c>
      <c r="H55" s="70" t="s">
        <v>79</v>
      </c>
      <c r="I55" s="70" t="s">
        <v>79</v>
      </c>
      <c r="J55" s="69">
        <v>0</v>
      </c>
      <c r="K55" s="69">
        <v>0</v>
      </c>
      <c r="L55" s="69">
        <v>0</v>
      </c>
      <c r="M55" s="69">
        <v>0</v>
      </c>
      <c r="N55" s="70" t="s">
        <v>79</v>
      </c>
      <c r="O55" s="2"/>
    </row>
    <row r="56" spans="2:15" x14ac:dyDescent="0.25">
      <c r="B56" s="2"/>
      <c r="C56" s="71" t="s">
        <v>383</v>
      </c>
      <c r="D56" s="72"/>
      <c r="E56" s="70" t="s">
        <v>79</v>
      </c>
      <c r="F56" s="70" t="s">
        <v>79</v>
      </c>
      <c r="G56" s="70" t="s">
        <v>79</v>
      </c>
      <c r="H56" s="70" t="s">
        <v>79</v>
      </c>
      <c r="I56" s="70" t="s">
        <v>79</v>
      </c>
      <c r="J56" s="69">
        <v>0</v>
      </c>
      <c r="K56" s="69">
        <v>0</v>
      </c>
      <c r="L56" s="69">
        <v>0</v>
      </c>
      <c r="M56" s="69">
        <v>0</v>
      </c>
      <c r="N56" s="70" t="s">
        <v>79</v>
      </c>
      <c r="O56" s="2"/>
    </row>
    <row r="57" spans="2:15" x14ac:dyDescent="0.25">
      <c r="B57" s="2"/>
      <c r="C57" s="71" t="s">
        <v>384</v>
      </c>
      <c r="D57" s="72"/>
      <c r="E57" s="70" t="s">
        <v>79</v>
      </c>
      <c r="F57" s="70" t="s">
        <v>79</v>
      </c>
      <c r="G57" s="70" t="s">
        <v>79</v>
      </c>
      <c r="H57" s="70" t="s">
        <v>79</v>
      </c>
      <c r="I57" s="70" t="s">
        <v>79</v>
      </c>
      <c r="J57" s="69">
        <v>0</v>
      </c>
      <c r="K57" s="69">
        <v>0</v>
      </c>
      <c r="L57" s="69">
        <v>0</v>
      </c>
      <c r="M57" s="69">
        <v>0</v>
      </c>
      <c r="N57" s="70" t="s">
        <v>79</v>
      </c>
      <c r="O57" s="2"/>
    </row>
    <row r="58" spans="2:15" x14ac:dyDescent="0.25">
      <c r="B58" s="2"/>
      <c r="C58" s="71" t="s">
        <v>385</v>
      </c>
      <c r="D58" s="72"/>
      <c r="E58" s="70" t="s">
        <v>79</v>
      </c>
      <c r="F58" s="70" t="s">
        <v>79</v>
      </c>
      <c r="G58" s="70" t="s">
        <v>79</v>
      </c>
      <c r="H58" s="70" t="s">
        <v>79</v>
      </c>
      <c r="I58" s="70" t="s">
        <v>79</v>
      </c>
      <c r="J58" s="69">
        <v>0</v>
      </c>
      <c r="K58" s="69">
        <v>0</v>
      </c>
      <c r="L58" s="69">
        <v>0</v>
      </c>
      <c r="M58" s="69">
        <v>0</v>
      </c>
      <c r="N58" s="70" t="s">
        <v>79</v>
      </c>
      <c r="O58" s="2"/>
    </row>
    <row r="59" spans="2:15" x14ac:dyDescent="0.25">
      <c r="B59" s="2"/>
      <c r="C59" s="71" t="s">
        <v>386</v>
      </c>
      <c r="D59" s="72"/>
      <c r="E59" s="70" t="s">
        <v>79</v>
      </c>
      <c r="F59" s="70" t="s">
        <v>79</v>
      </c>
      <c r="G59" s="70" t="s">
        <v>79</v>
      </c>
      <c r="H59" s="70" t="s">
        <v>79</v>
      </c>
      <c r="I59" s="70" t="s">
        <v>79</v>
      </c>
      <c r="J59" s="69">
        <v>0</v>
      </c>
      <c r="K59" s="69">
        <v>0</v>
      </c>
      <c r="L59" s="69">
        <v>0</v>
      </c>
      <c r="M59" s="69">
        <v>0</v>
      </c>
      <c r="N59" s="70" t="s">
        <v>79</v>
      </c>
      <c r="O59" s="2"/>
    </row>
    <row r="60" spans="2:15" x14ac:dyDescent="0.25">
      <c r="B60" s="2"/>
      <c r="C60" s="71" t="s">
        <v>387</v>
      </c>
      <c r="D60" s="72"/>
      <c r="E60" s="70" t="s">
        <v>79</v>
      </c>
      <c r="F60" s="70" t="s">
        <v>79</v>
      </c>
      <c r="G60" s="70" t="s">
        <v>79</v>
      </c>
      <c r="H60" s="70" t="s">
        <v>79</v>
      </c>
      <c r="I60" s="70" t="s">
        <v>79</v>
      </c>
      <c r="J60" s="69">
        <v>0</v>
      </c>
      <c r="K60" s="69">
        <v>0</v>
      </c>
      <c r="L60" s="69">
        <v>0</v>
      </c>
      <c r="M60" s="69">
        <v>0</v>
      </c>
      <c r="N60" s="70" t="s">
        <v>79</v>
      </c>
      <c r="O60" s="2"/>
    </row>
    <row r="61" spans="2:15" x14ac:dyDescent="0.25">
      <c r="B61" s="2"/>
      <c r="C61" s="71" t="s">
        <v>388</v>
      </c>
      <c r="D61" s="72"/>
      <c r="E61" s="70" t="s">
        <v>79</v>
      </c>
      <c r="F61" s="70" t="s">
        <v>79</v>
      </c>
      <c r="G61" s="70" t="s">
        <v>79</v>
      </c>
      <c r="H61" s="70" t="s">
        <v>79</v>
      </c>
      <c r="I61" s="70" t="s">
        <v>79</v>
      </c>
      <c r="J61" s="69">
        <v>0</v>
      </c>
      <c r="K61" s="69">
        <v>0</v>
      </c>
      <c r="L61" s="69">
        <v>0</v>
      </c>
      <c r="M61" s="69">
        <v>0</v>
      </c>
      <c r="N61" s="70" t="s">
        <v>79</v>
      </c>
      <c r="O61" s="2"/>
    </row>
    <row r="62" spans="2:15" x14ac:dyDescent="0.25">
      <c r="B62" s="2"/>
      <c r="C62" s="71" t="s">
        <v>389</v>
      </c>
      <c r="D62" s="72"/>
      <c r="E62" s="70" t="s">
        <v>79</v>
      </c>
      <c r="F62" s="70" t="s">
        <v>79</v>
      </c>
      <c r="G62" s="70" t="s">
        <v>79</v>
      </c>
      <c r="H62" s="70" t="s">
        <v>79</v>
      </c>
      <c r="I62" s="70" t="s">
        <v>79</v>
      </c>
      <c r="J62" s="69">
        <v>0</v>
      </c>
      <c r="K62" s="69">
        <v>0</v>
      </c>
      <c r="L62" s="69">
        <v>0</v>
      </c>
      <c r="M62" s="69">
        <v>0</v>
      </c>
      <c r="N62" s="70" t="s">
        <v>79</v>
      </c>
      <c r="O62" s="2"/>
    </row>
    <row r="63" spans="2:15" x14ac:dyDescent="0.25">
      <c r="B63" s="2"/>
      <c r="C63" s="71" t="s">
        <v>390</v>
      </c>
      <c r="D63" s="72"/>
      <c r="E63" s="70" t="s">
        <v>79</v>
      </c>
      <c r="F63" s="70" t="s">
        <v>79</v>
      </c>
      <c r="G63" s="70" t="s">
        <v>79</v>
      </c>
      <c r="H63" s="70" t="s">
        <v>79</v>
      </c>
      <c r="I63" s="70" t="s">
        <v>79</v>
      </c>
      <c r="J63" s="69">
        <v>0</v>
      </c>
      <c r="K63" s="69">
        <v>0</v>
      </c>
      <c r="L63" s="69">
        <v>0</v>
      </c>
      <c r="M63" s="69">
        <v>0</v>
      </c>
      <c r="N63" s="70" t="s">
        <v>79</v>
      </c>
      <c r="O63" s="2"/>
    </row>
    <row r="64" spans="2:15" x14ac:dyDescent="0.25">
      <c r="B64" s="2"/>
      <c r="C64" s="71" t="s">
        <v>391</v>
      </c>
      <c r="D64" s="72"/>
      <c r="E64" s="70" t="s">
        <v>79</v>
      </c>
      <c r="F64" s="70" t="s">
        <v>79</v>
      </c>
      <c r="G64" s="70" t="s">
        <v>79</v>
      </c>
      <c r="H64" s="70" t="s">
        <v>79</v>
      </c>
      <c r="I64" s="70" t="s">
        <v>79</v>
      </c>
      <c r="J64" s="69">
        <v>0</v>
      </c>
      <c r="K64" s="69">
        <v>0</v>
      </c>
      <c r="L64" s="69">
        <v>0</v>
      </c>
      <c r="M64" s="69">
        <v>0</v>
      </c>
      <c r="N64" s="70" t="s">
        <v>79</v>
      </c>
      <c r="O64" s="2"/>
    </row>
    <row r="65" spans="2:15" x14ac:dyDescent="0.25">
      <c r="B65" s="2"/>
      <c r="C65" s="71" t="s">
        <v>392</v>
      </c>
      <c r="D65" s="72"/>
      <c r="E65" s="70" t="s">
        <v>79</v>
      </c>
      <c r="F65" s="70" t="s">
        <v>79</v>
      </c>
      <c r="G65" s="70" t="s">
        <v>79</v>
      </c>
      <c r="H65" s="70" t="s">
        <v>79</v>
      </c>
      <c r="I65" s="70" t="s">
        <v>79</v>
      </c>
      <c r="J65" s="69">
        <v>0</v>
      </c>
      <c r="K65" s="69">
        <v>0</v>
      </c>
      <c r="L65" s="69">
        <v>0</v>
      </c>
      <c r="M65" s="69">
        <v>0</v>
      </c>
      <c r="N65" s="70" t="s">
        <v>79</v>
      </c>
      <c r="O65" s="2"/>
    </row>
    <row r="66" spans="2:15" x14ac:dyDescent="0.25">
      <c r="B66" s="2"/>
      <c r="C66" s="71" t="s">
        <v>393</v>
      </c>
      <c r="D66" s="72"/>
      <c r="E66" s="70" t="s">
        <v>79</v>
      </c>
      <c r="F66" s="70" t="s">
        <v>79</v>
      </c>
      <c r="G66" s="70" t="s">
        <v>79</v>
      </c>
      <c r="H66" s="70" t="s">
        <v>79</v>
      </c>
      <c r="I66" s="70" t="s">
        <v>79</v>
      </c>
      <c r="J66" s="69">
        <v>0</v>
      </c>
      <c r="K66" s="69">
        <v>0</v>
      </c>
      <c r="L66" s="69">
        <v>0</v>
      </c>
      <c r="M66" s="69">
        <v>0</v>
      </c>
      <c r="N66" s="70" t="s">
        <v>79</v>
      </c>
      <c r="O66" s="2"/>
    </row>
    <row r="67" spans="2:15" x14ac:dyDescent="0.25">
      <c r="B67" s="2"/>
      <c r="C67" s="71" t="s">
        <v>394</v>
      </c>
      <c r="D67" s="72"/>
      <c r="E67" s="70" t="s">
        <v>79</v>
      </c>
      <c r="F67" s="70" t="s">
        <v>79</v>
      </c>
      <c r="G67" s="70" t="s">
        <v>79</v>
      </c>
      <c r="H67" s="70" t="s">
        <v>79</v>
      </c>
      <c r="I67" s="70" t="s">
        <v>79</v>
      </c>
      <c r="J67" s="69">
        <v>0</v>
      </c>
      <c r="K67" s="69">
        <v>0</v>
      </c>
      <c r="L67" s="69">
        <v>0</v>
      </c>
      <c r="M67" s="69">
        <v>0</v>
      </c>
      <c r="N67" s="70" t="s">
        <v>79</v>
      </c>
      <c r="O67" s="2"/>
    </row>
    <row r="68" spans="2:15" x14ac:dyDescent="0.25">
      <c r="B68" s="2"/>
      <c r="C68" s="71" t="s">
        <v>395</v>
      </c>
      <c r="D68" s="72"/>
      <c r="E68" s="70" t="s">
        <v>79</v>
      </c>
      <c r="F68" s="70" t="s">
        <v>79</v>
      </c>
      <c r="G68" s="70" t="s">
        <v>79</v>
      </c>
      <c r="H68" s="70" t="s">
        <v>79</v>
      </c>
      <c r="I68" s="70" t="s">
        <v>79</v>
      </c>
      <c r="J68" s="69">
        <v>0</v>
      </c>
      <c r="K68" s="69">
        <v>0</v>
      </c>
      <c r="L68" s="69">
        <v>0</v>
      </c>
      <c r="M68" s="69">
        <v>0</v>
      </c>
      <c r="N68" s="70" t="s">
        <v>79</v>
      </c>
      <c r="O68" s="2"/>
    </row>
    <row r="69" spans="2:15" x14ac:dyDescent="0.25">
      <c r="B69" s="2"/>
      <c r="C69" s="71" t="s">
        <v>396</v>
      </c>
      <c r="D69" s="72"/>
      <c r="E69" s="70" t="s">
        <v>79</v>
      </c>
      <c r="F69" s="70" t="s">
        <v>79</v>
      </c>
      <c r="G69" s="70" t="s">
        <v>79</v>
      </c>
      <c r="H69" s="70" t="s">
        <v>79</v>
      </c>
      <c r="I69" s="70" t="s">
        <v>79</v>
      </c>
      <c r="J69" s="69">
        <v>0</v>
      </c>
      <c r="K69" s="69">
        <v>0</v>
      </c>
      <c r="L69" s="69">
        <v>0</v>
      </c>
      <c r="M69" s="69">
        <v>0</v>
      </c>
      <c r="N69" s="70" t="s">
        <v>79</v>
      </c>
      <c r="O69" s="2"/>
    </row>
    <row r="70" spans="2:15" x14ac:dyDescent="0.25">
      <c r="B70" s="2"/>
      <c r="C70" s="71" t="s">
        <v>397</v>
      </c>
      <c r="D70" s="72"/>
      <c r="E70" s="70" t="s">
        <v>79</v>
      </c>
      <c r="F70" s="70" t="s">
        <v>79</v>
      </c>
      <c r="G70" s="70" t="s">
        <v>79</v>
      </c>
      <c r="H70" s="70" t="s">
        <v>79</v>
      </c>
      <c r="I70" s="70" t="s">
        <v>79</v>
      </c>
      <c r="J70" s="69">
        <v>0</v>
      </c>
      <c r="K70" s="69">
        <v>0</v>
      </c>
      <c r="L70" s="69">
        <v>0</v>
      </c>
      <c r="M70" s="69">
        <v>0</v>
      </c>
      <c r="N70" s="70" t="s">
        <v>79</v>
      </c>
      <c r="O70" s="2"/>
    </row>
    <row r="71" spans="2:15" x14ac:dyDescent="0.25">
      <c r="B71" s="2"/>
      <c r="C71" s="71" t="s">
        <v>398</v>
      </c>
      <c r="D71" s="72"/>
      <c r="E71" s="70" t="s">
        <v>79</v>
      </c>
      <c r="F71" s="70" t="s">
        <v>79</v>
      </c>
      <c r="G71" s="70" t="s">
        <v>79</v>
      </c>
      <c r="H71" s="70" t="s">
        <v>79</v>
      </c>
      <c r="I71" s="70" t="s">
        <v>79</v>
      </c>
      <c r="J71" s="69">
        <v>0</v>
      </c>
      <c r="K71" s="69">
        <v>0</v>
      </c>
      <c r="L71" s="69">
        <v>0</v>
      </c>
      <c r="M71" s="69">
        <v>0</v>
      </c>
      <c r="N71" s="70" t="s">
        <v>79</v>
      </c>
      <c r="O71" s="2"/>
    </row>
    <row r="72" spans="2:15" x14ac:dyDescent="0.25">
      <c r="B72" s="2"/>
      <c r="C72" s="71" t="s">
        <v>399</v>
      </c>
      <c r="D72" s="72"/>
      <c r="E72" s="70" t="s">
        <v>79</v>
      </c>
      <c r="F72" s="70" t="s">
        <v>79</v>
      </c>
      <c r="G72" s="70" t="s">
        <v>79</v>
      </c>
      <c r="H72" s="70" t="s">
        <v>79</v>
      </c>
      <c r="I72" s="70" t="s">
        <v>79</v>
      </c>
      <c r="J72" s="69">
        <v>0</v>
      </c>
      <c r="K72" s="69">
        <v>0</v>
      </c>
      <c r="L72" s="69">
        <v>0</v>
      </c>
      <c r="M72" s="69">
        <v>0</v>
      </c>
      <c r="N72" s="70" t="s">
        <v>79</v>
      </c>
      <c r="O72" s="2"/>
    </row>
    <row r="73" spans="2:15" x14ac:dyDescent="0.25">
      <c r="B73" s="2"/>
      <c r="C73" s="71" t="s">
        <v>400</v>
      </c>
      <c r="D73" s="72"/>
      <c r="E73" s="70" t="s">
        <v>79</v>
      </c>
      <c r="F73" s="70" t="s">
        <v>79</v>
      </c>
      <c r="G73" s="70" t="s">
        <v>79</v>
      </c>
      <c r="H73" s="70" t="s">
        <v>79</v>
      </c>
      <c r="I73" s="70" t="s">
        <v>79</v>
      </c>
      <c r="J73" s="69">
        <v>0</v>
      </c>
      <c r="K73" s="69">
        <v>0</v>
      </c>
      <c r="L73" s="69">
        <v>0</v>
      </c>
      <c r="M73" s="69">
        <v>0</v>
      </c>
      <c r="N73" s="70" t="s">
        <v>79</v>
      </c>
      <c r="O73" s="2"/>
    </row>
    <row r="74" spans="2:15" x14ac:dyDescent="0.25">
      <c r="B74" s="2"/>
      <c r="C74" s="71" t="s">
        <v>401</v>
      </c>
      <c r="D74" s="72"/>
      <c r="E74" s="70" t="s">
        <v>79</v>
      </c>
      <c r="F74" s="70" t="s">
        <v>79</v>
      </c>
      <c r="G74" s="70" t="s">
        <v>79</v>
      </c>
      <c r="H74" s="70" t="s">
        <v>79</v>
      </c>
      <c r="I74" s="70" t="s">
        <v>79</v>
      </c>
      <c r="J74" s="69">
        <v>0</v>
      </c>
      <c r="K74" s="69">
        <v>0</v>
      </c>
      <c r="L74" s="69">
        <v>0</v>
      </c>
      <c r="M74" s="69">
        <v>0</v>
      </c>
      <c r="N74" s="70" t="s">
        <v>79</v>
      </c>
      <c r="O74" s="2"/>
    </row>
    <row r="75" spans="2:15" x14ac:dyDescent="0.25">
      <c r="B75" s="2"/>
      <c r="C75" s="71" t="s">
        <v>402</v>
      </c>
      <c r="D75" s="72"/>
      <c r="E75" s="70" t="s">
        <v>79</v>
      </c>
      <c r="F75" s="70" t="s">
        <v>79</v>
      </c>
      <c r="G75" s="70" t="s">
        <v>79</v>
      </c>
      <c r="H75" s="70" t="s">
        <v>79</v>
      </c>
      <c r="I75" s="70" t="s">
        <v>79</v>
      </c>
      <c r="J75" s="69">
        <v>0</v>
      </c>
      <c r="K75" s="69">
        <v>0</v>
      </c>
      <c r="L75" s="69">
        <v>0</v>
      </c>
      <c r="M75" s="69">
        <v>0</v>
      </c>
      <c r="N75" s="70" t="s">
        <v>79</v>
      </c>
      <c r="O75" s="2"/>
    </row>
    <row r="76" spans="2:15" x14ac:dyDescent="0.25">
      <c r="B76" s="2"/>
      <c r="C76" s="71" t="s">
        <v>403</v>
      </c>
      <c r="D76" s="72"/>
      <c r="E76" s="70" t="s">
        <v>79</v>
      </c>
      <c r="F76" s="70" t="s">
        <v>79</v>
      </c>
      <c r="G76" s="70" t="s">
        <v>79</v>
      </c>
      <c r="H76" s="70" t="s">
        <v>79</v>
      </c>
      <c r="I76" s="70" t="s">
        <v>79</v>
      </c>
      <c r="J76" s="69">
        <v>0</v>
      </c>
      <c r="K76" s="69">
        <v>0</v>
      </c>
      <c r="L76" s="69">
        <v>0</v>
      </c>
      <c r="M76" s="69">
        <v>0</v>
      </c>
      <c r="N76" s="70" t="s">
        <v>79</v>
      </c>
      <c r="O76" s="2"/>
    </row>
    <row r="77" spans="2:15" x14ac:dyDescent="0.25">
      <c r="B77" s="2"/>
      <c r="C77" s="71" t="s">
        <v>404</v>
      </c>
      <c r="D77" s="72"/>
      <c r="E77" s="70" t="s">
        <v>79</v>
      </c>
      <c r="F77" s="70" t="s">
        <v>79</v>
      </c>
      <c r="G77" s="70" t="s">
        <v>79</v>
      </c>
      <c r="H77" s="70" t="s">
        <v>79</v>
      </c>
      <c r="I77" s="70" t="s">
        <v>79</v>
      </c>
      <c r="J77" s="69">
        <v>0</v>
      </c>
      <c r="K77" s="69">
        <v>0</v>
      </c>
      <c r="L77" s="69">
        <v>0</v>
      </c>
      <c r="M77" s="69">
        <v>0</v>
      </c>
      <c r="N77" s="70" t="s">
        <v>79</v>
      </c>
      <c r="O77" s="2"/>
    </row>
    <row r="78" spans="2:15" x14ac:dyDescent="0.25">
      <c r="B78" s="2"/>
      <c r="C78" s="71" t="s">
        <v>405</v>
      </c>
      <c r="D78" s="72"/>
      <c r="E78" s="70" t="s">
        <v>79</v>
      </c>
      <c r="F78" s="70" t="s">
        <v>79</v>
      </c>
      <c r="G78" s="70" t="s">
        <v>79</v>
      </c>
      <c r="H78" s="70" t="s">
        <v>79</v>
      </c>
      <c r="I78" s="70" t="s">
        <v>79</v>
      </c>
      <c r="J78" s="69">
        <v>0</v>
      </c>
      <c r="K78" s="69">
        <v>0</v>
      </c>
      <c r="L78" s="69">
        <v>0</v>
      </c>
      <c r="M78" s="69">
        <v>0</v>
      </c>
      <c r="N78" s="70" t="s">
        <v>79</v>
      </c>
      <c r="O78" s="2"/>
    </row>
    <row r="79" spans="2:15" x14ac:dyDescent="0.25">
      <c r="B79" s="2"/>
      <c r="C79" s="71" t="s">
        <v>406</v>
      </c>
      <c r="D79" s="72"/>
      <c r="E79" s="70" t="s">
        <v>79</v>
      </c>
      <c r="F79" s="70" t="s">
        <v>79</v>
      </c>
      <c r="G79" s="70" t="s">
        <v>79</v>
      </c>
      <c r="H79" s="70" t="s">
        <v>79</v>
      </c>
      <c r="I79" s="70" t="s">
        <v>79</v>
      </c>
      <c r="J79" s="69">
        <v>0</v>
      </c>
      <c r="K79" s="69">
        <v>0</v>
      </c>
      <c r="L79" s="69">
        <v>0</v>
      </c>
      <c r="M79" s="69">
        <v>0</v>
      </c>
      <c r="N79" s="70" t="s">
        <v>79</v>
      </c>
      <c r="O79" s="2"/>
    </row>
    <row r="80" spans="2:15" x14ac:dyDescent="0.25">
      <c r="B80" s="2"/>
      <c r="C80" s="71" t="s">
        <v>407</v>
      </c>
      <c r="D80" s="72"/>
      <c r="E80" s="70" t="s">
        <v>79</v>
      </c>
      <c r="F80" s="70" t="s">
        <v>79</v>
      </c>
      <c r="G80" s="70" t="s">
        <v>79</v>
      </c>
      <c r="H80" s="70" t="s">
        <v>79</v>
      </c>
      <c r="I80" s="70" t="s">
        <v>79</v>
      </c>
      <c r="J80" s="69">
        <v>0</v>
      </c>
      <c r="K80" s="69">
        <v>0</v>
      </c>
      <c r="L80" s="69">
        <v>0</v>
      </c>
      <c r="M80" s="69">
        <v>0</v>
      </c>
      <c r="N80" s="70" t="s">
        <v>79</v>
      </c>
      <c r="O80" s="2"/>
    </row>
    <row r="81" spans="2:15" x14ac:dyDescent="0.25">
      <c r="B81" s="2"/>
      <c r="C81" s="71" t="s">
        <v>408</v>
      </c>
      <c r="D81" s="72"/>
      <c r="E81" s="70" t="s">
        <v>79</v>
      </c>
      <c r="F81" s="70" t="s">
        <v>79</v>
      </c>
      <c r="G81" s="70" t="s">
        <v>79</v>
      </c>
      <c r="H81" s="70" t="s">
        <v>79</v>
      </c>
      <c r="I81" s="70" t="s">
        <v>79</v>
      </c>
      <c r="J81" s="69">
        <v>0</v>
      </c>
      <c r="K81" s="69">
        <v>0</v>
      </c>
      <c r="L81" s="69">
        <v>0</v>
      </c>
      <c r="M81" s="69">
        <v>0</v>
      </c>
      <c r="N81" s="70" t="s">
        <v>79</v>
      </c>
      <c r="O81" s="2"/>
    </row>
    <row r="82" spans="2:15" x14ac:dyDescent="0.25">
      <c r="B82" s="2"/>
      <c r="C82" s="71" t="s">
        <v>409</v>
      </c>
      <c r="D82" s="72"/>
      <c r="E82" s="70" t="s">
        <v>79</v>
      </c>
      <c r="F82" s="70" t="s">
        <v>79</v>
      </c>
      <c r="G82" s="70" t="s">
        <v>79</v>
      </c>
      <c r="H82" s="70" t="s">
        <v>79</v>
      </c>
      <c r="I82" s="70" t="s">
        <v>79</v>
      </c>
      <c r="J82" s="69">
        <v>0</v>
      </c>
      <c r="K82" s="69">
        <v>0</v>
      </c>
      <c r="L82" s="69">
        <v>0</v>
      </c>
      <c r="M82" s="69">
        <v>0</v>
      </c>
      <c r="N82" s="70" t="s">
        <v>79</v>
      </c>
      <c r="O82" s="2"/>
    </row>
    <row r="83" spans="2:15" x14ac:dyDescent="0.25">
      <c r="B83" s="2"/>
      <c r="C83" s="71" t="s">
        <v>410</v>
      </c>
      <c r="D83" s="72"/>
      <c r="E83" s="70" t="s">
        <v>79</v>
      </c>
      <c r="F83" s="70" t="s">
        <v>79</v>
      </c>
      <c r="G83" s="70" t="s">
        <v>79</v>
      </c>
      <c r="H83" s="70" t="s">
        <v>79</v>
      </c>
      <c r="I83" s="70" t="s">
        <v>79</v>
      </c>
      <c r="J83" s="69">
        <v>0</v>
      </c>
      <c r="K83" s="69">
        <v>0</v>
      </c>
      <c r="L83" s="69">
        <v>0</v>
      </c>
      <c r="M83" s="69">
        <v>0</v>
      </c>
      <c r="N83" s="70" t="s">
        <v>79</v>
      </c>
      <c r="O83" s="2"/>
    </row>
    <row r="84" spans="2:15" x14ac:dyDescent="0.25">
      <c r="B84" s="2"/>
      <c r="C84" s="71" t="s">
        <v>411</v>
      </c>
      <c r="D84" s="72"/>
      <c r="E84" s="70" t="s">
        <v>79</v>
      </c>
      <c r="F84" s="70" t="s">
        <v>79</v>
      </c>
      <c r="G84" s="70" t="s">
        <v>79</v>
      </c>
      <c r="H84" s="70" t="s">
        <v>79</v>
      </c>
      <c r="I84" s="70" t="s">
        <v>79</v>
      </c>
      <c r="J84" s="69">
        <v>0</v>
      </c>
      <c r="K84" s="69">
        <v>0</v>
      </c>
      <c r="L84" s="69">
        <v>0</v>
      </c>
      <c r="M84" s="69">
        <v>0</v>
      </c>
      <c r="N84" s="70" t="s">
        <v>79</v>
      </c>
      <c r="O84" s="2"/>
    </row>
    <row r="85" spans="2:15" x14ac:dyDescent="0.25">
      <c r="B85" s="2"/>
      <c r="C85" s="71" t="s">
        <v>412</v>
      </c>
      <c r="D85" s="72"/>
      <c r="E85" s="70" t="s">
        <v>79</v>
      </c>
      <c r="F85" s="70" t="s">
        <v>79</v>
      </c>
      <c r="G85" s="70" t="s">
        <v>79</v>
      </c>
      <c r="H85" s="70" t="s">
        <v>79</v>
      </c>
      <c r="I85" s="70" t="s">
        <v>79</v>
      </c>
      <c r="J85" s="69">
        <v>0</v>
      </c>
      <c r="K85" s="69">
        <v>0</v>
      </c>
      <c r="L85" s="69">
        <v>0</v>
      </c>
      <c r="M85" s="69">
        <v>0</v>
      </c>
      <c r="N85" s="70" t="s">
        <v>79</v>
      </c>
      <c r="O85" s="2"/>
    </row>
    <row r="86" spans="2:15" x14ac:dyDescent="0.25">
      <c r="B86" s="2"/>
      <c r="C86" s="71" t="s">
        <v>413</v>
      </c>
      <c r="D86" s="72"/>
      <c r="E86" s="70" t="s">
        <v>79</v>
      </c>
      <c r="F86" s="70" t="s">
        <v>79</v>
      </c>
      <c r="G86" s="70" t="s">
        <v>79</v>
      </c>
      <c r="H86" s="70" t="s">
        <v>79</v>
      </c>
      <c r="I86" s="70" t="s">
        <v>79</v>
      </c>
      <c r="J86" s="69">
        <v>0</v>
      </c>
      <c r="K86" s="69">
        <v>0</v>
      </c>
      <c r="L86" s="69">
        <v>0</v>
      </c>
      <c r="M86" s="69">
        <v>0</v>
      </c>
      <c r="N86" s="70" t="s">
        <v>79</v>
      </c>
      <c r="O86" s="2"/>
    </row>
    <row r="87" spans="2:15" x14ac:dyDescent="0.25">
      <c r="B87" s="2"/>
      <c r="C87" s="71" t="s">
        <v>414</v>
      </c>
      <c r="D87" s="72"/>
      <c r="E87" s="70" t="s">
        <v>79</v>
      </c>
      <c r="F87" s="70" t="s">
        <v>79</v>
      </c>
      <c r="G87" s="70" t="s">
        <v>79</v>
      </c>
      <c r="H87" s="70" t="s">
        <v>79</v>
      </c>
      <c r="I87" s="70" t="s">
        <v>79</v>
      </c>
      <c r="J87" s="69">
        <v>0</v>
      </c>
      <c r="K87" s="69">
        <v>0</v>
      </c>
      <c r="L87" s="69">
        <v>0</v>
      </c>
      <c r="M87" s="69">
        <v>0</v>
      </c>
      <c r="N87" s="70" t="s">
        <v>79</v>
      </c>
      <c r="O87" s="2"/>
    </row>
    <row r="88" spans="2:15" x14ac:dyDescent="0.25">
      <c r="B88" s="2"/>
      <c r="C88" s="71" t="s">
        <v>415</v>
      </c>
      <c r="D88" s="72"/>
      <c r="E88" s="70" t="s">
        <v>79</v>
      </c>
      <c r="F88" s="70" t="s">
        <v>79</v>
      </c>
      <c r="G88" s="70" t="s">
        <v>79</v>
      </c>
      <c r="H88" s="70" t="s">
        <v>79</v>
      </c>
      <c r="I88" s="70" t="s">
        <v>79</v>
      </c>
      <c r="J88" s="69">
        <v>0</v>
      </c>
      <c r="K88" s="69">
        <v>0</v>
      </c>
      <c r="L88" s="69">
        <v>0</v>
      </c>
      <c r="M88" s="69">
        <v>0</v>
      </c>
      <c r="N88" s="70" t="s">
        <v>79</v>
      </c>
      <c r="O88" s="2"/>
    </row>
    <row r="89" spans="2:15" x14ac:dyDescent="0.25">
      <c r="B89" s="2"/>
      <c r="C89" s="71" t="s">
        <v>416</v>
      </c>
      <c r="D89" s="72"/>
      <c r="E89" s="70" t="s">
        <v>79</v>
      </c>
      <c r="F89" s="70" t="s">
        <v>79</v>
      </c>
      <c r="G89" s="70" t="s">
        <v>79</v>
      </c>
      <c r="H89" s="70" t="s">
        <v>79</v>
      </c>
      <c r="I89" s="70" t="s">
        <v>79</v>
      </c>
      <c r="J89" s="69">
        <v>0</v>
      </c>
      <c r="K89" s="69">
        <v>0</v>
      </c>
      <c r="L89" s="69">
        <v>0</v>
      </c>
      <c r="M89" s="69">
        <v>0</v>
      </c>
      <c r="N89" s="70" t="s">
        <v>79</v>
      </c>
      <c r="O89" s="2"/>
    </row>
    <row r="90" spans="2:15" x14ac:dyDescent="0.25">
      <c r="B90" s="2"/>
      <c r="C90" s="71" t="s">
        <v>417</v>
      </c>
      <c r="D90" s="72"/>
      <c r="E90" s="70" t="s">
        <v>79</v>
      </c>
      <c r="F90" s="70" t="s">
        <v>79</v>
      </c>
      <c r="G90" s="70" t="s">
        <v>79</v>
      </c>
      <c r="H90" s="70" t="s">
        <v>79</v>
      </c>
      <c r="I90" s="70" t="s">
        <v>79</v>
      </c>
      <c r="J90" s="69">
        <v>0</v>
      </c>
      <c r="K90" s="69">
        <v>0</v>
      </c>
      <c r="L90" s="69">
        <v>0</v>
      </c>
      <c r="M90" s="69">
        <v>0</v>
      </c>
      <c r="N90" s="70" t="s">
        <v>79</v>
      </c>
      <c r="O90" s="2"/>
    </row>
    <row r="91" spans="2:15" x14ac:dyDescent="0.25">
      <c r="B91" s="2"/>
      <c r="C91" s="71" t="s">
        <v>418</v>
      </c>
      <c r="D91" s="72"/>
      <c r="E91" s="70" t="s">
        <v>79</v>
      </c>
      <c r="F91" s="70" t="s">
        <v>79</v>
      </c>
      <c r="G91" s="70" t="s">
        <v>79</v>
      </c>
      <c r="H91" s="70" t="s">
        <v>79</v>
      </c>
      <c r="I91" s="70" t="s">
        <v>79</v>
      </c>
      <c r="J91" s="69">
        <v>0</v>
      </c>
      <c r="K91" s="69">
        <v>0</v>
      </c>
      <c r="L91" s="69">
        <v>0</v>
      </c>
      <c r="M91" s="69">
        <v>0</v>
      </c>
      <c r="N91" s="70" t="s">
        <v>79</v>
      </c>
      <c r="O91" s="2"/>
    </row>
    <row r="92" spans="2:15" x14ac:dyDescent="0.25">
      <c r="B92" s="2"/>
      <c r="C92" s="71" t="s">
        <v>419</v>
      </c>
      <c r="D92" s="72"/>
      <c r="E92" s="70" t="s">
        <v>79</v>
      </c>
      <c r="F92" s="70" t="s">
        <v>79</v>
      </c>
      <c r="G92" s="70" t="s">
        <v>79</v>
      </c>
      <c r="H92" s="70" t="s">
        <v>79</v>
      </c>
      <c r="I92" s="70" t="s">
        <v>79</v>
      </c>
      <c r="J92" s="69">
        <v>0</v>
      </c>
      <c r="K92" s="69">
        <v>0</v>
      </c>
      <c r="L92" s="69">
        <v>0</v>
      </c>
      <c r="M92" s="69">
        <v>0</v>
      </c>
      <c r="N92" s="70" t="s">
        <v>79</v>
      </c>
      <c r="O92" s="2"/>
    </row>
    <row r="93" spans="2:15" x14ac:dyDescent="0.25">
      <c r="B93" s="2"/>
      <c r="C93" s="71" t="s">
        <v>420</v>
      </c>
      <c r="D93" s="72"/>
      <c r="E93" s="70" t="s">
        <v>79</v>
      </c>
      <c r="F93" s="70" t="s">
        <v>79</v>
      </c>
      <c r="G93" s="70" t="s">
        <v>79</v>
      </c>
      <c r="H93" s="70" t="s">
        <v>79</v>
      </c>
      <c r="I93" s="70" t="s">
        <v>79</v>
      </c>
      <c r="J93" s="69">
        <v>0</v>
      </c>
      <c r="K93" s="69">
        <v>0</v>
      </c>
      <c r="L93" s="69">
        <v>0</v>
      </c>
      <c r="M93" s="69">
        <v>0</v>
      </c>
      <c r="N93" s="70" t="s">
        <v>79</v>
      </c>
      <c r="O93" s="2"/>
    </row>
    <row r="94" spans="2:15" x14ac:dyDescent="0.25">
      <c r="B94" s="2"/>
      <c r="C94" s="71" t="s">
        <v>421</v>
      </c>
      <c r="D94" s="72"/>
      <c r="E94" s="70" t="s">
        <v>79</v>
      </c>
      <c r="F94" s="70" t="s">
        <v>79</v>
      </c>
      <c r="G94" s="70" t="s">
        <v>79</v>
      </c>
      <c r="H94" s="70" t="s">
        <v>79</v>
      </c>
      <c r="I94" s="70" t="s">
        <v>79</v>
      </c>
      <c r="J94" s="69">
        <v>0</v>
      </c>
      <c r="K94" s="69">
        <v>0</v>
      </c>
      <c r="L94" s="69">
        <v>0</v>
      </c>
      <c r="M94" s="69">
        <v>0</v>
      </c>
      <c r="N94" s="70" t="s">
        <v>79</v>
      </c>
      <c r="O94" s="2"/>
    </row>
    <row r="95" spans="2:15" x14ac:dyDescent="0.25">
      <c r="B95" s="2"/>
      <c r="C95" s="71" t="s">
        <v>422</v>
      </c>
      <c r="D95" s="72"/>
      <c r="E95" s="70" t="s">
        <v>79</v>
      </c>
      <c r="F95" s="70" t="s">
        <v>79</v>
      </c>
      <c r="G95" s="70" t="s">
        <v>79</v>
      </c>
      <c r="H95" s="70" t="s">
        <v>79</v>
      </c>
      <c r="I95" s="70" t="s">
        <v>79</v>
      </c>
      <c r="J95" s="69">
        <v>0</v>
      </c>
      <c r="K95" s="69">
        <v>0</v>
      </c>
      <c r="L95" s="69">
        <v>0</v>
      </c>
      <c r="M95" s="69">
        <v>0</v>
      </c>
      <c r="N95" s="70" t="s">
        <v>79</v>
      </c>
      <c r="O95" s="2"/>
    </row>
    <row r="96" spans="2:15" x14ac:dyDescent="0.25">
      <c r="B96" s="2"/>
      <c r="C96" s="71" t="s">
        <v>423</v>
      </c>
      <c r="D96" s="72"/>
      <c r="E96" s="70" t="s">
        <v>79</v>
      </c>
      <c r="F96" s="70" t="s">
        <v>79</v>
      </c>
      <c r="G96" s="70" t="s">
        <v>79</v>
      </c>
      <c r="H96" s="70" t="s">
        <v>79</v>
      </c>
      <c r="I96" s="70" t="s">
        <v>79</v>
      </c>
      <c r="J96" s="69">
        <v>0</v>
      </c>
      <c r="K96" s="69">
        <v>0</v>
      </c>
      <c r="L96" s="69">
        <v>0</v>
      </c>
      <c r="M96" s="69">
        <v>0</v>
      </c>
      <c r="N96" s="70" t="s">
        <v>79</v>
      </c>
      <c r="O96" s="2"/>
    </row>
    <row r="97" spans="2:15" x14ac:dyDescent="0.25">
      <c r="B97" s="2"/>
      <c r="C97" s="71" t="s">
        <v>424</v>
      </c>
      <c r="D97" s="72"/>
      <c r="E97" s="70" t="s">
        <v>79</v>
      </c>
      <c r="F97" s="70" t="s">
        <v>79</v>
      </c>
      <c r="G97" s="70" t="s">
        <v>79</v>
      </c>
      <c r="H97" s="70" t="s">
        <v>79</v>
      </c>
      <c r="I97" s="70" t="s">
        <v>79</v>
      </c>
      <c r="J97" s="69">
        <v>0</v>
      </c>
      <c r="K97" s="69">
        <v>0</v>
      </c>
      <c r="L97" s="69">
        <v>0</v>
      </c>
      <c r="M97" s="69">
        <v>0</v>
      </c>
      <c r="N97" s="70" t="s">
        <v>79</v>
      </c>
      <c r="O97" s="2"/>
    </row>
    <row r="98" spans="2:15" x14ac:dyDescent="0.25">
      <c r="B98" s="2"/>
      <c r="C98" s="71" t="s">
        <v>425</v>
      </c>
      <c r="D98" s="72"/>
      <c r="E98" s="70" t="s">
        <v>79</v>
      </c>
      <c r="F98" s="70" t="s">
        <v>79</v>
      </c>
      <c r="G98" s="70" t="s">
        <v>79</v>
      </c>
      <c r="H98" s="70" t="s">
        <v>79</v>
      </c>
      <c r="I98" s="70" t="s">
        <v>79</v>
      </c>
      <c r="J98" s="69">
        <v>0</v>
      </c>
      <c r="K98" s="69">
        <v>0</v>
      </c>
      <c r="L98" s="69">
        <v>0</v>
      </c>
      <c r="M98" s="69">
        <v>0</v>
      </c>
      <c r="N98" s="70" t="s">
        <v>79</v>
      </c>
      <c r="O98" s="2"/>
    </row>
    <row r="99" spans="2:15" x14ac:dyDescent="0.25">
      <c r="B99" s="2"/>
      <c r="C99" s="71" t="s">
        <v>426</v>
      </c>
      <c r="D99" s="72"/>
      <c r="E99" s="70" t="s">
        <v>79</v>
      </c>
      <c r="F99" s="70" t="s">
        <v>79</v>
      </c>
      <c r="G99" s="70" t="s">
        <v>79</v>
      </c>
      <c r="H99" s="70" t="s">
        <v>79</v>
      </c>
      <c r="I99" s="70" t="s">
        <v>79</v>
      </c>
      <c r="J99" s="69">
        <v>0</v>
      </c>
      <c r="K99" s="69">
        <v>0</v>
      </c>
      <c r="L99" s="69">
        <v>0</v>
      </c>
      <c r="M99" s="69">
        <v>0</v>
      </c>
      <c r="N99" s="70" t="s">
        <v>79</v>
      </c>
      <c r="O99" s="2"/>
    </row>
    <row r="100" spans="2:15" x14ac:dyDescent="0.25">
      <c r="B100" s="2"/>
      <c r="C100" s="71" t="s">
        <v>427</v>
      </c>
      <c r="D100" s="72"/>
      <c r="E100" s="70" t="s">
        <v>79</v>
      </c>
      <c r="F100" s="70" t="s">
        <v>79</v>
      </c>
      <c r="G100" s="70" t="s">
        <v>79</v>
      </c>
      <c r="H100" s="70" t="s">
        <v>79</v>
      </c>
      <c r="I100" s="70" t="s">
        <v>79</v>
      </c>
      <c r="J100" s="69">
        <v>0</v>
      </c>
      <c r="K100" s="69">
        <v>0</v>
      </c>
      <c r="L100" s="69">
        <v>0</v>
      </c>
      <c r="M100" s="69">
        <v>0</v>
      </c>
      <c r="N100" s="70" t="s">
        <v>79</v>
      </c>
      <c r="O100" s="2"/>
    </row>
    <row r="101" spans="2:15" x14ac:dyDescent="0.25">
      <c r="B101" s="2"/>
      <c r="C101" s="71" t="s">
        <v>428</v>
      </c>
      <c r="D101" s="72"/>
      <c r="E101" s="70" t="s">
        <v>79</v>
      </c>
      <c r="F101" s="70" t="s">
        <v>79</v>
      </c>
      <c r="G101" s="70" t="s">
        <v>79</v>
      </c>
      <c r="H101" s="70" t="s">
        <v>79</v>
      </c>
      <c r="I101" s="70" t="s">
        <v>79</v>
      </c>
      <c r="J101" s="69">
        <v>0</v>
      </c>
      <c r="K101" s="69">
        <v>0</v>
      </c>
      <c r="L101" s="69">
        <v>0</v>
      </c>
      <c r="M101" s="69">
        <v>0</v>
      </c>
      <c r="N101" s="70" t="s">
        <v>79</v>
      </c>
      <c r="O101" s="2"/>
    </row>
    <row r="102" spans="2:15" x14ac:dyDescent="0.25">
      <c r="B102" s="2"/>
      <c r="C102" s="71" t="s">
        <v>429</v>
      </c>
      <c r="D102" s="72"/>
      <c r="E102" s="70" t="s">
        <v>79</v>
      </c>
      <c r="F102" s="70" t="s">
        <v>79</v>
      </c>
      <c r="G102" s="70" t="s">
        <v>79</v>
      </c>
      <c r="H102" s="70" t="s">
        <v>79</v>
      </c>
      <c r="I102" s="70" t="s">
        <v>79</v>
      </c>
      <c r="J102" s="69">
        <v>0</v>
      </c>
      <c r="K102" s="69">
        <v>0</v>
      </c>
      <c r="L102" s="69">
        <v>0</v>
      </c>
      <c r="M102" s="69">
        <v>0</v>
      </c>
      <c r="N102" s="70" t="s">
        <v>79</v>
      </c>
      <c r="O102" s="2"/>
    </row>
    <row r="103" spans="2:15" x14ac:dyDescent="0.25">
      <c r="B103" s="2"/>
      <c r="C103" s="71" t="s">
        <v>430</v>
      </c>
      <c r="D103" s="72"/>
      <c r="E103" s="70" t="s">
        <v>79</v>
      </c>
      <c r="F103" s="70" t="s">
        <v>79</v>
      </c>
      <c r="G103" s="70" t="s">
        <v>79</v>
      </c>
      <c r="H103" s="70" t="s">
        <v>79</v>
      </c>
      <c r="I103" s="70" t="s">
        <v>79</v>
      </c>
      <c r="J103" s="69">
        <v>0</v>
      </c>
      <c r="K103" s="69">
        <v>0</v>
      </c>
      <c r="L103" s="69">
        <v>0</v>
      </c>
      <c r="M103" s="69">
        <v>0</v>
      </c>
      <c r="N103" s="70" t="s">
        <v>79</v>
      </c>
      <c r="O103" s="2"/>
    </row>
    <row r="104" spans="2:15" x14ac:dyDescent="0.25">
      <c r="B104" s="2"/>
      <c r="C104" s="71" t="s">
        <v>431</v>
      </c>
      <c r="D104" s="72"/>
      <c r="E104" s="70" t="s">
        <v>79</v>
      </c>
      <c r="F104" s="70" t="s">
        <v>79</v>
      </c>
      <c r="G104" s="70" t="s">
        <v>79</v>
      </c>
      <c r="H104" s="70" t="s">
        <v>79</v>
      </c>
      <c r="I104" s="70" t="s">
        <v>79</v>
      </c>
      <c r="J104" s="69">
        <v>0</v>
      </c>
      <c r="K104" s="69">
        <v>0</v>
      </c>
      <c r="L104" s="69">
        <v>0</v>
      </c>
      <c r="M104" s="69">
        <v>0</v>
      </c>
      <c r="N104" s="70" t="s">
        <v>79</v>
      </c>
      <c r="O104" s="2"/>
    </row>
    <row r="105" spans="2:15" x14ac:dyDescent="0.25">
      <c r="B105" s="2"/>
      <c r="C105" s="71" t="s">
        <v>432</v>
      </c>
      <c r="D105" s="72"/>
      <c r="E105" s="70" t="s">
        <v>79</v>
      </c>
      <c r="F105" s="70" t="s">
        <v>79</v>
      </c>
      <c r="G105" s="70" t="s">
        <v>79</v>
      </c>
      <c r="H105" s="70" t="s">
        <v>79</v>
      </c>
      <c r="I105" s="70" t="s">
        <v>79</v>
      </c>
      <c r="J105" s="69">
        <v>0</v>
      </c>
      <c r="K105" s="69">
        <v>0</v>
      </c>
      <c r="L105" s="69">
        <v>0</v>
      </c>
      <c r="M105" s="69">
        <v>0</v>
      </c>
      <c r="N105" s="70" t="s">
        <v>79</v>
      </c>
      <c r="O105" s="2"/>
    </row>
    <row r="106" spans="2:15" x14ac:dyDescent="0.25">
      <c r="B106" s="2"/>
      <c r="C106" s="71" t="s">
        <v>433</v>
      </c>
      <c r="D106" s="72"/>
      <c r="E106" s="70" t="s">
        <v>79</v>
      </c>
      <c r="F106" s="70" t="s">
        <v>79</v>
      </c>
      <c r="G106" s="70" t="s">
        <v>79</v>
      </c>
      <c r="H106" s="70" t="s">
        <v>79</v>
      </c>
      <c r="I106" s="70" t="s">
        <v>79</v>
      </c>
      <c r="J106" s="69">
        <v>0</v>
      </c>
      <c r="K106" s="69">
        <v>0</v>
      </c>
      <c r="L106" s="69">
        <v>0</v>
      </c>
      <c r="M106" s="69">
        <v>0</v>
      </c>
      <c r="N106" s="70" t="s">
        <v>79</v>
      </c>
      <c r="O106" s="2"/>
    </row>
    <row r="107" spans="2:15" x14ac:dyDescent="0.25">
      <c r="B107" s="2"/>
      <c r="C107" s="71" t="s">
        <v>434</v>
      </c>
      <c r="D107" s="72"/>
      <c r="E107" s="70" t="s">
        <v>79</v>
      </c>
      <c r="F107" s="70" t="s">
        <v>79</v>
      </c>
      <c r="G107" s="70" t="s">
        <v>79</v>
      </c>
      <c r="H107" s="70" t="s">
        <v>79</v>
      </c>
      <c r="I107" s="70" t="s">
        <v>79</v>
      </c>
      <c r="J107" s="69">
        <v>0</v>
      </c>
      <c r="K107" s="69">
        <v>0</v>
      </c>
      <c r="L107" s="69">
        <v>0</v>
      </c>
      <c r="M107" s="69">
        <v>0</v>
      </c>
      <c r="N107" s="70" t="s">
        <v>79</v>
      </c>
      <c r="O107" s="2"/>
    </row>
    <row r="108" spans="2:15" x14ac:dyDescent="0.25">
      <c r="B108" s="2"/>
      <c r="C108" s="71" t="s">
        <v>435</v>
      </c>
      <c r="D108" s="72"/>
      <c r="E108" s="70" t="s">
        <v>79</v>
      </c>
      <c r="F108" s="70" t="s">
        <v>79</v>
      </c>
      <c r="G108" s="70" t="s">
        <v>79</v>
      </c>
      <c r="H108" s="70" t="s">
        <v>79</v>
      </c>
      <c r="I108" s="70" t="s">
        <v>79</v>
      </c>
      <c r="J108" s="69">
        <v>0</v>
      </c>
      <c r="K108" s="69">
        <v>0</v>
      </c>
      <c r="L108" s="69">
        <v>0</v>
      </c>
      <c r="M108" s="69">
        <v>0</v>
      </c>
      <c r="N108" s="70" t="s">
        <v>79</v>
      </c>
      <c r="O108" s="2"/>
    </row>
    <row r="109" spans="2:15" x14ac:dyDescent="0.25">
      <c r="B109" s="2"/>
      <c r="C109" s="71" t="s">
        <v>436</v>
      </c>
      <c r="D109" s="72"/>
      <c r="E109" s="70" t="s">
        <v>79</v>
      </c>
      <c r="F109" s="70" t="s">
        <v>79</v>
      </c>
      <c r="G109" s="70" t="s">
        <v>79</v>
      </c>
      <c r="H109" s="70" t="s">
        <v>79</v>
      </c>
      <c r="I109" s="70" t="s">
        <v>79</v>
      </c>
      <c r="J109" s="69">
        <v>0</v>
      </c>
      <c r="K109" s="69">
        <v>0</v>
      </c>
      <c r="L109" s="69">
        <v>0</v>
      </c>
      <c r="M109" s="69">
        <v>0</v>
      </c>
      <c r="N109" s="70" t="s">
        <v>79</v>
      </c>
      <c r="O109" s="2"/>
    </row>
    <row r="110" spans="2:15" x14ac:dyDescent="0.25">
      <c r="B110" s="2"/>
      <c r="C110" s="71" t="s">
        <v>437</v>
      </c>
      <c r="D110" s="72"/>
      <c r="E110" s="70" t="s">
        <v>79</v>
      </c>
      <c r="F110" s="70" t="s">
        <v>79</v>
      </c>
      <c r="G110" s="70" t="s">
        <v>79</v>
      </c>
      <c r="H110" s="70" t="s">
        <v>79</v>
      </c>
      <c r="I110" s="70" t="s">
        <v>79</v>
      </c>
      <c r="J110" s="69">
        <v>0</v>
      </c>
      <c r="K110" s="69">
        <v>0</v>
      </c>
      <c r="L110" s="69">
        <v>0</v>
      </c>
      <c r="M110" s="69">
        <v>0</v>
      </c>
      <c r="N110" s="70" t="s">
        <v>79</v>
      </c>
      <c r="O110" s="2"/>
    </row>
    <row r="111" spans="2:15" x14ac:dyDescent="0.25">
      <c r="B111" s="2"/>
      <c r="C111" s="71" t="s">
        <v>438</v>
      </c>
      <c r="D111" s="72"/>
      <c r="E111" s="70" t="s">
        <v>79</v>
      </c>
      <c r="F111" s="70" t="s">
        <v>79</v>
      </c>
      <c r="G111" s="70" t="s">
        <v>79</v>
      </c>
      <c r="H111" s="70" t="s">
        <v>79</v>
      </c>
      <c r="I111" s="70" t="s">
        <v>79</v>
      </c>
      <c r="J111" s="69">
        <v>0</v>
      </c>
      <c r="K111" s="69">
        <v>0</v>
      </c>
      <c r="L111" s="69">
        <v>0</v>
      </c>
      <c r="M111" s="69">
        <v>0</v>
      </c>
      <c r="N111" s="70" t="s">
        <v>79</v>
      </c>
      <c r="O111" s="2"/>
    </row>
    <row r="112" spans="2:15" x14ac:dyDescent="0.25">
      <c r="B112" s="2"/>
      <c r="C112" s="71" t="s">
        <v>439</v>
      </c>
      <c r="D112" s="72"/>
      <c r="E112" s="70" t="s">
        <v>79</v>
      </c>
      <c r="F112" s="70" t="s">
        <v>79</v>
      </c>
      <c r="G112" s="70" t="s">
        <v>79</v>
      </c>
      <c r="H112" s="70" t="s">
        <v>79</v>
      </c>
      <c r="I112" s="70" t="s">
        <v>79</v>
      </c>
      <c r="J112" s="69">
        <v>0</v>
      </c>
      <c r="K112" s="69">
        <v>0</v>
      </c>
      <c r="L112" s="69">
        <v>0</v>
      </c>
      <c r="M112" s="69">
        <v>0</v>
      </c>
      <c r="N112" s="70" t="s">
        <v>79</v>
      </c>
      <c r="O112" s="2"/>
    </row>
    <row r="113" spans="1:15" x14ac:dyDescent="0.25">
      <c r="B113" s="2"/>
      <c r="C113" s="71" t="s">
        <v>440</v>
      </c>
      <c r="D113" s="72"/>
      <c r="E113" s="70" t="s">
        <v>79</v>
      </c>
      <c r="F113" s="70" t="s">
        <v>79</v>
      </c>
      <c r="G113" s="70" t="s">
        <v>79</v>
      </c>
      <c r="H113" s="70" t="s">
        <v>79</v>
      </c>
      <c r="I113" s="70" t="s">
        <v>79</v>
      </c>
      <c r="J113" s="69">
        <v>0</v>
      </c>
      <c r="K113" s="69">
        <v>0</v>
      </c>
      <c r="L113" s="69">
        <v>0</v>
      </c>
      <c r="M113" s="69">
        <v>0</v>
      </c>
      <c r="N113" s="70" t="s">
        <v>79</v>
      </c>
      <c r="O113" s="2"/>
    </row>
    <row r="114" spans="1:15" s="15" customFormat="1" x14ac:dyDescent="0.25">
      <c r="B114" s="5"/>
      <c r="C114" s="73" t="s">
        <v>441</v>
      </c>
      <c r="D114" s="74"/>
      <c r="E114" s="70" t="s">
        <v>79</v>
      </c>
      <c r="F114" s="70" t="s">
        <v>79</v>
      </c>
      <c r="G114" s="70" t="s">
        <v>79</v>
      </c>
      <c r="H114" s="70" t="s">
        <v>79</v>
      </c>
      <c r="I114" s="70" t="s">
        <v>79</v>
      </c>
      <c r="J114" s="69">
        <v>0</v>
      </c>
      <c r="K114" s="69">
        <v>0</v>
      </c>
      <c r="L114" s="69">
        <v>0</v>
      </c>
      <c r="M114" s="69">
        <v>0</v>
      </c>
      <c r="N114" s="70" t="s">
        <v>79</v>
      </c>
      <c r="O114" s="5"/>
    </row>
    <row r="115" spans="1:15" s="15" customFormat="1" x14ac:dyDescent="0.25">
      <c r="A115" s="16" t="s">
        <v>442</v>
      </c>
      <c r="B115" s="5"/>
      <c r="C115" s="73" t="s">
        <v>443</v>
      </c>
      <c r="D115" s="74"/>
      <c r="E115" s="70" t="s">
        <v>79</v>
      </c>
      <c r="F115" s="70" t="s">
        <v>79</v>
      </c>
      <c r="G115" s="70" t="s">
        <v>79</v>
      </c>
      <c r="H115" s="70" t="s">
        <v>79</v>
      </c>
      <c r="I115" s="70" t="s">
        <v>79</v>
      </c>
      <c r="J115" s="69">
        <v>0</v>
      </c>
      <c r="K115" s="69">
        <v>0</v>
      </c>
      <c r="L115" s="69">
        <v>0</v>
      </c>
      <c r="M115" s="69">
        <v>0</v>
      </c>
      <c r="N115" s="70" t="s">
        <v>79</v>
      </c>
      <c r="O115" s="5"/>
    </row>
    <row r="116" spans="1:15" x14ac:dyDescent="0.25">
      <c r="A116" s="17" t="s">
        <v>444</v>
      </c>
      <c r="B116" s="2"/>
      <c r="C116" s="71" t="s">
        <v>335</v>
      </c>
      <c r="D116" s="72"/>
      <c r="E116" s="14" t="str">
        <f>""</f>
        <v/>
      </c>
      <c r="F116" s="14" t="str">
        <f>""</f>
        <v/>
      </c>
      <c r="G116" s="14" t="str">
        <f>""</f>
        <v/>
      </c>
      <c r="H116" s="14" t="str">
        <f>""</f>
        <v/>
      </c>
      <c r="I116" s="14" t="str">
        <f>""</f>
        <v/>
      </c>
      <c r="J116" s="13">
        <f>SUM(J16:J115)</f>
        <v>0</v>
      </c>
      <c r="K116" s="13">
        <f>SUM(K16:K115)</f>
        <v>0</v>
      </c>
      <c r="L116" s="13">
        <f>SUM(L16:L115)</f>
        <v>0</v>
      </c>
      <c r="M116" s="13">
        <f>SUM(M16:M115)</f>
        <v>0</v>
      </c>
      <c r="N116" s="14" t="str">
        <f>""</f>
        <v/>
      </c>
      <c r="O116" s="2"/>
    </row>
    <row r="117" spans="1:15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5.0999999999999996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</sheetData>
  <sheetProtection formatColumns="0" formatRows="0" insertRows="0" deleteRows="0" selectLockedCells="1"/>
  <mergeCells count="1117">
    <mergeCell ref="N115"/>
    <mergeCell ref="C116:D116"/>
    <mergeCell ref="I115"/>
    <mergeCell ref="J115"/>
    <mergeCell ref="K115"/>
    <mergeCell ref="L115"/>
    <mergeCell ref="M115"/>
    <mergeCell ref="C115:D115"/>
    <mergeCell ref="E115"/>
    <mergeCell ref="F115"/>
    <mergeCell ref="G115"/>
    <mergeCell ref="H115"/>
    <mergeCell ref="N113"/>
    <mergeCell ref="C114:D114"/>
    <mergeCell ref="E114"/>
    <mergeCell ref="F114"/>
    <mergeCell ref="G114"/>
    <mergeCell ref="H114"/>
    <mergeCell ref="I114"/>
    <mergeCell ref="J114"/>
    <mergeCell ref="K114"/>
    <mergeCell ref="L114"/>
    <mergeCell ref="M114"/>
    <mergeCell ref="N114"/>
    <mergeCell ref="I113"/>
    <mergeCell ref="J113"/>
    <mergeCell ref="K113"/>
    <mergeCell ref="L113"/>
    <mergeCell ref="M113"/>
    <mergeCell ref="C113:D113"/>
    <mergeCell ref="E113"/>
    <mergeCell ref="F113"/>
    <mergeCell ref="G113"/>
    <mergeCell ref="H113"/>
    <mergeCell ref="N111"/>
    <mergeCell ref="C112:D112"/>
    <mergeCell ref="E112"/>
    <mergeCell ref="F112"/>
    <mergeCell ref="G112"/>
    <mergeCell ref="H112"/>
    <mergeCell ref="I112"/>
    <mergeCell ref="J112"/>
    <mergeCell ref="K112"/>
    <mergeCell ref="L112"/>
    <mergeCell ref="M112"/>
    <mergeCell ref="N112"/>
    <mergeCell ref="I111"/>
    <mergeCell ref="J111"/>
    <mergeCell ref="K111"/>
    <mergeCell ref="L111"/>
    <mergeCell ref="M111"/>
    <mergeCell ref="C111:D111"/>
    <mergeCell ref="E111"/>
    <mergeCell ref="F111"/>
    <mergeCell ref="G111"/>
    <mergeCell ref="H111"/>
    <mergeCell ref="N109"/>
    <mergeCell ref="C110:D110"/>
    <mergeCell ref="E110"/>
    <mergeCell ref="F110"/>
    <mergeCell ref="G110"/>
    <mergeCell ref="H110"/>
    <mergeCell ref="I110"/>
    <mergeCell ref="J110"/>
    <mergeCell ref="K110"/>
    <mergeCell ref="L110"/>
    <mergeCell ref="M110"/>
    <mergeCell ref="N110"/>
    <mergeCell ref="I109"/>
    <mergeCell ref="J109"/>
    <mergeCell ref="K109"/>
    <mergeCell ref="L109"/>
    <mergeCell ref="M109"/>
    <mergeCell ref="C109:D109"/>
    <mergeCell ref="E109"/>
    <mergeCell ref="F109"/>
    <mergeCell ref="G109"/>
    <mergeCell ref="H109"/>
    <mergeCell ref="N107"/>
    <mergeCell ref="C108:D108"/>
    <mergeCell ref="E108"/>
    <mergeCell ref="F108"/>
    <mergeCell ref="G108"/>
    <mergeCell ref="H108"/>
    <mergeCell ref="I108"/>
    <mergeCell ref="J108"/>
    <mergeCell ref="K108"/>
    <mergeCell ref="L108"/>
    <mergeCell ref="M108"/>
    <mergeCell ref="N108"/>
    <mergeCell ref="I107"/>
    <mergeCell ref="J107"/>
    <mergeCell ref="K107"/>
    <mergeCell ref="L107"/>
    <mergeCell ref="M107"/>
    <mergeCell ref="C107:D107"/>
    <mergeCell ref="E107"/>
    <mergeCell ref="F107"/>
    <mergeCell ref="G107"/>
    <mergeCell ref="H107"/>
    <mergeCell ref="N105"/>
    <mergeCell ref="C106:D106"/>
    <mergeCell ref="E106"/>
    <mergeCell ref="F106"/>
    <mergeCell ref="G106"/>
    <mergeCell ref="H106"/>
    <mergeCell ref="I106"/>
    <mergeCell ref="J106"/>
    <mergeCell ref="K106"/>
    <mergeCell ref="L106"/>
    <mergeCell ref="M106"/>
    <mergeCell ref="N106"/>
    <mergeCell ref="I105"/>
    <mergeCell ref="J105"/>
    <mergeCell ref="K105"/>
    <mergeCell ref="L105"/>
    <mergeCell ref="M105"/>
    <mergeCell ref="C105:D105"/>
    <mergeCell ref="E105"/>
    <mergeCell ref="F105"/>
    <mergeCell ref="G105"/>
    <mergeCell ref="H105"/>
    <mergeCell ref="N103"/>
    <mergeCell ref="C104:D104"/>
    <mergeCell ref="E104"/>
    <mergeCell ref="F104"/>
    <mergeCell ref="G104"/>
    <mergeCell ref="H104"/>
    <mergeCell ref="I104"/>
    <mergeCell ref="J104"/>
    <mergeCell ref="K104"/>
    <mergeCell ref="L104"/>
    <mergeCell ref="M104"/>
    <mergeCell ref="N104"/>
    <mergeCell ref="I103"/>
    <mergeCell ref="J103"/>
    <mergeCell ref="K103"/>
    <mergeCell ref="L103"/>
    <mergeCell ref="M103"/>
    <mergeCell ref="C103:D103"/>
    <mergeCell ref="E103"/>
    <mergeCell ref="F103"/>
    <mergeCell ref="G103"/>
    <mergeCell ref="H103"/>
    <mergeCell ref="N101"/>
    <mergeCell ref="C102:D102"/>
    <mergeCell ref="E102"/>
    <mergeCell ref="F102"/>
    <mergeCell ref="G102"/>
    <mergeCell ref="H102"/>
    <mergeCell ref="I102"/>
    <mergeCell ref="J102"/>
    <mergeCell ref="K102"/>
    <mergeCell ref="L102"/>
    <mergeCell ref="M102"/>
    <mergeCell ref="N102"/>
    <mergeCell ref="I101"/>
    <mergeCell ref="J101"/>
    <mergeCell ref="K101"/>
    <mergeCell ref="L101"/>
    <mergeCell ref="M101"/>
    <mergeCell ref="C101:D101"/>
    <mergeCell ref="E101"/>
    <mergeCell ref="F101"/>
    <mergeCell ref="G101"/>
    <mergeCell ref="H101"/>
    <mergeCell ref="N99"/>
    <mergeCell ref="C100:D100"/>
    <mergeCell ref="E100"/>
    <mergeCell ref="F100"/>
    <mergeCell ref="G100"/>
    <mergeCell ref="H100"/>
    <mergeCell ref="I100"/>
    <mergeCell ref="J100"/>
    <mergeCell ref="K100"/>
    <mergeCell ref="L100"/>
    <mergeCell ref="M100"/>
    <mergeCell ref="N100"/>
    <mergeCell ref="I99"/>
    <mergeCell ref="J99"/>
    <mergeCell ref="K99"/>
    <mergeCell ref="L99"/>
    <mergeCell ref="M99"/>
    <mergeCell ref="C99:D99"/>
    <mergeCell ref="E99"/>
    <mergeCell ref="F99"/>
    <mergeCell ref="G99"/>
    <mergeCell ref="H99"/>
    <mergeCell ref="N97"/>
    <mergeCell ref="C98:D98"/>
    <mergeCell ref="E98"/>
    <mergeCell ref="F98"/>
    <mergeCell ref="G98"/>
    <mergeCell ref="H98"/>
    <mergeCell ref="I98"/>
    <mergeCell ref="J98"/>
    <mergeCell ref="K98"/>
    <mergeCell ref="L98"/>
    <mergeCell ref="M98"/>
    <mergeCell ref="N98"/>
    <mergeCell ref="I97"/>
    <mergeCell ref="J97"/>
    <mergeCell ref="K97"/>
    <mergeCell ref="L97"/>
    <mergeCell ref="M97"/>
    <mergeCell ref="C97:D97"/>
    <mergeCell ref="E97"/>
    <mergeCell ref="F97"/>
    <mergeCell ref="G97"/>
    <mergeCell ref="H97"/>
    <mergeCell ref="N95"/>
    <mergeCell ref="C96:D96"/>
    <mergeCell ref="E96"/>
    <mergeCell ref="F96"/>
    <mergeCell ref="G96"/>
    <mergeCell ref="H96"/>
    <mergeCell ref="I96"/>
    <mergeCell ref="J96"/>
    <mergeCell ref="K96"/>
    <mergeCell ref="L96"/>
    <mergeCell ref="M96"/>
    <mergeCell ref="N96"/>
    <mergeCell ref="I95"/>
    <mergeCell ref="J95"/>
    <mergeCell ref="K95"/>
    <mergeCell ref="L95"/>
    <mergeCell ref="M95"/>
    <mergeCell ref="C95:D95"/>
    <mergeCell ref="E95"/>
    <mergeCell ref="F95"/>
    <mergeCell ref="G95"/>
    <mergeCell ref="H95"/>
    <mergeCell ref="N93"/>
    <mergeCell ref="C94:D94"/>
    <mergeCell ref="E94"/>
    <mergeCell ref="F94"/>
    <mergeCell ref="G94"/>
    <mergeCell ref="H94"/>
    <mergeCell ref="I94"/>
    <mergeCell ref="J94"/>
    <mergeCell ref="K94"/>
    <mergeCell ref="L94"/>
    <mergeCell ref="M94"/>
    <mergeCell ref="N94"/>
    <mergeCell ref="I93"/>
    <mergeCell ref="J93"/>
    <mergeCell ref="K93"/>
    <mergeCell ref="L93"/>
    <mergeCell ref="M93"/>
    <mergeCell ref="C93:D93"/>
    <mergeCell ref="E93"/>
    <mergeCell ref="F93"/>
    <mergeCell ref="G93"/>
    <mergeCell ref="H93"/>
    <mergeCell ref="N91"/>
    <mergeCell ref="C92:D92"/>
    <mergeCell ref="E92"/>
    <mergeCell ref="F92"/>
    <mergeCell ref="G92"/>
    <mergeCell ref="H92"/>
    <mergeCell ref="I92"/>
    <mergeCell ref="J92"/>
    <mergeCell ref="K92"/>
    <mergeCell ref="L92"/>
    <mergeCell ref="M92"/>
    <mergeCell ref="N92"/>
    <mergeCell ref="I91"/>
    <mergeCell ref="J91"/>
    <mergeCell ref="K91"/>
    <mergeCell ref="L91"/>
    <mergeCell ref="M91"/>
    <mergeCell ref="C91:D91"/>
    <mergeCell ref="E91"/>
    <mergeCell ref="F91"/>
    <mergeCell ref="G91"/>
    <mergeCell ref="H91"/>
    <mergeCell ref="N89"/>
    <mergeCell ref="C90:D90"/>
    <mergeCell ref="E90"/>
    <mergeCell ref="F90"/>
    <mergeCell ref="G90"/>
    <mergeCell ref="H90"/>
    <mergeCell ref="I90"/>
    <mergeCell ref="J90"/>
    <mergeCell ref="K90"/>
    <mergeCell ref="L90"/>
    <mergeCell ref="M90"/>
    <mergeCell ref="N90"/>
    <mergeCell ref="I89"/>
    <mergeCell ref="J89"/>
    <mergeCell ref="K89"/>
    <mergeCell ref="L89"/>
    <mergeCell ref="M89"/>
    <mergeCell ref="C89:D89"/>
    <mergeCell ref="E89"/>
    <mergeCell ref="F89"/>
    <mergeCell ref="G89"/>
    <mergeCell ref="H89"/>
    <mergeCell ref="N87"/>
    <mergeCell ref="C88:D88"/>
    <mergeCell ref="E88"/>
    <mergeCell ref="F88"/>
    <mergeCell ref="G88"/>
    <mergeCell ref="H88"/>
    <mergeCell ref="I88"/>
    <mergeCell ref="J88"/>
    <mergeCell ref="K88"/>
    <mergeCell ref="L88"/>
    <mergeCell ref="M88"/>
    <mergeCell ref="N88"/>
    <mergeCell ref="I87"/>
    <mergeCell ref="J87"/>
    <mergeCell ref="K87"/>
    <mergeCell ref="L87"/>
    <mergeCell ref="M87"/>
    <mergeCell ref="C87:D87"/>
    <mergeCell ref="E87"/>
    <mergeCell ref="F87"/>
    <mergeCell ref="G87"/>
    <mergeCell ref="H87"/>
    <mergeCell ref="N85"/>
    <mergeCell ref="C86:D86"/>
    <mergeCell ref="E86"/>
    <mergeCell ref="F86"/>
    <mergeCell ref="G86"/>
    <mergeCell ref="H86"/>
    <mergeCell ref="I86"/>
    <mergeCell ref="J86"/>
    <mergeCell ref="K86"/>
    <mergeCell ref="L86"/>
    <mergeCell ref="M86"/>
    <mergeCell ref="N86"/>
    <mergeCell ref="I85"/>
    <mergeCell ref="J85"/>
    <mergeCell ref="K85"/>
    <mergeCell ref="L85"/>
    <mergeCell ref="M85"/>
    <mergeCell ref="C85:D85"/>
    <mergeCell ref="E85"/>
    <mergeCell ref="F85"/>
    <mergeCell ref="G85"/>
    <mergeCell ref="H85"/>
    <mergeCell ref="N83"/>
    <mergeCell ref="C84:D84"/>
    <mergeCell ref="E84"/>
    <mergeCell ref="F84"/>
    <mergeCell ref="G84"/>
    <mergeCell ref="H84"/>
    <mergeCell ref="I84"/>
    <mergeCell ref="J84"/>
    <mergeCell ref="K84"/>
    <mergeCell ref="L84"/>
    <mergeCell ref="M84"/>
    <mergeCell ref="N84"/>
    <mergeCell ref="I83"/>
    <mergeCell ref="J83"/>
    <mergeCell ref="K83"/>
    <mergeCell ref="L83"/>
    <mergeCell ref="M83"/>
    <mergeCell ref="C83:D83"/>
    <mergeCell ref="E83"/>
    <mergeCell ref="F83"/>
    <mergeCell ref="G83"/>
    <mergeCell ref="H83"/>
    <mergeCell ref="N81"/>
    <mergeCell ref="C82:D82"/>
    <mergeCell ref="E82"/>
    <mergeCell ref="F82"/>
    <mergeCell ref="G82"/>
    <mergeCell ref="H82"/>
    <mergeCell ref="I82"/>
    <mergeCell ref="J82"/>
    <mergeCell ref="K82"/>
    <mergeCell ref="L82"/>
    <mergeCell ref="M82"/>
    <mergeCell ref="N82"/>
    <mergeCell ref="I81"/>
    <mergeCell ref="J81"/>
    <mergeCell ref="K81"/>
    <mergeCell ref="L81"/>
    <mergeCell ref="M81"/>
    <mergeCell ref="C81:D81"/>
    <mergeCell ref="E81"/>
    <mergeCell ref="F81"/>
    <mergeCell ref="G81"/>
    <mergeCell ref="H81"/>
    <mergeCell ref="N79"/>
    <mergeCell ref="C80:D80"/>
    <mergeCell ref="E80"/>
    <mergeCell ref="F80"/>
    <mergeCell ref="G80"/>
    <mergeCell ref="H80"/>
    <mergeCell ref="I80"/>
    <mergeCell ref="J80"/>
    <mergeCell ref="K80"/>
    <mergeCell ref="L80"/>
    <mergeCell ref="M80"/>
    <mergeCell ref="N80"/>
    <mergeCell ref="I79"/>
    <mergeCell ref="J79"/>
    <mergeCell ref="K79"/>
    <mergeCell ref="L79"/>
    <mergeCell ref="M79"/>
    <mergeCell ref="C79:D79"/>
    <mergeCell ref="E79"/>
    <mergeCell ref="F79"/>
    <mergeCell ref="G79"/>
    <mergeCell ref="H79"/>
    <mergeCell ref="N77"/>
    <mergeCell ref="C78:D78"/>
    <mergeCell ref="E78"/>
    <mergeCell ref="F78"/>
    <mergeCell ref="G78"/>
    <mergeCell ref="H78"/>
    <mergeCell ref="I78"/>
    <mergeCell ref="J78"/>
    <mergeCell ref="K78"/>
    <mergeCell ref="L78"/>
    <mergeCell ref="M78"/>
    <mergeCell ref="N78"/>
    <mergeCell ref="I77"/>
    <mergeCell ref="J77"/>
    <mergeCell ref="K77"/>
    <mergeCell ref="L77"/>
    <mergeCell ref="M77"/>
    <mergeCell ref="C77:D77"/>
    <mergeCell ref="E77"/>
    <mergeCell ref="F77"/>
    <mergeCell ref="G77"/>
    <mergeCell ref="H77"/>
    <mergeCell ref="N75"/>
    <mergeCell ref="C76:D76"/>
    <mergeCell ref="E76"/>
    <mergeCell ref="F76"/>
    <mergeCell ref="G76"/>
    <mergeCell ref="H76"/>
    <mergeCell ref="I76"/>
    <mergeCell ref="J76"/>
    <mergeCell ref="K76"/>
    <mergeCell ref="L76"/>
    <mergeCell ref="M76"/>
    <mergeCell ref="N76"/>
    <mergeCell ref="I75"/>
    <mergeCell ref="J75"/>
    <mergeCell ref="K75"/>
    <mergeCell ref="L75"/>
    <mergeCell ref="M75"/>
    <mergeCell ref="C75:D75"/>
    <mergeCell ref="E75"/>
    <mergeCell ref="F75"/>
    <mergeCell ref="G75"/>
    <mergeCell ref="H75"/>
    <mergeCell ref="N73"/>
    <mergeCell ref="C74:D74"/>
    <mergeCell ref="E74"/>
    <mergeCell ref="F74"/>
    <mergeCell ref="G74"/>
    <mergeCell ref="H74"/>
    <mergeCell ref="I74"/>
    <mergeCell ref="J74"/>
    <mergeCell ref="K74"/>
    <mergeCell ref="L74"/>
    <mergeCell ref="M74"/>
    <mergeCell ref="N74"/>
    <mergeCell ref="I73"/>
    <mergeCell ref="J73"/>
    <mergeCell ref="K73"/>
    <mergeCell ref="L73"/>
    <mergeCell ref="M73"/>
    <mergeCell ref="C73:D73"/>
    <mergeCell ref="E73"/>
    <mergeCell ref="F73"/>
    <mergeCell ref="G73"/>
    <mergeCell ref="H73"/>
    <mergeCell ref="N71"/>
    <mergeCell ref="C72:D72"/>
    <mergeCell ref="E72"/>
    <mergeCell ref="F72"/>
    <mergeCell ref="G72"/>
    <mergeCell ref="H72"/>
    <mergeCell ref="I72"/>
    <mergeCell ref="J72"/>
    <mergeCell ref="K72"/>
    <mergeCell ref="L72"/>
    <mergeCell ref="M72"/>
    <mergeCell ref="N72"/>
    <mergeCell ref="I71"/>
    <mergeCell ref="J71"/>
    <mergeCell ref="K71"/>
    <mergeCell ref="L71"/>
    <mergeCell ref="M71"/>
    <mergeCell ref="C71:D71"/>
    <mergeCell ref="E71"/>
    <mergeCell ref="F71"/>
    <mergeCell ref="G71"/>
    <mergeCell ref="H71"/>
    <mergeCell ref="N69"/>
    <mergeCell ref="C70:D70"/>
    <mergeCell ref="E70"/>
    <mergeCell ref="F70"/>
    <mergeCell ref="G70"/>
    <mergeCell ref="H70"/>
    <mergeCell ref="I70"/>
    <mergeCell ref="J70"/>
    <mergeCell ref="K70"/>
    <mergeCell ref="L70"/>
    <mergeCell ref="M70"/>
    <mergeCell ref="N70"/>
    <mergeCell ref="I69"/>
    <mergeCell ref="J69"/>
    <mergeCell ref="K69"/>
    <mergeCell ref="L69"/>
    <mergeCell ref="M69"/>
    <mergeCell ref="C69:D69"/>
    <mergeCell ref="E69"/>
    <mergeCell ref="F69"/>
    <mergeCell ref="G69"/>
    <mergeCell ref="H69"/>
    <mergeCell ref="N67"/>
    <mergeCell ref="C68:D68"/>
    <mergeCell ref="E68"/>
    <mergeCell ref="F68"/>
    <mergeCell ref="G68"/>
    <mergeCell ref="H68"/>
    <mergeCell ref="I68"/>
    <mergeCell ref="J68"/>
    <mergeCell ref="K68"/>
    <mergeCell ref="L68"/>
    <mergeCell ref="M68"/>
    <mergeCell ref="N68"/>
    <mergeCell ref="I67"/>
    <mergeCell ref="J67"/>
    <mergeCell ref="K67"/>
    <mergeCell ref="L67"/>
    <mergeCell ref="M67"/>
    <mergeCell ref="C67:D67"/>
    <mergeCell ref="E67"/>
    <mergeCell ref="F67"/>
    <mergeCell ref="G67"/>
    <mergeCell ref="H67"/>
    <mergeCell ref="N65"/>
    <mergeCell ref="C66:D66"/>
    <mergeCell ref="E66"/>
    <mergeCell ref="F66"/>
    <mergeCell ref="G66"/>
    <mergeCell ref="H66"/>
    <mergeCell ref="I66"/>
    <mergeCell ref="J66"/>
    <mergeCell ref="K66"/>
    <mergeCell ref="L66"/>
    <mergeCell ref="M66"/>
    <mergeCell ref="N66"/>
    <mergeCell ref="I65"/>
    <mergeCell ref="J65"/>
    <mergeCell ref="K65"/>
    <mergeCell ref="L65"/>
    <mergeCell ref="M65"/>
    <mergeCell ref="C65:D65"/>
    <mergeCell ref="E65"/>
    <mergeCell ref="F65"/>
    <mergeCell ref="G65"/>
    <mergeCell ref="H65"/>
    <mergeCell ref="N63"/>
    <mergeCell ref="C64:D64"/>
    <mergeCell ref="E64"/>
    <mergeCell ref="F64"/>
    <mergeCell ref="G64"/>
    <mergeCell ref="H64"/>
    <mergeCell ref="I64"/>
    <mergeCell ref="J64"/>
    <mergeCell ref="K64"/>
    <mergeCell ref="L64"/>
    <mergeCell ref="M64"/>
    <mergeCell ref="N64"/>
    <mergeCell ref="I63"/>
    <mergeCell ref="J63"/>
    <mergeCell ref="K63"/>
    <mergeCell ref="L63"/>
    <mergeCell ref="M63"/>
    <mergeCell ref="C63:D63"/>
    <mergeCell ref="E63"/>
    <mergeCell ref="F63"/>
    <mergeCell ref="G63"/>
    <mergeCell ref="H63"/>
    <mergeCell ref="N61"/>
    <mergeCell ref="C62:D62"/>
    <mergeCell ref="E62"/>
    <mergeCell ref="F62"/>
    <mergeCell ref="G62"/>
    <mergeCell ref="H62"/>
    <mergeCell ref="I62"/>
    <mergeCell ref="J62"/>
    <mergeCell ref="K62"/>
    <mergeCell ref="L62"/>
    <mergeCell ref="M62"/>
    <mergeCell ref="N62"/>
    <mergeCell ref="I61"/>
    <mergeCell ref="J61"/>
    <mergeCell ref="K61"/>
    <mergeCell ref="L61"/>
    <mergeCell ref="M61"/>
    <mergeCell ref="C61:D61"/>
    <mergeCell ref="E61"/>
    <mergeCell ref="F61"/>
    <mergeCell ref="G61"/>
    <mergeCell ref="H61"/>
    <mergeCell ref="N59"/>
    <mergeCell ref="C60:D60"/>
    <mergeCell ref="E60"/>
    <mergeCell ref="F60"/>
    <mergeCell ref="G60"/>
    <mergeCell ref="H60"/>
    <mergeCell ref="I60"/>
    <mergeCell ref="J60"/>
    <mergeCell ref="K60"/>
    <mergeCell ref="L60"/>
    <mergeCell ref="M60"/>
    <mergeCell ref="N60"/>
    <mergeCell ref="I59"/>
    <mergeCell ref="J59"/>
    <mergeCell ref="K59"/>
    <mergeCell ref="L59"/>
    <mergeCell ref="M59"/>
    <mergeCell ref="C59:D59"/>
    <mergeCell ref="E59"/>
    <mergeCell ref="F59"/>
    <mergeCell ref="G59"/>
    <mergeCell ref="H59"/>
    <mergeCell ref="N57"/>
    <mergeCell ref="C58:D58"/>
    <mergeCell ref="E58"/>
    <mergeCell ref="F58"/>
    <mergeCell ref="G58"/>
    <mergeCell ref="H58"/>
    <mergeCell ref="I58"/>
    <mergeCell ref="J58"/>
    <mergeCell ref="K58"/>
    <mergeCell ref="L58"/>
    <mergeCell ref="M58"/>
    <mergeCell ref="N58"/>
    <mergeCell ref="I57"/>
    <mergeCell ref="J57"/>
    <mergeCell ref="K57"/>
    <mergeCell ref="L57"/>
    <mergeCell ref="M57"/>
    <mergeCell ref="C57:D57"/>
    <mergeCell ref="E57"/>
    <mergeCell ref="F57"/>
    <mergeCell ref="G57"/>
    <mergeCell ref="H57"/>
    <mergeCell ref="N55"/>
    <mergeCell ref="C56:D56"/>
    <mergeCell ref="E56"/>
    <mergeCell ref="F56"/>
    <mergeCell ref="G56"/>
    <mergeCell ref="H56"/>
    <mergeCell ref="I56"/>
    <mergeCell ref="J56"/>
    <mergeCell ref="K56"/>
    <mergeCell ref="L56"/>
    <mergeCell ref="M56"/>
    <mergeCell ref="N56"/>
    <mergeCell ref="I55"/>
    <mergeCell ref="J55"/>
    <mergeCell ref="K55"/>
    <mergeCell ref="L55"/>
    <mergeCell ref="M55"/>
    <mergeCell ref="C55:D55"/>
    <mergeCell ref="E55"/>
    <mergeCell ref="F55"/>
    <mergeCell ref="G55"/>
    <mergeCell ref="H55"/>
    <mergeCell ref="N53"/>
    <mergeCell ref="C54:D54"/>
    <mergeCell ref="E54"/>
    <mergeCell ref="F54"/>
    <mergeCell ref="G54"/>
    <mergeCell ref="H54"/>
    <mergeCell ref="I54"/>
    <mergeCell ref="J54"/>
    <mergeCell ref="K54"/>
    <mergeCell ref="L54"/>
    <mergeCell ref="M54"/>
    <mergeCell ref="N54"/>
    <mergeCell ref="I53"/>
    <mergeCell ref="J53"/>
    <mergeCell ref="K53"/>
    <mergeCell ref="L53"/>
    <mergeCell ref="M53"/>
    <mergeCell ref="C53:D53"/>
    <mergeCell ref="E53"/>
    <mergeCell ref="F53"/>
    <mergeCell ref="G53"/>
    <mergeCell ref="H53"/>
    <mergeCell ref="N51"/>
    <mergeCell ref="C52:D52"/>
    <mergeCell ref="E52"/>
    <mergeCell ref="F52"/>
    <mergeCell ref="G52"/>
    <mergeCell ref="H52"/>
    <mergeCell ref="I52"/>
    <mergeCell ref="J52"/>
    <mergeCell ref="K52"/>
    <mergeCell ref="L52"/>
    <mergeCell ref="M52"/>
    <mergeCell ref="N52"/>
    <mergeCell ref="I51"/>
    <mergeCell ref="J51"/>
    <mergeCell ref="K51"/>
    <mergeCell ref="L51"/>
    <mergeCell ref="M51"/>
    <mergeCell ref="C51:D51"/>
    <mergeCell ref="E51"/>
    <mergeCell ref="F51"/>
    <mergeCell ref="G51"/>
    <mergeCell ref="H51"/>
    <mergeCell ref="N49"/>
    <mergeCell ref="C50:D50"/>
    <mergeCell ref="E50"/>
    <mergeCell ref="F50"/>
    <mergeCell ref="G50"/>
    <mergeCell ref="H50"/>
    <mergeCell ref="I50"/>
    <mergeCell ref="J50"/>
    <mergeCell ref="K50"/>
    <mergeCell ref="L50"/>
    <mergeCell ref="M50"/>
    <mergeCell ref="N50"/>
    <mergeCell ref="I49"/>
    <mergeCell ref="J49"/>
    <mergeCell ref="K49"/>
    <mergeCell ref="L49"/>
    <mergeCell ref="M49"/>
    <mergeCell ref="C49:D49"/>
    <mergeCell ref="E49"/>
    <mergeCell ref="F49"/>
    <mergeCell ref="G49"/>
    <mergeCell ref="H49"/>
    <mergeCell ref="N47"/>
    <mergeCell ref="C48:D48"/>
    <mergeCell ref="E48"/>
    <mergeCell ref="F48"/>
    <mergeCell ref="G48"/>
    <mergeCell ref="H48"/>
    <mergeCell ref="I48"/>
    <mergeCell ref="J48"/>
    <mergeCell ref="K48"/>
    <mergeCell ref="L48"/>
    <mergeCell ref="M48"/>
    <mergeCell ref="N48"/>
    <mergeCell ref="I47"/>
    <mergeCell ref="J47"/>
    <mergeCell ref="K47"/>
    <mergeCell ref="L47"/>
    <mergeCell ref="M47"/>
    <mergeCell ref="C47:D47"/>
    <mergeCell ref="E47"/>
    <mergeCell ref="F47"/>
    <mergeCell ref="G47"/>
    <mergeCell ref="H47"/>
    <mergeCell ref="N45"/>
    <mergeCell ref="C46:D46"/>
    <mergeCell ref="E46"/>
    <mergeCell ref="F46"/>
    <mergeCell ref="G46"/>
    <mergeCell ref="H46"/>
    <mergeCell ref="I46"/>
    <mergeCell ref="J46"/>
    <mergeCell ref="K46"/>
    <mergeCell ref="L46"/>
    <mergeCell ref="M46"/>
    <mergeCell ref="N46"/>
    <mergeCell ref="I45"/>
    <mergeCell ref="J45"/>
    <mergeCell ref="K45"/>
    <mergeCell ref="L45"/>
    <mergeCell ref="M45"/>
    <mergeCell ref="C45:D45"/>
    <mergeCell ref="E45"/>
    <mergeCell ref="F45"/>
    <mergeCell ref="G45"/>
    <mergeCell ref="H45"/>
    <mergeCell ref="N43"/>
    <mergeCell ref="C44:D44"/>
    <mergeCell ref="E44"/>
    <mergeCell ref="F44"/>
    <mergeCell ref="G44"/>
    <mergeCell ref="H44"/>
    <mergeCell ref="I44"/>
    <mergeCell ref="J44"/>
    <mergeCell ref="K44"/>
    <mergeCell ref="L44"/>
    <mergeCell ref="M44"/>
    <mergeCell ref="N44"/>
    <mergeCell ref="I43"/>
    <mergeCell ref="J43"/>
    <mergeCell ref="K43"/>
    <mergeCell ref="L43"/>
    <mergeCell ref="M43"/>
    <mergeCell ref="C43:D43"/>
    <mergeCell ref="E43"/>
    <mergeCell ref="F43"/>
    <mergeCell ref="G43"/>
    <mergeCell ref="H43"/>
    <mergeCell ref="N41"/>
    <mergeCell ref="C42:D42"/>
    <mergeCell ref="E42"/>
    <mergeCell ref="F42"/>
    <mergeCell ref="G42"/>
    <mergeCell ref="H42"/>
    <mergeCell ref="I42"/>
    <mergeCell ref="J42"/>
    <mergeCell ref="K42"/>
    <mergeCell ref="L42"/>
    <mergeCell ref="M42"/>
    <mergeCell ref="N42"/>
    <mergeCell ref="I41"/>
    <mergeCell ref="J41"/>
    <mergeCell ref="K41"/>
    <mergeCell ref="L41"/>
    <mergeCell ref="M41"/>
    <mergeCell ref="C41:D41"/>
    <mergeCell ref="E41"/>
    <mergeCell ref="F41"/>
    <mergeCell ref="G41"/>
    <mergeCell ref="H41"/>
    <mergeCell ref="N39"/>
    <mergeCell ref="C40:D40"/>
    <mergeCell ref="E40"/>
    <mergeCell ref="F40"/>
    <mergeCell ref="G40"/>
    <mergeCell ref="H40"/>
    <mergeCell ref="I40"/>
    <mergeCell ref="J40"/>
    <mergeCell ref="K40"/>
    <mergeCell ref="L40"/>
    <mergeCell ref="M40"/>
    <mergeCell ref="N40"/>
    <mergeCell ref="I39"/>
    <mergeCell ref="J39"/>
    <mergeCell ref="K39"/>
    <mergeCell ref="L39"/>
    <mergeCell ref="M39"/>
    <mergeCell ref="C39:D39"/>
    <mergeCell ref="E39"/>
    <mergeCell ref="F39"/>
    <mergeCell ref="G39"/>
    <mergeCell ref="H39"/>
    <mergeCell ref="N37"/>
    <mergeCell ref="C38:D38"/>
    <mergeCell ref="E38"/>
    <mergeCell ref="F38"/>
    <mergeCell ref="G38"/>
    <mergeCell ref="H38"/>
    <mergeCell ref="I38"/>
    <mergeCell ref="J38"/>
    <mergeCell ref="K38"/>
    <mergeCell ref="L38"/>
    <mergeCell ref="M38"/>
    <mergeCell ref="N38"/>
    <mergeCell ref="I37"/>
    <mergeCell ref="J37"/>
    <mergeCell ref="K37"/>
    <mergeCell ref="L37"/>
    <mergeCell ref="M37"/>
    <mergeCell ref="C37:D37"/>
    <mergeCell ref="E37"/>
    <mergeCell ref="F37"/>
    <mergeCell ref="G37"/>
    <mergeCell ref="H37"/>
    <mergeCell ref="N35"/>
    <mergeCell ref="C36:D36"/>
    <mergeCell ref="E36"/>
    <mergeCell ref="F36"/>
    <mergeCell ref="G36"/>
    <mergeCell ref="H36"/>
    <mergeCell ref="I36"/>
    <mergeCell ref="J36"/>
    <mergeCell ref="K36"/>
    <mergeCell ref="L36"/>
    <mergeCell ref="M36"/>
    <mergeCell ref="N36"/>
    <mergeCell ref="I35"/>
    <mergeCell ref="J35"/>
    <mergeCell ref="K35"/>
    <mergeCell ref="L35"/>
    <mergeCell ref="M35"/>
    <mergeCell ref="C35:D35"/>
    <mergeCell ref="E35"/>
    <mergeCell ref="F35"/>
    <mergeCell ref="G35"/>
    <mergeCell ref="H35"/>
    <mergeCell ref="N33"/>
    <mergeCell ref="C34:D34"/>
    <mergeCell ref="E34"/>
    <mergeCell ref="F34"/>
    <mergeCell ref="G34"/>
    <mergeCell ref="H34"/>
    <mergeCell ref="I34"/>
    <mergeCell ref="J34"/>
    <mergeCell ref="K34"/>
    <mergeCell ref="L34"/>
    <mergeCell ref="M34"/>
    <mergeCell ref="N34"/>
    <mergeCell ref="I33"/>
    <mergeCell ref="J33"/>
    <mergeCell ref="K33"/>
    <mergeCell ref="L33"/>
    <mergeCell ref="M33"/>
    <mergeCell ref="C33:D33"/>
    <mergeCell ref="E33"/>
    <mergeCell ref="F33"/>
    <mergeCell ref="G33"/>
    <mergeCell ref="H33"/>
    <mergeCell ref="N31"/>
    <mergeCell ref="C32:D32"/>
    <mergeCell ref="E32"/>
    <mergeCell ref="F32"/>
    <mergeCell ref="G32"/>
    <mergeCell ref="H32"/>
    <mergeCell ref="I32"/>
    <mergeCell ref="J32"/>
    <mergeCell ref="K32"/>
    <mergeCell ref="L32"/>
    <mergeCell ref="M32"/>
    <mergeCell ref="N32"/>
    <mergeCell ref="I31"/>
    <mergeCell ref="J31"/>
    <mergeCell ref="K31"/>
    <mergeCell ref="L31"/>
    <mergeCell ref="M31"/>
    <mergeCell ref="C31:D31"/>
    <mergeCell ref="E31"/>
    <mergeCell ref="F31"/>
    <mergeCell ref="G31"/>
    <mergeCell ref="H31"/>
    <mergeCell ref="N29"/>
    <mergeCell ref="C30:D30"/>
    <mergeCell ref="E30"/>
    <mergeCell ref="F30"/>
    <mergeCell ref="G30"/>
    <mergeCell ref="H30"/>
    <mergeCell ref="I30"/>
    <mergeCell ref="J30"/>
    <mergeCell ref="K30"/>
    <mergeCell ref="L30"/>
    <mergeCell ref="M30"/>
    <mergeCell ref="N30"/>
    <mergeCell ref="I29"/>
    <mergeCell ref="J29"/>
    <mergeCell ref="K29"/>
    <mergeCell ref="L29"/>
    <mergeCell ref="M29"/>
    <mergeCell ref="C29:D29"/>
    <mergeCell ref="E29"/>
    <mergeCell ref="F29"/>
    <mergeCell ref="G29"/>
    <mergeCell ref="H29"/>
    <mergeCell ref="N27"/>
    <mergeCell ref="C28:D28"/>
    <mergeCell ref="E28"/>
    <mergeCell ref="F28"/>
    <mergeCell ref="G28"/>
    <mergeCell ref="H28"/>
    <mergeCell ref="I28"/>
    <mergeCell ref="J28"/>
    <mergeCell ref="K28"/>
    <mergeCell ref="L28"/>
    <mergeCell ref="M28"/>
    <mergeCell ref="N28"/>
    <mergeCell ref="I27"/>
    <mergeCell ref="J27"/>
    <mergeCell ref="K27"/>
    <mergeCell ref="L27"/>
    <mergeCell ref="M27"/>
    <mergeCell ref="C27:D27"/>
    <mergeCell ref="E27"/>
    <mergeCell ref="F27"/>
    <mergeCell ref="G27"/>
    <mergeCell ref="H27"/>
    <mergeCell ref="N25"/>
    <mergeCell ref="C26:D26"/>
    <mergeCell ref="E26"/>
    <mergeCell ref="F26"/>
    <mergeCell ref="G26"/>
    <mergeCell ref="H26"/>
    <mergeCell ref="I26"/>
    <mergeCell ref="J26"/>
    <mergeCell ref="K26"/>
    <mergeCell ref="L26"/>
    <mergeCell ref="M26"/>
    <mergeCell ref="N26"/>
    <mergeCell ref="I25"/>
    <mergeCell ref="J25"/>
    <mergeCell ref="K25"/>
    <mergeCell ref="L25"/>
    <mergeCell ref="M25"/>
    <mergeCell ref="C25:D25"/>
    <mergeCell ref="E25"/>
    <mergeCell ref="F25"/>
    <mergeCell ref="G25"/>
    <mergeCell ref="H25"/>
    <mergeCell ref="N23"/>
    <mergeCell ref="C24:D24"/>
    <mergeCell ref="E24"/>
    <mergeCell ref="F24"/>
    <mergeCell ref="G24"/>
    <mergeCell ref="H24"/>
    <mergeCell ref="I24"/>
    <mergeCell ref="J24"/>
    <mergeCell ref="K24"/>
    <mergeCell ref="L24"/>
    <mergeCell ref="M24"/>
    <mergeCell ref="N24"/>
    <mergeCell ref="I23"/>
    <mergeCell ref="J23"/>
    <mergeCell ref="K23"/>
    <mergeCell ref="L23"/>
    <mergeCell ref="M23"/>
    <mergeCell ref="C23:D23"/>
    <mergeCell ref="E23"/>
    <mergeCell ref="F23"/>
    <mergeCell ref="G23"/>
    <mergeCell ref="H23"/>
    <mergeCell ref="N21"/>
    <mergeCell ref="C22:D22"/>
    <mergeCell ref="E22"/>
    <mergeCell ref="F22"/>
    <mergeCell ref="G22"/>
    <mergeCell ref="H22"/>
    <mergeCell ref="I22"/>
    <mergeCell ref="J22"/>
    <mergeCell ref="K22"/>
    <mergeCell ref="L22"/>
    <mergeCell ref="M22"/>
    <mergeCell ref="N22"/>
    <mergeCell ref="I21"/>
    <mergeCell ref="J21"/>
    <mergeCell ref="K21"/>
    <mergeCell ref="L21"/>
    <mergeCell ref="M21"/>
    <mergeCell ref="C21:D21"/>
    <mergeCell ref="E21"/>
    <mergeCell ref="F21"/>
    <mergeCell ref="G21"/>
    <mergeCell ref="H21"/>
    <mergeCell ref="N19"/>
    <mergeCell ref="C20:D20"/>
    <mergeCell ref="E20"/>
    <mergeCell ref="F20"/>
    <mergeCell ref="G20"/>
    <mergeCell ref="H20"/>
    <mergeCell ref="I20"/>
    <mergeCell ref="J20"/>
    <mergeCell ref="K20"/>
    <mergeCell ref="L20"/>
    <mergeCell ref="M20"/>
    <mergeCell ref="N20"/>
    <mergeCell ref="I19"/>
    <mergeCell ref="J19"/>
    <mergeCell ref="K19"/>
    <mergeCell ref="L19"/>
    <mergeCell ref="M19"/>
    <mergeCell ref="C19:D19"/>
    <mergeCell ref="E19"/>
    <mergeCell ref="F19"/>
    <mergeCell ref="G19"/>
    <mergeCell ref="H19"/>
    <mergeCell ref="N17"/>
    <mergeCell ref="C18:D18"/>
    <mergeCell ref="E18"/>
    <mergeCell ref="F18"/>
    <mergeCell ref="G18"/>
    <mergeCell ref="H18"/>
    <mergeCell ref="I18"/>
    <mergeCell ref="J18"/>
    <mergeCell ref="K18"/>
    <mergeCell ref="L18"/>
    <mergeCell ref="M18"/>
    <mergeCell ref="N18"/>
    <mergeCell ref="I17"/>
    <mergeCell ref="J17"/>
    <mergeCell ref="K17"/>
    <mergeCell ref="L17"/>
    <mergeCell ref="M17"/>
    <mergeCell ref="C17:D17"/>
    <mergeCell ref="E17"/>
    <mergeCell ref="F17"/>
    <mergeCell ref="G17"/>
    <mergeCell ref="H17"/>
    <mergeCell ref="C7:N7"/>
    <mergeCell ref="C9:N9"/>
    <mergeCell ref="C10:N10"/>
    <mergeCell ref="C11:N11"/>
    <mergeCell ref="C13:N13"/>
    <mergeCell ref="N14:N15"/>
    <mergeCell ref="C16:D16"/>
    <mergeCell ref="E16"/>
    <mergeCell ref="F16"/>
    <mergeCell ref="G16"/>
    <mergeCell ref="H16"/>
    <mergeCell ref="I16"/>
    <mergeCell ref="J16"/>
    <mergeCell ref="K16"/>
    <mergeCell ref="L16"/>
    <mergeCell ref="M16"/>
    <mergeCell ref="N16"/>
    <mergeCell ref="I14:I15"/>
    <mergeCell ref="J14:J15"/>
    <mergeCell ref="K14:K15"/>
    <mergeCell ref="L14:L15"/>
    <mergeCell ref="M14:M15"/>
    <mergeCell ref="C14:D15"/>
    <mergeCell ref="E14:E15"/>
    <mergeCell ref="F14:F15"/>
    <mergeCell ref="G14:G15"/>
    <mergeCell ref="H14:H15"/>
  </mergeCells>
  <dataValidations count="400">
    <dataValidation type="decimal" showErrorMessage="1" errorTitle="Kesalahan Jenis Data" error="Data yang dimasukkan harus berupa Angka!" sqref="J16">
      <formula1>-1000000000000000000</formula1>
      <formula2>1000000000000000000</formula2>
    </dataValidation>
    <dataValidation type="decimal" showErrorMessage="1" errorTitle="Kesalahan Jenis Data" error="Data yang dimasukkan harus berupa Angka!" sqref="K16">
      <formula1>-1000000000000000000</formula1>
      <formula2>1000000000000000000</formula2>
    </dataValidation>
    <dataValidation type="decimal" showErrorMessage="1" errorTitle="Kesalahan Jenis Data" error="Data yang dimasukkan harus berupa Angka!" sqref="L16">
      <formula1>-1000000000000000000</formula1>
      <formula2>1000000000000000000</formula2>
    </dataValidation>
    <dataValidation type="decimal" showErrorMessage="1" errorTitle="Kesalahan Jenis Data" error="Data yang dimasukkan harus berupa Angka!" sqref="M16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L17">
      <formula1>-1000000000000000000</formula1>
      <formula2>1000000000000000000</formula2>
    </dataValidation>
    <dataValidation type="decimal" showErrorMessage="1" errorTitle="Kesalahan Jenis Data" error="Data yang dimasukkan harus berupa Angka!" sqref="M17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L18">
      <formula1>-1000000000000000000</formula1>
      <formula2>1000000000000000000</formula2>
    </dataValidation>
    <dataValidation type="decimal" showErrorMessage="1" errorTitle="Kesalahan Jenis Data" error="Data yang dimasukkan harus berupa Angka!" sqref="M18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L19">
      <formula1>-1000000000000000000</formula1>
      <formula2>1000000000000000000</formula2>
    </dataValidation>
    <dataValidation type="decimal" showErrorMessage="1" errorTitle="Kesalahan Jenis Data" error="Data yang dimasukkan harus berupa Angka!" sqref="M19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L20">
      <formula1>-1000000000000000000</formula1>
      <formula2>1000000000000000000</formula2>
    </dataValidation>
    <dataValidation type="decimal" showErrorMessage="1" errorTitle="Kesalahan Jenis Data" error="Data yang dimasukkan harus berupa Angka!" sqref="M20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L21">
      <formula1>-1000000000000000000</formula1>
      <formula2>1000000000000000000</formula2>
    </dataValidation>
    <dataValidation type="decimal" showErrorMessage="1" errorTitle="Kesalahan Jenis Data" error="Data yang dimasukkan harus berupa Angka!" sqref="M21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L22">
      <formula1>-1000000000000000000</formula1>
      <formula2>1000000000000000000</formula2>
    </dataValidation>
    <dataValidation type="decimal" showErrorMessage="1" errorTitle="Kesalahan Jenis Data" error="Data yang dimasukkan harus berupa Angka!" sqref="M22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L23">
      <formula1>-1000000000000000000</formula1>
      <formula2>1000000000000000000</formula2>
    </dataValidation>
    <dataValidation type="decimal" showErrorMessage="1" errorTitle="Kesalahan Jenis Data" error="Data yang dimasukkan harus berupa Angka!" sqref="M23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L24">
      <formula1>-1000000000000000000</formula1>
      <formula2>1000000000000000000</formula2>
    </dataValidation>
    <dataValidation type="decimal" showErrorMessage="1" errorTitle="Kesalahan Jenis Data" error="Data yang dimasukkan harus berupa Angka!" sqref="M24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L25">
      <formula1>-1000000000000000000</formula1>
      <formula2>1000000000000000000</formula2>
    </dataValidation>
    <dataValidation type="decimal" showErrorMessage="1" errorTitle="Kesalahan Jenis Data" error="Data yang dimasukkan harus berupa Angka!" sqref="M25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L26">
      <formula1>-1000000000000000000</formula1>
      <formula2>1000000000000000000</formula2>
    </dataValidation>
    <dataValidation type="decimal" showErrorMessage="1" errorTitle="Kesalahan Jenis Data" error="Data yang dimasukkan harus berupa Angka!" sqref="M26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L27">
      <formula1>-1000000000000000000</formula1>
      <formula2>1000000000000000000</formula2>
    </dataValidation>
    <dataValidation type="decimal" showErrorMessage="1" errorTitle="Kesalahan Jenis Data" error="Data yang dimasukkan harus berupa Angka!" sqref="M27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L28">
      <formula1>-1000000000000000000</formula1>
      <formula2>1000000000000000000</formula2>
    </dataValidation>
    <dataValidation type="decimal" showErrorMessage="1" errorTitle="Kesalahan Jenis Data" error="Data yang dimasukkan harus berupa Angka!" sqref="M28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L29">
      <formula1>-1000000000000000000</formula1>
      <formula2>1000000000000000000</formula2>
    </dataValidation>
    <dataValidation type="decimal" showErrorMessage="1" errorTitle="Kesalahan Jenis Data" error="Data yang dimasukkan harus berupa Angka!" sqref="M29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L30">
      <formula1>-1000000000000000000</formula1>
      <formula2>1000000000000000000</formula2>
    </dataValidation>
    <dataValidation type="decimal" showErrorMessage="1" errorTitle="Kesalahan Jenis Data" error="Data yang dimasukkan harus berupa Angka!" sqref="M30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L31">
      <formula1>-1000000000000000000</formula1>
      <formula2>1000000000000000000</formula2>
    </dataValidation>
    <dataValidation type="decimal" showErrorMessage="1" errorTitle="Kesalahan Jenis Data" error="Data yang dimasukkan harus berupa Angka!" sqref="M31">
      <formula1>-1000000000000000000</formula1>
      <formula2>1000000000000000000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L32">
      <formula1>-1000000000000000000</formula1>
      <formula2>1000000000000000000</formula2>
    </dataValidation>
    <dataValidation type="decimal" showErrorMessage="1" errorTitle="Kesalahan Jenis Data" error="Data yang dimasukkan harus berupa Angka!" sqref="M32">
      <formula1>-1000000000000000000</formula1>
      <formula2>1000000000000000000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L33">
      <formula1>-1000000000000000000</formula1>
      <formula2>1000000000000000000</formula2>
    </dataValidation>
    <dataValidation type="decimal" showErrorMessage="1" errorTitle="Kesalahan Jenis Data" error="Data yang dimasukkan harus berupa Angka!" sqref="M33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L34">
      <formula1>-1000000000000000000</formula1>
      <formula2>1000000000000000000</formula2>
    </dataValidation>
    <dataValidation type="decimal" showErrorMessage="1" errorTitle="Kesalahan Jenis Data" error="Data yang dimasukkan harus berupa Angka!" sqref="M34">
      <formula1>-1000000000000000000</formula1>
      <formula2>1000000000000000000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L35">
      <formula1>-1000000000000000000</formula1>
      <formula2>1000000000000000000</formula2>
    </dataValidation>
    <dataValidation type="decimal" showErrorMessage="1" errorTitle="Kesalahan Jenis Data" error="Data yang dimasukkan harus berupa Angka!" sqref="M35">
      <formula1>-1000000000000000000</formula1>
      <formula2>1000000000000000000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L36">
      <formula1>-1000000000000000000</formula1>
      <formula2>1000000000000000000</formula2>
    </dataValidation>
    <dataValidation type="decimal" showErrorMessage="1" errorTitle="Kesalahan Jenis Data" error="Data yang dimasukkan harus berupa Angka!" sqref="M36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L37">
      <formula1>-1000000000000000000</formula1>
      <formula2>1000000000000000000</formula2>
    </dataValidation>
    <dataValidation type="decimal" showErrorMessage="1" errorTitle="Kesalahan Jenis Data" error="Data yang dimasukkan harus berupa Angka!" sqref="M37">
      <formula1>-1000000000000000000</formula1>
      <formula2>1000000000000000000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L38">
      <formula1>-1000000000000000000</formula1>
      <formula2>1000000000000000000</formula2>
    </dataValidation>
    <dataValidation type="decimal" showErrorMessage="1" errorTitle="Kesalahan Jenis Data" error="Data yang dimasukkan harus berupa Angka!" sqref="M38">
      <formula1>-1000000000000000000</formula1>
      <formula2>1000000000000000000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K39">
      <formula1>-1000000000000000000</formula1>
      <formula2>1000000000000000000</formula2>
    </dataValidation>
    <dataValidation type="decimal" showErrorMessage="1" errorTitle="Kesalahan Jenis Data" error="Data yang dimasukkan harus berupa Angka!" sqref="L39">
      <formula1>-1000000000000000000</formula1>
      <formula2>1000000000000000000</formula2>
    </dataValidation>
    <dataValidation type="decimal" showErrorMessage="1" errorTitle="Kesalahan Jenis Data" error="Data yang dimasukkan harus berupa Angka!" sqref="M39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L40">
      <formula1>-1000000000000000000</formula1>
      <formula2>1000000000000000000</formula2>
    </dataValidation>
    <dataValidation type="decimal" showErrorMessage="1" errorTitle="Kesalahan Jenis Data" error="Data yang dimasukkan harus berupa Angka!" sqref="M40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L41">
      <formula1>-1000000000000000000</formula1>
      <formula2>1000000000000000000</formula2>
    </dataValidation>
    <dataValidation type="decimal" showErrorMessage="1" errorTitle="Kesalahan Jenis Data" error="Data yang dimasukkan harus berupa Angka!" sqref="M41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L42">
      <formula1>-1000000000000000000</formula1>
      <formula2>1000000000000000000</formula2>
    </dataValidation>
    <dataValidation type="decimal" showErrorMessage="1" errorTitle="Kesalahan Jenis Data" error="Data yang dimasukkan harus berupa Angka!" sqref="M42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L43">
      <formula1>-1000000000000000000</formula1>
      <formula2>1000000000000000000</formula2>
    </dataValidation>
    <dataValidation type="decimal" showErrorMessage="1" errorTitle="Kesalahan Jenis Data" error="Data yang dimasukkan harus berupa Angka!" sqref="M43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L44">
      <formula1>-1000000000000000000</formula1>
      <formula2>1000000000000000000</formula2>
    </dataValidation>
    <dataValidation type="decimal" showErrorMessage="1" errorTitle="Kesalahan Jenis Data" error="Data yang dimasukkan harus berupa Angka!" sqref="M44">
      <formula1>-1000000000000000000</formula1>
      <formula2>1000000000000000000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L45">
      <formula1>-1000000000000000000</formula1>
      <formula2>1000000000000000000</formula2>
    </dataValidation>
    <dataValidation type="decimal" showErrorMessage="1" errorTitle="Kesalahan Jenis Data" error="Data yang dimasukkan harus berupa Angka!" sqref="M45">
      <formula1>-1000000000000000000</formula1>
      <formula2>1000000000000000000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L46">
      <formula1>-1000000000000000000</formula1>
      <formula2>1000000000000000000</formula2>
    </dataValidation>
    <dataValidation type="decimal" showErrorMessage="1" errorTitle="Kesalahan Jenis Data" error="Data yang dimasukkan harus berupa Angka!" sqref="M46">
      <formula1>-1000000000000000000</formula1>
      <formula2>1000000000000000000</formula2>
    </dataValidation>
    <dataValidation type="decimal" showErrorMessage="1" errorTitle="Kesalahan Jenis Data" error="Data yang dimasukkan harus berupa Angka!" sqref="J47">
      <formula1>-1000000000000000000</formula1>
      <formula2>1000000000000000000</formula2>
    </dataValidation>
    <dataValidation type="decimal" showErrorMessage="1" errorTitle="Kesalahan Jenis Data" error="Data yang dimasukkan harus berupa Angka!" sqref="K47">
      <formula1>-1000000000000000000</formula1>
      <formula2>1000000000000000000</formula2>
    </dataValidation>
    <dataValidation type="decimal" showErrorMessage="1" errorTitle="Kesalahan Jenis Data" error="Data yang dimasukkan harus berupa Angka!" sqref="L47">
      <formula1>-1000000000000000000</formula1>
      <formula2>1000000000000000000</formula2>
    </dataValidation>
    <dataValidation type="decimal" showErrorMessage="1" errorTitle="Kesalahan Jenis Data" error="Data yang dimasukkan harus berupa Angka!" sqref="M47">
      <formula1>-1000000000000000000</formula1>
      <formula2>1000000000000000000</formula2>
    </dataValidation>
    <dataValidation type="decimal" showErrorMessage="1" errorTitle="Kesalahan Jenis Data" error="Data yang dimasukkan harus berupa Angka!" sqref="J48">
      <formula1>-1000000000000000000</formula1>
      <formula2>1000000000000000000</formula2>
    </dataValidation>
    <dataValidation type="decimal" showErrorMessage="1" errorTitle="Kesalahan Jenis Data" error="Data yang dimasukkan harus berupa Angka!" sqref="K48">
      <formula1>-1000000000000000000</formula1>
      <formula2>1000000000000000000</formula2>
    </dataValidation>
    <dataValidation type="decimal" showErrorMessage="1" errorTitle="Kesalahan Jenis Data" error="Data yang dimasukkan harus berupa Angka!" sqref="L48">
      <formula1>-1000000000000000000</formula1>
      <formula2>1000000000000000000</formula2>
    </dataValidation>
    <dataValidation type="decimal" showErrorMessage="1" errorTitle="Kesalahan Jenis Data" error="Data yang dimasukkan harus berupa Angka!" sqref="M48">
      <formula1>-1000000000000000000</formula1>
      <formula2>1000000000000000000</formula2>
    </dataValidation>
    <dataValidation type="decimal" showErrorMessage="1" errorTitle="Kesalahan Jenis Data" error="Data yang dimasukkan harus berupa Angka!" sqref="J49">
      <formula1>-1000000000000000000</formula1>
      <formula2>1000000000000000000</formula2>
    </dataValidation>
    <dataValidation type="decimal" showErrorMessage="1" errorTitle="Kesalahan Jenis Data" error="Data yang dimasukkan harus berupa Angka!" sqref="K49">
      <formula1>-1000000000000000000</formula1>
      <formula2>1000000000000000000</formula2>
    </dataValidation>
    <dataValidation type="decimal" showErrorMessage="1" errorTitle="Kesalahan Jenis Data" error="Data yang dimasukkan harus berupa Angka!" sqref="L49">
      <formula1>-1000000000000000000</formula1>
      <formula2>1000000000000000000</formula2>
    </dataValidation>
    <dataValidation type="decimal" showErrorMessage="1" errorTitle="Kesalahan Jenis Data" error="Data yang dimasukkan harus berupa Angka!" sqref="M49">
      <formula1>-1000000000000000000</formula1>
      <formula2>1000000000000000000</formula2>
    </dataValidation>
    <dataValidation type="decimal" showErrorMessage="1" errorTitle="Kesalahan Jenis Data" error="Data yang dimasukkan harus berupa Angka!" sqref="J50">
      <formula1>-1000000000000000000</formula1>
      <formula2>1000000000000000000</formula2>
    </dataValidation>
    <dataValidation type="decimal" showErrorMessage="1" errorTitle="Kesalahan Jenis Data" error="Data yang dimasukkan harus berupa Angka!" sqref="K50">
      <formula1>-1000000000000000000</formula1>
      <formula2>1000000000000000000</formula2>
    </dataValidation>
    <dataValidation type="decimal" showErrorMessage="1" errorTitle="Kesalahan Jenis Data" error="Data yang dimasukkan harus berupa Angka!" sqref="L50">
      <formula1>-1000000000000000000</formula1>
      <formula2>1000000000000000000</formula2>
    </dataValidation>
    <dataValidation type="decimal" showErrorMessage="1" errorTitle="Kesalahan Jenis Data" error="Data yang dimasukkan harus berupa Angka!" sqref="M50">
      <formula1>-1000000000000000000</formula1>
      <formula2>1000000000000000000</formula2>
    </dataValidation>
    <dataValidation type="decimal" showErrorMessage="1" errorTitle="Kesalahan Jenis Data" error="Data yang dimasukkan harus berupa Angka!" sqref="J51">
      <formula1>-1000000000000000000</formula1>
      <formula2>1000000000000000000</formula2>
    </dataValidation>
    <dataValidation type="decimal" showErrorMessage="1" errorTitle="Kesalahan Jenis Data" error="Data yang dimasukkan harus berupa Angka!" sqref="K51">
      <formula1>-1000000000000000000</formula1>
      <formula2>1000000000000000000</formula2>
    </dataValidation>
    <dataValidation type="decimal" showErrorMessage="1" errorTitle="Kesalahan Jenis Data" error="Data yang dimasukkan harus berupa Angka!" sqref="L51">
      <formula1>-1000000000000000000</formula1>
      <formula2>1000000000000000000</formula2>
    </dataValidation>
    <dataValidation type="decimal" showErrorMessage="1" errorTitle="Kesalahan Jenis Data" error="Data yang dimasukkan harus berupa Angka!" sqref="M51">
      <formula1>-1000000000000000000</formula1>
      <formula2>1000000000000000000</formula2>
    </dataValidation>
    <dataValidation type="decimal" showErrorMessage="1" errorTitle="Kesalahan Jenis Data" error="Data yang dimasukkan harus berupa Angka!" sqref="J52">
      <formula1>-1000000000000000000</formula1>
      <formula2>1000000000000000000</formula2>
    </dataValidation>
    <dataValidation type="decimal" showErrorMessage="1" errorTitle="Kesalahan Jenis Data" error="Data yang dimasukkan harus berupa Angka!" sqref="K52">
      <formula1>-1000000000000000000</formula1>
      <formula2>1000000000000000000</formula2>
    </dataValidation>
    <dataValidation type="decimal" showErrorMessage="1" errorTitle="Kesalahan Jenis Data" error="Data yang dimasukkan harus berupa Angka!" sqref="L52">
      <formula1>-1000000000000000000</formula1>
      <formula2>1000000000000000000</formula2>
    </dataValidation>
    <dataValidation type="decimal" showErrorMessage="1" errorTitle="Kesalahan Jenis Data" error="Data yang dimasukkan harus berupa Angka!" sqref="M52">
      <formula1>-1000000000000000000</formula1>
      <formula2>1000000000000000000</formula2>
    </dataValidation>
    <dataValidation type="decimal" showErrorMessage="1" errorTitle="Kesalahan Jenis Data" error="Data yang dimasukkan harus berupa Angka!" sqref="J53">
      <formula1>-1000000000000000000</formula1>
      <formula2>1000000000000000000</formula2>
    </dataValidation>
    <dataValidation type="decimal" showErrorMessage="1" errorTitle="Kesalahan Jenis Data" error="Data yang dimasukkan harus berupa Angka!" sqref="K53">
      <formula1>-1000000000000000000</formula1>
      <formula2>1000000000000000000</formula2>
    </dataValidation>
    <dataValidation type="decimal" showErrorMessage="1" errorTitle="Kesalahan Jenis Data" error="Data yang dimasukkan harus berupa Angka!" sqref="L53">
      <formula1>-1000000000000000000</formula1>
      <formula2>1000000000000000000</formula2>
    </dataValidation>
    <dataValidation type="decimal" showErrorMessage="1" errorTitle="Kesalahan Jenis Data" error="Data yang dimasukkan harus berupa Angka!" sqref="M53">
      <formula1>-1000000000000000000</formula1>
      <formula2>1000000000000000000</formula2>
    </dataValidation>
    <dataValidation type="decimal" showErrorMessage="1" errorTitle="Kesalahan Jenis Data" error="Data yang dimasukkan harus berupa Angka!" sqref="J54">
      <formula1>-1000000000000000000</formula1>
      <formula2>1000000000000000000</formula2>
    </dataValidation>
    <dataValidation type="decimal" showErrorMessage="1" errorTitle="Kesalahan Jenis Data" error="Data yang dimasukkan harus berupa Angka!" sqref="K54">
      <formula1>-1000000000000000000</formula1>
      <formula2>1000000000000000000</formula2>
    </dataValidation>
    <dataValidation type="decimal" showErrorMessage="1" errorTitle="Kesalahan Jenis Data" error="Data yang dimasukkan harus berupa Angka!" sqref="L54">
      <formula1>-1000000000000000000</formula1>
      <formula2>1000000000000000000</formula2>
    </dataValidation>
    <dataValidation type="decimal" showErrorMessage="1" errorTitle="Kesalahan Jenis Data" error="Data yang dimasukkan harus berupa Angka!" sqref="M54">
      <formula1>-1000000000000000000</formula1>
      <formula2>1000000000000000000</formula2>
    </dataValidation>
    <dataValidation type="decimal" showErrorMessage="1" errorTitle="Kesalahan Jenis Data" error="Data yang dimasukkan harus berupa Angka!" sqref="J55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L55">
      <formula1>-1000000000000000000</formula1>
      <formula2>1000000000000000000</formula2>
    </dataValidation>
    <dataValidation type="decimal" showErrorMessage="1" errorTitle="Kesalahan Jenis Data" error="Data yang dimasukkan harus berupa Angka!" sqref="M55">
      <formula1>-1000000000000000000</formula1>
      <formula2>1000000000000000000</formula2>
    </dataValidation>
    <dataValidation type="decimal" showErrorMessage="1" errorTitle="Kesalahan Jenis Data" error="Data yang dimasukkan harus berupa Angka!" sqref="J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L56">
      <formula1>-1000000000000000000</formula1>
      <formula2>1000000000000000000</formula2>
    </dataValidation>
    <dataValidation type="decimal" showErrorMessage="1" errorTitle="Kesalahan Jenis Data" error="Data yang dimasukkan harus berupa Angka!" sqref="M56">
      <formula1>-1000000000000000000</formula1>
      <formula2>1000000000000000000</formula2>
    </dataValidation>
    <dataValidation type="decimal" showErrorMessage="1" errorTitle="Kesalahan Jenis Data" error="Data yang dimasukkan harus berupa Angka!" sqref="J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L57">
      <formula1>-1000000000000000000</formula1>
      <formula2>1000000000000000000</formula2>
    </dataValidation>
    <dataValidation type="decimal" showErrorMessage="1" errorTitle="Kesalahan Jenis Data" error="Data yang dimasukkan harus berupa Angka!" sqref="M57">
      <formula1>-1000000000000000000</formula1>
      <formula2>1000000000000000000</formula2>
    </dataValidation>
    <dataValidation type="decimal" showErrorMessage="1" errorTitle="Kesalahan Jenis Data" error="Data yang dimasukkan harus berupa Angka!" sqref="J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L58">
      <formula1>-1000000000000000000</formula1>
      <formula2>1000000000000000000</formula2>
    </dataValidation>
    <dataValidation type="decimal" showErrorMessage="1" errorTitle="Kesalahan Jenis Data" error="Data yang dimasukkan harus berupa Angka!" sqref="M58">
      <formula1>-1000000000000000000</formula1>
      <formula2>1000000000000000000</formula2>
    </dataValidation>
    <dataValidation type="decimal" showErrorMessage="1" errorTitle="Kesalahan Jenis Data" error="Data yang dimasukkan harus berupa Angka!" sqref="J59">
      <formula1>-1000000000000000000</formula1>
      <formula2>1000000000000000000</formula2>
    </dataValidation>
    <dataValidation type="decimal" showErrorMessage="1" errorTitle="Kesalahan Jenis Data" error="Data yang dimasukkan harus berupa Angka!" sqref="K59">
      <formula1>-1000000000000000000</formula1>
      <formula2>1000000000000000000</formula2>
    </dataValidation>
    <dataValidation type="decimal" showErrorMessage="1" errorTitle="Kesalahan Jenis Data" error="Data yang dimasukkan harus berupa Angka!" sqref="L59">
      <formula1>-1000000000000000000</formula1>
      <formula2>1000000000000000000</formula2>
    </dataValidation>
    <dataValidation type="decimal" showErrorMessage="1" errorTitle="Kesalahan Jenis Data" error="Data yang dimasukkan harus berupa Angka!" sqref="M59">
      <formula1>-1000000000000000000</formula1>
      <formula2>1000000000000000000</formula2>
    </dataValidation>
    <dataValidation type="decimal" showErrorMessage="1" errorTitle="Kesalahan Jenis Data" error="Data yang dimasukkan harus berupa Angka!" sqref="J60">
      <formula1>-1000000000000000000</formula1>
      <formula2>1000000000000000000</formula2>
    </dataValidation>
    <dataValidation type="decimal" showErrorMessage="1" errorTitle="Kesalahan Jenis Data" error="Data yang dimasukkan harus berupa Angka!" sqref="K60">
      <formula1>-1000000000000000000</formula1>
      <formula2>1000000000000000000</formula2>
    </dataValidation>
    <dataValidation type="decimal" showErrorMessage="1" errorTitle="Kesalahan Jenis Data" error="Data yang dimasukkan harus berupa Angka!" sqref="L60">
      <formula1>-1000000000000000000</formula1>
      <formula2>1000000000000000000</formula2>
    </dataValidation>
    <dataValidation type="decimal" showErrorMessage="1" errorTitle="Kesalahan Jenis Data" error="Data yang dimasukkan harus berupa Angka!" sqref="M60">
      <formula1>-1000000000000000000</formula1>
      <formula2>1000000000000000000</formula2>
    </dataValidation>
    <dataValidation type="decimal" showErrorMessage="1" errorTitle="Kesalahan Jenis Data" error="Data yang dimasukkan harus berupa Angka!" sqref="J61">
      <formula1>-1000000000000000000</formula1>
      <formula2>1000000000000000000</formula2>
    </dataValidation>
    <dataValidation type="decimal" showErrorMessage="1" errorTitle="Kesalahan Jenis Data" error="Data yang dimasukkan harus berupa Angka!" sqref="K61">
      <formula1>-1000000000000000000</formula1>
      <formula2>1000000000000000000</formula2>
    </dataValidation>
    <dataValidation type="decimal" showErrorMessage="1" errorTitle="Kesalahan Jenis Data" error="Data yang dimasukkan harus berupa Angka!" sqref="L61">
      <formula1>-1000000000000000000</formula1>
      <formula2>1000000000000000000</formula2>
    </dataValidation>
    <dataValidation type="decimal" showErrorMessage="1" errorTitle="Kesalahan Jenis Data" error="Data yang dimasukkan harus berupa Angka!" sqref="M61">
      <formula1>-1000000000000000000</formula1>
      <formula2>1000000000000000000</formula2>
    </dataValidation>
    <dataValidation type="decimal" showErrorMessage="1" errorTitle="Kesalahan Jenis Data" error="Data yang dimasukkan harus berupa Angka!" sqref="J62">
      <formula1>-1000000000000000000</formula1>
      <formula2>1000000000000000000</formula2>
    </dataValidation>
    <dataValidation type="decimal" showErrorMessage="1" errorTitle="Kesalahan Jenis Data" error="Data yang dimasukkan harus berupa Angka!" sqref="K62">
      <formula1>-1000000000000000000</formula1>
      <formula2>1000000000000000000</formula2>
    </dataValidation>
    <dataValidation type="decimal" showErrorMessage="1" errorTitle="Kesalahan Jenis Data" error="Data yang dimasukkan harus berupa Angka!" sqref="L62">
      <formula1>-1000000000000000000</formula1>
      <formula2>1000000000000000000</formula2>
    </dataValidation>
    <dataValidation type="decimal" showErrorMessage="1" errorTitle="Kesalahan Jenis Data" error="Data yang dimasukkan harus berupa Angka!" sqref="M62">
      <formula1>-1000000000000000000</formula1>
      <formula2>1000000000000000000</formula2>
    </dataValidation>
    <dataValidation type="decimal" showErrorMessage="1" errorTitle="Kesalahan Jenis Data" error="Data yang dimasukkan harus berupa Angka!" sqref="J63">
      <formula1>-1000000000000000000</formula1>
      <formula2>1000000000000000000</formula2>
    </dataValidation>
    <dataValidation type="decimal" showErrorMessage="1" errorTitle="Kesalahan Jenis Data" error="Data yang dimasukkan harus berupa Angka!" sqref="K63">
      <formula1>-1000000000000000000</formula1>
      <formula2>1000000000000000000</formula2>
    </dataValidation>
    <dataValidation type="decimal" showErrorMessage="1" errorTitle="Kesalahan Jenis Data" error="Data yang dimasukkan harus berupa Angka!" sqref="L63">
      <formula1>-1000000000000000000</formula1>
      <formula2>1000000000000000000</formula2>
    </dataValidation>
    <dataValidation type="decimal" showErrorMessage="1" errorTitle="Kesalahan Jenis Data" error="Data yang dimasukkan harus berupa Angka!" sqref="M63">
      <formula1>-1000000000000000000</formula1>
      <formula2>1000000000000000000</formula2>
    </dataValidation>
    <dataValidation type="decimal" showErrorMessage="1" errorTitle="Kesalahan Jenis Data" error="Data yang dimasukkan harus berupa Angka!" sqref="J64">
      <formula1>-1000000000000000000</formula1>
      <formula2>1000000000000000000</formula2>
    </dataValidation>
    <dataValidation type="decimal" showErrorMessage="1" errorTitle="Kesalahan Jenis Data" error="Data yang dimasukkan harus berupa Angka!" sqref="K64">
      <formula1>-1000000000000000000</formula1>
      <formula2>1000000000000000000</formula2>
    </dataValidation>
    <dataValidation type="decimal" showErrorMessage="1" errorTitle="Kesalahan Jenis Data" error="Data yang dimasukkan harus berupa Angka!" sqref="L64">
      <formula1>-1000000000000000000</formula1>
      <formula2>1000000000000000000</formula2>
    </dataValidation>
    <dataValidation type="decimal" showErrorMessage="1" errorTitle="Kesalahan Jenis Data" error="Data yang dimasukkan harus berupa Angka!" sqref="M64">
      <formula1>-1000000000000000000</formula1>
      <formula2>1000000000000000000</formula2>
    </dataValidation>
    <dataValidation type="decimal" showErrorMessage="1" errorTitle="Kesalahan Jenis Data" error="Data yang dimasukkan harus berupa Angka!" sqref="J65">
      <formula1>-1000000000000000000</formula1>
      <formula2>1000000000000000000</formula2>
    </dataValidation>
    <dataValidation type="decimal" showErrorMessage="1" errorTitle="Kesalahan Jenis Data" error="Data yang dimasukkan harus berupa Angka!" sqref="K65">
      <formula1>-1000000000000000000</formula1>
      <formula2>1000000000000000000</formula2>
    </dataValidation>
    <dataValidation type="decimal" showErrorMessage="1" errorTitle="Kesalahan Jenis Data" error="Data yang dimasukkan harus berupa Angka!" sqref="L65">
      <formula1>-1000000000000000000</formula1>
      <formula2>1000000000000000000</formula2>
    </dataValidation>
    <dataValidation type="decimal" showErrorMessage="1" errorTitle="Kesalahan Jenis Data" error="Data yang dimasukkan harus berupa Angka!" sqref="M65">
      <formula1>-1000000000000000000</formula1>
      <formula2>1000000000000000000</formula2>
    </dataValidation>
    <dataValidation type="decimal" showErrorMessage="1" errorTitle="Kesalahan Jenis Data" error="Data yang dimasukkan harus berupa Angka!" sqref="J66">
      <formula1>-1000000000000000000</formula1>
      <formula2>1000000000000000000</formula2>
    </dataValidation>
    <dataValidation type="decimal" showErrorMessage="1" errorTitle="Kesalahan Jenis Data" error="Data yang dimasukkan harus berupa Angka!" sqref="K66">
      <formula1>-1000000000000000000</formula1>
      <formula2>1000000000000000000</formula2>
    </dataValidation>
    <dataValidation type="decimal" showErrorMessage="1" errorTitle="Kesalahan Jenis Data" error="Data yang dimasukkan harus berupa Angka!" sqref="L66">
      <formula1>-1000000000000000000</formula1>
      <formula2>1000000000000000000</formula2>
    </dataValidation>
    <dataValidation type="decimal" showErrorMessage="1" errorTitle="Kesalahan Jenis Data" error="Data yang dimasukkan harus berupa Angka!" sqref="M66">
      <formula1>-1000000000000000000</formula1>
      <formula2>1000000000000000000</formula2>
    </dataValidation>
    <dataValidation type="decimal" showErrorMessage="1" errorTitle="Kesalahan Jenis Data" error="Data yang dimasukkan harus berupa Angka!" sqref="J67">
      <formula1>-1000000000000000000</formula1>
      <formula2>1000000000000000000</formula2>
    </dataValidation>
    <dataValidation type="decimal" showErrorMessage="1" errorTitle="Kesalahan Jenis Data" error="Data yang dimasukkan harus berupa Angka!" sqref="K67">
      <formula1>-1000000000000000000</formula1>
      <formula2>1000000000000000000</formula2>
    </dataValidation>
    <dataValidation type="decimal" showErrorMessage="1" errorTitle="Kesalahan Jenis Data" error="Data yang dimasukkan harus berupa Angka!" sqref="L67">
      <formula1>-1000000000000000000</formula1>
      <formula2>1000000000000000000</formula2>
    </dataValidation>
    <dataValidation type="decimal" showErrorMessage="1" errorTitle="Kesalahan Jenis Data" error="Data yang dimasukkan harus berupa Angka!" sqref="M67">
      <formula1>-1000000000000000000</formula1>
      <formula2>1000000000000000000</formula2>
    </dataValidation>
    <dataValidation type="decimal" showErrorMessage="1" errorTitle="Kesalahan Jenis Data" error="Data yang dimasukkan harus berupa Angka!" sqref="J68">
      <formula1>-1000000000000000000</formula1>
      <formula2>1000000000000000000</formula2>
    </dataValidation>
    <dataValidation type="decimal" showErrorMessage="1" errorTitle="Kesalahan Jenis Data" error="Data yang dimasukkan harus berupa Angka!" sqref="K68">
      <formula1>-1000000000000000000</formula1>
      <formula2>1000000000000000000</formula2>
    </dataValidation>
    <dataValidation type="decimal" showErrorMessage="1" errorTitle="Kesalahan Jenis Data" error="Data yang dimasukkan harus berupa Angka!" sqref="L68">
      <formula1>-1000000000000000000</formula1>
      <formula2>1000000000000000000</formula2>
    </dataValidation>
    <dataValidation type="decimal" showErrorMessage="1" errorTitle="Kesalahan Jenis Data" error="Data yang dimasukkan harus berupa Angka!" sqref="M68">
      <formula1>-1000000000000000000</formula1>
      <formula2>1000000000000000000</formula2>
    </dataValidation>
    <dataValidation type="decimal" showErrorMessage="1" errorTitle="Kesalahan Jenis Data" error="Data yang dimasukkan harus berupa Angka!" sqref="J69">
      <formula1>-1000000000000000000</formula1>
      <formula2>1000000000000000000</formula2>
    </dataValidation>
    <dataValidation type="decimal" showErrorMessage="1" errorTitle="Kesalahan Jenis Data" error="Data yang dimasukkan harus berupa Angka!" sqref="K69">
      <formula1>-1000000000000000000</formula1>
      <formula2>1000000000000000000</formula2>
    </dataValidation>
    <dataValidation type="decimal" showErrorMessage="1" errorTitle="Kesalahan Jenis Data" error="Data yang dimasukkan harus berupa Angka!" sqref="L69">
      <formula1>-1000000000000000000</formula1>
      <formula2>1000000000000000000</formula2>
    </dataValidation>
    <dataValidation type="decimal" showErrorMessage="1" errorTitle="Kesalahan Jenis Data" error="Data yang dimasukkan harus berupa Angka!" sqref="M69">
      <formula1>-1000000000000000000</formula1>
      <formula2>1000000000000000000</formula2>
    </dataValidation>
    <dataValidation type="decimal" showErrorMessage="1" errorTitle="Kesalahan Jenis Data" error="Data yang dimasukkan harus berupa Angka!" sqref="J70">
      <formula1>-1000000000000000000</formula1>
      <formula2>1000000000000000000</formula2>
    </dataValidation>
    <dataValidation type="decimal" showErrorMessage="1" errorTitle="Kesalahan Jenis Data" error="Data yang dimasukkan harus berupa Angka!" sqref="K70">
      <formula1>-1000000000000000000</formula1>
      <formula2>1000000000000000000</formula2>
    </dataValidation>
    <dataValidation type="decimal" showErrorMessage="1" errorTitle="Kesalahan Jenis Data" error="Data yang dimasukkan harus berupa Angka!" sqref="L70">
      <formula1>-1000000000000000000</formula1>
      <formula2>1000000000000000000</formula2>
    </dataValidation>
    <dataValidation type="decimal" showErrorMessage="1" errorTitle="Kesalahan Jenis Data" error="Data yang dimasukkan harus berupa Angka!" sqref="M70">
      <formula1>-1000000000000000000</formula1>
      <formula2>1000000000000000000</formula2>
    </dataValidation>
    <dataValidation type="decimal" showErrorMessage="1" errorTitle="Kesalahan Jenis Data" error="Data yang dimasukkan harus berupa Angka!" sqref="J71">
      <formula1>-1000000000000000000</formula1>
      <formula2>1000000000000000000</formula2>
    </dataValidation>
    <dataValidation type="decimal" showErrorMessage="1" errorTitle="Kesalahan Jenis Data" error="Data yang dimasukkan harus berupa Angka!" sqref="K71">
      <formula1>-1000000000000000000</formula1>
      <formula2>1000000000000000000</formula2>
    </dataValidation>
    <dataValidation type="decimal" showErrorMessage="1" errorTitle="Kesalahan Jenis Data" error="Data yang dimasukkan harus berupa Angka!" sqref="L71">
      <formula1>-1000000000000000000</formula1>
      <formula2>1000000000000000000</formula2>
    </dataValidation>
    <dataValidation type="decimal" showErrorMessage="1" errorTitle="Kesalahan Jenis Data" error="Data yang dimasukkan harus berupa Angka!" sqref="M71">
      <formula1>-1000000000000000000</formula1>
      <formula2>1000000000000000000</formula2>
    </dataValidation>
    <dataValidation type="decimal" showErrorMessage="1" errorTitle="Kesalahan Jenis Data" error="Data yang dimasukkan harus berupa Angka!" sqref="J72">
      <formula1>-1000000000000000000</formula1>
      <formula2>1000000000000000000</formula2>
    </dataValidation>
    <dataValidation type="decimal" showErrorMessage="1" errorTitle="Kesalahan Jenis Data" error="Data yang dimasukkan harus berupa Angka!" sqref="K72">
      <formula1>-1000000000000000000</formula1>
      <formula2>1000000000000000000</formula2>
    </dataValidation>
    <dataValidation type="decimal" showErrorMessage="1" errorTitle="Kesalahan Jenis Data" error="Data yang dimasukkan harus berupa Angka!" sqref="L72">
      <formula1>-1000000000000000000</formula1>
      <formula2>1000000000000000000</formula2>
    </dataValidation>
    <dataValidation type="decimal" showErrorMessage="1" errorTitle="Kesalahan Jenis Data" error="Data yang dimasukkan harus berupa Angka!" sqref="M72">
      <formula1>-1000000000000000000</formula1>
      <formula2>1000000000000000000</formula2>
    </dataValidation>
    <dataValidation type="decimal" showErrorMessage="1" errorTitle="Kesalahan Jenis Data" error="Data yang dimasukkan harus berupa Angka!" sqref="J73">
      <formula1>-1000000000000000000</formula1>
      <formula2>1000000000000000000</formula2>
    </dataValidation>
    <dataValidation type="decimal" showErrorMessage="1" errorTitle="Kesalahan Jenis Data" error="Data yang dimasukkan harus berupa Angka!" sqref="K73">
      <formula1>-1000000000000000000</formula1>
      <formula2>1000000000000000000</formula2>
    </dataValidation>
    <dataValidation type="decimal" showErrorMessage="1" errorTitle="Kesalahan Jenis Data" error="Data yang dimasukkan harus berupa Angka!" sqref="L73">
      <formula1>-1000000000000000000</formula1>
      <formula2>1000000000000000000</formula2>
    </dataValidation>
    <dataValidation type="decimal" showErrorMessage="1" errorTitle="Kesalahan Jenis Data" error="Data yang dimasukkan harus berupa Angka!" sqref="M73">
      <formula1>-1000000000000000000</formula1>
      <formula2>1000000000000000000</formula2>
    </dataValidation>
    <dataValidation type="decimal" showErrorMessage="1" errorTitle="Kesalahan Jenis Data" error="Data yang dimasukkan harus berupa Angka!" sqref="J74">
      <formula1>-1000000000000000000</formula1>
      <formula2>1000000000000000000</formula2>
    </dataValidation>
    <dataValidation type="decimal" showErrorMessage="1" errorTitle="Kesalahan Jenis Data" error="Data yang dimasukkan harus berupa Angka!" sqref="K74">
      <formula1>-1000000000000000000</formula1>
      <formula2>1000000000000000000</formula2>
    </dataValidation>
    <dataValidation type="decimal" showErrorMessage="1" errorTitle="Kesalahan Jenis Data" error="Data yang dimasukkan harus berupa Angka!" sqref="L74">
      <formula1>-1000000000000000000</formula1>
      <formula2>1000000000000000000</formula2>
    </dataValidation>
    <dataValidation type="decimal" showErrorMessage="1" errorTitle="Kesalahan Jenis Data" error="Data yang dimasukkan harus berupa Angka!" sqref="M74">
      <formula1>-1000000000000000000</formula1>
      <formula2>1000000000000000000</formula2>
    </dataValidation>
    <dataValidation type="decimal" showErrorMessage="1" errorTitle="Kesalahan Jenis Data" error="Data yang dimasukkan harus berupa Angka!" sqref="J75">
      <formula1>-1000000000000000000</formula1>
      <formula2>1000000000000000000</formula2>
    </dataValidation>
    <dataValidation type="decimal" showErrorMessage="1" errorTitle="Kesalahan Jenis Data" error="Data yang dimasukkan harus berupa Angka!" sqref="K75">
      <formula1>-1000000000000000000</formula1>
      <formula2>1000000000000000000</formula2>
    </dataValidation>
    <dataValidation type="decimal" showErrorMessage="1" errorTitle="Kesalahan Jenis Data" error="Data yang dimasukkan harus berupa Angka!" sqref="L75">
      <formula1>-1000000000000000000</formula1>
      <formula2>1000000000000000000</formula2>
    </dataValidation>
    <dataValidation type="decimal" showErrorMessage="1" errorTitle="Kesalahan Jenis Data" error="Data yang dimasukkan harus berupa Angka!" sqref="M75">
      <formula1>-1000000000000000000</formula1>
      <formula2>1000000000000000000</formula2>
    </dataValidation>
    <dataValidation type="decimal" showErrorMessage="1" errorTitle="Kesalahan Jenis Data" error="Data yang dimasukkan harus berupa Angka!" sqref="J76">
      <formula1>-1000000000000000000</formula1>
      <formula2>1000000000000000000</formula2>
    </dataValidation>
    <dataValidation type="decimal" showErrorMessage="1" errorTitle="Kesalahan Jenis Data" error="Data yang dimasukkan harus berupa Angka!" sqref="K76">
      <formula1>-1000000000000000000</formula1>
      <formula2>1000000000000000000</formula2>
    </dataValidation>
    <dataValidation type="decimal" showErrorMessage="1" errorTitle="Kesalahan Jenis Data" error="Data yang dimasukkan harus berupa Angka!" sqref="L76">
      <formula1>-1000000000000000000</formula1>
      <formula2>1000000000000000000</formula2>
    </dataValidation>
    <dataValidation type="decimal" showErrorMessage="1" errorTitle="Kesalahan Jenis Data" error="Data yang dimasukkan harus berupa Angka!" sqref="M76">
      <formula1>-1000000000000000000</formula1>
      <formula2>1000000000000000000</formula2>
    </dataValidation>
    <dataValidation type="decimal" showErrorMessage="1" errorTitle="Kesalahan Jenis Data" error="Data yang dimasukkan harus berupa Angka!" sqref="J77">
      <formula1>-1000000000000000000</formula1>
      <formula2>1000000000000000000</formula2>
    </dataValidation>
    <dataValidation type="decimal" showErrorMessage="1" errorTitle="Kesalahan Jenis Data" error="Data yang dimasukkan harus berupa Angka!" sqref="K77">
      <formula1>-1000000000000000000</formula1>
      <formula2>1000000000000000000</formula2>
    </dataValidation>
    <dataValidation type="decimal" showErrorMessage="1" errorTitle="Kesalahan Jenis Data" error="Data yang dimasukkan harus berupa Angka!" sqref="L77">
      <formula1>-1000000000000000000</formula1>
      <formula2>1000000000000000000</formula2>
    </dataValidation>
    <dataValidation type="decimal" showErrorMessage="1" errorTitle="Kesalahan Jenis Data" error="Data yang dimasukkan harus berupa Angka!" sqref="M77">
      <formula1>-1000000000000000000</formula1>
      <formula2>1000000000000000000</formula2>
    </dataValidation>
    <dataValidation type="decimal" showErrorMessage="1" errorTitle="Kesalahan Jenis Data" error="Data yang dimasukkan harus berupa Angka!" sqref="J78">
      <formula1>-1000000000000000000</formula1>
      <formula2>1000000000000000000</formula2>
    </dataValidation>
    <dataValidation type="decimal" showErrorMessage="1" errorTitle="Kesalahan Jenis Data" error="Data yang dimasukkan harus berupa Angka!" sqref="K78">
      <formula1>-1000000000000000000</formula1>
      <formula2>1000000000000000000</formula2>
    </dataValidation>
    <dataValidation type="decimal" showErrorMessage="1" errorTitle="Kesalahan Jenis Data" error="Data yang dimasukkan harus berupa Angka!" sqref="L78">
      <formula1>-1000000000000000000</formula1>
      <formula2>1000000000000000000</formula2>
    </dataValidation>
    <dataValidation type="decimal" showErrorMessage="1" errorTitle="Kesalahan Jenis Data" error="Data yang dimasukkan harus berupa Angka!" sqref="M78">
      <formula1>-1000000000000000000</formula1>
      <formula2>1000000000000000000</formula2>
    </dataValidation>
    <dataValidation type="decimal" showErrorMessage="1" errorTitle="Kesalahan Jenis Data" error="Data yang dimasukkan harus berupa Angka!" sqref="J79">
      <formula1>-1000000000000000000</formula1>
      <formula2>1000000000000000000</formula2>
    </dataValidation>
    <dataValidation type="decimal" showErrorMessage="1" errorTitle="Kesalahan Jenis Data" error="Data yang dimasukkan harus berupa Angka!" sqref="K79">
      <formula1>-1000000000000000000</formula1>
      <formula2>1000000000000000000</formula2>
    </dataValidation>
    <dataValidation type="decimal" showErrorMessage="1" errorTitle="Kesalahan Jenis Data" error="Data yang dimasukkan harus berupa Angka!" sqref="L79">
      <formula1>-1000000000000000000</formula1>
      <formula2>1000000000000000000</formula2>
    </dataValidation>
    <dataValidation type="decimal" showErrorMessage="1" errorTitle="Kesalahan Jenis Data" error="Data yang dimasukkan harus berupa Angka!" sqref="M79">
      <formula1>-1000000000000000000</formula1>
      <formula2>1000000000000000000</formula2>
    </dataValidation>
    <dataValidation type="decimal" showErrorMessage="1" errorTitle="Kesalahan Jenis Data" error="Data yang dimasukkan harus berupa Angka!" sqref="J80">
      <formula1>-1000000000000000000</formula1>
      <formula2>1000000000000000000</formula2>
    </dataValidation>
    <dataValidation type="decimal" showErrorMessage="1" errorTitle="Kesalahan Jenis Data" error="Data yang dimasukkan harus berupa Angka!" sqref="K80">
      <formula1>-1000000000000000000</formula1>
      <formula2>1000000000000000000</formula2>
    </dataValidation>
    <dataValidation type="decimal" showErrorMessage="1" errorTitle="Kesalahan Jenis Data" error="Data yang dimasukkan harus berupa Angka!" sqref="L80">
      <formula1>-1000000000000000000</formula1>
      <formula2>1000000000000000000</formula2>
    </dataValidation>
    <dataValidation type="decimal" showErrorMessage="1" errorTitle="Kesalahan Jenis Data" error="Data yang dimasukkan harus berupa Angka!" sqref="M80">
      <formula1>-1000000000000000000</formula1>
      <formula2>1000000000000000000</formula2>
    </dataValidation>
    <dataValidation type="decimal" showErrorMessage="1" errorTitle="Kesalahan Jenis Data" error="Data yang dimasukkan harus berupa Angka!" sqref="J81">
      <formula1>-1000000000000000000</formula1>
      <formula2>1000000000000000000</formula2>
    </dataValidation>
    <dataValidation type="decimal" showErrorMessage="1" errorTitle="Kesalahan Jenis Data" error="Data yang dimasukkan harus berupa Angka!" sqref="K81">
      <formula1>-1000000000000000000</formula1>
      <formula2>1000000000000000000</formula2>
    </dataValidation>
    <dataValidation type="decimal" showErrorMessage="1" errorTitle="Kesalahan Jenis Data" error="Data yang dimasukkan harus berupa Angka!" sqref="L81">
      <formula1>-1000000000000000000</formula1>
      <formula2>1000000000000000000</formula2>
    </dataValidation>
    <dataValidation type="decimal" showErrorMessage="1" errorTitle="Kesalahan Jenis Data" error="Data yang dimasukkan harus berupa Angka!" sqref="M81">
      <formula1>-1000000000000000000</formula1>
      <formula2>1000000000000000000</formula2>
    </dataValidation>
    <dataValidation type="decimal" showErrorMessage="1" errorTitle="Kesalahan Jenis Data" error="Data yang dimasukkan harus berupa Angka!" sqref="J82">
      <formula1>-1000000000000000000</formula1>
      <formula2>1000000000000000000</formula2>
    </dataValidation>
    <dataValidation type="decimal" showErrorMessage="1" errorTitle="Kesalahan Jenis Data" error="Data yang dimasukkan harus berupa Angka!" sqref="K82">
      <formula1>-1000000000000000000</formula1>
      <formula2>1000000000000000000</formula2>
    </dataValidation>
    <dataValidation type="decimal" showErrorMessage="1" errorTitle="Kesalahan Jenis Data" error="Data yang dimasukkan harus berupa Angka!" sqref="L82">
      <formula1>-1000000000000000000</formula1>
      <formula2>1000000000000000000</formula2>
    </dataValidation>
    <dataValidation type="decimal" showErrorMessage="1" errorTitle="Kesalahan Jenis Data" error="Data yang dimasukkan harus berupa Angka!" sqref="M82">
      <formula1>-1000000000000000000</formula1>
      <formula2>1000000000000000000</formula2>
    </dataValidation>
    <dataValidation type="decimal" showErrorMessage="1" errorTitle="Kesalahan Jenis Data" error="Data yang dimasukkan harus berupa Angka!" sqref="J83">
      <formula1>-1000000000000000000</formula1>
      <formula2>1000000000000000000</formula2>
    </dataValidation>
    <dataValidation type="decimal" showErrorMessage="1" errorTitle="Kesalahan Jenis Data" error="Data yang dimasukkan harus berupa Angka!" sqref="K83">
      <formula1>-1000000000000000000</formula1>
      <formula2>1000000000000000000</formula2>
    </dataValidation>
    <dataValidation type="decimal" showErrorMessage="1" errorTitle="Kesalahan Jenis Data" error="Data yang dimasukkan harus berupa Angka!" sqref="L83">
      <formula1>-1000000000000000000</formula1>
      <formula2>1000000000000000000</formula2>
    </dataValidation>
    <dataValidation type="decimal" showErrorMessage="1" errorTitle="Kesalahan Jenis Data" error="Data yang dimasukkan harus berupa Angka!" sqref="M83">
      <formula1>-1000000000000000000</formula1>
      <formula2>1000000000000000000</formula2>
    </dataValidation>
    <dataValidation type="decimal" showErrorMessage="1" errorTitle="Kesalahan Jenis Data" error="Data yang dimasukkan harus berupa Angka!" sqref="J84">
      <formula1>-1000000000000000000</formula1>
      <formula2>1000000000000000000</formula2>
    </dataValidation>
    <dataValidation type="decimal" showErrorMessage="1" errorTitle="Kesalahan Jenis Data" error="Data yang dimasukkan harus berupa Angka!" sqref="K84">
      <formula1>-1000000000000000000</formula1>
      <formula2>1000000000000000000</formula2>
    </dataValidation>
    <dataValidation type="decimal" showErrorMessage="1" errorTitle="Kesalahan Jenis Data" error="Data yang dimasukkan harus berupa Angka!" sqref="L84">
      <formula1>-1000000000000000000</formula1>
      <formula2>1000000000000000000</formula2>
    </dataValidation>
    <dataValidation type="decimal" showErrorMessage="1" errorTitle="Kesalahan Jenis Data" error="Data yang dimasukkan harus berupa Angka!" sqref="M84">
      <formula1>-1000000000000000000</formula1>
      <formula2>1000000000000000000</formula2>
    </dataValidation>
    <dataValidation type="decimal" showErrorMessage="1" errorTitle="Kesalahan Jenis Data" error="Data yang dimasukkan harus berupa Angka!" sqref="J85">
      <formula1>-1000000000000000000</formula1>
      <formula2>1000000000000000000</formula2>
    </dataValidation>
    <dataValidation type="decimal" showErrorMessage="1" errorTitle="Kesalahan Jenis Data" error="Data yang dimasukkan harus berupa Angka!" sqref="K85">
      <formula1>-1000000000000000000</formula1>
      <formula2>1000000000000000000</formula2>
    </dataValidation>
    <dataValidation type="decimal" showErrorMessage="1" errorTitle="Kesalahan Jenis Data" error="Data yang dimasukkan harus berupa Angka!" sqref="L85">
      <formula1>-1000000000000000000</formula1>
      <formula2>1000000000000000000</formula2>
    </dataValidation>
    <dataValidation type="decimal" showErrorMessage="1" errorTitle="Kesalahan Jenis Data" error="Data yang dimasukkan harus berupa Angka!" sqref="M85">
      <formula1>-1000000000000000000</formula1>
      <formula2>1000000000000000000</formula2>
    </dataValidation>
    <dataValidation type="decimal" showErrorMessage="1" errorTitle="Kesalahan Jenis Data" error="Data yang dimasukkan harus berupa Angka!" sqref="J86">
      <formula1>-1000000000000000000</formula1>
      <formula2>1000000000000000000</formula2>
    </dataValidation>
    <dataValidation type="decimal" showErrorMessage="1" errorTitle="Kesalahan Jenis Data" error="Data yang dimasukkan harus berupa Angka!" sqref="K86">
      <formula1>-1000000000000000000</formula1>
      <formula2>1000000000000000000</formula2>
    </dataValidation>
    <dataValidation type="decimal" showErrorMessage="1" errorTitle="Kesalahan Jenis Data" error="Data yang dimasukkan harus berupa Angka!" sqref="L86">
      <formula1>-1000000000000000000</formula1>
      <formula2>1000000000000000000</formula2>
    </dataValidation>
    <dataValidation type="decimal" showErrorMessage="1" errorTitle="Kesalahan Jenis Data" error="Data yang dimasukkan harus berupa Angka!" sqref="M86">
      <formula1>-1000000000000000000</formula1>
      <formula2>1000000000000000000</formula2>
    </dataValidation>
    <dataValidation type="decimal" showErrorMessage="1" errorTitle="Kesalahan Jenis Data" error="Data yang dimasukkan harus berupa Angka!" sqref="J87">
      <formula1>-1000000000000000000</formula1>
      <formula2>1000000000000000000</formula2>
    </dataValidation>
    <dataValidation type="decimal" showErrorMessage="1" errorTitle="Kesalahan Jenis Data" error="Data yang dimasukkan harus berupa Angka!" sqref="K87">
      <formula1>-1000000000000000000</formula1>
      <formula2>1000000000000000000</formula2>
    </dataValidation>
    <dataValidation type="decimal" showErrorMessage="1" errorTitle="Kesalahan Jenis Data" error="Data yang dimasukkan harus berupa Angka!" sqref="L87">
      <formula1>-1000000000000000000</formula1>
      <formula2>1000000000000000000</formula2>
    </dataValidation>
    <dataValidation type="decimal" showErrorMessage="1" errorTitle="Kesalahan Jenis Data" error="Data yang dimasukkan harus berupa Angka!" sqref="M87">
      <formula1>-1000000000000000000</formula1>
      <formula2>1000000000000000000</formula2>
    </dataValidation>
    <dataValidation type="decimal" showErrorMessage="1" errorTitle="Kesalahan Jenis Data" error="Data yang dimasukkan harus berupa Angka!" sqref="J88">
      <formula1>-1000000000000000000</formula1>
      <formula2>1000000000000000000</formula2>
    </dataValidation>
    <dataValidation type="decimal" showErrorMessage="1" errorTitle="Kesalahan Jenis Data" error="Data yang dimasukkan harus berupa Angka!" sqref="K88">
      <formula1>-1000000000000000000</formula1>
      <formula2>1000000000000000000</formula2>
    </dataValidation>
    <dataValidation type="decimal" showErrorMessage="1" errorTitle="Kesalahan Jenis Data" error="Data yang dimasukkan harus berupa Angka!" sqref="L88">
      <formula1>-1000000000000000000</formula1>
      <formula2>1000000000000000000</formula2>
    </dataValidation>
    <dataValidation type="decimal" showErrorMessage="1" errorTitle="Kesalahan Jenis Data" error="Data yang dimasukkan harus berupa Angka!" sqref="M88">
      <formula1>-1000000000000000000</formula1>
      <formula2>1000000000000000000</formula2>
    </dataValidation>
    <dataValidation type="decimal" showErrorMessage="1" errorTitle="Kesalahan Jenis Data" error="Data yang dimasukkan harus berupa Angka!" sqref="J89">
      <formula1>-1000000000000000000</formula1>
      <formula2>1000000000000000000</formula2>
    </dataValidation>
    <dataValidation type="decimal" showErrorMessage="1" errorTitle="Kesalahan Jenis Data" error="Data yang dimasukkan harus berupa Angka!" sqref="K89">
      <formula1>-1000000000000000000</formula1>
      <formula2>1000000000000000000</formula2>
    </dataValidation>
    <dataValidation type="decimal" showErrorMessage="1" errorTitle="Kesalahan Jenis Data" error="Data yang dimasukkan harus berupa Angka!" sqref="L89">
      <formula1>-1000000000000000000</formula1>
      <formula2>1000000000000000000</formula2>
    </dataValidation>
    <dataValidation type="decimal" showErrorMessage="1" errorTitle="Kesalahan Jenis Data" error="Data yang dimasukkan harus berupa Angka!" sqref="M89">
      <formula1>-1000000000000000000</formula1>
      <formula2>1000000000000000000</formula2>
    </dataValidation>
    <dataValidation type="decimal" showErrorMessage="1" errorTitle="Kesalahan Jenis Data" error="Data yang dimasukkan harus berupa Angka!" sqref="J90">
      <formula1>-1000000000000000000</formula1>
      <formula2>1000000000000000000</formula2>
    </dataValidation>
    <dataValidation type="decimal" showErrorMessage="1" errorTitle="Kesalahan Jenis Data" error="Data yang dimasukkan harus berupa Angka!" sqref="K90">
      <formula1>-1000000000000000000</formula1>
      <formula2>1000000000000000000</formula2>
    </dataValidation>
    <dataValidation type="decimal" showErrorMessage="1" errorTitle="Kesalahan Jenis Data" error="Data yang dimasukkan harus berupa Angka!" sqref="L90">
      <formula1>-1000000000000000000</formula1>
      <formula2>1000000000000000000</formula2>
    </dataValidation>
    <dataValidation type="decimal" showErrorMessage="1" errorTitle="Kesalahan Jenis Data" error="Data yang dimasukkan harus berupa Angka!" sqref="M90">
      <formula1>-1000000000000000000</formula1>
      <formula2>1000000000000000000</formula2>
    </dataValidation>
    <dataValidation type="decimal" showErrorMessage="1" errorTitle="Kesalahan Jenis Data" error="Data yang dimasukkan harus berupa Angka!" sqref="J91">
      <formula1>-1000000000000000000</formula1>
      <formula2>1000000000000000000</formula2>
    </dataValidation>
    <dataValidation type="decimal" showErrorMessage="1" errorTitle="Kesalahan Jenis Data" error="Data yang dimasukkan harus berupa Angka!" sqref="K91">
      <formula1>-1000000000000000000</formula1>
      <formula2>1000000000000000000</formula2>
    </dataValidation>
    <dataValidation type="decimal" showErrorMessage="1" errorTitle="Kesalahan Jenis Data" error="Data yang dimasukkan harus berupa Angka!" sqref="L91">
      <formula1>-1000000000000000000</formula1>
      <formula2>1000000000000000000</formula2>
    </dataValidation>
    <dataValidation type="decimal" showErrorMessage="1" errorTitle="Kesalahan Jenis Data" error="Data yang dimasukkan harus berupa Angka!" sqref="M91">
      <formula1>-1000000000000000000</formula1>
      <formula2>1000000000000000000</formula2>
    </dataValidation>
    <dataValidation type="decimal" showErrorMessage="1" errorTitle="Kesalahan Jenis Data" error="Data yang dimasukkan harus berupa Angka!" sqref="J92">
      <formula1>-1000000000000000000</formula1>
      <formula2>1000000000000000000</formula2>
    </dataValidation>
    <dataValidation type="decimal" showErrorMessage="1" errorTitle="Kesalahan Jenis Data" error="Data yang dimasukkan harus berupa Angka!" sqref="K92">
      <formula1>-1000000000000000000</formula1>
      <formula2>1000000000000000000</formula2>
    </dataValidation>
    <dataValidation type="decimal" showErrorMessage="1" errorTitle="Kesalahan Jenis Data" error="Data yang dimasukkan harus berupa Angka!" sqref="L92">
      <formula1>-1000000000000000000</formula1>
      <formula2>1000000000000000000</formula2>
    </dataValidation>
    <dataValidation type="decimal" showErrorMessage="1" errorTitle="Kesalahan Jenis Data" error="Data yang dimasukkan harus berupa Angka!" sqref="M92">
      <formula1>-1000000000000000000</formula1>
      <formula2>1000000000000000000</formula2>
    </dataValidation>
    <dataValidation type="decimal" showErrorMessage="1" errorTitle="Kesalahan Jenis Data" error="Data yang dimasukkan harus berupa Angka!" sqref="J93">
      <formula1>-1000000000000000000</formula1>
      <formula2>1000000000000000000</formula2>
    </dataValidation>
    <dataValidation type="decimal" showErrorMessage="1" errorTitle="Kesalahan Jenis Data" error="Data yang dimasukkan harus berupa Angka!" sqref="K93">
      <formula1>-1000000000000000000</formula1>
      <formula2>1000000000000000000</formula2>
    </dataValidation>
    <dataValidation type="decimal" showErrorMessage="1" errorTitle="Kesalahan Jenis Data" error="Data yang dimasukkan harus berupa Angka!" sqref="L93">
      <formula1>-1000000000000000000</formula1>
      <formula2>1000000000000000000</formula2>
    </dataValidation>
    <dataValidation type="decimal" showErrorMessage="1" errorTitle="Kesalahan Jenis Data" error="Data yang dimasukkan harus berupa Angka!" sqref="M93">
      <formula1>-1000000000000000000</formula1>
      <formula2>1000000000000000000</formula2>
    </dataValidation>
    <dataValidation type="decimal" showErrorMessage="1" errorTitle="Kesalahan Jenis Data" error="Data yang dimasukkan harus berupa Angka!" sqref="J94">
      <formula1>-1000000000000000000</formula1>
      <formula2>1000000000000000000</formula2>
    </dataValidation>
    <dataValidation type="decimal" showErrorMessage="1" errorTitle="Kesalahan Jenis Data" error="Data yang dimasukkan harus berupa Angka!" sqref="K94">
      <formula1>-1000000000000000000</formula1>
      <formula2>1000000000000000000</formula2>
    </dataValidation>
    <dataValidation type="decimal" showErrorMessage="1" errorTitle="Kesalahan Jenis Data" error="Data yang dimasukkan harus berupa Angka!" sqref="L94">
      <formula1>-1000000000000000000</formula1>
      <formula2>1000000000000000000</formula2>
    </dataValidation>
    <dataValidation type="decimal" showErrorMessage="1" errorTitle="Kesalahan Jenis Data" error="Data yang dimasukkan harus berupa Angka!" sqref="M94">
      <formula1>-1000000000000000000</formula1>
      <formula2>1000000000000000000</formula2>
    </dataValidation>
    <dataValidation type="decimal" showErrorMessage="1" errorTitle="Kesalahan Jenis Data" error="Data yang dimasukkan harus berupa Angka!" sqref="J95">
      <formula1>-1000000000000000000</formula1>
      <formula2>1000000000000000000</formula2>
    </dataValidation>
    <dataValidation type="decimal" showErrorMessage="1" errorTitle="Kesalahan Jenis Data" error="Data yang dimasukkan harus berupa Angka!" sqref="K95">
      <formula1>-1000000000000000000</formula1>
      <formula2>1000000000000000000</formula2>
    </dataValidation>
    <dataValidation type="decimal" showErrorMessage="1" errorTitle="Kesalahan Jenis Data" error="Data yang dimasukkan harus berupa Angka!" sqref="L95">
      <formula1>-1000000000000000000</formula1>
      <formula2>1000000000000000000</formula2>
    </dataValidation>
    <dataValidation type="decimal" showErrorMessage="1" errorTitle="Kesalahan Jenis Data" error="Data yang dimasukkan harus berupa Angka!" sqref="M95">
      <formula1>-1000000000000000000</formula1>
      <formula2>1000000000000000000</formula2>
    </dataValidation>
    <dataValidation type="decimal" showErrorMessage="1" errorTitle="Kesalahan Jenis Data" error="Data yang dimasukkan harus berupa Angka!" sqref="J96">
      <formula1>-1000000000000000000</formula1>
      <formula2>1000000000000000000</formula2>
    </dataValidation>
    <dataValidation type="decimal" showErrorMessage="1" errorTitle="Kesalahan Jenis Data" error="Data yang dimasukkan harus berupa Angka!" sqref="K96">
      <formula1>-1000000000000000000</formula1>
      <formula2>1000000000000000000</formula2>
    </dataValidation>
    <dataValidation type="decimal" showErrorMessage="1" errorTitle="Kesalahan Jenis Data" error="Data yang dimasukkan harus berupa Angka!" sqref="L96">
      <formula1>-1000000000000000000</formula1>
      <formula2>1000000000000000000</formula2>
    </dataValidation>
    <dataValidation type="decimal" showErrorMessage="1" errorTitle="Kesalahan Jenis Data" error="Data yang dimasukkan harus berupa Angka!" sqref="M96">
      <formula1>-1000000000000000000</formula1>
      <formula2>1000000000000000000</formula2>
    </dataValidation>
    <dataValidation type="decimal" showErrorMessage="1" errorTitle="Kesalahan Jenis Data" error="Data yang dimasukkan harus berupa Angka!" sqref="J97">
      <formula1>-1000000000000000000</formula1>
      <formula2>1000000000000000000</formula2>
    </dataValidation>
    <dataValidation type="decimal" showErrorMessage="1" errorTitle="Kesalahan Jenis Data" error="Data yang dimasukkan harus berupa Angka!" sqref="K97">
      <formula1>-1000000000000000000</formula1>
      <formula2>1000000000000000000</formula2>
    </dataValidation>
    <dataValidation type="decimal" showErrorMessage="1" errorTitle="Kesalahan Jenis Data" error="Data yang dimasukkan harus berupa Angka!" sqref="L97">
      <formula1>-1000000000000000000</formula1>
      <formula2>1000000000000000000</formula2>
    </dataValidation>
    <dataValidation type="decimal" showErrorMessage="1" errorTitle="Kesalahan Jenis Data" error="Data yang dimasukkan harus berupa Angka!" sqref="M97">
      <formula1>-1000000000000000000</formula1>
      <formula2>1000000000000000000</formula2>
    </dataValidation>
    <dataValidation type="decimal" showErrorMessage="1" errorTitle="Kesalahan Jenis Data" error="Data yang dimasukkan harus berupa Angka!" sqref="J98">
      <formula1>-1000000000000000000</formula1>
      <formula2>1000000000000000000</formula2>
    </dataValidation>
    <dataValidation type="decimal" showErrorMessage="1" errorTitle="Kesalahan Jenis Data" error="Data yang dimasukkan harus berupa Angka!" sqref="K98">
      <formula1>-1000000000000000000</formula1>
      <formula2>1000000000000000000</formula2>
    </dataValidation>
    <dataValidation type="decimal" showErrorMessage="1" errorTitle="Kesalahan Jenis Data" error="Data yang dimasukkan harus berupa Angka!" sqref="L98">
      <formula1>-1000000000000000000</formula1>
      <formula2>1000000000000000000</formula2>
    </dataValidation>
    <dataValidation type="decimal" showErrorMessage="1" errorTitle="Kesalahan Jenis Data" error="Data yang dimasukkan harus berupa Angka!" sqref="M98">
      <formula1>-1000000000000000000</formula1>
      <formula2>1000000000000000000</formula2>
    </dataValidation>
    <dataValidation type="decimal" showErrorMessage="1" errorTitle="Kesalahan Jenis Data" error="Data yang dimasukkan harus berupa Angka!" sqref="J99">
      <formula1>-1000000000000000000</formula1>
      <formula2>1000000000000000000</formula2>
    </dataValidation>
    <dataValidation type="decimal" showErrorMessage="1" errorTitle="Kesalahan Jenis Data" error="Data yang dimasukkan harus berupa Angka!" sqref="K99">
      <formula1>-1000000000000000000</formula1>
      <formula2>1000000000000000000</formula2>
    </dataValidation>
    <dataValidation type="decimal" showErrorMessage="1" errorTitle="Kesalahan Jenis Data" error="Data yang dimasukkan harus berupa Angka!" sqref="L99">
      <formula1>-1000000000000000000</formula1>
      <formula2>1000000000000000000</formula2>
    </dataValidation>
    <dataValidation type="decimal" showErrorMessage="1" errorTitle="Kesalahan Jenis Data" error="Data yang dimasukkan harus berupa Angka!" sqref="M99">
      <formula1>-1000000000000000000</formula1>
      <formula2>1000000000000000000</formula2>
    </dataValidation>
    <dataValidation type="decimal" showErrorMessage="1" errorTitle="Kesalahan Jenis Data" error="Data yang dimasukkan harus berupa Angka!" sqref="J100">
      <formula1>-1000000000000000000</formula1>
      <formula2>1000000000000000000</formula2>
    </dataValidation>
    <dataValidation type="decimal" showErrorMessage="1" errorTitle="Kesalahan Jenis Data" error="Data yang dimasukkan harus berupa Angka!" sqref="K100">
      <formula1>-1000000000000000000</formula1>
      <formula2>1000000000000000000</formula2>
    </dataValidation>
    <dataValidation type="decimal" showErrorMessage="1" errorTitle="Kesalahan Jenis Data" error="Data yang dimasukkan harus berupa Angka!" sqref="L100">
      <formula1>-1000000000000000000</formula1>
      <formula2>1000000000000000000</formula2>
    </dataValidation>
    <dataValidation type="decimal" showErrorMessage="1" errorTitle="Kesalahan Jenis Data" error="Data yang dimasukkan harus berupa Angka!" sqref="M100">
      <formula1>-1000000000000000000</formula1>
      <formula2>1000000000000000000</formula2>
    </dataValidation>
    <dataValidation type="decimal" showErrorMessage="1" errorTitle="Kesalahan Jenis Data" error="Data yang dimasukkan harus berupa Angka!" sqref="J101">
      <formula1>-1000000000000000000</formula1>
      <formula2>1000000000000000000</formula2>
    </dataValidation>
    <dataValidation type="decimal" showErrorMessage="1" errorTitle="Kesalahan Jenis Data" error="Data yang dimasukkan harus berupa Angka!" sqref="K101">
      <formula1>-1000000000000000000</formula1>
      <formula2>1000000000000000000</formula2>
    </dataValidation>
    <dataValidation type="decimal" showErrorMessage="1" errorTitle="Kesalahan Jenis Data" error="Data yang dimasukkan harus berupa Angka!" sqref="L101">
      <formula1>-1000000000000000000</formula1>
      <formula2>1000000000000000000</formula2>
    </dataValidation>
    <dataValidation type="decimal" showErrorMessage="1" errorTitle="Kesalahan Jenis Data" error="Data yang dimasukkan harus berupa Angka!" sqref="M101">
      <formula1>-1000000000000000000</formula1>
      <formula2>1000000000000000000</formula2>
    </dataValidation>
    <dataValidation type="decimal" showErrorMessage="1" errorTitle="Kesalahan Jenis Data" error="Data yang dimasukkan harus berupa Angka!" sqref="J102">
      <formula1>-1000000000000000000</formula1>
      <formula2>1000000000000000000</formula2>
    </dataValidation>
    <dataValidation type="decimal" showErrorMessage="1" errorTitle="Kesalahan Jenis Data" error="Data yang dimasukkan harus berupa Angka!" sqref="K102">
      <formula1>-1000000000000000000</formula1>
      <formula2>1000000000000000000</formula2>
    </dataValidation>
    <dataValidation type="decimal" showErrorMessage="1" errorTitle="Kesalahan Jenis Data" error="Data yang dimasukkan harus berupa Angka!" sqref="L102">
      <formula1>-1000000000000000000</formula1>
      <formula2>1000000000000000000</formula2>
    </dataValidation>
    <dataValidation type="decimal" showErrorMessage="1" errorTitle="Kesalahan Jenis Data" error="Data yang dimasukkan harus berupa Angka!" sqref="M102">
      <formula1>-1000000000000000000</formula1>
      <formula2>1000000000000000000</formula2>
    </dataValidation>
    <dataValidation type="decimal" showErrorMessage="1" errorTitle="Kesalahan Jenis Data" error="Data yang dimasukkan harus berupa Angka!" sqref="J103">
      <formula1>-1000000000000000000</formula1>
      <formula2>1000000000000000000</formula2>
    </dataValidation>
    <dataValidation type="decimal" showErrorMessage="1" errorTitle="Kesalahan Jenis Data" error="Data yang dimasukkan harus berupa Angka!" sqref="K103">
      <formula1>-1000000000000000000</formula1>
      <formula2>1000000000000000000</formula2>
    </dataValidation>
    <dataValidation type="decimal" showErrorMessage="1" errorTitle="Kesalahan Jenis Data" error="Data yang dimasukkan harus berupa Angka!" sqref="L103">
      <formula1>-1000000000000000000</formula1>
      <formula2>1000000000000000000</formula2>
    </dataValidation>
    <dataValidation type="decimal" showErrorMessage="1" errorTitle="Kesalahan Jenis Data" error="Data yang dimasukkan harus berupa Angka!" sqref="M103">
      <formula1>-1000000000000000000</formula1>
      <formula2>1000000000000000000</formula2>
    </dataValidation>
    <dataValidation type="decimal" showErrorMessage="1" errorTitle="Kesalahan Jenis Data" error="Data yang dimasukkan harus berupa Angka!" sqref="J104">
      <formula1>-1000000000000000000</formula1>
      <formula2>1000000000000000000</formula2>
    </dataValidation>
    <dataValidation type="decimal" showErrorMessage="1" errorTitle="Kesalahan Jenis Data" error="Data yang dimasukkan harus berupa Angka!" sqref="K104">
      <formula1>-1000000000000000000</formula1>
      <formula2>1000000000000000000</formula2>
    </dataValidation>
    <dataValidation type="decimal" showErrorMessage="1" errorTitle="Kesalahan Jenis Data" error="Data yang dimasukkan harus berupa Angka!" sqref="L104">
      <formula1>-1000000000000000000</formula1>
      <formula2>1000000000000000000</formula2>
    </dataValidation>
    <dataValidation type="decimal" showErrorMessage="1" errorTitle="Kesalahan Jenis Data" error="Data yang dimasukkan harus berupa Angka!" sqref="M104">
      <formula1>-1000000000000000000</formula1>
      <formula2>1000000000000000000</formula2>
    </dataValidation>
    <dataValidation type="decimal" showErrorMessage="1" errorTitle="Kesalahan Jenis Data" error="Data yang dimasukkan harus berupa Angka!" sqref="J105">
      <formula1>-1000000000000000000</formula1>
      <formula2>1000000000000000000</formula2>
    </dataValidation>
    <dataValidation type="decimal" showErrorMessage="1" errorTitle="Kesalahan Jenis Data" error="Data yang dimasukkan harus berupa Angka!" sqref="K105">
      <formula1>-1000000000000000000</formula1>
      <formula2>1000000000000000000</formula2>
    </dataValidation>
    <dataValidation type="decimal" showErrorMessage="1" errorTitle="Kesalahan Jenis Data" error="Data yang dimasukkan harus berupa Angka!" sqref="L105">
      <formula1>-1000000000000000000</formula1>
      <formula2>1000000000000000000</formula2>
    </dataValidation>
    <dataValidation type="decimal" showErrorMessage="1" errorTitle="Kesalahan Jenis Data" error="Data yang dimasukkan harus berupa Angka!" sqref="M105">
      <formula1>-1000000000000000000</formula1>
      <formula2>1000000000000000000</formula2>
    </dataValidation>
    <dataValidation type="decimal" showErrorMessage="1" errorTitle="Kesalahan Jenis Data" error="Data yang dimasukkan harus berupa Angka!" sqref="J106">
      <formula1>-1000000000000000000</formula1>
      <formula2>1000000000000000000</formula2>
    </dataValidation>
    <dataValidation type="decimal" showErrorMessage="1" errorTitle="Kesalahan Jenis Data" error="Data yang dimasukkan harus berupa Angka!" sqref="K106">
      <formula1>-1000000000000000000</formula1>
      <formula2>1000000000000000000</formula2>
    </dataValidation>
    <dataValidation type="decimal" showErrorMessage="1" errorTitle="Kesalahan Jenis Data" error="Data yang dimasukkan harus berupa Angka!" sqref="L106">
      <formula1>-1000000000000000000</formula1>
      <formula2>1000000000000000000</formula2>
    </dataValidation>
    <dataValidation type="decimal" showErrorMessage="1" errorTitle="Kesalahan Jenis Data" error="Data yang dimasukkan harus berupa Angka!" sqref="M106">
      <formula1>-1000000000000000000</formula1>
      <formula2>1000000000000000000</formula2>
    </dataValidation>
    <dataValidation type="decimal" showErrorMessage="1" errorTitle="Kesalahan Jenis Data" error="Data yang dimasukkan harus berupa Angka!" sqref="J107">
      <formula1>-1000000000000000000</formula1>
      <formula2>1000000000000000000</formula2>
    </dataValidation>
    <dataValidation type="decimal" showErrorMessage="1" errorTitle="Kesalahan Jenis Data" error="Data yang dimasukkan harus berupa Angka!" sqref="K107">
      <formula1>-1000000000000000000</formula1>
      <formula2>1000000000000000000</formula2>
    </dataValidation>
    <dataValidation type="decimal" showErrorMessage="1" errorTitle="Kesalahan Jenis Data" error="Data yang dimasukkan harus berupa Angka!" sqref="L107">
      <formula1>-1000000000000000000</formula1>
      <formula2>1000000000000000000</formula2>
    </dataValidation>
    <dataValidation type="decimal" showErrorMessage="1" errorTitle="Kesalahan Jenis Data" error="Data yang dimasukkan harus berupa Angka!" sqref="M107">
      <formula1>-1000000000000000000</formula1>
      <formula2>1000000000000000000</formula2>
    </dataValidation>
    <dataValidation type="decimal" showErrorMessage="1" errorTitle="Kesalahan Jenis Data" error="Data yang dimasukkan harus berupa Angka!" sqref="J108">
      <formula1>-1000000000000000000</formula1>
      <formula2>1000000000000000000</formula2>
    </dataValidation>
    <dataValidation type="decimal" showErrorMessage="1" errorTitle="Kesalahan Jenis Data" error="Data yang dimasukkan harus berupa Angka!" sqref="K108">
      <formula1>-1000000000000000000</formula1>
      <formula2>1000000000000000000</formula2>
    </dataValidation>
    <dataValidation type="decimal" showErrorMessage="1" errorTitle="Kesalahan Jenis Data" error="Data yang dimasukkan harus berupa Angka!" sqref="L108">
      <formula1>-1000000000000000000</formula1>
      <formula2>1000000000000000000</formula2>
    </dataValidation>
    <dataValidation type="decimal" showErrorMessage="1" errorTitle="Kesalahan Jenis Data" error="Data yang dimasukkan harus berupa Angka!" sqref="M108">
      <formula1>-1000000000000000000</formula1>
      <formula2>1000000000000000000</formula2>
    </dataValidation>
    <dataValidation type="decimal" showErrorMessage="1" errorTitle="Kesalahan Jenis Data" error="Data yang dimasukkan harus berupa Angka!" sqref="J109">
      <formula1>-1000000000000000000</formula1>
      <formula2>1000000000000000000</formula2>
    </dataValidation>
    <dataValidation type="decimal" showErrorMessage="1" errorTitle="Kesalahan Jenis Data" error="Data yang dimasukkan harus berupa Angka!" sqref="K109">
      <formula1>-1000000000000000000</formula1>
      <formula2>1000000000000000000</formula2>
    </dataValidation>
    <dataValidation type="decimal" showErrorMessage="1" errorTitle="Kesalahan Jenis Data" error="Data yang dimasukkan harus berupa Angka!" sqref="L109">
      <formula1>-1000000000000000000</formula1>
      <formula2>1000000000000000000</formula2>
    </dataValidation>
    <dataValidation type="decimal" showErrorMessage="1" errorTitle="Kesalahan Jenis Data" error="Data yang dimasukkan harus berupa Angka!" sqref="M109">
      <formula1>-1000000000000000000</formula1>
      <formula2>1000000000000000000</formula2>
    </dataValidation>
    <dataValidation type="decimal" showErrorMessage="1" errorTitle="Kesalahan Jenis Data" error="Data yang dimasukkan harus berupa Angka!" sqref="J110">
      <formula1>-1000000000000000000</formula1>
      <formula2>1000000000000000000</formula2>
    </dataValidation>
    <dataValidation type="decimal" showErrorMessage="1" errorTitle="Kesalahan Jenis Data" error="Data yang dimasukkan harus berupa Angka!" sqref="K110">
      <formula1>-1000000000000000000</formula1>
      <formula2>1000000000000000000</formula2>
    </dataValidation>
    <dataValidation type="decimal" showErrorMessage="1" errorTitle="Kesalahan Jenis Data" error="Data yang dimasukkan harus berupa Angka!" sqref="L110">
      <formula1>-1000000000000000000</formula1>
      <formula2>1000000000000000000</formula2>
    </dataValidation>
    <dataValidation type="decimal" showErrorMessage="1" errorTitle="Kesalahan Jenis Data" error="Data yang dimasukkan harus berupa Angka!" sqref="M110">
      <formula1>-1000000000000000000</formula1>
      <formula2>1000000000000000000</formula2>
    </dataValidation>
    <dataValidation type="decimal" showErrorMessage="1" errorTitle="Kesalahan Jenis Data" error="Data yang dimasukkan harus berupa Angka!" sqref="J111">
      <formula1>-1000000000000000000</formula1>
      <formula2>1000000000000000000</formula2>
    </dataValidation>
    <dataValidation type="decimal" showErrorMessage="1" errorTitle="Kesalahan Jenis Data" error="Data yang dimasukkan harus berupa Angka!" sqref="K111">
      <formula1>-1000000000000000000</formula1>
      <formula2>1000000000000000000</formula2>
    </dataValidation>
    <dataValidation type="decimal" showErrorMessage="1" errorTitle="Kesalahan Jenis Data" error="Data yang dimasukkan harus berupa Angka!" sqref="L111">
      <formula1>-1000000000000000000</formula1>
      <formula2>1000000000000000000</formula2>
    </dataValidation>
    <dataValidation type="decimal" showErrorMessage="1" errorTitle="Kesalahan Jenis Data" error="Data yang dimasukkan harus berupa Angka!" sqref="M111">
      <formula1>-1000000000000000000</formula1>
      <formula2>1000000000000000000</formula2>
    </dataValidation>
    <dataValidation type="decimal" showErrorMessage="1" errorTitle="Kesalahan Jenis Data" error="Data yang dimasukkan harus berupa Angka!" sqref="J112">
      <formula1>-1000000000000000000</formula1>
      <formula2>1000000000000000000</formula2>
    </dataValidation>
    <dataValidation type="decimal" showErrorMessage="1" errorTitle="Kesalahan Jenis Data" error="Data yang dimasukkan harus berupa Angka!" sqref="K112">
      <formula1>-1000000000000000000</formula1>
      <formula2>1000000000000000000</formula2>
    </dataValidation>
    <dataValidation type="decimal" showErrorMessage="1" errorTitle="Kesalahan Jenis Data" error="Data yang dimasukkan harus berupa Angka!" sqref="L112">
      <formula1>-1000000000000000000</formula1>
      <formula2>1000000000000000000</formula2>
    </dataValidation>
    <dataValidation type="decimal" showErrorMessage="1" errorTitle="Kesalahan Jenis Data" error="Data yang dimasukkan harus berupa Angka!" sqref="M112">
      <formula1>-1000000000000000000</formula1>
      <formula2>1000000000000000000</formula2>
    </dataValidation>
    <dataValidation type="decimal" showErrorMessage="1" errorTitle="Kesalahan Jenis Data" error="Data yang dimasukkan harus berupa Angka!" sqref="J113">
      <formula1>-1000000000000000000</formula1>
      <formula2>1000000000000000000</formula2>
    </dataValidation>
    <dataValidation type="decimal" showErrorMessage="1" errorTitle="Kesalahan Jenis Data" error="Data yang dimasukkan harus berupa Angka!" sqref="K113">
      <formula1>-1000000000000000000</formula1>
      <formula2>1000000000000000000</formula2>
    </dataValidation>
    <dataValidation type="decimal" showErrorMessage="1" errorTitle="Kesalahan Jenis Data" error="Data yang dimasukkan harus berupa Angka!" sqref="L113">
      <formula1>-1000000000000000000</formula1>
      <formula2>1000000000000000000</formula2>
    </dataValidation>
    <dataValidation type="decimal" showErrorMessage="1" errorTitle="Kesalahan Jenis Data" error="Data yang dimasukkan harus berupa Angka!" sqref="M113">
      <formula1>-1000000000000000000</formula1>
      <formula2>1000000000000000000</formula2>
    </dataValidation>
    <dataValidation type="decimal" showErrorMessage="1" errorTitle="Kesalahan Jenis Data" error="Data yang dimasukkan harus berupa Angka!" sqref="J114">
      <formula1>-1000000000000000000</formula1>
      <formula2>1000000000000000000</formula2>
    </dataValidation>
    <dataValidation type="decimal" showErrorMessage="1" errorTitle="Kesalahan Jenis Data" error="Data yang dimasukkan harus berupa Angka!" sqref="K114">
      <formula1>-1000000000000000000</formula1>
      <formula2>1000000000000000000</formula2>
    </dataValidation>
    <dataValidation type="decimal" showErrorMessage="1" errorTitle="Kesalahan Jenis Data" error="Data yang dimasukkan harus berupa Angka!" sqref="L114">
      <formula1>-1000000000000000000</formula1>
      <formula2>1000000000000000000</formula2>
    </dataValidation>
    <dataValidation type="decimal" showErrorMessage="1" errorTitle="Kesalahan Jenis Data" error="Data yang dimasukkan harus berupa Angka!" sqref="M114">
      <formula1>-1000000000000000000</formula1>
      <formula2>1000000000000000000</formula2>
    </dataValidation>
    <dataValidation type="decimal" showErrorMessage="1" errorTitle="Kesalahan Jenis Data" error="Data yang dimasukkan harus berupa Angka!" sqref="J115">
      <formula1>-1000000000000000000</formula1>
      <formula2>1000000000000000000</formula2>
    </dataValidation>
    <dataValidation type="decimal" showErrorMessage="1" errorTitle="Kesalahan Jenis Data" error="Data yang dimasukkan harus berupa Angka!" sqref="K115">
      <formula1>-1000000000000000000</formula1>
      <formula2>1000000000000000000</formula2>
    </dataValidation>
    <dataValidation type="decimal" showErrorMessage="1" errorTitle="Kesalahan Jenis Data" error="Data yang dimasukkan harus berupa Angka!" sqref="L115">
      <formula1>-1000000000000000000</formula1>
      <formula2>1000000000000000000</formula2>
    </dataValidation>
    <dataValidation type="decimal" showErrorMessage="1" errorTitle="Kesalahan Jenis Data" error="Data yang dimasukkan harus berupa Angka!" sqref="M115">
      <formula1>-1000000000000000000</formula1>
      <formula2>1000000000000000000</formula2>
    </dataValidation>
  </dataValidations>
  <printOptions horizontalCentered="1"/>
  <pageMargins left="0.7" right="0.7" top="0.75" bottom="0.75" header="0.3" footer="0.3"/>
  <pageSetup paperSize="150" scale="40" orientation="landscape" horizontalDpi="200" verticalDpi="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18"/>
  <sheetViews>
    <sheetView showGridLines="0" view="pageBreakPreview" zoomScale="60" zoomScaleNormal="100" workbookViewId="0">
      <pane xSplit="4" ySplit="15" topLeftCell="E16" activePane="bottomRight" state="frozen"/>
      <selection activeCell="D40" sqref="D40"/>
      <selection pane="topRight" activeCell="D40" sqref="D40"/>
      <selection pane="bottomLeft" activeCell="D40" sqref="D40"/>
      <selection pane="bottomRight" activeCell="F19" sqref="F19"/>
    </sheetView>
  </sheetViews>
  <sheetFormatPr defaultRowHeight="15" x14ac:dyDescent="0.25"/>
  <cols>
    <col min="1" max="1" width="9.140625" style="1" customWidth="1"/>
    <col min="2" max="3" width="1" style="1" customWidth="1"/>
    <col min="4" max="4" width="20" style="1" customWidth="1"/>
    <col min="5" max="10" width="30" style="1" customWidth="1"/>
    <col min="11" max="11" width="1" style="1" customWidth="1"/>
    <col min="12" max="12" width="9.140625" style="1" customWidth="1"/>
    <col min="13" max="16384" width="9.140625" style="1"/>
  </cols>
  <sheetData>
    <row r="2" spans="2:11" ht="5.0999999999999996" customHeight="1" x14ac:dyDescent="0.25">
      <c r="B2" s="9" t="s">
        <v>494</v>
      </c>
      <c r="C2" s="2"/>
      <c r="D2" s="2"/>
      <c r="E2" s="2"/>
      <c r="F2" s="2"/>
      <c r="G2" s="2"/>
      <c r="H2" s="2"/>
      <c r="I2" s="2"/>
      <c r="J2" s="2"/>
      <c r="K2" s="2"/>
    </row>
    <row r="3" spans="2:11" hidden="1" x14ac:dyDescent="0.25">
      <c r="B3" s="9" t="s">
        <v>7</v>
      </c>
      <c r="C3" s="2"/>
      <c r="D3" s="2"/>
      <c r="E3" s="2"/>
      <c r="F3" s="2"/>
      <c r="G3" s="2"/>
      <c r="H3" s="2"/>
      <c r="I3" s="2"/>
      <c r="J3" s="2"/>
      <c r="K3" s="2"/>
    </row>
    <row r="4" spans="2:11" hidden="1" x14ac:dyDescent="0.2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idden="1" x14ac:dyDescent="0.2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idden="1" x14ac:dyDescent="0.2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7.25" x14ac:dyDescent="0.25">
      <c r="B7" s="2"/>
      <c r="C7" s="39" t="str">
        <f>UPPER('Data Umum'!D7)</f>
        <v/>
      </c>
      <c r="D7" s="39"/>
      <c r="E7" s="39"/>
      <c r="F7" s="39"/>
      <c r="G7" s="39"/>
      <c r="H7" s="39"/>
      <c r="I7" s="39"/>
      <c r="J7" s="39"/>
      <c r="K7" s="2"/>
    </row>
    <row r="8" spans="2:11" x14ac:dyDescent="0.25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x14ac:dyDescent="0.25">
      <c r="B9" s="2"/>
      <c r="C9" s="40" t="s">
        <v>495</v>
      </c>
      <c r="D9" s="40"/>
      <c r="E9" s="40"/>
      <c r="F9" s="40"/>
      <c r="G9" s="40"/>
      <c r="H9" s="40"/>
      <c r="I9" s="40"/>
      <c r="J9" s="40"/>
      <c r="K9" s="2"/>
    </row>
    <row r="10" spans="2:11" x14ac:dyDescent="0.25">
      <c r="B10" s="2"/>
      <c r="C10" s="40" t="s">
        <v>496</v>
      </c>
      <c r="D10" s="40"/>
      <c r="E10" s="40"/>
      <c r="F10" s="40"/>
      <c r="G10" s="40"/>
      <c r="H10" s="40"/>
      <c r="I10" s="40"/>
      <c r="J10" s="40"/>
      <c r="K10" s="2"/>
    </row>
    <row r="11" spans="2:11" x14ac:dyDescent="0.25">
      <c r="B11" s="2"/>
      <c r="C11" s="41" t="s">
        <v>521</v>
      </c>
      <c r="D11" s="41"/>
      <c r="E11" s="41"/>
      <c r="F11" s="41"/>
      <c r="G11" s="41"/>
      <c r="H11" s="41"/>
      <c r="I11" s="41"/>
      <c r="J11" s="41"/>
      <c r="K11" s="2"/>
    </row>
    <row r="12" spans="2:11" hidden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x14ac:dyDescent="0.25">
      <c r="B13" s="2"/>
      <c r="C13" s="42" t="s">
        <v>86</v>
      </c>
      <c r="D13" s="42"/>
      <c r="E13" s="42"/>
      <c r="F13" s="42"/>
      <c r="G13" s="42"/>
      <c r="H13" s="42"/>
      <c r="I13" s="42"/>
      <c r="J13" s="42"/>
      <c r="K13" s="2"/>
    </row>
    <row r="14" spans="2:11" x14ac:dyDescent="0.25">
      <c r="B14" s="2"/>
      <c r="C14" s="43" t="s">
        <v>343</v>
      </c>
      <c r="D14" s="44"/>
      <c r="E14" s="43" t="str">
        <f>"Nama Surat Berharga"</f>
        <v>Nama Surat Berharga</v>
      </c>
      <c r="F14" s="43" t="str">
        <f>"Kategori Surat Berharga"</f>
        <v>Kategori Surat Berharga</v>
      </c>
      <c r="G14" s="43" t="str">
        <f>"Saldo SAK"</f>
        <v>Saldo SAK</v>
      </c>
      <c r="H14" s="43" t="str">
        <f>"Selisih Penilaian SAK dan SAP"</f>
        <v>Selisih Penilaian SAK dan SAP</v>
      </c>
      <c r="I14" s="43" t="str">
        <f>"AYD (PAYDI Garansi)"</f>
        <v>AYD (PAYDI Garansi)</v>
      </c>
      <c r="J14" s="43" t="str">
        <f>"Saldo SAK Lancar (Kurang dari Satu Tahun)"</f>
        <v>Saldo SAK Lancar (Kurang dari Satu Tahun)</v>
      </c>
      <c r="K14" s="2"/>
    </row>
    <row r="15" spans="2:11" x14ac:dyDescent="0.25">
      <c r="B15" s="2"/>
      <c r="C15" s="44"/>
      <c r="D15" s="44"/>
      <c r="E15" s="44"/>
      <c r="F15" s="44"/>
      <c r="G15" s="44"/>
      <c r="H15" s="44"/>
      <c r="I15" s="44"/>
      <c r="J15" s="44"/>
      <c r="K15" s="2"/>
    </row>
    <row r="16" spans="2:11" x14ac:dyDescent="0.25">
      <c r="B16" s="2"/>
      <c r="C16" s="45" t="s">
        <v>7</v>
      </c>
      <c r="D16" s="44"/>
      <c r="E16" s="46" t="s">
        <v>79</v>
      </c>
      <c r="F16" s="46" t="s">
        <v>79</v>
      </c>
      <c r="G16" s="50"/>
      <c r="H16" s="50"/>
      <c r="I16" s="50"/>
      <c r="J16" s="50"/>
      <c r="K16" s="2"/>
    </row>
    <row r="17" spans="2:11" x14ac:dyDescent="0.25">
      <c r="B17" s="2"/>
      <c r="C17" s="45" t="s">
        <v>344</v>
      </c>
      <c r="D17" s="44"/>
      <c r="E17" s="46" t="s">
        <v>79</v>
      </c>
      <c r="F17" s="46" t="s">
        <v>79</v>
      </c>
      <c r="G17" s="50"/>
      <c r="H17" s="50"/>
      <c r="I17" s="50"/>
      <c r="J17" s="50"/>
      <c r="K17" s="2"/>
    </row>
    <row r="18" spans="2:11" x14ac:dyDescent="0.25">
      <c r="B18" s="2"/>
      <c r="C18" s="45" t="s">
        <v>345</v>
      </c>
      <c r="D18" s="44"/>
      <c r="E18" s="46" t="s">
        <v>79</v>
      </c>
      <c r="F18" s="46" t="s">
        <v>79</v>
      </c>
      <c r="G18" s="50"/>
      <c r="H18" s="50"/>
      <c r="I18" s="50"/>
      <c r="J18" s="50"/>
      <c r="K18" s="2"/>
    </row>
    <row r="19" spans="2:11" x14ac:dyDescent="0.25">
      <c r="B19" s="2"/>
      <c r="C19" s="45" t="s">
        <v>346</v>
      </c>
      <c r="D19" s="44"/>
      <c r="E19" s="46" t="s">
        <v>79</v>
      </c>
      <c r="F19" s="46" t="s">
        <v>79</v>
      </c>
      <c r="G19" s="50"/>
      <c r="H19" s="50"/>
      <c r="I19" s="50"/>
      <c r="J19" s="50"/>
      <c r="K19" s="2"/>
    </row>
    <row r="20" spans="2:11" x14ac:dyDescent="0.25">
      <c r="B20" s="2"/>
      <c r="C20" s="45" t="s">
        <v>347</v>
      </c>
      <c r="D20" s="44"/>
      <c r="E20" s="46" t="s">
        <v>79</v>
      </c>
      <c r="F20" s="46" t="s">
        <v>79</v>
      </c>
      <c r="G20" s="50"/>
      <c r="H20" s="50"/>
      <c r="I20" s="50"/>
      <c r="J20" s="50"/>
      <c r="K20" s="2"/>
    </row>
    <row r="21" spans="2:11" x14ac:dyDescent="0.25">
      <c r="B21" s="2"/>
      <c r="C21" s="45" t="s">
        <v>348</v>
      </c>
      <c r="D21" s="44"/>
      <c r="E21" s="46" t="s">
        <v>79</v>
      </c>
      <c r="F21" s="46" t="s">
        <v>79</v>
      </c>
      <c r="G21" s="50"/>
      <c r="H21" s="50"/>
      <c r="I21" s="50"/>
      <c r="J21" s="50"/>
      <c r="K21" s="2"/>
    </row>
    <row r="22" spans="2:11" x14ac:dyDescent="0.25">
      <c r="B22" s="2"/>
      <c r="C22" s="45" t="s">
        <v>349</v>
      </c>
      <c r="D22" s="44"/>
      <c r="E22" s="46" t="s">
        <v>79</v>
      </c>
      <c r="F22" s="46" t="s">
        <v>79</v>
      </c>
      <c r="G22" s="50"/>
      <c r="H22" s="50"/>
      <c r="I22" s="50"/>
      <c r="J22" s="50"/>
      <c r="K22" s="2"/>
    </row>
    <row r="23" spans="2:11" x14ac:dyDescent="0.25">
      <c r="B23" s="2"/>
      <c r="C23" s="45" t="s">
        <v>350</v>
      </c>
      <c r="D23" s="44"/>
      <c r="E23" s="46" t="s">
        <v>79</v>
      </c>
      <c r="F23" s="46" t="s">
        <v>79</v>
      </c>
      <c r="G23" s="50"/>
      <c r="H23" s="50"/>
      <c r="I23" s="50"/>
      <c r="J23" s="50"/>
      <c r="K23" s="2"/>
    </row>
    <row r="24" spans="2:11" x14ac:dyDescent="0.25">
      <c r="B24" s="2"/>
      <c r="C24" s="45" t="s">
        <v>351</v>
      </c>
      <c r="D24" s="44"/>
      <c r="E24" s="46" t="s">
        <v>79</v>
      </c>
      <c r="F24" s="46" t="s">
        <v>79</v>
      </c>
      <c r="G24" s="50"/>
      <c r="H24" s="50"/>
      <c r="I24" s="50"/>
      <c r="J24" s="50"/>
      <c r="K24" s="2"/>
    </row>
    <row r="25" spans="2:11" x14ac:dyDescent="0.25">
      <c r="B25" s="2"/>
      <c r="C25" s="45" t="s">
        <v>352</v>
      </c>
      <c r="D25" s="44"/>
      <c r="E25" s="46" t="s">
        <v>79</v>
      </c>
      <c r="F25" s="46" t="s">
        <v>79</v>
      </c>
      <c r="G25" s="50"/>
      <c r="H25" s="50"/>
      <c r="I25" s="50"/>
      <c r="J25" s="50"/>
      <c r="K25" s="2"/>
    </row>
    <row r="26" spans="2:11" x14ac:dyDescent="0.25">
      <c r="B26" s="2"/>
      <c r="C26" s="65" t="s">
        <v>353</v>
      </c>
      <c r="D26" s="66"/>
      <c r="E26" s="67" t="s">
        <v>79</v>
      </c>
      <c r="F26" s="67" t="s">
        <v>79</v>
      </c>
      <c r="G26" s="68">
        <v>0</v>
      </c>
      <c r="H26" s="68">
        <v>0</v>
      </c>
      <c r="I26" s="68">
        <v>0</v>
      </c>
      <c r="J26" s="68">
        <v>0</v>
      </c>
      <c r="K26" s="2"/>
    </row>
    <row r="27" spans="2:11" x14ac:dyDescent="0.25">
      <c r="B27" s="2"/>
      <c r="C27" s="71" t="s">
        <v>354</v>
      </c>
      <c r="D27" s="72"/>
      <c r="E27" s="70" t="s">
        <v>79</v>
      </c>
      <c r="F27" s="70" t="s">
        <v>79</v>
      </c>
      <c r="G27" s="69">
        <v>0</v>
      </c>
      <c r="H27" s="69">
        <v>0</v>
      </c>
      <c r="I27" s="69">
        <v>0</v>
      </c>
      <c r="J27" s="69">
        <v>0</v>
      </c>
      <c r="K27" s="2"/>
    </row>
    <row r="28" spans="2:11" x14ac:dyDescent="0.25">
      <c r="B28" s="2"/>
      <c r="C28" s="71" t="s">
        <v>355</v>
      </c>
      <c r="D28" s="72"/>
      <c r="E28" s="70" t="s">
        <v>79</v>
      </c>
      <c r="F28" s="70" t="s">
        <v>79</v>
      </c>
      <c r="G28" s="69">
        <v>0</v>
      </c>
      <c r="H28" s="69">
        <v>0</v>
      </c>
      <c r="I28" s="69">
        <v>0</v>
      </c>
      <c r="J28" s="69">
        <v>0</v>
      </c>
      <c r="K28" s="2"/>
    </row>
    <row r="29" spans="2:11" x14ac:dyDescent="0.25">
      <c r="B29" s="2"/>
      <c r="C29" s="71" t="s">
        <v>356</v>
      </c>
      <c r="D29" s="72"/>
      <c r="E29" s="70" t="s">
        <v>79</v>
      </c>
      <c r="F29" s="70" t="s">
        <v>79</v>
      </c>
      <c r="G29" s="69">
        <v>0</v>
      </c>
      <c r="H29" s="69">
        <v>0</v>
      </c>
      <c r="I29" s="69">
        <v>0</v>
      </c>
      <c r="J29" s="69">
        <v>0</v>
      </c>
      <c r="K29" s="2"/>
    </row>
    <row r="30" spans="2:11" x14ac:dyDescent="0.25">
      <c r="B30" s="2"/>
      <c r="C30" s="71" t="s">
        <v>357</v>
      </c>
      <c r="D30" s="72"/>
      <c r="E30" s="70" t="s">
        <v>79</v>
      </c>
      <c r="F30" s="70" t="s">
        <v>79</v>
      </c>
      <c r="G30" s="69">
        <v>0</v>
      </c>
      <c r="H30" s="69">
        <v>0</v>
      </c>
      <c r="I30" s="69">
        <v>0</v>
      </c>
      <c r="J30" s="69">
        <v>0</v>
      </c>
      <c r="K30" s="2"/>
    </row>
    <row r="31" spans="2:11" x14ac:dyDescent="0.25">
      <c r="B31" s="2"/>
      <c r="C31" s="71" t="s">
        <v>358</v>
      </c>
      <c r="D31" s="72"/>
      <c r="E31" s="70" t="s">
        <v>79</v>
      </c>
      <c r="F31" s="70" t="s">
        <v>79</v>
      </c>
      <c r="G31" s="69">
        <v>0</v>
      </c>
      <c r="H31" s="69">
        <v>0</v>
      </c>
      <c r="I31" s="69">
        <v>0</v>
      </c>
      <c r="J31" s="69">
        <v>0</v>
      </c>
      <c r="K31" s="2"/>
    </row>
    <row r="32" spans="2:11" x14ac:dyDescent="0.25">
      <c r="B32" s="2"/>
      <c r="C32" s="71" t="s">
        <v>359</v>
      </c>
      <c r="D32" s="72"/>
      <c r="E32" s="70" t="s">
        <v>79</v>
      </c>
      <c r="F32" s="70" t="s">
        <v>79</v>
      </c>
      <c r="G32" s="69">
        <v>0</v>
      </c>
      <c r="H32" s="69">
        <v>0</v>
      </c>
      <c r="I32" s="69">
        <v>0</v>
      </c>
      <c r="J32" s="69">
        <v>0</v>
      </c>
      <c r="K32" s="2"/>
    </row>
    <row r="33" spans="2:11" x14ac:dyDescent="0.25">
      <c r="B33" s="2"/>
      <c r="C33" s="71" t="s">
        <v>360</v>
      </c>
      <c r="D33" s="72"/>
      <c r="E33" s="70" t="s">
        <v>79</v>
      </c>
      <c r="F33" s="70" t="s">
        <v>79</v>
      </c>
      <c r="G33" s="69">
        <v>0</v>
      </c>
      <c r="H33" s="69">
        <v>0</v>
      </c>
      <c r="I33" s="69">
        <v>0</v>
      </c>
      <c r="J33" s="69">
        <v>0</v>
      </c>
      <c r="K33" s="2"/>
    </row>
    <row r="34" spans="2:11" x14ac:dyDescent="0.25">
      <c r="B34" s="2"/>
      <c r="C34" s="71" t="s">
        <v>361</v>
      </c>
      <c r="D34" s="72"/>
      <c r="E34" s="70" t="s">
        <v>79</v>
      </c>
      <c r="F34" s="70" t="s">
        <v>79</v>
      </c>
      <c r="G34" s="69">
        <v>0</v>
      </c>
      <c r="H34" s="69">
        <v>0</v>
      </c>
      <c r="I34" s="69">
        <v>0</v>
      </c>
      <c r="J34" s="69">
        <v>0</v>
      </c>
      <c r="K34" s="2"/>
    </row>
    <row r="35" spans="2:11" x14ac:dyDescent="0.25">
      <c r="B35" s="2"/>
      <c r="C35" s="71" t="s">
        <v>362</v>
      </c>
      <c r="D35" s="72"/>
      <c r="E35" s="70" t="s">
        <v>79</v>
      </c>
      <c r="F35" s="70" t="s">
        <v>79</v>
      </c>
      <c r="G35" s="69">
        <v>0</v>
      </c>
      <c r="H35" s="69">
        <v>0</v>
      </c>
      <c r="I35" s="69">
        <v>0</v>
      </c>
      <c r="J35" s="69">
        <v>0</v>
      </c>
      <c r="K35" s="2"/>
    </row>
    <row r="36" spans="2:11" x14ac:dyDescent="0.25">
      <c r="B36" s="2"/>
      <c r="C36" s="71" t="s">
        <v>363</v>
      </c>
      <c r="D36" s="72"/>
      <c r="E36" s="70" t="s">
        <v>79</v>
      </c>
      <c r="F36" s="70" t="s">
        <v>79</v>
      </c>
      <c r="G36" s="69">
        <v>0</v>
      </c>
      <c r="H36" s="69">
        <v>0</v>
      </c>
      <c r="I36" s="69">
        <v>0</v>
      </c>
      <c r="J36" s="69">
        <v>0</v>
      </c>
      <c r="K36" s="2"/>
    </row>
    <row r="37" spans="2:11" x14ac:dyDescent="0.25">
      <c r="B37" s="2"/>
      <c r="C37" s="71" t="s">
        <v>364</v>
      </c>
      <c r="D37" s="72"/>
      <c r="E37" s="70" t="s">
        <v>79</v>
      </c>
      <c r="F37" s="70" t="s">
        <v>79</v>
      </c>
      <c r="G37" s="69">
        <v>0</v>
      </c>
      <c r="H37" s="69">
        <v>0</v>
      </c>
      <c r="I37" s="69">
        <v>0</v>
      </c>
      <c r="J37" s="69">
        <v>0</v>
      </c>
      <c r="K37" s="2"/>
    </row>
    <row r="38" spans="2:11" x14ac:dyDescent="0.25">
      <c r="B38" s="2"/>
      <c r="C38" s="71" t="s">
        <v>365</v>
      </c>
      <c r="D38" s="72"/>
      <c r="E38" s="70" t="s">
        <v>79</v>
      </c>
      <c r="F38" s="70" t="s">
        <v>79</v>
      </c>
      <c r="G38" s="69">
        <v>0</v>
      </c>
      <c r="H38" s="69">
        <v>0</v>
      </c>
      <c r="I38" s="69">
        <v>0</v>
      </c>
      <c r="J38" s="69">
        <v>0</v>
      </c>
      <c r="K38" s="2"/>
    </row>
    <row r="39" spans="2:11" x14ac:dyDescent="0.25">
      <c r="B39" s="2"/>
      <c r="C39" s="71" t="s">
        <v>366</v>
      </c>
      <c r="D39" s="72"/>
      <c r="E39" s="70" t="s">
        <v>79</v>
      </c>
      <c r="F39" s="70" t="s">
        <v>79</v>
      </c>
      <c r="G39" s="69">
        <v>0</v>
      </c>
      <c r="H39" s="69">
        <v>0</v>
      </c>
      <c r="I39" s="69">
        <v>0</v>
      </c>
      <c r="J39" s="69">
        <v>0</v>
      </c>
      <c r="K39" s="2"/>
    </row>
    <row r="40" spans="2:11" x14ac:dyDescent="0.25">
      <c r="B40" s="2"/>
      <c r="C40" s="71" t="s">
        <v>367</v>
      </c>
      <c r="D40" s="72"/>
      <c r="E40" s="70" t="s">
        <v>79</v>
      </c>
      <c r="F40" s="70" t="s">
        <v>79</v>
      </c>
      <c r="G40" s="69">
        <v>0</v>
      </c>
      <c r="H40" s="69">
        <v>0</v>
      </c>
      <c r="I40" s="69">
        <v>0</v>
      </c>
      <c r="J40" s="69">
        <v>0</v>
      </c>
      <c r="K40" s="2"/>
    </row>
    <row r="41" spans="2:11" x14ac:dyDescent="0.25">
      <c r="B41" s="2"/>
      <c r="C41" s="71" t="s">
        <v>368</v>
      </c>
      <c r="D41" s="72"/>
      <c r="E41" s="70" t="s">
        <v>79</v>
      </c>
      <c r="F41" s="70" t="s">
        <v>79</v>
      </c>
      <c r="G41" s="69">
        <v>0</v>
      </c>
      <c r="H41" s="69">
        <v>0</v>
      </c>
      <c r="I41" s="69">
        <v>0</v>
      </c>
      <c r="J41" s="69">
        <v>0</v>
      </c>
      <c r="K41" s="2"/>
    </row>
    <row r="42" spans="2:11" x14ac:dyDescent="0.25">
      <c r="B42" s="2"/>
      <c r="C42" s="71" t="s">
        <v>369</v>
      </c>
      <c r="D42" s="72"/>
      <c r="E42" s="70" t="s">
        <v>79</v>
      </c>
      <c r="F42" s="70" t="s">
        <v>79</v>
      </c>
      <c r="G42" s="69">
        <v>0</v>
      </c>
      <c r="H42" s="69">
        <v>0</v>
      </c>
      <c r="I42" s="69">
        <v>0</v>
      </c>
      <c r="J42" s="69">
        <v>0</v>
      </c>
      <c r="K42" s="2"/>
    </row>
    <row r="43" spans="2:11" x14ac:dyDescent="0.25">
      <c r="B43" s="2"/>
      <c r="C43" s="71" t="s">
        <v>370</v>
      </c>
      <c r="D43" s="72"/>
      <c r="E43" s="70" t="s">
        <v>79</v>
      </c>
      <c r="F43" s="70" t="s">
        <v>79</v>
      </c>
      <c r="G43" s="69">
        <v>0</v>
      </c>
      <c r="H43" s="69">
        <v>0</v>
      </c>
      <c r="I43" s="69">
        <v>0</v>
      </c>
      <c r="J43" s="69">
        <v>0</v>
      </c>
      <c r="K43" s="2"/>
    </row>
    <row r="44" spans="2:11" x14ac:dyDescent="0.25">
      <c r="B44" s="2"/>
      <c r="C44" s="71" t="s">
        <v>371</v>
      </c>
      <c r="D44" s="72"/>
      <c r="E44" s="70" t="s">
        <v>79</v>
      </c>
      <c r="F44" s="70" t="s">
        <v>79</v>
      </c>
      <c r="G44" s="69">
        <v>0</v>
      </c>
      <c r="H44" s="69">
        <v>0</v>
      </c>
      <c r="I44" s="69">
        <v>0</v>
      </c>
      <c r="J44" s="69">
        <v>0</v>
      </c>
      <c r="K44" s="2"/>
    </row>
    <row r="45" spans="2:11" x14ac:dyDescent="0.25">
      <c r="B45" s="2"/>
      <c r="C45" s="71" t="s">
        <v>372</v>
      </c>
      <c r="D45" s="72"/>
      <c r="E45" s="70" t="s">
        <v>79</v>
      </c>
      <c r="F45" s="70" t="s">
        <v>79</v>
      </c>
      <c r="G45" s="69">
        <v>0</v>
      </c>
      <c r="H45" s="69">
        <v>0</v>
      </c>
      <c r="I45" s="69">
        <v>0</v>
      </c>
      <c r="J45" s="69">
        <v>0</v>
      </c>
      <c r="K45" s="2"/>
    </row>
    <row r="46" spans="2:11" x14ac:dyDescent="0.25">
      <c r="B46" s="2"/>
      <c r="C46" s="71" t="s">
        <v>373</v>
      </c>
      <c r="D46" s="72"/>
      <c r="E46" s="70" t="s">
        <v>79</v>
      </c>
      <c r="F46" s="70" t="s">
        <v>79</v>
      </c>
      <c r="G46" s="69">
        <v>0</v>
      </c>
      <c r="H46" s="69">
        <v>0</v>
      </c>
      <c r="I46" s="69">
        <v>0</v>
      </c>
      <c r="J46" s="69">
        <v>0</v>
      </c>
      <c r="K46" s="2"/>
    </row>
    <row r="47" spans="2:11" x14ac:dyDescent="0.25">
      <c r="B47" s="2"/>
      <c r="C47" s="71" t="s">
        <v>374</v>
      </c>
      <c r="D47" s="72"/>
      <c r="E47" s="70" t="s">
        <v>79</v>
      </c>
      <c r="F47" s="70" t="s">
        <v>79</v>
      </c>
      <c r="G47" s="69">
        <v>0</v>
      </c>
      <c r="H47" s="69">
        <v>0</v>
      </c>
      <c r="I47" s="69">
        <v>0</v>
      </c>
      <c r="J47" s="69">
        <v>0</v>
      </c>
      <c r="K47" s="2"/>
    </row>
    <row r="48" spans="2:11" x14ac:dyDescent="0.25">
      <c r="B48" s="2"/>
      <c r="C48" s="71" t="s">
        <v>375</v>
      </c>
      <c r="D48" s="72"/>
      <c r="E48" s="70" t="s">
        <v>79</v>
      </c>
      <c r="F48" s="70" t="s">
        <v>79</v>
      </c>
      <c r="G48" s="69">
        <v>0</v>
      </c>
      <c r="H48" s="69">
        <v>0</v>
      </c>
      <c r="I48" s="69">
        <v>0</v>
      </c>
      <c r="J48" s="69">
        <v>0</v>
      </c>
      <c r="K48" s="2"/>
    </row>
    <row r="49" spans="2:11" x14ac:dyDescent="0.25">
      <c r="B49" s="2"/>
      <c r="C49" s="71" t="s">
        <v>376</v>
      </c>
      <c r="D49" s="72"/>
      <c r="E49" s="70" t="s">
        <v>79</v>
      </c>
      <c r="F49" s="70" t="s">
        <v>79</v>
      </c>
      <c r="G49" s="69">
        <v>0</v>
      </c>
      <c r="H49" s="69">
        <v>0</v>
      </c>
      <c r="I49" s="69">
        <v>0</v>
      </c>
      <c r="J49" s="69">
        <v>0</v>
      </c>
      <c r="K49" s="2"/>
    </row>
    <row r="50" spans="2:11" x14ac:dyDescent="0.25">
      <c r="B50" s="2"/>
      <c r="C50" s="71" t="s">
        <v>377</v>
      </c>
      <c r="D50" s="72"/>
      <c r="E50" s="70" t="s">
        <v>79</v>
      </c>
      <c r="F50" s="70" t="s">
        <v>79</v>
      </c>
      <c r="G50" s="69">
        <v>0</v>
      </c>
      <c r="H50" s="69">
        <v>0</v>
      </c>
      <c r="I50" s="69">
        <v>0</v>
      </c>
      <c r="J50" s="69">
        <v>0</v>
      </c>
      <c r="K50" s="2"/>
    </row>
    <row r="51" spans="2:11" x14ac:dyDescent="0.25">
      <c r="B51" s="2"/>
      <c r="C51" s="71" t="s">
        <v>378</v>
      </c>
      <c r="D51" s="72"/>
      <c r="E51" s="70" t="s">
        <v>79</v>
      </c>
      <c r="F51" s="70" t="s">
        <v>79</v>
      </c>
      <c r="G51" s="69">
        <v>0</v>
      </c>
      <c r="H51" s="69">
        <v>0</v>
      </c>
      <c r="I51" s="69">
        <v>0</v>
      </c>
      <c r="J51" s="69">
        <v>0</v>
      </c>
      <c r="K51" s="2"/>
    </row>
    <row r="52" spans="2:11" x14ac:dyDescent="0.25">
      <c r="B52" s="2"/>
      <c r="C52" s="71" t="s">
        <v>379</v>
      </c>
      <c r="D52" s="72"/>
      <c r="E52" s="70" t="s">
        <v>79</v>
      </c>
      <c r="F52" s="70" t="s">
        <v>79</v>
      </c>
      <c r="G52" s="69">
        <v>0</v>
      </c>
      <c r="H52" s="69">
        <v>0</v>
      </c>
      <c r="I52" s="69">
        <v>0</v>
      </c>
      <c r="J52" s="69">
        <v>0</v>
      </c>
      <c r="K52" s="2"/>
    </row>
    <row r="53" spans="2:11" x14ac:dyDescent="0.25">
      <c r="B53" s="2"/>
      <c r="C53" s="71" t="s">
        <v>380</v>
      </c>
      <c r="D53" s="72"/>
      <c r="E53" s="70" t="s">
        <v>79</v>
      </c>
      <c r="F53" s="70" t="s">
        <v>79</v>
      </c>
      <c r="G53" s="69">
        <v>0</v>
      </c>
      <c r="H53" s="69">
        <v>0</v>
      </c>
      <c r="I53" s="69">
        <v>0</v>
      </c>
      <c r="J53" s="69">
        <v>0</v>
      </c>
      <c r="K53" s="2"/>
    </row>
    <row r="54" spans="2:11" x14ac:dyDescent="0.25">
      <c r="B54" s="2"/>
      <c r="C54" s="71" t="s">
        <v>381</v>
      </c>
      <c r="D54" s="72"/>
      <c r="E54" s="70" t="s">
        <v>79</v>
      </c>
      <c r="F54" s="70" t="s">
        <v>79</v>
      </c>
      <c r="G54" s="69">
        <v>0</v>
      </c>
      <c r="H54" s="69">
        <v>0</v>
      </c>
      <c r="I54" s="69">
        <v>0</v>
      </c>
      <c r="J54" s="69">
        <v>0</v>
      </c>
      <c r="K54" s="2"/>
    </row>
    <row r="55" spans="2:11" x14ac:dyDescent="0.25">
      <c r="B55" s="2"/>
      <c r="C55" s="71" t="s">
        <v>382</v>
      </c>
      <c r="D55" s="72"/>
      <c r="E55" s="70" t="s">
        <v>79</v>
      </c>
      <c r="F55" s="70" t="s">
        <v>79</v>
      </c>
      <c r="G55" s="69">
        <v>0</v>
      </c>
      <c r="H55" s="69">
        <v>0</v>
      </c>
      <c r="I55" s="69">
        <v>0</v>
      </c>
      <c r="J55" s="69">
        <v>0</v>
      </c>
      <c r="K55" s="2"/>
    </row>
    <row r="56" spans="2:11" x14ac:dyDescent="0.25">
      <c r="B56" s="2"/>
      <c r="C56" s="71" t="s">
        <v>383</v>
      </c>
      <c r="D56" s="72"/>
      <c r="E56" s="70" t="s">
        <v>79</v>
      </c>
      <c r="F56" s="70" t="s">
        <v>79</v>
      </c>
      <c r="G56" s="69">
        <v>0</v>
      </c>
      <c r="H56" s="69">
        <v>0</v>
      </c>
      <c r="I56" s="69">
        <v>0</v>
      </c>
      <c r="J56" s="69">
        <v>0</v>
      </c>
      <c r="K56" s="2"/>
    </row>
    <row r="57" spans="2:11" x14ac:dyDescent="0.25">
      <c r="B57" s="2"/>
      <c r="C57" s="71" t="s">
        <v>384</v>
      </c>
      <c r="D57" s="72"/>
      <c r="E57" s="70" t="s">
        <v>79</v>
      </c>
      <c r="F57" s="70" t="s">
        <v>79</v>
      </c>
      <c r="G57" s="69">
        <v>0</v>
      </c>
      <c r="H57" s="69">
        <v>0</v>
      </c>
      <c r="I57" s="69">
        <v>0</v>
      </c>
      <c r="J57" s="69">
        <v>0</v>
      </c>
      <c r="K57" s="2"/>
    </row>
    <row r="58" spans="2:11" x14ac:dyDescent="0.25">
      <c r="B58" s="2"/>
      <c r="C58" s="71" t="s">
        <v>385</v>
      </c>
      <c r="D58" s="72"/>
      <c r="E58" s="70" t="s">
        <v>79</v>
      </c>
      <c r="F58" s="70" t="s">
        <v>79</v>
      </c>
      <c r="G58" s="69">
        <v>0</v>
      </c>
      <c r="H58" s="69">
        <v>0</v>
      </c>
      <c r="I58" s="69">
        <v>0</v>
      </c>
      <c r="J58" s="69">
        <v>0</v>
      </c>
      <c r="K58" s="2"/>
    </row>
    <row r="59" spans="2:11" x14ac:dyDescent="0.25">
      <c r="B59" s="2"/>
      <c r="C59" s="71" t="s">
        <v>386</v>
      </c>
      <c r="D59" s="72"/>
      <c r="E59" s="70" t="s">
        <v>79</v>
      </c>
      <c r="F59" s="70" t="s">
        <v>79</v>
      </c>
      <c r="G59" s="69">
        <v>0</v>
      </c>
      <c r="H59" s="69">
        <v>0</v>
      </c>
      <c r="I59" s="69">
        <v>0</v>
      </c>
      <c r="J59" s="69">
        <v>0</v>
      </c>
      <c r="K59" s="2"/>
    </row>
    <row r="60" spans="2:11" x14ac:dyDescent="0.25">
      <c r="B60" s="2"/>
      <c r="C60" s="71" t="s">
        <v>387</v>
      </c>
      <c r="D60" s="72"/>
      <c r="E60" s="70" t="s">
        <v>79</v>
      </c>
      <c r="F60" s="70" t="s">
        <v>79</v>
      </c>
      <c r="G60" s="69">
        <v>0</v>
      </c>
      <c r="H60" s="69">
        <v>0</v>
      </c>
      <c r="I60" s="69">
        <v>0</v>
      </c>
      <c r="J60" s="69">
        <v>0</v>
      </c>
      <c r="K60" s="2"/>
    </row>
    <row r="61" spans="2:11" x14ac:dyDescent="0.25">
      <c r="B61" s="2"/>
      <c r="C61" s="71" t="s">
        <v>388</v>
      </c>
      <c r="D61" s="72"/>
      <c r="E61" s="70" t="s">
        <v>79</v>
      </c>
      <c r="F61" s="70" t="s">
        <v>79</v>
      </c>
      <c r="G61" s="69">
        <v>0</v>
      </c>
      <c r="H61" s="69">
        <v>0</v>
      </c>
      <c r="I61" s="69">
        <v>0</v>
      </c>
      <c r="J61" s="69">
        <v>0</v>
      </c>
      <c r="K61" s="2"/>
    </row>
    <row r="62" spans="2:11" x14ac:dyDescent="0.25">
      <c r="B62" s="2"/>
      <c r="C62" s="71" t="s">
        <v>389</v>
      </c>
      <c r="D62" s="72"/>
      <c r="E62" s="70" t="s">
        <v>79</v>
      </c>
      <c r="F62" s="70" t="s">
        <v>79</v>
      </c>
      <c r="G62" s="69">
        <v>0</v>
      </c>
      <c r="H62" s="69">
        <v>0</v>
      </c>
      <c r="I62" s="69">
        <v>0</v>
      </c>
      <c r="J62" s="69">
        <v>0</v>
      </c>
      <c r="K62" s="2"/>
    </row>
    <row r="63" spans="2:11" x14ac:dyDescent="0.25">
      <c r="B63" s="2"/>
      <c r="C63" s="71" t="s">
        <v>390</v>
      </c>
      <c r="D63" s="72"/>
      <c r="E63" s="70" t="s">
        <v>79</v>
      </c>
      <c r="F63" s="70" t="s">
        <v>79</v>
      </c>
      <c r="G63" s="69">
        <v>0</v>
      </c>
      <c r="H63" s="69">
        <v>0</v>
      </c>
      <c r="I63" s="69">
        <v>0</v>
      </c>
      <c r="J63" s="69">
        <v>0</v>
      </c>
      <c r="K63" s="2"/>
    </row>
    <row r="64" spans="2:11" x14ac:dyDescent="0.25">
      <c r="B64" s="2"/>
      <c r="C64" s="71" t="s">
        <v>391</v>
      </c>
      <c r="D64" s="72"/>
      <c r="E64" s="70" t="s">
        <v>79</v>
      </c>
      <c r="F64" s="70" t="s">
        <v>79</v>
      </c>
      <c r="G64" s="69">
        <v>0</v>
      </c>
      <c r="H64" s="69">
        <v>0</v>
      </c>
      <c r="I64" s="69">
        <v>0</v>
      </c>
      <c r="J64" s="69">
        <v>0</v>
      </c>
      <c r="K64" s="2"/>
    </row>
    <row r="65" spans="2:11" x14ac:dyDescent="0.25">
      <c r="B65" s="2"/>
      <c r="C65" s="71" t="s">
        <v>392</v>
      </c>
      <c r="D65" s="72"/>
      <c r="E65" s="70" t="s">
        <v>79</v>
      </c>
      <c r="F65" s="70" t="s">
        <v>79</v>
      </c>
      <c r="G65" s="69">
        <v>0</v>
      </c>
      <c r="H65" s="69">
        <v>0</v>
      </c>
      <c r="I65" s="69">
        <v>0</v>
      </c>
      <c r="J65" s="69">
        <v>0</v>
      </c>
      <c r="K65" s="2"/>
    </row>
    <row r="66" spans="2:11" x14ac:dyDescent="0.25">
      <c r="B66" s="2"/>
      <c r="C66" s="71" t="s">
        <v>393</v>
      </c>
      <c r="D66" s="72"/>
      <c r="E66" s="70" t="s">
        <v>79</v>
      </c>
      <c r="F66" s="70" t="s">
        <v>79</v>
      </c>
      <c r="G66" s="69">
        <v>0</v>
      </c>
      <c r="H66" s="69">
        <v>0</v>
      </c>
      <c r="I66" s="69">
        <v>0</v>
      </c>
      <c r="J66" s="69">
        <v>0</v>
      </c>
      <c r="K66" s="2"/>
    </row>
    <row r="67" spans="2:11" x14ac:dyDescent="0.25">
      <c r="B67" s="2"/>
      <c r="C67" s="71" t="s">
        <v>394</v>
      </c>
      <c r="D67" s="72"/>
      <c r="E67" s="70" t="s">
        <v>79</v>
      </c>
      <c r="F67" s="70" t="s">
        <v>79</v>
      </c>
      <c r="G67" s="69">
        <v>0</v>
      </c>
      <c r="H67" s="69">
        <v>0</v>
      </c>
      <c r="I67" s="69">
        <v>0</v>
      </c>
      <c r="J67" s="69">
        <v>0</v>
      </c>
      <c r="K67" s="2"/>
    </row>
    <row r="68" spans="2:11" x14ac:dyDescent="0.25">
      <c r="B68" s="2"/>
      <c r="C68" s="71" t="s">
        <v>395</v>
      </c>
      <c r="D68" s="72"/>
      <c r="E68" s="70" t="s">
        <v>79</v>
      </c>
      <c r="F68" s="70" t="s">
        <v>79</v>
      </c>
      <c r="G68" s="69">
        <v>0</v>
      </c>
      <c r="H68" s="69">
        <v>0</v>
      </c>
      <c r="I68" s="69">
        <v>0</v>
      </c>
      <c r="J68" s="69">
        <v>0</v>
      </c>
      <c r="K68" s="2"/>
    </row>
    <row r="69" spans="2:11" x14ac:dyDescent="0.25">
      <c r="B69" s="2"/>
      <c r="C69" s="71" t="s">
        <v>396</v>
      </c>
      <c r="D69" s="72"/>
      <c r="E69" s="70" t="s">
        <v>79</v>
      </c>
      <c r="F69" s="70" t="s">
        <v>79</v>
      </c>
      <c r="G69" s="69">
        <v>0</v>
      </c>
      <c r="H69" s="69">
        <v>0</v>
      </c>
      <c r="I69" s="69">
        <v>0</v>
      </c>
      <c r="J69" s="69">
        <v>0</v>
      </c>
      <c r="K69" s="2"/>
    </row>
    <row r="70" spans="2:11" x14ac:dyDescent="0.25">
      <c r="B70" s="2"/>
      <c r="C70" s="71" t="s">
        <v>397</v>
      </c>
      <c r="D70" s="72"/>
      <c r="E70" s="70" t="s">
        <v>79</v>
      </c>
      <c r="F70" s="70" t="s">
        <v>79</v>
      </c>
      <c r="G70" s="69">
        <v>0</v>
      </c>
      <c r="H70" s="69">
        <v>0</v>
      </c>
      <c r="I70" s="69">
        <v>0</v>
      </c>
      <c r="J70" s="69">
        <v>0</v>
      </c>
      <c r="K70" s="2"/>
    </row>
    <row r="71" spans="2:11" x14ac:dyDescent="0.25">
      <c r="B71" s="2"/>
      <c r="C71" s="71" t="s">
        <v>398</v>
      </c>
      <c r="D71" s="72"/>
      <c r="E71" s="70" t="s">
        <v>79</v>
      </c>
      <c r="F71" s="70" t="s">
        <v>79</v>
      </c>
      <c r="G71" s="69">
        <v>0</v>
      </c>
      <c r="H71" s="69">
        <v>0</v>
      </c>
      <c r="I71" s="69">
        <v>0</v>
      </c>
      <c r="J71" s="69">
        <v>0</v>
      </c>
      <c r="K71" s="2"/>
    </row>
    <row r="72" spans="2:11" x14ac:dyDescent="0.25">
      <c r="B72" s="2"/>
      <c r="C72" s="71" t="s">
        <v>399</v>
      </c>
      <c r="D72" s="72"/>
      <c r="E72" s="70" t="s">
        <v>79</v>
      </c>
      <c r="F72" s="70" t="s">
        <v>79</v>
      </c>
      <c r="G72" s="69">
        <v>0</v>
      </c>
      <c r="H72" s="69">
        <v>0</v>
      </c>
      <c r="I72" s="69">
        <v>0</v>
      </c>
      <c r="J72" s="69">
        <v>0</v>
      </c>
      <c r="K72" s="2"/>
    </row>
    <row r="73" spans="2:11" x14ac:dyDescent="0.25">
      <c r="B73" s="2"/>
      <c r="C73" s="71" t="s">
        <v>400</v>
      </c>
      <c r="D73" s="72"/>
      <c r="E73" s="70" t="s">
        <v>79</v>
      </c>
      <c r="F73" s="70" t="s">
        <v>79</v>
      </c>
      <c r="G73" s="69">
        <v>0</v>
      </c>
      <c r="H73" s="69">
        <v>0</v>
      </c>
      <c r="I73" s="69">
        <v>0</v>
      </c>
      <c r="J73" s="69">
        <v>0</v>
      </c>
      <c r="K73" s="2"/>
    </row>
    <row r="74" spans="2:11" x14ac:dyDescent="0.25">
      <c r="B74" s="2"/>
      <c r="C74" s="71" t="s">
        <v>401</v>
      </c>
      <c r="D74" s="72"/>
      <c r="E74" s="70" t="s">
        <v>79</v>
      </c>
      <c r="F74" s="70" t="s">
        <v>79</v>
      </c>
      <c r="G74" s="69">
        <v>0</v>
      </c>
      <c r="H74" s="69">
        <v>0</v>
      </c>
      <c r="I74" s="69">
        <v>0</v>
      </c>
      <c r="J74" s="69">
        <v>0</v>
      </c>
      <c r="K74" s="2"/>
    </row>
    <row r="75" spans="2:11" x14ac:dyDescent="0.25">
      <c r="B75" s="2"/>
      <c r="C75" s="71" t="s">
        <v>402</v>
      </c>
      <c r="D75" s="72"/>
      <c r="E75" s="70" t="s">
        <v>79</v>
      </c>
      <c r="F75" s="70" t="s">
        <v>79</v>
      </c>
      <c r="G75" s="69">
        <v>0</v>
      </c>
      <c r="H75" s="69">
        <v>0</v>
      </c>
      <c r="I75" s="69">
        <v>0</v>
      </c>
      <c r="J75" s="69">
        <v>0</v>
      </c>
      <c r="K75" s="2"/>
    </row>
    <row r="76" spans="2:11" x14ac:dyDescent="0.25">
      <c r="B76" s="2"/>
      <c r="C76" s="71" t="s">
        <v>403</v>
      </c>
      <c r="D76" s="72"/>
      <c r="E76" s="70" t="s">
        <v>79</v>
      </c>
      <c r="F76" s="70" t="s">
        <v>79</v>
      </c>
      <c r="G76" s="69">
        <v>0</v>
      </c>
      <c r="H76" s="69">
        <v>0</v>
      </c>
      <c r="I76" s="69">
        <v>0</v>
      </c>
      <c r="J76" s="69">
        <v>0</v>
      </c>
      <c r="K76" s="2"/>
    </row>
    <row r="77" spans="2:11" x14ac:dyDescent="0.25">
      <c r="B77" s="2"/>
      <c r="C77" s="71" t="s">
        <v>404</v>
      </c>
      <c r="D77" s="72"/>
      <c r="E77" s="70" t="s">
        <v>79</v>
      </c>
      <c r="F77" s="70" t="s">
        <v>79</v>
      </c>
      <c r="G77" s="69">
        <v>0</v>
      </c>
      <c r="H77" s="69">
        <v>0</v>
      </c>
      <c r="I77" s="69">
        <v>0</v>
      </c>
      <c r="J77" s="69">
        <v>0</v>
      </c>
      <c r="K77" s="2"/>
    </row>
    <row r="78" spans="2:11" x14ac:dyDescent="0.25">
      <c r="B78" s="2"/>
      <c r="C78" s="71" t="s">
        <v>405</v>
      </c>
      <c r="D78" s="72"/>
      <c r="E78" s="70" t="s">
        <v>79</v>
      </c>
      <c r="F78" s="70" t="s">
        <v>79</v>
      </c>
      <c r="G78" s="69">
        <v>0</v>
      </c>
      <c r="H78" s="69">
        <v>0</v>
      </c>
      <c r="I78" s="69">
        <v>0</v>
      </c>
      <c r="J78" s="69">
        <v>0</v>
      </c>
      <c r="K78" s="2"/>
    </row>
    <row r="79" spans="2:11" x14ac:dyDescent="0.25">
      <c r="B79" s="2"/>
      <c r="C79" s="71" t="s">
        <v>406</v>
      </c>
      <c r="D79" s="72"/>
      <c r="E79" s="70" t="s">
        <v>79</v>
      </c>
      <c r="F79" s="70" t="s">
        <v>79</v>
      </c>
      <c r="G79" s="69">
        <v>0</v>
      </c>
      <c r="H79" s="69">
        <v>0</v>
      </c>
      <c r="I79" s="69">
        <v>0</v>
      </c>
      <c r="J79" s="69">
        <v>0</v>
      </c>
      <c r="K79" s="2"/>
    </row>
    <row r="80" spans="2:11" x14ac:dyDescent="0.25">
      <c r="B80" s="2"/>
      <c r="C80" s="71" t="s">
        <v>407</v>
      </c>
      <c r="D80" s="72"/>
      <c r="E80" s="70" t="s">
        <v>79</v>
      </c>
      <c r="F80" s="70" t="s">
        <v>79</v>
      </c>
      <c r="G80" s="69">
        <v>0</v>
      </c>
      <c r="H80" s="69">
        <v>0</v>
      </c>
      <c r="I80" s="69">
        <v>0</v>
      </c>
      <c r="J80" s="69">
        <v>0</v>
      </c>
      <c r="K80" s="2"/>
    </row>
    <row r="81" spans="2:11" x14ac:dyDescent="0.25">
      <c r="B81" s="2"/>
      <c r="C81" s="71" t="s">
        <v>408</v>
      </c>
      <c r="D81" s="72"/>
      <c r="E81" s="70" t="s">
        <v>79</v>
      </c>
      <c r="F81" s="70" t="s">
        <v>79</v>
      </c>
      <c r="G81" s="69">
        <v>0</v>
      </c>
      <c r="H81" s="69">
        <v>0</v>
      </c>
      <c r="I81" s="69">
        <v>0</v>
      </c>
      <c r="J81" s="69">
        <v>0</v>
      </c>
      <c r="K81" s="2"/>
    </row>
    <row r="82" spans="2:11" x14ac:dyDescent="0.25">
      <c r="B82" s="2"/>
      <c r="C82" s="71" t="s">
        <v>409</v>
      </c>
      <c r="D82" s="72"/>
      <c r="E82" s="70" t="s">
        <v>79</v>
      </c>
      <c r="F82" s="70" t="s">
        <v>79</v>
      </c>
      <c r="G82" s="69">
        <v>0</v>
      </c>
      <c r="H82" s="69">
        <v>0</v>
      </c>
      <c r="I82" s="69">
        <v>0</v>
      </c>
      <c r="J82" s="69">
        <v>0</v>
      </c>
      <c r="K82" s="2"/>
    </row>
    <row r="83" spans="2:11" x14ac:dyDescent="0.25">
      <c r="B83" s="2"/>
      <c r="C83" s="71" t="s">
        <v>410</v>
      </c>
      <c r="D83" s="72"/>
      <c r="E83" s="70" t="s">
        <v>79</v>
      </c>
      <c r="F83" s="70" t="s">
        <v>79</v>
      </c>
      <c r="G83" s="69">
        <v>0</v>
      </c>
      <c r="H83" s="69">
        <v>0</v>
      </c>
      <c r="I83" s="69">
        <v>0</v>
      </c>
      <c r="J83" s="69">
        <v>0</v>
      </c>
      <c r="K83" s="2"/>
    </row>
    <row r="84" spans="2:11" x14ac:dyDescent="0.25">
      <c r="B84" s="2"/>
      <c r="C84" s="71" t="s">
        <v>411</v>
      </c>
      <c r="D84" s="72"/>
      <c r="E84" s="70" t="s">
        <v>79</v>
      </c>
      <c r="F84" s="70" t="s">
        <v>79</v>
      </c>
      <c r="G84" s="69">
        <v>0</v>
      </c>
      <c r="H84" s="69">
        <v>0</v>
      </c>
      <c r="I84" s="69">
        <v>0</v>
      </c>
      <c r="J84" s="69">
        <v>0</v>
      </c>
      <c r="K84" s="2"/>
    </row>
    <row r="85" spans="2:11" x14ac:dyDescent="0.25">
      <c r="B85" s="2"/>
      <c r="C85" s="71" t="s">
        <v>412</v>
      </c>
      <c r="D85" s="72"/>
      <c r="E85" s="70" t="s">
        <v>79</v>
      </c>
      <c r="F85" s="70" t="s">
        <v>79</v>
      </c>
      <c r="G85" s="69">
        <v>0</v>
      </c>
      <c r="H85" s="69">
        <v>0</v>
      </c>
      <c r="I85" s="69">
        <v>0</v>
      </c>
      <c r="J85" s="69">
        <v>0</v>
      </c>
      <c r="K85" s="2"/>
    </row>
    <row r="86" spans="2:11" x14ac:dyDescent="0.25">
      <c r="B86" s="2"/>
      <c r="C86" s="71" t="s">
        <v>413</v>
      </c>
      <c r="D86" s="72"/>
      <c r="E86" s="70" t="s">
        <v>79</v>
      </c>
      <c r="F86" s="70" t="s">
        <v>79</v>
      </c>
      <c r="G86" s="69">
        <v>0</v>
      </c>
      <c r="H86" s="69">
        <v>0</v>
      </c>
      <c r="I86" s="69">
        <v>0</v>
      </c>
      <c r="J86" s="69">
        <v>0</v>
      </c>
      <c r="K86" s="2"/>
    </row>
    <row r="87" spans="2:11" x14ac:dyDescent="0.25">
      <c r="B87" s="2"/>
      <c r="C87" s="71" t="s">
        <v>414</v>
      </c>
      <c r="D87" s="72"/>
      <c r="E87" s="70" t="s">
        <v>79</v>
      </c>
      <c r="F87" s="70" t="s">
        <v>79</v>
      </c>
      <c r="G87" s="69">
        <v>0</v>
      </c>
      <c r="H87" s="69">
        <v>0</v>
      </c>
      <c r="I87" s="69">
        <v>0</v>
      </c>
      <c r="J87" s="69">
        <v>0</v>
      </c>
      <c r="K87" s="2"/>
    </row>
    <row r="88" spans="2:11" x14ac:dyDescent="0.25">
      <c r="B88" s="2"/>
      <c r="C88" s="71" t="s">
        <v>415</v>
      </c>
      <c r="D88" s="72"/>
      <c r="E88" s="70" t="s">
        <v>79</v>
      </c>
      <c r="F88" s="70" t="s">
        <v>79</v>
      </c>
      <c r="G88" s="69">
        <v>0</v>
      </c>
      <c r="H88" s="69">
        <v>0</v>
      </c>
      <c r="I88" s="69">
        <v>0</v>
      </c>
      <c r="J88" s="69">
        <v>0</v>
      </c>
      <c r="K88" s="2"/>
    </row>
    <row r="89" spans="2:11" x14ac:dyDescent="0.25">
      <c r="B89" s="2"/>
      <c r="C89" s="71" t="s">
        <v>416</v>
      </c>
      <c r="D89" s="72"/>
      <c r="E89" s="70" t="s">
        <v>79</v>
      </c>
      <c r="F89" s="70" t="s">
        <v>79</v>
      </c>
      <c r="G89" s="69">
        <v>0</v>
      </c>
      <c r="H89" s="69">
        <v>0</v>
      </c>
      <c r="I89" s="69">
        <v>0</v>
      </c>
      <c r="J89" s="69">
        <v>0</v>
      </c>
      <c r="K89" s="2"/>
    </row>
    <row r="90" spans="2:11" x14ac:dyDescent="0.25">
      <c r="B90" s="2"/>
      <c r="C90" s="71" t="s">
        <v>417</v>
      </c>
      <c r="D90" s="72"/>
      <c r="E90" s="70" t="s">
        <v>79</v>
      </c>
      <c r="F90" s="70" t="s">
        <v>79</v>
      </c>
      <c r="G90" s="69">
        <v>0</v>
      </c>
      <c r="H90" s="69">
        <v>0</v>
      </c>
      <c r="I90" s="69">
        <v>0</v>
      </c>
      <c r="J90" s="69">
        <v>0</v>
      </c>
      <c r="K90" s="2"/>
    </row>
    <row r="91" spans="2:11" x14ac:dyDescent="0.25">
      <c r="B91" s="2"/>
      <c r="C91" s="71" t="s">
        <v>418</v>
      </c>
      <c r="D91" s="72"/>
      <c r="E91" s="70" t="s">
        <v>79</v>
      </c>
      <c r="F91" s="70" t="s">
        <v>79</v>
      </c>
      <c r="G91" s="69">
        <v>0</v>
      </c>
      <c r="H91" s="69">
        <v>0</v>
      </c>
      <c r="I91" s="69">
        <v>0</v>
      </c>
      <c r="J91" s="69">
        <v>0</v>
      </c>
      <c r="K91" s="2"/>
    </row>
    <row r="92" spans="2:11" x14ac:dyDescent="0.25">
      <c r="B92" s="2"/>
      <c r="C92" s="71" t="s">
        <v>419</v>
      </c>
      <c r="D92" s="72"/>
      <c r="E92" s="70" t="s">
        <v>79</v>
      </c>
      <c r="F92" s="70" t="s">
        <v>79</v>
      </c>
      <c r="G92" s="69">
        <v>0</v>
      </c>
      <c r="H92" s="69">
        <v>0</v>
      </c>
      <c r="I92" s="69">
        <v>0</v>
      </c>
      <c r="J92" s="69">
        <v>0</v>
      </c>
      <c r="K92" s="2"/>
    </row>
    <row r="93" spans="2:11" x14ac:dyDescent="0.25">
      <c r="B93" s="2"/>
      <c r="C93" s="71" t="s">
        <v>420</v>
      </c>
      <c r="D93" s="72"/>
      <c r="E93" s="70" t="s">
        <v>79</v>
      </c>
      <c r="F93" s="70" t="s">
        <v>79</v>
      </c>
      <c r="G93" s="69">
        <v>0</v>
      </c>
      <c r="H93" s="69">
        <v>0</v>
      </c>
      <c r="I93" s="69">
        <v>0</v>
      </c>
      <c r="J93" s="69">
        <v>0</v>
      </c>
      <c r="K93" s="2"/>
    </row>
    <row r="94" spans="2:11" x14ac:dyDescent="0.25">
      <c r="B94" s="2"/>
      <c r="C94" s="71" t="s">
        <v>421</v>
      </c>
      <c r="D94" s="72"/>
      <c r="E94" s="70" t="s">
        <v>79</v>
      </c>
      <c r="F94" s="70" t="s">
        <v>79</v>
      </c>
      <c r="G94" s="69">
        <v>0</v>
      </c>
      <c r="H94" s="69">
        <v>0</v>
      </c>
      <c r="I94" s="69">
        <v>0</v>
      </c>
      <c r="J94" s="69">
        <v>0</v>
      </c>
      <c r="K94" s="2"/>
    </row>
    <row r="95" spans="2:11" x14ac:dyDescent="0.25">
      <c r="B95" s="2"/>
      <c r="C95" s="71" t="s">
        <v>422</v>
      </c>
      <c r="D95" s="72"/>
      <c r="E95" s="70" t="s">
        <v>79</v>
      </c>
      <c r="F95" s="70" t="s">
        <v>79</v>
      </c>
      <c r="G95" s="69">
        <v>0</v>
      </c>
      <c r="H95" s="69">
        <v>0</v>
      </c>
      <c r="I95" s="69">
        <v>0</v>
      </c>
      <c r="J95" s="69">
        <v>0</v>
      </c>
      <c r="K95" s="2"/>
    </row>
    <row r="96" spans="2:11" x14ac:dyDescent="0.25">
      <c r="B96" s="2"/>
      <c r="C96" s="71" t="s">
        <v>423</v>
      </c>
      <c r="D96" s="72"/>
      <c r="E96" s="70" t="s">
        <v>79</v>
      </c>
      <c r="F96" s="70" t="s">
        <v>79</v>
      </c>
      <c r="G96" s="69">
        <v>0</v>
      </c>
      <c r="H96" s="69">
        <v>0</v>
      </c>
      <c r="I96" s="69">
        <v>0</v>
      </c>
      <c r="J96" s="69">
        <v>0</v>
      </c>
      <c r="K96" s="2"/>
    </row>
    <row r="97" spans="2:11" x14ac:dyDescent="0.25">
      <c r="B97" s="2"/>
      <c r="C97" s="71" t="s">
        <v>424</v>
      </c>
      <c r="D97" s="72"/>
      <c r="E97" s="70" t="s">
        <v>79</v>
      </c>
      <c r="F97" s="70" t="s">
        <v>79</v>
      </c>
      <c r="G97" s="69">
        <v>0</v>
      </c>
      <c r="H97" s="69">
        <v>0</v>
      </c>
      <c r="I97" s="69">
        <v>0</v>
      </c>
      <c r="J97" s="69">
        <v>0</v>
      </c>
      <c r="K97" s="2"/>
    </row>
    <row r="98" spans="2:11" x14ac:dyDescent="0.25">
      <c r="B98" s="2"/>
      <c r="C98" s="71" t="s">
        <v>425</v>
      </c>
      <c r="D98" s="72"/>
      <c r="E98" s="70" t="s">
        <v>79</v>
      </c>
      <c r="F98" s="70" t="s">
        <v>79</v>
      </c>
      <c r="G98" s="69">
        <v>0</v>
      </c>
      <c r="H98" s="69">
        <v>0</v>
      </c>
      <c r="I98" s="69">
        <v>0</v>
      </c>
      <c r="J98" s="69">
        <v>0</v>
      </c>
      <c r="K98" s="2"/>
    </row>
    <row r="99" spans="2:11" x14ac:dyDescent="0.25">
      <c r="B99" s="2"/>
      <c r="C99" s="71" t="s">
        <v>426</v>
      </c>
      <c r="D99" s="72"/>
      <c r="E99" s="70" t="s">
        <v>79</v>
      </c>
      <c r="F99" s="70" t="s">
        <v>79</v>
      </c>
      <c r="G99" s="69">
        <v>0</v>
      </c>
      <c r="H99" s="69">
        <v>0</v>
      </c>
      <c r="I99" s="69">
        <v>0</v>
      </c>
      <c r="J99" s="69">
        <v>0</v>
      </c>
      <c r="K99" s="2"/>
    </row>
    <row r="100" spans="2:11" x14ac:dyDescent="0.25">
      <c r="B100" s="2"/>
      <c r="C100" s="71" t="s">
        <v>427</v>
      </c>
      <c r="D100" s="72"/>
      <c r="E100" s="70" t="s">
        <v>79</v>
      </c>
      <c r="F100" s="70" t="s">
        <v>79</v>
      </c>
      <c r="G100" s="69">
        <v>0</v>
      </c>
      <c r="H100" s="69">
        <v>0</v>
      </c>
      <c r="I100" s="69">
        <v>0</v>
      </c>
      <c r="J100" s="69">
        <v>0</v>
      </c>
      <c r="K100" s="2"/>
    </row>
    <row r="101" spans="2:11" x14ac:dyDescent="0.25">
      <c r="B101" s="2"/>
      <c r="C101" s="71" t="s">
        <v>428</v>
      </c>
      <c r="D101" s="72"/>
      <c r="E101" s="70" t="s">
        <v>79</v>
      </c>
      <c r="F101" s="70" t="s">
        <v>79</v>
      </c>
      <c r="G101" s="69">
        <v>0</v>
      </c>
      <c r="H101" s="69">
        <v>0</v>
      </c>
      <c r="I101" s="69">
        <v>0</v>
      </c>
      <c r="J101" s="69">
        <v>0</v>
      </c>
      <c r="K101" s="2"/>
    </row>
    <row r="102" spans="2:11" x14ac:dyDescent="0.25">
      <c r="B102" s="2"/>
      <c r="C102" s="71" t="s">
        <v>429</v>
      </c>
      <c r="D102" s="72"/>
      <c r="E102" s="70" t="s">
        <v>79</v>
      </c>
      <c r="F102" s="70" t="s">
        <v>79</v>
      </c>
      <c r="G102" s="69">
        <v>0</v>
      </c>
      <c r="H102" s="69">
        <v>0</v>
      </c>
      <c r="I102" s="69">
        <v>0</v>
      </c>
      <c r="J102" s="69">
        <v>0</v>
      </c>
      <c r="K102" s="2"/>
    </row>
    <row r="103" spans="2:11" x14ac:dyDescent="0.25">
      <c r="B103" s="2"/>
      <c r="C103" s="71" t="s">
        <v>430</v>
      </c>
      <c r="D103" s="72"/>
      <c r="E103" s="70" t="s">
        <v>79</v>
      </c>
      <c r="F103" s="70" t="s">
        <v>79</v>
      </c>
      <c r="G103" s="69">
        <v>0</v>
      </c>
      <c r="H103" s="69">
        <v>0</v>
      </c>
      <c r="I103" s="69">
        <v>0</v>
      </c>
      <c r="J103" s="69">
        <v>0</v>
      </c>
      <c r="K103" s="2"/>
    </row>
    <row r="104" spans="2:11" x14ac:dyDescent="0.25">
      <c r="B104" s="2"/>
      <c r="C104" s="71" t="s">
        <v>431</v>
      </c>
      <c r="D104" s="72"/>
      <c r="E104" s="70" t="s">
        <v>79</v>
      </c>
      <c r="F104" s="70" t="s">
        <v>79</v>
      </c>
      <c r="G104" s="69">
        <v>0</v>
      </c>
      <c r="H104" s="69">
        <v>0</v>
      </c>
      <c r="I104" s="69">
        <v>0</v>
      </c>
      <c r="J104" s="69">
        <v>0</v>
      </c>
      <c r="K104" s="2"/>
    </row>
    <row r="105" spans="2:11" x14ac:dyDescent="0.25">
      <c r="B105" s="2"/>
      <c r="C105" s="71" t="s">
        <v>432</v>
      </c>
      <c r="D105" s="72"/>
      <c r="E105" s="70" t="s">
        <v>79</v>
      </c>
      <c r="F105" s="70" t="s">
        <v>79</v>
      </c>
      <c r="G105" s="69">
        <v>0</v>
      </c>
      <c r="H105" s="69">
        <v>0</v>
      </c>
      <c r="I105" s="69">
        <v>0</v>
      </c>
      <c r="J105" s="69">
        <v>0</v>
      </c>
      <c r="K105" s="2"/>
    </row>
    <row r="106" spans="2:11" x14ac:dyDescent="0.25">
      <c r="B106" s="2"/>
      <c r="C106" s="71" t="s">
        <v>433</v>
      </c>
      <c r="D106" s="72"/>
      <c r="E106" s="70" t="s">
        <v>79</v>
      </c>
      <c r="F106" s="70" t="s">
        <v>79</v>
      </c>
      <c r="G106" s="69">
        <v>0</v>
      </c>
      <c r="H106" s="69">
        <v>0</v>
      </c>
      <c r="I106" s="69">
        <v>0</v>
      </c>
      <c r="J106" s="69">
        <v>0</v>
      </c>
      <c r="K106" s="2"/>
    </row>
    <row r="107" spans="2:11" x14ac:dyDescent="0.25">
      <c r="B107" s="2"/>
      <c r="C107" s="71" t="s">
        <v>434</v>
      </c>
      <c r="D107" s="72"/>
      <c r="E107" s="70" t="s">
        <v>79</v>
      </c>
      <c r="F107" s="70" t="s">
        <v>79</v>
      </c>
      <c r="G107" s="69">
        <v>0</v>
      </c>
      <c r="H107" s="69">
        <v>0</v>
      </c>
      <c r="I107" s="69">
        <v>0</v>
      </c>
      <c r="J107" s="69">
        <v>0</v>
      </c>
      <c r="K107" s="2"/>
    </row>
    <row r="108" spans="2:11" x14ac:dyDescent="0.25">
      <c r="B108" s="2"/>
      <c r="C108" s="71" t="s">
        <v>435</v>
      </c>
      <c r="D108" s="72"/>
      <c r="E108" s="70" t="s">
        <v>79</v>
      </c>
      <c r="F108" s="70" t="s">
        <v>79</v>
      </c>
      <c r="G108" s="69">
        <v>0</v>
      </c>
      <c r="H108" s="69">
        <v>0</v>
      </c>
      <c r="I108" s="69">
        <v>0</v>
      </c>
      <c r="J108" s="69">
        <v>0</v>
      </c>
      <c r="K108" s="2"/>
    </row>
    <row r="109" spans="2:11" x14ac:dyDescent="0.25">
      <c r="B109" s="2"/>
      <c r="C109" s="71" t="s">
        <v>436</v>
      </c>
      <c r="D109" s="72"/>
      <c r="E109" s="70" t="s">
        <v>79</v>
      </c>
      <c r="F109" s="70" t="s">
        <v>79</v>
      </c>
      <c r="G109" s="69">
        <v>0</v>
      </c>
      <c r="H109" s="69">
        <v>0</v>
      </c>
      <c r="I109" s="69">
        <v>0</v>
      </c>
      <c r="J109" s="69">
        <v>0</v>
      </c>
      <c r="K109" s="2"/>
    </row>
    <row r="110" spans="2:11" x14ac:dyDescent="0.25">
      <c r="B110" s="2"/>
      <c r="C110" s="71" t="s">
        <v>437</v>
      </c>
      <c r="D110" s="72"/>
      <c r="E110" s="70" t="s">
        <v>79</v>
      </c>
      <c r="F110" s="70" t="s">
        <v>79</v>
      </c>
      <c r="G110" s="69">
        <v>0</v>
      </c>
      <c r="H110" s="69">
        <v>0</v>
      </c>
      <c r="I110" s="69">
        <v>0</v>
      </c>
      <c r="J110" s="69">
        <v>0</v>
      </c>
      <c r="K110" s="2"/>
    </row>
    <row r="111" spans="2:11" x14ac:dyDescent="0.25">
      <c r="B111" s="2"/>
      <c r="C111" s="71" t="s">
        <v>438</v>
      </c>
      <c r="D111" s="72"/>
      <c r="E111" s="70" t="s">
        <v>79</v>
      </c>
      <c r="F111" s="70" t="s">
        <v>79</v>
      </c>
      <c r="G111" s="69">
        <v>0</v>
      </c>
      <c r="H111" s="69">
        <v>0</v>
      </c>
      <c r="I111" s="69">
        <v>0</v>
      </c>
      <c r="J111" s="69">
        <v>0</v>
      </c>
      <c r="K111" s="2"/>
    </row>
    <row r="112" spans="2:11" x14ac:dyDescent="0.25">
      <c r="B112" s="2"/>
      <c r="C112" s="71" t="s">
        <v>439</v>
      </c>
      <c r="D112" s="72"/>
      <c r="E112" s="70" t="s">
        <v>79</v>
      </c>
      <c r="F112" s="70" t="s">
        <v>79</v>
      </c>
      <c r="G112" s="69">
        <v>0</v>
      </c>
      <c r="H112" s="69">
        <v>0</v>
      </c>
      <c r="I112" s="69">
        <v>0</v>
      </c>
      <c r="J112" s="69">
        <v>0</v>
      </c>
      <c r="K112" s="2"/>
    </row>
    <row r="113" spans="1:11" x14ac:dyDescent="0.25">
      <c r="B113" s="2"/>
      <c r="C113" s="71" t="s">
        <v>440</v>
      </c>
      <c r="D113" s="72"/>
      <c r="E113" s="70" t="s">
        <v>79</v>
      </c>
      <c r="F113" s="70" t="s">
        <v>79</v>
      </c>
      <c r="G113" s="69">
        <v>0</v>
      </c>
      <c r="H113" s="69">
        <v>0</v>
      </c>
      <c r="I113" s="69">
        <v>0</v>
      </c>
      <c r="J113" s="69">
        <v>0</v>
      </c>
      <c r="K113" s="2"/>
    </row>
    <row r="114" spans="1:11" s="15" customFormat="1" x14ac:dyDescent="0.25">
      <c r="B114" s="5"/>
      <c r="C114" s="73" t="s">
        <v>441</v>
      </c>
      <c r="D114" s="74"/>
      <c r="E114" s="70" t="s">
        <v>79</v>
      </c>
      <c r="F114" s="70" t="s">
        <v>79</v>
      </c>
      <c r="G114" s="69">
        <v>0</v>
      </c>
      <c r="H114" s="69">
        <v>0</v>
      </c>
      <c r="I114" s="69">
        <v>0</v>
      </c>
      <c r="J114" s="69">
        <v>0</v>
      </c>
      <c r="K114" s="5"/>
    </row>
    <row r="115" spans="1:11" s="15" customFormat="1" x14ac:dyDescent="0.25">
      <c r="A115" s="16" t="s">
        <v>442</v>
      </c>
      <c r="B115" s="5"/>
      <c r="C115" s="73" t="s">
        <v>443</v>
      </c>
      <c r="D115" s="74"/>
      <c r="E115" s="70" t="s">
        <v>79</v>
      </c>
      <c r="F115" s="70" t="s">
        <v>79</v>
      </c>
      <c r="G115" s="69">
        <v>0</v>
      </c>
      <c r="H115" s="69">
        <v>0</v>
      </c>
      <c r="I115" s="69">
        <v>0</v>
      </c>
      <c r="J115" s="69">
        <v>0</v>
      </c>
      <c r="K115" s="5"/>
    </row>
    <row r="116" spans="1:11" x14ac:dyDescent="0.25">
      <c r="A116" s="17" t="s">
        <v>444</v>
      </c>
      <c r="B116" s="2"/>
      <c r="C116" s="71" t="s">
        <v>335</v>
      </c>
      <c r="D116" s="72"/>
      <c r="E116" s="14" t="str">
        <f>""</f>
        <v/>
      </c>
      <c r="F116" s="14" t="str">
        <f>""</f>
        <v/>
      </c>
      <c r="G116" s="13">
        <f>SUM(G16:G115)</f>
        <v>0</v>
      </c>
      <c r="H116" s="13">
        <f>SUM(H16:H115)</f>
        <v>0</v>
      </c>
      <c r="I116" s="13">
        <f>SUM(I16:I115)</f>
        <v>0</v>
      </c>
      <c r="J116" s="13">
        <f>SUM(J16:J115)</f>
        <v>0</v>
      </c>
      <c r="K116" s="2"/>
    </row>
    <row r="117" spans="1:1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5.0999999999999996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</row>
  </sheetData>
  <sheetProtection formatColumns="0" formatRows="0" insertRows="0" deleteRows="0" selectLockedCells="1"/>
  <mergeCells count="713">
    <mergeCell ref="I115"/>
    <mergeCell ref="J115"/>
    <mergeCell ref="C116:D116"/>
    <mergeCell ref="C115:D115"/>
    <mergeCell ref="E115"/>
    <mergeCell ref="F115"/>
    <mergeCell ref="G115"/>
    <mergeCell ref="H115"/>
    <mergeCell ref="I113"/>
    <mergeCell ref="J113"/>
    <mergeCell ref="C114:D114"/>
    <mergeCell ref="E114"/>
    <mergeCell ref="F114"/>
    <mergeCell ref="G114"/>
    <mergeCell ref="H114"/>
    <mergeCell ref="I114"/>
    <mergeCell ref="J114"/>
    <mergeCell ref="C113:D113"/>
    <mergeCell ref="E113"/>
    <mergeCell ref="F113"/>
    <mergeCell ref="G113"/>
    <mergeCell ref="H113"/>
    <mergeCell ref="I111"/>
    <mergeCell ref="J111"/>
    <mergeCell ref="C112:D112"/>
    <mergeCell ref="E112"/>
    <mergeCell ref="F112"/>
    <mergeCell ref="G112"/>
    <mergeCell ref="H112"/>
    <mergeCell ref="I112"/>
    <mergeCell ref="J112"/>
    <mergeCell ref="C111:D111"/>
    <mergeCell ref="E111"/>
    <mergeCell ref="F111"/>
    <mergeCell ref="G111"/>
    <mergeCell ref="H111"/>
    <mergeCell ref="I109"/>
    <mergeCell ref="J109"/>
    <mergeCell ref="C110:D110"/>
    <mergeCell ref="E110"/>
    <mergeCell ref="F110"/>
    <mergeCell ref="G110"/>
    <mergeCell ref="H110"/>
    <mergeCell ref="I110"/>
    <mergeCell ref="J110"/>
    <mergeCell ref="C109:D109"/>
    <mergeCell ref="E109"/>
    <mergeCell ref="F109"/>
    <mergeCell ref="G109"/>
    <mergeCell ref="H109"/>
    <mergeCell ref="I107"/>
    <mergeCell ref="J107"/>
    <mergeCell ref="C108:D108"/>
    <mergeCell ref="E108"/>
    <mergeCell ref="F108"/>
    <mergeCell ref="G108"/>
    <mergeCell ref="H108"/>
    <mergeCell ref="I108"/>
    <mergeCell ref="J108"/>
    <mergeCell ref="C107:D107"/>
    <mergeCell ref="E107"/>
    <mergeCell ref="F107"/>
    <mergeCell ref="G107"/>
    <mergeCell ref="H107"/>
    <mergeCell ref="I105"/>
    <mergeCell ref="J105"/>
    <mergeCell ref="C106:D106"/>
    <mergeCell ref="E106"/>
    <mergeCell ref="F106"/>
    <mergeCell ref="G106"/>
    <mergeCell ref="H106"/>
    <mergeCell ref="I106"/>
    <mergeCell ref="J106"/>
    <mergeCell ref="C105:D105"/>
    <mergeCell ref="E105"/>
    <mergeCell ref="F105"/>
    <mergeCell ref="G105"/>
    <mergeCell ref="H105"/>
    <mergeCell ref="I103"/>
    <mergeCell ref="J103"/>
    <mergeCell ref="C104:D104"/>
    <mergeCell ref="E104"/>
    <mergeCell ref="F104"/>
    <mergeCell ref="G104"/>
    <mergeCell ref="H104"/>
    <mergeCell ref="I104"/>
    <mergeCell ref="J104"/>
    <mergeCell ref="C103:D103"/>
    <mergeCell ref="E103"/>
    <mergeCell ref="F103"/>
    <mergeCell ref="G103"/>
    <mergeCell ref="H103"/>
    <mergeCell ref="I101"/>
    <mergeCell ref="J101"/>
    <mergeCell ref="C102:D102"/>
    <mergeCell ref="E102"/>
    <mergeCell ref="F102"/>
    <mergeCell ref="G102"/>
    <mergeCell ref="H102"/>
    <mergeCell ref="I102"/>
    <mergeCell ref="J102"/>
    <mergeCell ref="C101:D101"/>
    <mergeCell ref="E101"/>
    <mergeCell ref="F101"/>
    <mergeCell ref="G101"/>
    <mergeCell ref="H101"/>
    <mergeCell ref="I99"/>
    <mergeCell ref="J99"/>
    <mergeCell ref="C100:D100"/>
    <mergeCell ref="E100"/>
    <mergeCell ref="F100"/>
    <mergeCell ref="G100"/>
    <mergeCell ref="H100"/>
    <mergeCell ref="I100"/>
    <mergeCell ref="J100"/>
    <mergeCell ref="C99:D99"/>
    <mergeCell ref="E99"/>
    <mergeCell ref="F99"/>
    <mergeCell ref="G99"/>
    <mergeCell ref="H99"/>
    <mergeCell ref="I97"/>
    <mergeCell ref="J97"/>
    <mergeCell ref="C98:D98"/>
    <mergeCell ref="E98"/>
    <mergeCell ref="F98"/>
    <mergeCell ref="G98"/>
    <mergeCell ref="H98"/>
    <mergeCell ref="I98"/>
    <mergeCell ref="J98"/>
    <mergeCell ref="C97:D97"/>
    <mergeCell ref="E97"/>
    <mergeCell ref="F97"/>
    <mergeCell ref="G97"/>
    <mergeCell ref="H97"/>
    <mergeCell ref="I95"/>
    <mergeCell ref="J95"/>
    <mergeCell ref="C96:D96"/>
    <mergeCell ref="E96"/>
    <mergeCell ref="F96"/>
    <mergeCell ref="G96"/>
    <mergeCell ref="H96"/>
    <mergeCell ref="I96"/>
    <mergeCell ref="J96"/>
    <mergeCell ref="C95:D95"/>
    <mergeCell ref="E95"/>
    <mergeCell ref="F95"/>
    <mergeCell ref="G95"/>
    <mergeCell ref="H95"/>
    <mergeCell ref="I93"/>
    <mergeCell ref="J93"/>
    <mergeCell ref="C94:D94"/>
    <mergeCell ref="E94"/>
    <mergeCell ref="F94"/>
    <mergeCell ref="G94"/>
    <mergeCell ref="H94"/>
    <mergeCell ref="I94"/>
    <mergeCell ref="J94"/>
    <mergeCell ref="C93:D93"/>
    <mergeCell ref="E93"/>
    <mergeCell ref="F93"/>
    <mergeCell ref="G93"/>
    <mergeCell ref="H93"/>
    <mergeCell ref="I91"/>
    <mergeCell ref="J91"/>
    <mergeCell ref="C92:D92"/>
    <mergeCell ref="E92"/>
    <mergeCell ref="F92"/>
    <mergeCell ref="G92"/>
    <mergeCell ref="H92"/>
    <mergeCell ref="I92"/>
    <mergeCell ref="J92"/>
    <mergeCell ref="C91:D91"/>
    <mergeCell ref="E91"/>
    <mergeCell ref="F91"/>
    <mergeCell ref="G91"/>
    <mergeCell ref="H91"/>
    <mergeCell ref="I89"/>
    <mergeCell ref="J89"/>
    <mergeCell ref="C90:D90"/>
    <mergeCell ref="E90"/>
    <mergeCell ref="F90"/>
    <mergeCell ref="G90"/>
    <mergeCell ref="H90"/>
    <mergeCell ref="I90"/>
    <mergeCell ref="J90"/>
    <mergeCell ref="C89:D89"/>
    <mergeCell ref="E89"/>
    <mergeCell ref="F89"/>
    <mergeCell ref="G89"/>
    <mergeCell ref="H89"/>
    <mergeCell ref="I87"/>
    <mergeCell ref="J87"/>
    <mergeCell ref="C88:D88"/>
    <mergeCell ref="E88"/>
    <mergeCell ref="F88"/>
    <mergeCell ref="G88"/>
    <mergeCell ref="H88"/>
    <mergeCell ref="I88"/>
    <mergeCell ref="J88"/>
    <mergeCell ref="C87:D87"/>
    <mergeCell ref="E87"/>
    <mergeCell ref="F87"/>
    <mergeCell ref="G87"/>
    <mergeCell ref="H87"/>
    <mergeCell ref="I85"/>
    <mergeCell ref="J85"/>
    <mergeCell ref="C86:D86"/>
    <mergeCell ref="E86"/>
    <mergeCell ref="F86"/>
    <mergeCell ref="G86"/>
    <mergeCell ref="H86"/>
    <mergeCell ref="I86"/>
    <mergeCell ref="J86"/>
    <mergeCell ref="C85:D85"/>
    <mergeCell ref="E85"/>
    <mergeCell ref="F85"/>
    <mergeCell ref="G85"/>
    <mergeCell ref="H85"/>
    <mergeCell ref="I83"/>
    <mergeCell ref="J83"/>
    <mergeCell ref="C84:D84"/>
    <mergeCell ref="E84"/>
    <mergeCell ref="F84"/>
    <mergeCell ref="G84"/>
    <mergeCell ref="H84"/>
    <mergeCell ref="I84"/>
    <mergeCell ref="J84"/>
    <mergeCell ref="C83:D83"/>
    <mergeCell ref="E83"/>
    <mergeCell ref="F83"/>
    <mergeCell ref="G83"/>
    <mergeCell ref="H83"/>
    <mergeCell ref="I81"/>
    <mergeCell ref="J81"/>
    <mergeCell ref="C82:D82"/>
    <mergeCell ref="E82"/>
    <mergeCell ref="F82"/>
    <mergeCell ref="G82"/>
    <mergeCell ref="H82"/>
    <mergeCell ref="I82"/>
    <mergeCell ref="J82"/>
    <mergeCell ref="C81:D81"/>
    <mergeCell ref="E81"/>
    <mergeCell ref="F81"/>
    <mergeCell ref="G81"/>
    <mergeCell ref="H81"/>
    <mergeCell ref="I79"/>
    <mergeCell ref="J79"/>
    <mergeCell ref="C80:D80"/>
    <mergeCell ref="E80"/>
    <mergeCell ref="F80"/>
    <mergeCell ref="G80"/>
    <mergeCell ref="H80"/>
    <mergeCell ref="I80"/>
    <mergeCell ref="J80"/>
    <mergeCell ref="C79:D79"/>
    <mergeCell ref="E79"/>
    <mergeCell ref="F79"/>
    <mergeCell ref="G79"/>
    <mergeCell ref="H79"/>
    <mergeCell ref="I77"/>
    <mergeCell ref="J77"/>
    <mergeCell ref="C78:D78"/>
    <mergeCell ref="E78"/>
    <mergeCell ref="F78"/>
    <mergeCell ref="G78"/>
    <mergeCell ref="H78"/>
    <mergeCell ref="I78"/>
    <mergeCell ref="J78"/>
    <mergeCell ref="C77:D77"/>
    <mergeCell ref="E77"/>
    <mergeCell ref="F77"/>
    <mergeCell ref="G77"/>
    <mergeCell ref="H77"/>
    <mergeCell ref="I75"/>
    <mergeCell ref="J75"/>
    <mergeCell ref="C76:D76"/>
    <mergeCell ref="E76"/>
    <mergeCell ref="F76"/>
    <mergeCell ref="G76"/>
    <mergeCell ref="H76"/>
    <mergeCell ref="I76"/>
    <mergeCell ref="J76"/>
    <mergeCell ref="C75:D75"/>
    <mergeCell ref="E75"/>
    <mergeCell ref="F75"/>
    <mergeCell ref="G75"/>
    <mergeCell ref="H75"/>
    <mergeCell ref="I73"/>
    <mergeCell ref="J73"/>
    <mergeCell ref="C74:D74"/>
    <mergeCell ref="E74"/>
    <mergeCell ref="F74"/>
    <mergeCell ref="G74"/>
    <mergeCell ref="H74"/>
    <mergeCell ref="I74"/>
    <mergeCell ref="J74"/>
    <mergeCell ref="C73:D73"/>
    <mergeCell ref="E73"/>
    <mergeCell ref="F73"/>
    <mergeCell ref="G73"/>
    <mergeCell ref="H73"/>
    <mergeCell ref="I71"/>
    <mergeCell ref="J71"/>
    <mergeCell ref="C72:D72"/>
    <mergeCell ref="E72"/>
    <mergeCell ref="F72"/>
    <mergeCell ref="G72"/>
    <mergeCell ref="H72"/>
    <mergeCell ref="I72"/>
    <mergeCell ref="J72"/>
    <mergeCell ref="C71:D71"/>
    <mergeCell ref="E71"/>
    <mergeCell ref="F71"/>
    <mergeCell ref="G71"/>
    <mergeCell ref="H71"/>
    <mergeCell ref="I69"/>
    <mergeCell ref="J69"/>
    <mergeCell ref="C70:D70"/>
    <mergeCell ref="E70"/>
    <mergeCell ref="F70"/>
    <mergeCell ref="G70"/>
    <mergeCell ref="H70"/>
    <mergeCell ref="I70"/>
    <mergeCell ref="J70"/>
    <mergeCell ref="C69:D69"/>
    <mergeCell ref="E69"/>
    <mergeCell ref="F69"/>
    <mergeCell ref="G69"/>
    <mergeCell ref="H69"/>
    <mergeCell ref="I67"/>
    <mergeCell ref="J67"/>
    <mergeCell ref="C68:D68"/>
    <mergeCell ref="E68"/>
    <mergeCell ref="F68"/>
    <mergeCell ref="G68"/>
    <mergeCell ref="H68"/>
    <mergeCell ref="I68"/>
    <mergeCell ref="J68"/>
    <mergeCell ref="C67:D67"/>
    <mergeCell ref="E67"/>
    <mergeCell ref="F67"/>
    <mergeCell ref="G67"/>
    <mergeCell ref="H67"/>
    <mergeCell ref="I65"/>
    <mergeCell ref="J65"/>
    <mergeCell ref="C66:D66"/>
    <mergeCell ref="E66"/>
    <mergeCell ref="F66"/>
    <mergeCell ref="G66"/>
    <mergeCell ref="H66"/>
    <mergeCell ref="I66"/>
    <mergeCell ref="J66"/>
    <mergeCell ref="C65:D65"/>
    <mergeCell ref="E65"/>
    <mergeCell ref="F65"/>
    <mergeCell ref="G65"/>
    <mergeCell ref="H65"/>
    <mergeCell ref="I63"/>
    <mergeCell ref="J63"/>
    <mergeCell ref="C64:D64"/>
    <mergeCell ref="E64"/>
    <mergeCell ref="F64"/>
    <mergeCell ref="G64"/>
    <mergeCell ref="H64"/>
    <mergeCell ref="I64"/>
    <mergeCell ref="J64"/>
    <mergeCell ref="C63:D63"/>
    <mergeCell ref="E63"/>
    <mergeCell ref="F63"/>
    <mergeCell ref="G63"/>
    <mergeCell ref="H63"/>
    <mergeCell ref="I61"/>
    <mergeCell ref="J61"/>
    <mergeCell ref="C62:D62"/>
    <mergeCell ref="E62"/>
    <mergeCell ref="F62"/>
    <mergeCell ref="G62"/>
    <mergeCell ref="H62"/>
    <mergeCell ref="I62"/>
    <mergeCell ref="J62"/>
    <mergeCell ref="C61:D61"/>
    <mergeCell ref="E61"/>
    <mergeCell ref="F61"/>
    <mergeCell ref="G61"/>
    <mergeCell ref="H61"/>
    <mergeCell ref="I59"/>
    <mergeCell ref="J59"/>
    <mergeCell ref="C60:D60"/>
    <mergeCell ref="E60"/>
    <mergeCell ref="F60"/>
    <mergeCell ref="G60"/>
    <mergeCell ref="H60"/>
    <mergeCell ref="I60"/>
    <mergeCell ref="J60"/>
    <mergeCell ref="C59:D59"/>
    <mergeCell ref="E59"/>
    <mergeCell ref="F59"/>
    <mergeCell ref="G59"/>
    <mergeCell ref="H59"/>
    <mergeCell ref="I57"/>
    <mergeCell ref="J57"/>
    <mergeCell ref="C58:D58"/>
    <mergeCell ref="E58"/>
    <mergeCell ref="F58"/>
    <mergeCell ref="G58"/>
    <mergeCell ref="H58"/>
    <mergeCell ref="I58"/>
    <mergeCell ref="J58"/>
    <mergeCell ref="C57:D57"/>
    <mergeCell ref="E57"/>
    <mergeCell ref="F57"/>
    <mergeCell ref="G57"/>
    <mergeCell ref="H57"/>
    <mergeCell ref="I55"/>
    <mergeCell ref="J55"/>
    <mergeCell ref="C56:D56"/>
    <mergeCell ref="E56"/>
    <mergeCell ref="F56"/>
    <mergeCell ref="G56"/>
    <mergeCell ref="H56"/>
    <mergeCell ref="I56"/>
    <mergeCell ref="J56"/>
    <mergeCell ref="C55:D55"/>
    <mergeCell ref="E55"/>
    <mergeCell ref="F55"/>
    <mergeCell ref="G55"/>
    <mergeCell ref="H55"/>
    <mergeCell ref="I53"/>
    <mergeCell ref="J53"/>
    <mergeCell ref="C54:D54"/>
    <mergeCell ref="E54"/>
    <mergeCell ref="F54"/>
    <mergeCell ref="G54"/>
    <mergeCell ref="H54"/>
    <mergeCell ref="I54"/>
    <mergeCell ref="J54"/>
    <mergeCell ref="C53:D53"/>
    <mergeCell ref="E53"/>
    <mergeCell ref="F53"/>
    <mergeCell ref="G53"/>
    <mergeCell ref="H53"/>
    <mergeCell ref="I51"/>
    <mergeCell ref="J51"/>
    <mergeCell ref="C52:D52"/>
    <mergeCell ref="E52"/>
    <mergeCell ref="F52"/>
    <mergeCell ref="G52"/>
    <mergeCell ref="H52"/>
    <mergeCell ref="I52"/>
    <mergeCell ref="J52"/>
    <mergeCell ref="C51:D51"/>
    <mergeCell ref="E51"/>
    <mergeCell ref="F51"/>
    <mergeCell ref="G51"/>
    <mergeCell ref="H51"/>
    <mergeCell ref="I49"/>
    <mergeCell ref="J49"/>
    <mergeCell ref="C50:D50"/>
    <mergeCell ref="E50"/>
    <mergeCell ref="F50"/>
    <mergeCell ref="G50"/>
    <mergeCell ref="H50"/>
    <mergeCell ref="I50"/>
    <mergeCell ref="J50"/>
    <mergeCell ref="C49:D49"/>
    <mergeCell ref="E49"/>
    <mergeCell ref="F49"/>
    <mergeCell ref="G49"/>
    <mergeCell ref="H49"/>
    <mergeCell ref="I47"/>
    <mergeCell ref="J47"/>
    <mergeCell ref="C48:D48"/>
    <mergeCell ref="E48"/>
    <mergeCell ref="F48"/>
    <mergeCell ref="G48"/>
    <mergeCell ref="H48"/>
    <mergeCell ref="I48"/>
    <mergeCell ref="J48"/>
    <mergeCell ref="C47:D47"/>
    <mergeCell ref="E47"/>
    <mergeCell ref="F47"/>
    <mergeCell ref="G47"/>
    <mergeCell ref="H47"/>
    <mergeCell ref="I45"/>
    <mergeCell ref="J45"/>
    <mergeCell ref="C46:D46"/>
    <mergeCell ref="E46"/>
    <mergeCell ref="F46"/>
    <mergeCell ref="G46"/>
    <mergeCell ref="H46"/>
    <mergeCell ref="I46"/>
    <mergeCell ref="J46"/>
    <mergeCell ref="C45:D45"/>
    <mergeCell ref="E45"/>
    <mergeCell ref="F45"/>
    <mergeCell ref="G45"/>
    <mergeCell ref="H45"/>
    <mergeCell ref="I43"/>
    <mergeCell ref="J43"/>
    <mergeCell ref="C44:D44"/>
    <mergeCell ref="E44"/>
    <mergeCell ref="F44"/>
    <mergeCell ref="G44"/>
    <mergeCell ref="H44"/>
    <mergeCell ref="I44"/>
    <mergeCell ref="J44"/>
    <mergeCell ref="C43:D43"/>
    <mergeCell ref="E43"/>
    <mergeCell ref="F43"/>
    <mergeCell ref="G43"/>
    <mergeCell ref="H43"/>
    <mergeCell ref="I41"/>
    <mergeCell ref="J41"/>
    <mergeCell ref="C42:D42"/>
    <mergeCell ref="E42"/>
    <mergeCell ref="F42"/>
    <mergeCell ref="G42"/>
    <mergeCell ref="H42"/>
    <mergeCell ref="I42"/>
    <mergeCell ref="J42"/>
    <mergeCell ref="C41:D41"/>
    <mergeCell ref="E41"/>
    <mergeCell ref="F41"/>
    <mergeCell ref="G41"/>
    <mergeCell ref="H41"/>
    <mergeCell ref="I39"/>
    <mergeCell ref="J39"/>
    <mergeCell ref="C40:D40"/>
    <mergeCell ref="E40"/>
    <mergeCell ref="F40"/>
    <mergeCell ref="G40"/>
    <mergeCell ref="H40"/>
    <mergeCell ref="I40"/>
    <mergeCell ref="J40"/>
    <mergeCell ref="C39:D39"/>
    <mergeCell ref="E39"/>
    <mergeCell ref="F39"/>
    <mergeCell ref="G39"/>
    <mergeCell ref="H39"/>
    <mergeCell ref="I37"/>
    <mergeCell ref="J37"/>
    <mergeCell ref="C38:D38"/>
    <mergeCell ref="E38"/>
    <mergeCell ref="F38"/>
    <mergeCell ref="G38"/>
    <mergeCell ref="H38"/>
    <mergeCell ref="I38"/>
    <mergeCell ref="J38"/>
    <mergeCell ref="C37:D37"/>
    <mergeCell ref="E37"/>
    <mergeCell ref="F37"/>
    <mergeCell ref="G37"/>
    <mergeCell ref="H37"/>
    <mergeCell ref="I35"/>
    <mergeCell ref="J35"/>
    <mergeCell ref="C36:D36"/>
    <mergeCell ref="E36"/>
    <mergeCell ref="F36"/>
    <mergeCell ref="G36"/>
    <mergeCell ref="H36"/>
    <mergeCell ref="I36"/>
    <mergeCell ref="J36"/>
    <mergeCell ref="C35:D35"/>
    <mergeCell ref="E35"/>
    <mergeCell ref="F35"/>
    <mergeCell ref="G35"/>
    <mergeCell ref="H35"/>
    <mergeCell ref="I33"/>
    <mergeCell ref="J33"/>
    <mergeCell ref="C34:D34"/>
    <mergeCell ref="E34"/>
    <mergeCell ref="F34"/>
    <mergeCell ref="G34"/>
    <mergeCell ref="H34"/>
    <mergeCell ref="I34"/>
    <mergeCell ref="J34"/>
    <mergeCell ref="C33:D33"/>
    <mergeCell ref="E33"/>
    <mergeCell ref="F33"/>
    <mergeCell ref="G33"/>
    <mergeCell ref="H33"/>
    <mergeCell ref="I31"/>
    <mergeCell ref="J31"/>
    <mergeCell ref="C32:D32"/>
    <mergeCell ref="E32"/>
    <mergeCell ref="F32"/>
    <mergeCell ref="G32"/>
    <mergeCell ref="H32"/>
    <mergeCell ref="I32"/>
    <mergeCell ref="J32"/>
    <mergeCell ref="C31:D31"/>
    <mergeCell ref="E31"/>
    <mergeCell ref="F31"/>
    <mergeCell ref="G31"/>
    <mergeCell ref="H31"/>
    <mergeCell ref="I29"/>
    <mergeCell ref="J29"/>
    <mergeCell ref="C30:D30"/>
    <mergeCell ref="E30"/>
    <mergeCell ref="F30"/>
    <mergeCell ref="G30"/>
    <mergeCell ref="H30"/>
    <mergeCell ref="I30"/>
    <mergeCell ref="J30"/>
    <mergeCell ref="C29:D29"/>
    <mergeCell ref="E29"/>
    <mergeCell ref="F29"/>
    <mergeCell ref="G29"/>
    <mergeCell ref="H29"/>
    <mergeCell ref="I27"/>
    <mergeCell ref="J27"/>
    <mergeCell ref="C28:D28"/>
    <mergeCell ref="E28"/>
    <mergeCell ref="F28"/>
    <mergeCell ref="G28"/>
    <mergeCell ref="H28"/>
    <mergeCell ref="I28"/>
    <mergeCell ref="J28"/>
    <mergeCell ref="C27:D27"/>
    <mergeCell ref="E27"/>
    <mergeCell ref="F27"/>
    <mergeCell ref="G27"/>
    <mergeCell ref="H27"/>
    <mergeCell ref="I25"/>
    <mergeCell ref="J25"/>
    <mergeCell ref="C26:D26"/>
    <mergeCell ref="E26"/>
    <mergeCell ref="F26"/>
    <mergeCell ref="G26"/>
    <mergeCell ref="H26"/>
    <mergeCell ref="I26"/>
    <mergeCell ref="J26"/>
    <mergeCell ref="C25:D25"/>
    <mergeCell ref="E25"/>
    <mergeCell ref="F25"/>
    <mergeCell ref="G25"/>
    <mergeCell ref="H25"/>
    <mergeCell ref="I23"/>
    <mergeCell ref="J23"/>
    <mergeCell ref="C24:D24"/>
    <mergeCell ref="E24"/>
    <mergeCell ref="F24"/>
    <mergeCell ref="G24"/>
    <mergeCell ref="H24"/>
    <mergeCell ref="I24"/>
    <mergeCell ref="J24"/>
    <mergeCell ref="C23:D23"/>
    <mergeCell ref="E23"/>
    <mergeCell ref="F23"/>
    <mergeCell ref="G23"/>
    <mergeCell ref="H23"/>
    <mergeCell ref="I21"/>
    <mergeCell ref="J21"/>
    <mergeCell ref="C22:D22"/>
    <mergeCell ref="E22"/>
    <mergeCell ref="F22"/>
    <mergeCell ref="G22"/>
    <mergeCell ref="H22"/>
    <mergeCell ref="I22"/>
    <mergeCell ref="J22"/>
    <mergeCell ref="C21:D21"/>
    <mergeCell ref="E21"/>
    <mergeCell ref="F21"/>
    <mergeCell ref="G21"/>
    <mergeCell ref="H21"/>
    <mergeCell ref="I19"/>
    <mergeCell ref="J19"/>
    <mergeCell ref="C20:D20"/>
    <mergeCell ref="E20"/>
    <mergeCell ref="F20"/>
    <mergeCell ref="G20"/>
    <mergeCell ref="H20"/>
    <mergeCell ref="I20"/>
    <mergeCell ref="J20"/>
    <mergeCell ref="C19:D19"/>
    <mergeCell ref="E19"/>
    <mergeCell ref="F19"/>
    <mergeCell ref="G19"/>
    <mergeCell ref="H19"/>
    <mergeCell ref="I17"/>
    <mergeCell ref="J17"/>
    <mergeCell ref="C18:D18"/>
    <mergeCell ref="E18"/>
    <mergeCell ref="F18"/>
    <mergeCell ref="G18"/>
    <mergeCell ref="H18"/>
    <mergeCell ref="I18"/>
    <mergeCell ref="J18"/>
    <mergeCell ref="C17:D17"/>
    <mergeCell ref="E17"/>
    <mergeCell ref="F17"/>
    <mergeCell ref="G17"/>
    <mergeCell ref="H17"/>
    <mergeCell ref="C7:J7"/>
    <mergeCell ref="C9:J9"/>
    <mergeCell ref="C10:J10"/>
    <mergeCell ref="C11:J11"/>
    <mergeCell ref="C13:J13"/>
    <mergeCell ref="I14:I15"/>
    <mergeCell ref="J14:J15"/>
    <mergeCell ref="C16:D16"/>
    <mergeCell ref="E16"/>
    <mergeCell ref="F16"/>
    <mergeCell ref="G16"/>
    <mergeCell ref="H16"/>
    <mergeCell ref="I16"/>
    <mergeCell ref="J16"/>
    <mergeCell ref="C14:D15"/>
    <mergeCell ref="E14:E15"/>
    <mergeCell ref="F14:F15"/>
    <mergeCell ref="G14:G15"/>
    <mergeCell ref="H14:H15"/>
  </mergeCells>
  <dataValidations count="400"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I16">
      <formula1>-1000000000000000000</formula1>
      <formula2>1000000000000000000</formula2>
    </dataValidation>
    <dataValidation type="decimal" showErrorMessage="1" errorTitle="Kesalahan Jenis Data" error="Data yang dimasukkan harus berupa Angka!" sqref="J16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G22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G23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G26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G27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G28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G32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G33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G35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G36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I36">
      <formula1>-1000000000000000000</formula1>
      <formula2>1000000000000000000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G37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I38">
      <formula1>-1000000000000000000</formula1>
      <formula2>1000000000000000000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I39">
      <formula1>-1000000000000000000</formula1>
      <formula2>1000000000000000000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G41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G43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G44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G46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I47">
      <formula1>-1000000000000000000</formula1>
      <formula2>1000000000000000000</formula2>
    </dataValidation>
    <dataValidation type="decimal" showErrorMessage="1" errorTitle="Kesalahan Jenis Data" error="Data yang dimasukkan harus berupa Angka!" sqref="J47">
      <formula1>-1000000000000000000</formula1>
      <formula2>1000000000000000000</formula2>
    </dataValidation>
    <dataValidation type="decimal" showErrorMessage="1" errorTitle="Kesalahan Jenis Data" error="Data yang dimasukkan harus berupa Angka!" sqref="G48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I48">
      <formula1>-1000000000000000000</formula1>
      <formula2>1000000000000000000</formula2>
    </dataValidation>
    <dataValidation type="decimal" showErrorMessage="1" errorTitle="Kesalahan Jenis Data" error="Data yang dimasukkan harus berupa Angka!" sqref="J48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I49">
      <formula1>-1000000000000000000</formula1>
      <formula2>1000000000000000000</formula2>
    </dataValidation>
    <dataValidation type="decimal" showErrorMessage="1" errorTitle="Kesalahan Jenis Data" error="Data yang dimasukkan harus berupa Angka!" sqref="J49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ecimal" showErrorMessage="1" errorTitle="Kesalahan Jenis Data" error="Data yang dimasukkan harus berupa Angka!" sqref="I50">
      <formula1>-1000000000000000000</formula1>
      <formula2>1000000000000000000</formula2>
    </dataValidation>
    <dataValidation type="decimal" showErrorMessage="1" errorTitle="Kesalahan Jenis Data" error="Data yang dimasukkan harus berupa Angka!" sqref="J50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ecimal" showErrorMessage="1" errorTitle="Kesalahan Jenis Data" error="Data yang dimasukkan harus berupa Angka!" sqref="I51">
      <formula1>-1000000000000000000</formula1>
      <formula2>1000000000000000000</formula2>
    </dataValidation>
    <dataValidation type="decimal" showErrorMessage="1" errorTitle="Kesalahan Jenis Data" error="Data yang dimasukkan harus berupa Angka!" sqref="J51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H52">
      <formula1>-1000000000000000000</formula1>
      <formula2>1000000000000000000</formula2>
    </dataValidation>
    <dataValidation type="decimal" showErrorMessage="1" errorTitle="Kesalahan Jenis Data" error="Data yang dimasukkan harus berupa Angka!" sqref="I52">
      <formula1>-1000000000000000000</formula1>
      <formula2>1000000000000000000</formula2>
    </dataValidation>
    <dataValidation type="decimal" showErrorMessage="1" errorTitle="Kesalahan Jenis Data" error="Data yang dimasukkan harus berupa Angka!" sqref="J52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ecimal" showErrorMessage="1" errorTitle="Kesalahan Jenis Data" error="Data yang dimasukkan harus berupa Angka!" sqref="I53">
      <formula1>-1000000000000000000</formula1>
      <formula2>1000000000000000000</formula2>
    </dataValidation>
    <dataValidation type="decimal" showErrorMessage="1" errorTitle="Kesalahan Jenis Data" error="Data yang dimasukkan harus berupa Angka!" sqref="J53">
      <formula1>-1000000000000000000</formula1>
      <formula2>1000000000000000000</formula2>
    </dataValidation>
    <dataValidation type="decimal" showErrorMessage="1" errorTitle="Kesalahan Jenis Data" error="Data yang dimasukkan harus berupa Angka!" sqref="G54">
      <formula1>-1000000000000000000</formula1>
      <formula2>1000000000000000000</formula2>
    </dataValidation>
    <dataValidation type="decimal" showErrorMessage="1" errorTitle="Kesalahan Jenis Data" error="Data yang dimasukkan harus berupa Angka!" sqref="H54">
      <formula1>-1000000000000000000</formula1>
      <formula2>1000000000000000000</formula2>
    </dataValidation>
    <dataValidation type="decimal" showErrorMessage="1" errorTitle="Kesalahan Jenis Data" error="Data yang dimasukkan harus berupa Angka!" sqref="I54">
      <formula1>-1000000000000000000</formula1>
      <formula2>1000000000000000000</formula2>
    </dataValidation>
    <dataValidation type="decimal" showErrorMessage="1" errorTitle="Kesalahan Jenis Data" error="Data yang dimasukkan harus berupa Angka!" sqref="J54">
      <formula1>-1000000000000000000</formula1>
      <formula2>1000000000000000000</formula2>
    </dataValidation>
    <dataValidation type="decimal" showErrorMessage="1" errorTitle="Kesalahan Jenis Data" error="Data yang dimasukkan harus berupa Angka!" sqref="G55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ecimal" showErrorMessage="1" errorTitle="Kesalahan Jenis Data" error="Data yang dimasukkan harus berupa Angka!" sqref="I55">
      <formula1>-1000000000000000000</formula1>
      <formula2>1000000000000000000</formula2>
    </dataValidation>
    <dataValidation type="decimal" showErrorMessage="1" errorTitle="Kesalahan Jenis Data" error="Data yang dimasukkan harus berupa Angka!" sqref="J55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ecimal" showErrorMessage="1" errorTitle="Kesalahan Jenis Data" error="Data yang dimasukkan harus berupa Angka!" sqref="I56">
      <formula1>-1000000000000000000</formula1>
      <formula2>1000000000000000000</formula2>
    </dataValidation>
    <dataValidation type="decimal" showErrorMessage="1" errorTitle="Kesalahan Jenis Data" error="Data yang dimasukkan harus berupa Angka!" sqref="J56">
      <formula1>-1000000000000000000</formula1>
      <formula2>1000000000000000000</formula2>
    </dataValidation>
    <dataValidation type="decimal" showErrorMessage="1" errorTitle="Kesalahan Jenis Data" error="Data yang dimasukkan harus berupa Angka!" sqref="G57">
      <formula1>-1000000000000000000</formula1>
      <formula2>1000000000000000000</formula2>
    </dataValidation>
    <dataValidation type="decimal" showErrorMessage="1" errorTitle="Kesalahan Jenis Data" error="Data yang dimasukkan harus berupa Angka!" sqref="H57">
      <formula1>-1000000000000000000</formula1>
      <formula2>1000000000000000000</formula2>
    </dataValidation>
    <dataValidation type="decimal" showErrorMessage="1" errorTitle="Kesalahan Jenis Data" error="Data yang dimasukkan harus berupa Angka!" sqref="I57">
      <formula1>-1000000000000000000</formula1>
      <formula2>1000000000000000000</formula2>
    </dataValidation>
    <dataValidation type="decimal" showErrorMessage="1" errorTitle="Kesalahan Jenis Data" error="Data yang dimasukkan harus berupa Angka!" sqref="J57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ecimal" showErrorMessage="1" errorTitle="Kesalahan Jenis Data" error="Data yang dimasukkan harus berupa Angka!" sqref="I58">
      <formula1>-1000000000000000000</formula1>
      <formula2>1000000000000000000</formula2>
    </dataValidation>
    <dataValidation type="decimal" showErrorMessage="1" errorTitle="Kesalahan Jenis Data" error="Data yang dimasukkan harus berupa Angka!" sqref="J58">
      <formula1>-1000000000000000000</formula1>
      <formula2>1000000000000000000</formula2>
    </dataValidation>
    <dataValidation type="decimal" showErrorMessage="1" errorTitle="Kesalahan Jenis Data" error="Data yang dimasukkan harus berupa Angka!" sqref="G59">
      <formula1>-1000000000000000000</formula1>
      <formula2>1000000000000000000</formula2>
    </dataValidation>
    <dataValidation type="decimal" showErrorMessage="1" errorTitle="Kesalahan Jenis Data" error="Data yang dimasukkan harus berupa Angka!" sqref="H59">
      <formula1>-1000000000000000000</formula1>
      <formula2>1000000000000000000</formula2>
    </dataValidation>
    <dataValidation type="decimal" showErrorMessage="1" errorTitle="Kesalahan Jenis Data" error="Data yang dimasukkan harus berupa Angka!" sqref="I59">
      <formula1>-1000000000000000000</formula1>
      <formula2>1000000000000000000</formula2>
    </dataValidation>
    <dataValidation type="decimal" showErrorMessage="1" errorTitle="Kesalahan Jenis Data" error="Data yang dimasukkan harus berupa Angka!" sqref="J59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  <dataValidation type="decimal" showErrorMessage="1" errorTitle="Kesalahan Jenis Data" error="Data yang dimasukkan harus berupa Angka!" sqref="H60">
      <formula1>-1000000000000000000</formula1>
      <formula2>1000000000000000000</formula2>
    </dataValidation>
    <dataValidation type="decimal" showErrorMessage="1" errorTitle="Kesalahan Jenis Data" error="Data yang dimasukkan harus berupa Angka!" sqref="I60">
      <formula1>-1000000000000000000</formula1>
      <formula2>1000000000000000000</formula2>
    </dataValidation>
    <dataValidation type="decimal" showErrorMessage="1" errorTitle="Kesalahan Jenis Data" error="Data yang dimasukkan harus berupa Angka!" sqref="J60">
      <formula1>-1000000000000000000</formula1>
      <formula2>1000000000000000000</formula2>
    </dataValidation>
    <dataValidation type="decimal" showErrorMessage="1" errorTitle="Kesalahan Jenis Data" error="Data yang dimasukkan harus berupa Angka!" sqref="G61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I61">
      <formula1>-1000000000000000000</formula1>
      <formula2>1000000000000000000</formula2>
    </dataValidation>
    <dataValidation type="decimal" showErrorMessage="1" errorTitle="Kesalahan Jenis Data" error="Data yang dimasukkan harus berupa Angka!" sqref="J61">
      <formula1>-1000000000000000000</formula1>
      <formula2>1000000000000000000</formula2>
    </dataValidation>
    <dataValidation type="decimal" showErrorMessage="1" errorTitle="Kesalahan Jenis Data" error="Data yang dimasukkan harus berupa Angka!" sqref="G62">
      <formula1>-1000000000000000000</formula1>
      <formula2>1000000000000000000</formula2>
    </dataValidation>
    <dataValidation type="decimal" showErrorMessage="1" errorTitle="Kesalahan Jenis Data" error="Data yang dimasukkan harus berupa Angka!" sqref="H62">
      <formula1>-1000000000000000000</formula1>
      <formula2>1000000000000000000</formula2>
    </dataValidation>
    <dataValidation type="decimal" showErrorMessage="1" errorTitle="Kesalahan Jenis Data" error="Data yang dimasukkan harus berupa Angka!" sqref="I62">
      <formula1>-1000000000000000000</formula1>
      <formula2>1000000000000000000</formula2>
    </dataValidation>
    <dataValidation type="decimal" showErrorMessage="1" errorTitle="Kesalahan Jenis Data" error="Data yang dimasukkan harus berupa Angka!" sqref="J62">
      <formula1>-1000000000000000000</formula1>
      <formula2>1000000000000000000</formula2>
    </dataValidation>
    <dataValidation type="decimal" showErrorMessage="1" errorTitle="Kesalahan Jenis Data" error="Data yang dimasukkan harus berupa Angka!" sqref="G63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ecimal" showErrorMessage="1" errorTitle="Kesalahan Jenis Data" error="Data yang dimasukkan harus berupa Angka!" sqref="I63">
      <formula1>-1000000000000000000</formula1>
      <formula2>1000000000000000000</formula2>
    </dataValidation>
    <dataValidation type="decimal" showErrorMessage="1" errorTitle="Kesalahan Jenis Data" error="Data yang dimasukkan harus berupa Angka!" sqref="J63">
      <formula1>-1000000000000000000</formula1>
      <formula2>1000000000000000000</formula2>
    </dataValidation>
    <dataValidation type="decimal" showErrorMessage="1" errorTitle="Kesalahan Jenis Data" error="Data yang dimasukkan harus berupa Angka!" sqref="G64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ecimal" showErrorMessage="1" errorTitle="Kesalahan Jenis Data" error="Data yang dimasukkan harus berupa Angka!" sqref="I64">
      <formula1>-1000000000000000000</formula1>
      <formula2>1000000000000000000</formula2>
    </dataValidation>
    <dataValidation type="decimal" showErrorMessage="1" errorTitle="Kesalahan Jenis Data" error="Data yang dimasukkan harus berupa Angka!" sqref="J64">
      <formula1>-1000000000000000000</formula1>
      <formula2>1000000000000000000</formula2>
    </dataValidation>
    <dataValidation type="decimal" showErrorMessage="1" errorTitle="Kesalahan Jenis Data" error="Data yang dimasukkan harus berupa Angka!" sqref="G65">
      <formula1>-1000000000000000000</formula1>
      <formula2>1000000000000000000</formula2>
    </dataValidation>
    <dataValidation type="decimal" showErrorMessage="1" errorTitle="Kesalahan Jenis Data" error="Data yang dimasukkan harus berupa Angka!" sqref="H65">
      <formula1>-1000000000000000000</formula1>
      <formula2>1000000000000000000</formula2>
    </dataValidation>
    <dataValidation type="decimal" showErrorMessage="1" errorTitle="Kesalahan Jenis Data" error="Data yang dimasukkan harus berupa Angka!" sqref="I65">
      <formula1>-1000000000000000000</formula1>
      <formula2>1000000000000000000</formula2>
    </dataValidation>
    <dataValidation type="decimal" showErrorMessage="1" errorTitle="Kesalahan Jenis Data" error="Data yang dimasukkan harus berupa Angka!" sqref="J65">
      <formula1>-1000000000000000000</formula1>
      <formula2>1000000000000000000</formula2>
    </dataValidation>
    <dataValidation type="decimal" showErrorMessage="1" errorTitle="Kesalahan Jenis Data" error="Data yang dimasukkan harus berupa Angka!" sqref="G66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  <dataValidation type="decimal" showErrorMessage="1" errorTitle="Kesalahan Jenis Data" error="Data yang dimasukkan harus berupa Angka!" sqref="I66">
      <formula1>-1000000000000000000</formula1>
      <formula2>1000000000000000000</formula2>
    </dataValidation>
    <dataValidation type="decimal" showErrorMessage="1" errorTitle="Kesalahan Jenis Data" error="Data yang dimasukkan harus berupa Angka!" sqref="J66">
      <formula1>-1000000000000000000</formula1>
      <formula2>1000000000000000000</formula2>
    </dataValidation>
    <dataValidation type="decimal" showErrorMessage="1" errorTitle="Kesalahan Jenis Data" error="Data yang dimasukkan harus berupa Angka!" sqref="G67">
      <formula1>-1000000000000000000</formula1>
      <formula2>1000000000000000000</formula2>
    </dataValidation>
    <dataValidation type="decimal" showErrorMessage="1" errorTitle="Kesalahan Jenis Data" error="Data yang dimasukkan harus berupa Angka!" sqref="H67">
      <formula1>-1000000000000000000</formula1>
      <formula2>1000000000000000000</formula2>
    </dataValidation>
    <dataValidation type="decimal" showErrorMessage="1" errorTitle="Kesalahan Jenis Data" error="Data yang dimasukkan harus berupa Angka!" sqref="I67">
      <formula1>-1000000000000000000</formula1>
      <formula2>1000000000000000000</formula2>
    </dataValidation>
    <dataValidation type="decimal" showErrorMessage="1" errorTitle="Kesalahan Jenis Data" error="Data yang dimasukkan harus berupa Angka!" sqref="J67">
      <formula1>-1000000000000000000</formula1>
      <formula2>1000000000000000000</formula2>
    </dataValidation>
    <dataValidation type="decimal" showErrorMessage="1" errorTitle="Kesalahan Jenis Data" error="Data yang dimasukkan harus berupa Angka!" sqref="G68">
      <formula1>-1000000000000000000</formula1>
      <formula2>1000000000000000000</formula2>
    </dataValidation>
    <dataValidation type="decimal" showErrorMessage="1" errorTitle="Kesalahan Jenis Data" error="Data yang dimasukkan harus berupa Angka!" sqref="H68">
      <formula1>-1000000000000000000</formula1>
      <formula2>1000000000000000000</formula2>
    </dataValidation>
    <dataValidation type="decimal" showErrorMessage="1" errorTitle="Kesalahan Jenis Data" error="Data yang dimasukkan harus berupa Angka!" sqref="I68">
      <formula1>-1000000000000000000</formula1>
      <formula2>1000000000000000000</formula2>
    </dataValidation>
    <dataValidation type="decimal" showErrorMessage="1" errorTitle="Kesalahan Jenis Data" error="Data yang dimasukkan harus berupa Angka!" sqref="J68">
      <formula1>-1000000000000000000</formula1>
      <formula2>1000000000000000000</formula2>
    </dataValidation>
    <dataValidation type="decimal" showErrorMessage="1" errorTitle="Kesalahan Jenis Data" error="Data yang dimasukkan harus berupa Angka!" sqref="G69">
      <formula1>-1000000000000000000</formula1>
      <formula2>1000000000000000000</formula2>
    </dataValidation>
    <dataValidation type="decimal" showErrorMessage="1" errorTitle="Kesalahan Jenis Data" error="Data yang dimasukkan harus berupa Angka!" sqref="H69">
      <formula1>-1000000000000000000</formula1>
      <formula2>1000000000000000000</formula2>
    </dataValidation>
    <dataValidation type="decimal" showErrorMessage="1" errorTitle="Kesalahan Jenis Data" error="Data yang dimasukkan harus berupa Angka!" sqref="I69">
      <formula1>-1000000000000000000</formula1>
      <formula2>1000000000000000000</formula2>
    </dataValidation>
    <dataValidation type="decimal" showErrorMessage="1" errorTitle="Kesalahan Jenis Data" error="Data yang dimasukkan harus berupa Angka!" sqref="J69">
      <formula1>-1000000000000000000</formula1>
      <formula2>1000000000000000000</formula2>
    </dataValidation>
    <dataValidation type="decimal" showErrorMessage="1" errorTitle="Kesalahan Jenis Data" error="Data yang dimasukkan harus berupa Angka!" sqref="G70">
      <formula1>-1000000000000000000</formula1>
      <formula2>1000000000000000000</formula2>
    </dataValidation>
    <dataValidation type="decimal" showErrorMessage="1" errorTitle="Kesalahan Jenis Data" error="Data yang dimasukkan harus berupa Angka!" sqref="H70">
      <formula1>-1000000000000000000</formula1>
      <formula2>1000000000000000000</formula2>
    </dataValidation>
    <dataValidation type="decimal" showErrorMessage="1" errorTitle="Kesalahan Jenis Data" error="Data yang dimasukkan harus berupa Angka!" sqref="I70">
      <formula1>-1000000000000000000</formula1>
      <formula2>1000000000000000000</formula2>
    </dataValidation>
    <dataValidation type="decimal" showErrorMessage="1" errorTitle="Kesalahan Jenis Data" error="Data yang dimasukkan harus berupa Angka!" sqref="J70">
      <formula1>-1000000000000000000</formula1>
      <formula2>1000000000000000000</formula2>
    </dataValidation>
    <dataValidation type="decimal" showErrorMessage="1" errorTitle="Kesalahan Jenis Data" error="Data yang dimasukkan harus berupa Angka!" sqref="G71">
      <formula1>-1000000000000000000</formula1>
      <formula2>1000000000000000000</formula2>
    </dataValidation>
    <dataValidation type="decimal" showErrorMessage="1" errorTitle="Kesalahan Jenis Data" error="Data yang dimasukkan harus berupa Angka!" sqref="H71">
      <formula1>-1000000000000000000</formula1>
      <formula2>1000000000000000000</formula2>
    </dataValidation>
    <dataValidation type="decimal" showErrorMessage="1" errorTitle="Kesalahan Jenis Data" error="Data yang dimasukkan harus berupa Angka!" sqref="I71">
      <formula1>-1000000000000000000</formula1>
      <formula2>1000000000000000000</formula2>
    </dataValidation>
    <dataValidation type="decimal" showErrorMessage="1" errorTitle="Kesalahan Jenis Data" error="Data yang dimasukkan harus berupa Angka!" sqref="J71">
      <formula1>-1000000000000000000</formula1>
      <formula2>1000000000000000000</formula2>
    </dataValidation>
    <dataValidation type="decimal" showErrorMessage="1" errorTitle="Kesalahan Jenis Data" error="Data yang dimasukkan harus berupa Angka!" sqref="G72">
      <formula1>-1000000000000000000</formula1>
      <formula2>1000000000000000000</formula2>
    </dataValidation>
    <dataValidation type="decimal" showErrorMessage="1" errorTitle="Kesalahan Jenis Data" error="Data yang dimasukkan harus berupa Angka!" sqref="H72">
      <formula1>-1000000000000000000</formula1>
      <formula2>1000000000000000000</formula2>
    </dataValidation>
    <dataValidation type="decimal" showErrorMessage="1" errorTitle="Kesalahan Jenis Data" error="Data yang dimasukkan harus berupa Angka!" sqref="I72">
      <formula1>-1000000000000000000</formula1>
      <formula2>1000000000000000000</formula2>
    </dataValidation>
    <dataValidation type="decimal" showErrorMessage="1" errorTitle="Kesalahan Jenis Data" error="Data yang dimasukkan harus berupa Angka!" sqref="J72">
      <formula1>-1000000000000000000</formula1>
      <formula2>1000000000000000000</formula2>
    </dataValidation>
    <dataValidation type="decimal" showErrorMessage="1" errorTitle="Kesalahan Jenis Data" error="Data yang dimasukkan harus berupa Angka!" sqref="G73">
      <formula1>-1000000000000000000</formula1>
      <formula2>1000000000000000000</formula2>
    </dataValidation>
    <dataValidation type="decimal" showErrorMessage="1" errorTitle="Kesalahan Jenis Data" error="Data yang dimasukkan harus berupa Angka!" sqref="H73">
      <formula1>-1000000000000000000</formula1>
      <formula2>1000000000000000000</formula2>
    </dataValidation>
    <dataValidation type="decimal" showErrorMessage="1" errorTitle="Kesalahan Jenis Data" error="Data yang dimasukkan harus berupa Angka!" sqref="I73">
      <formula1>-1000000000000000000</formula1>
      <formula2>1000000000000000000</formula2>
    </dataValidation>
    <dataValidation type="decimal" showErrorMessage="1" errorTitle="Kesalahan Jenis Data" error="Data yang dimasukkan harus berupa Angka!" sqref="J73">
      <formula1>-1000000000000000000</formula1>
      <formula2>1000000000000000000</formula2>
    </dataValidation>
    <dataValidation type="decimal" showErrorMessage="1" errorTitle="Kesalahan Jenis Data" error="Data yang dimasukkan harus berupa Angka!" sqref="G74">
      <formula1>-1000000000000000000</formula1>
      <formula2>1000000000000000000</formula2>
    </dataValidation>
    <dataValidation type="decimal" showErrorMessage="1" errorTitle="Kesalahan Jenis Data" error="Data yang dimasukkan harus berupa Angka!" sqref="H74">
      <formula1>-1000000000000000000</formula1>
      <formula2>1000000000000000000</formula2>
    </dataValidation>
    <dataValidation type="decimal" showErrorMessage="1" errorTitle="Kesalahan Jenis Data" error="Data yang dimasukkan harus berupa Angka!" sqref="I74">
      <formula1>-1000000000000000000</formula1>
      <formula2>1000000000000000000</formula2>
    </dataValidation>
    <dataValidation type="decimal" showErrorMessage="1" errorTitle="Kesalahan Jenis Data" error="Data yang dimasukkan harus berupa Angka!" sqref="J74">
      <formula1>-1000000000000000000</formula1>
      <formula2>1000000000000000000</formula2>
    </dataValidation>
    <dataValidation type="decimal" showErrorMessage="1" errorTitle="Kesalahan Jenis Data" error="Data yang dimasukkan harus berupa Angka!" sqref="G75">
      <formula1>-1000000000000000000</formula1>
      <formula2>1000000000000000000</formula2>
    </dataValidation>
    <dataValidation type="decimal" showErrorMessage="1" errorTitle="Kesalahan Jenis Data" error="Data yang dimasukkan harus berupa Angka!" sqref="H75">
      <formula1>-1000000000000000000</formula1>
      <formula2>1000000000000000000</formula2>
    </dataValidation>
    <dataValidation type="decimal" showErrorMessage="1" errorTitle="Kesalahan Jenis Data" error="Data yang dimasukkan harus berupa Angka!" sqref="I75">
      <formula1>-1000000000000000000</formula1>
      <formula2>1000000000000000000</formula2>
    </dataValidation>
    <dataValidation type="decimal" showErrorMessage="1" errorTitle="Kesalahan Jenis Data" error="Data yang dimasukkan harus berupa Angka!" sqref="J75">
      <formula1>-1000000000000000000</formula1>
      <formula2>1000000000000000000</formula2>
    </dataValidation>
    <dataValidation type="decimal" showErrorMessage="1" errorTitle="Kesalahan Jenis Data" error="Data yang dimasukkan harus berupa Angka!" sqref="G76">
      <formula1>-1000000000000000000</formula1>
      <formula2>1000000000000000000</formula2>
    </dataValidation>
    <dataValidation type="decimal" showErrorMessage="1" errorTitle="Kesalahan Jenis Data" error="Data yang dimasukkan harus berupa Angka!" sqref="H76">
      <formula1>-1000000000000000000</formula1>
      <formula2>1000000000000000000</formula2>
    </dataValidation>
    <dataValidation type="decimal" showErrorMessage="1" errorTitle="Kesalahan Jenis Data" error="Data yang dimasukkan harus berupa Angka!" sqref="I76">
      <formula1>-1000000000000000000</formula1>
      <formula2>1000000000000000000</formula2>
    </dataValidation>
    <dataValidation type="decimal" showErrorMessage="1" errorTitle="Kesalahan Jenis Data" error="Data yang dimasukkan harus berupa Angka!" sqref="J76">
      <formula1>-1000000000000000000</formula1>
      <formula2>1000000000000000000</formula2>
    </dataValidation>
    <dataValidation type="decimal" showErrorMessage="1" errorTitle="Kesalahan Jenis Data" error="Data yang dimasukkan harus berupa Angka!" sqref="G77">
      <formula1>-1000000000000000000</formula1>
      <formula2>1000000000000000000</formula2>
    </dataValidation>
    <dataValidation type="decimal" showErrorMessage="1" errorTitle="Kesalahan Jenis Data" error="Data yang dimasukkan harus berupa Angka!" sqref="H77">
      <formula1>-1000000000000000000</formula1>
      <formula2>1000000000000000000</formula2>
    </dataValidation>
    <dataValidation type="decimal" showErrorMessage="1" errorTitle="Kesalahan Jenis Data" error="Data yang dimasukkan harus berupa Angka!" sqref="I77">
      <formula1>-1000000000000000000</formula1>
      <formula2>1000000000000000000</formula2>
    </dataValidation>
    <dataValidation type="decimal" showErrorMessage="1" errorTitle="Kesalahan Jenis Data" error="Data yang dimasukkan harus berupa Angka!" sqref="J77">
      <formula1>-1000000000000000000</formula1>
      <formula2>1000000000000000000</formula2>
    </dataValidation>
    <dataValidation type="decimal" showErrorMessage="1" errorTitle="Kesalahan Jenis Data" error="Data yang dimasukkan harus berupa Angka!" sqref="G78">
      <formula1>-1000000000000000000</formula1>
      <formula2>1000000000000000000</formula2>
    </dataValidation>
    <dataValidation type="decimal" showErrorMessage="1" errorTitle="Kesalahan Jenis Data" error="Data yang dimasukkan harus berupa Angka!" sqref="H78">
      <formula1>-1000000000000000000</formula1>
      <formula2>1000000000000000000</formula2>
    </dataValidation>
    <dataValidation type="decimal" showErrorMessage="1" errorTitle="Kesalahan Jenis Data" error="Data yang dimasukkan harus berupa Angka!" sqref="I78">
      <formula1>-1000000000000000000</formula1>
      <formula2>1000000000000000000</formula2>
    </dataValidation>
    <dataValidation type="decimal" showErrorMessage="1" errorTitle="Kesalahan Jenis Data" error="Data yang dimasukkan harus berupa Angka!" sqref="J78">
      <formula1>-1000000000000000000</formula1>
      <formula2>1000000000000000000</formula2>
    </dataValidation>
    <dataValidation type="decimal" showErrorMessage="1" errorTitle="Kesalahan Jenis Data" error="Data yang dimasukkan harus berupa Angka!" sqref="G79">
      <formula1>-1000000000000000000</formula1>
      <formula2>1000000000000000000</formula2>
    </dataValidation>
    <dataValidation type="decimal" showErrorMessage="1" errorTitle="Kesalahan Jenis Data" error="Data yang dimasukkan harus berupa Angka!" sqref="H79">
      <formula1>-1000000000000000000</formula1>
      <formula2>1000000000000000000</formula2>
    </dataValidation>
    <dataValidation type="decimal" showErrorMessage="1" errorTitle="Kesalahan Jenis Data" error="Data yang dimasukkan harus berupa Angka!" sqref="I79">
      <formula1>-1000000000000000000</formula1>
      <formula2>1000000000000000000</formula2>
    </dataValidation>
    <dataValidation type="decimal" showErrorMessage="1" errorTitle="Kesalahan Jenis Data" error="Data yang dimasukkan harus berupa Angka!" sqref="J79">
      <formula1>-1000000000000000000</formula1>
      <formula2>1000000000000000000</formula2>
    </dataValidation>
    <dataValidation type="decimal" showErrorMessage="1" errorTitle="Kesalahan Jenis Data" error="Data yang dimasukkan harus berupa Angka!" sqref="G80">
      <formula1>-1000000000000000000</formula1>
      <formula2>1000000000000000000</formula2>
    </dataValidation>
    <dataValidation type="decimal" showErrorMessage="1" errorTitle="Kesalahan Jenis Data" error="Data yang dimasukkan harus berupa Angka!" sqref="H80">
      <formula1>-1000000000000000000</formula1>
      <formula2>1000000000000000000</formula2>
    </dataValidation>
    <dataValidation type="decimal" showErrorMessage="1" errorTitle="Kesalahan Jenis Data" error="Data yang dimasukkan harus berupa Angka!" sqref="I80">
      <formula1>-1000000000000000000</formula1>
      <formula2>1000000000000000000</formula2>
    </dataValidation>
    <dataValidation type="decimal" showErrorMessage="1" errorTitle="Kesalahan Jenis Data" error="Data yang dimasukkan harus berupa Angka!" sqref="J80">
      <formula1>-1000000000000000000</formula1>
      <formula2>1000000000000000000</formula2>
    </dataValidation>
    <dataValidation type="decimal" showErrorMessage="1" errorTitle="Kesalahan Jenis Data" error="Data yang dimasukkan harus berupa Angka!" sqref="G81">
      <formula1>-1000000000000000000</formula1>
      <formula2>1000000000000000000</formula2>
    </dataValidation>
    <dataValidation type="decimal" showErrorMessage="1" errorTitle="Kesalahan Jenis Data" error="Data yang dimasukkan harus berupa Angka!" sqref="H81">
      <formula1>-1000000000000000000</formula1>
      <formula2>1000000000000000000</formula2>
    </dataValidation>
    <dataValidation type="decimal" showErrorMessage="1" errorTitle="Kesalahan Jenis Data" error="Data yang dimasukkan harus berupa Angka!" sqref="I81">
      <formula1>-1000000000000000000</formula1>
      <formula2>1000000000000000000</formula2>
    </dataValidation>
    <dataValidation type="decimal" showErrorMessage="1" errorTitle="Kesalahan Jenis Data" error="Data yang dimasukkan harus berupa Angka!" sqref="J81">
      <formula1>-1000000000000000000</formula1>
      <formula2>1000000000000000000</formula2>
    </dataValidation>
    <dataValidation type="decimal" showErrorMessage="1" errorTitle="Kesalahan Jenis Data" error="Data yang dimasukkan harus berupa Angka!" sqref="G82">
      <formula1>-1000000000000000000</formula1>
      <formula2>1000000000000000000</formula2>
    </dataValidation>
    <dataValidation type="decimal" showErrorMessage="1" errorTitle="Kesalahan Jenis Data" error="Data yang dimasukkan harus berupa Angka!" sqref="H82">
      <formula1>-1000000000000000000</formula1>
      <formula2>1000000000000000000</formula2>
    </dataValidation>
    <dataValidation type="decimal" showErrorMessage="1" errorTitle="Kesalahan Jenis Data" error="Data yang dimasukkan harus berupa Angka!" sqref="I82">
      <formula1>-1000000000000000000</formula1>
      <formula2>1000000000000000000</formula2>
    </dataValidation>
    <dataValidation type="decimal" showErrorMessage="1" errorTitle="Kesalahan Jenis Data" error="Data yang dimasukkan harus berupa Angka!" sqref="J82">
      <formula1>-1000000000000000000</formula1>
      <formula2>1000000000000000000</formula2>
    </dataValidation>
    <dataValidation type="decimal" showErrorMessage="1" errorTitle="Kesalahan Jenis Data" error="Data yang dimasukkan harus berupa Angka!" sqref="G83">
      <formula1>-1000000000000000000</formula1>
      <formula2>1000000000000000000</formula2>
    </dataValidation>
    <dataValidation type="decimal" showErrorMessage="1" errorTitle="Kesalahan Jenis Data" error="Data yang dimasukkan harus berupa Angka!" sqref="H83">
      <formula1>-1000000000000000000</formula1>
      <formula2>1000000000000000000</formula2>
    </dataValidation>
    <dataValidation type="decimal" showErrorMessage="1" errorTitle="Kesalahan Jenis Data" error="Data yang dimasukkan harus berupa Angka!" sqref="I83">
      <formula1>-1000000000000000000</formula1>
      <formula2>1000000000000000000</formula2>
    </dataValidation>
    <dataValidation type="decimal" showErrorMessage="1" errorTitle="Kesalahan Jenis Data" error="Data yang dimasukkan harus berupa Angka!" sqref="J83">
      <formula1>-1000000000000000000</formula1>
      <formula2>1000000000000000000</formula2>
    </dataValidation>
    <dataValidation type="decimal" showErrorMessage="1" errorTitle="Kesalahan Jenis Data" error="Data yang dimasukkan harus berupa Angka!" sqref="G84">
      <formula1>-1000000000000000000</formula1>
      <formula2>1000000000000000000</formula2>
    </dataValidation>
    <dataValidation type="decimal" showErrorMessage="1" errorTitle="Kesalahan Jenis Data" error="Data yang dimasukkan harus berupa Angka!" sqref="H84">
      <formula1>-1000000000000000000</formula1>
      <formula2>1000000000000000000</formula2>
    </dataValidation>
    <dataValidation type="decimal" showErrorMessage="1" errorTitle="Kesalahan Jenis Data" error="Data yang dimasukkan harus berupa Angka!" sqref="I84">
      <formula1>-1000000000000000000</formula1>
      <formula2>1000000000000000000</formula2>
    </dataValidation>
    <dataValidation type="decimal" showErrorMessage="1" errorTitle="Kesalahan Jenis Data" error="Data yang dimasukkan harus berupa Angka!" sqref="J84">
      <formula1>-1000000000000000000</formula1>
      <formula2>1000000000000000000</formula2>
    </dataValidation>
    <dataValidation type="decimal" showErrorMessage="1" errorTitle="Kesalahan Jenis Data" error="Data yang dimasukkan harus berupa Angka!" sqref="G85">
      <formula1>-1000000000000000000</formula1>
      <formula2>1000000000000000000</formula2>
    </dataValidation>
    <dataValidation type="decimal" showErrorMessage="1" errorTitle="Kesalahan Jenis Data" error="Data yang dimasukkan harus berupa Angka!" sqref="H85">
      <formula1>-1000000000000000000</formula1>
      <formula2>1000000000000000000</formula2>
    </dataValidation>
    <dataValidation type="decimal" showErrorMessage="1" errorTitle="Kesalahan Jenis Data" error="Data yang dimasukkan harus berupa Angka!" sqref="I85">
      <formula1>-1000000000000000000</formula1>
      <formula2>1000000000000000000</formula2>
    </dataValidation>
    <dataValidation type="decimal" showErrorMessage="1" errorTitle="Kesalahan Jenis Data" error="Data yang dimasukkan harus berupa Angka!" sqref="J85">
      <formula1>-1000000000000000000</formula1>
      <formula2>1000000000000000000</formula2>
    </dataValidation>
    <dataValidation type="decimal" showErrorMessage="1" errorTitle="Kesalahan Jenis Data" error="Data yang dimasukkan harus berupa Angka!" sqref="G86">
      <formula1>-1000000000000000000</formula1>
      <formula2>1000000000000000000</formula2>
    </dataValidation>
    <dataValidation type="decimal" showErrorMessage="1" errorTitle="Kesalahan Jenis Data" error="Data yang dimasukkan harus berupa Angka!" sqref="H86">
      <formula1>-1000000000000000000</formula1>
      <formula2>1000000000000000000</formula2>
    </dataValidation>
    <dataValidation type="decimal" showErrorMessage="1" errorTitle="Kesalahan Jenis Data" error="Data yang dimasukkan harus berupa Angka!" sqref="I86">
      <formula1>-1000000000000000000</formula1>
      <formula2>1000000000000000000</formula2>
    </dataValidation>
    <dataValidation type="decimal" showErrorMessage="1" errorTitle="Kesalahan Jenis Data" error="Data yang dimasukkan harus berupa Angka!" sqref="J86">
      <formula1>-1000000000000000000</formula1>
      <formula2>1000000000000000000</formula2>
    </dataValidation>
    <dataValidation type="decimal" showErrorMessage="1" errorTitle="Kesalahan Jenis Data" error="Data yang dimasukkan harus berupa Angka!" sqref="G87">
      <formula1>-1000000000000000000</formula1>
      <formula2>1000000000000000000</formula2>
    </dataValidation>
    <dataValidation type="decimal" showErrorMessage="1" errorTitle="Kesalahan Jenis Data" error="Data yang dimasukkan harus berupa Angka!" sqref="H87">
      <formula1>-1000000000000000000</formula1>
      <formula2>1000000000000000000</formula2>
    </dataValidation>
    <dataValidation type="decimal" showErrorMessage="1" errorTitle="Kesalahan Jenis Data" error="Data yang dimasukkan harus berupa Angka!" sqref="I87">
      <formula1>-1000000000000000000</formula1>
      <formula2>1000000000000000000</formula2>
    </dataValidation>
    <dataValidation type="decimal" showErrorMessage="1" errorTitle="Kesalahan Jenis Data" error="Data yang dimasukkan harus berupa Angka!" sqref="J87">
      <formula1>-1000000000000000000</formula1>
      <formula2>1000000000000000000</formula2>
    </dataValidation>
    <dataValidation type="decimal" showErrorMessage="1" errorTitle="Kesalahan Jenis Data" error="Data yang dimasukkan harus berupa Angka!" sqref="G88">
      <formula1>-1000000000000000000</formula1>
      <formula2>1000000000000000000</formula2>
    </dataValidation>
    <dataValidation type="decimal" showErrorMessage="1" errorTitle="Kesalahan Jenis Data" error="Data yang dimasukkan harus berupa Angka!" sqref="H88">
      <formula1>-1000000000000000000</formula1>
      <formula2>1000000000000000000</formula2>
    </dataValidation>
    <dataValidation type="decimal" showErrorMessage="1" errorTitle="Kesalahan Jenis Data" error="Data yang dimasukkan harus berupa Angka!" sqref="I88">
      <formula1>-1000000000000000000</formula1>
      <formula2>1000000000000000000</formula2>
    </dataValidation>
    <dataValidation type="decimal" showErrorMessage="1" errorTitle="Kesalahan Jenis Data" error="Data yang dimasukkan harus berupa Angka!" sqref="J88">
      <formula1>-1000000000000000000</formula1>
      <formula2>1000000000000000000</formula2>
    </dataValidation>
    <dataValidation type="decimal" showErrorMessage="1" errorTitle="Kesalahan Jenis Data" error="Data yang dimasukkan harus berupa Angka!" sqref="G89">
      <formula1>-1000000000000000000</formula1>
      <formula2>1000000000000000000</formula2>
    </dataValidation>
    <dataValidation type="decimal" showErrorMessage="1" errorTitle="Kesalahan Jenis Data" error="Data yang dimasukkan harus berupa Angka!" sqref="H89">
      <formula1>-1000000000000000000</formula1>
      <formula2>1000000000000000000</formula2>
    </dataValidation>
    <dataValidation type="decimal" showErrorMessage="1" errorTitle="Kesalahan Jenis Data" error="Data yang dimasukkan harus berupa Angka!" sqref="I89">
      <formula1>-1000000000000000000</formula1>
      <formula2>1000000000000000000</formula2>
    </dataValidation>
    <dataValidation type="decimal" showErrorMessage="1" errorTitle="Kesalahan Jenis Data" error="Data yang dimasukkan harus berupa Angka!" sqref="J89">
      <formula1>-1000000000000000000</formula1>
      <formula2>1000000000000000000</formula2>
    </dataValidation>
    <dataValidation type="decimal" showErrorMessage="1" errorTitle="Kesalahan Jenis Data" error="Data yang dimasukkan harus berupa Angka!" sqref="G90">
      <formula1>-1000000000000000000</formula1>
      <formula2>1000000000000000000</formula2>
    </dataValidation>
    <dataValidation type="decimal" showErrorMessage="1" errorTitle="Kesalahan Jenis Data" error="Data yang dimasukkan harus berupa Angka!" sqref="H90">
      <formula1>-1000000000000000000</formula1>
      <formula2>1000000000000000000</formula2>
    </dataValidation>
    <dataValidation type="decimal" showErrorMessage="1" errorTitle="Kesalahan Jenis Data" error="Data yang dimasukkan harus berupa Angka!" sqref="I90">
      <formula1>-1000000000000000000</formula1>
      <formula2>1000000000000000000</formula2>
    </dataValidation>
    <dataValidation type="decimal" showErrorMessage="1" errorTitle="Kesalahan Jenis Data" error="Data yang dimasukkan harus berupa Angka!" sqref="J90">
      <formula1>-1000000000000000000</formula1>
      <formula2>1000000000000000000</formula2>
    </dataValidation>
    <dataValidation type="decimal" showErrorMessage="1" errorTitle="Kesalahan Jenis Data" error="Data yang dimasukkan harus berupa Angka!" sqref="G91">
      <formula1>-1000000000000000000</formula1>
      <formula2>1000000000000000000</formula2>
    </dataValidation>
    <dataValidation type="decimal" showErrorMessage="1" errorTitle="Kesalahan Jenis Data" error="Data yang dimasukkan harus berupa Angka!" sqref="H91">
      <formula1>-1000000000000000000</formula1>
      <formula2>1000000000000000000</formula2>
    </dataValidation>
    <dataValidation type="decimal" showErrorMessage="1" errorTitle="Kesalahan Jenis Data" error="Data yang dimasukkan harus berupa Angka!" sqref="I91">
      <formula1>-1000000000000000000</formula1>
      <formula2>1000000000000000000</formula2>
    </dataValidation>
    <dataValidation type="decimal" showErrorMessage="1" errorTitle="Kesalahan Jenis Data" error="Data yang dimasukkan harus berupa Angka!" sqref="J91">
      <formula1>-1000000000000000000</formula1>
      <formula2>1000000000000000000</formula2>
    </dataValidation>
    <dataValidation type="decimal" showErrorMessage="1" errorTitle="Kesalahan Jenis Data" error="Data yang dimasukkan harus berupa Angka!" sqref="G92">
      <formula1>-1000000000000000000</formula1>
      <formula2>1000000000000000000</formula2>
    </dataValidation>
    <dataValidation type="decimal" showErrorMessage="1" errorTitle="Kesalahan Jenis Data" error="Data yang dimasukkan harus berupa Angka!" sqref="H92">
      <formula1>-1000000000000000000</formula1>
      <formula2>1000000000000000000</formula2>
    </dataValidation>
    <dataValidation type="decimal" showErrorMessage="1" errorTitle="Kesalahan Jenis Data" error="Data yang dimasukkan harus berupa Angka!" sqref="I92">
      <formula1>-1000000000000000000</formula1>
      <formula2>1000000000000000000</formula2>
    </dataValidation>
    <dataValidation type="decimal" showErrorMessage="1" errorTitle="Kesalahan Jenis Data" error="Data yang dimasukkan harus berupa Angka!" sqref="J92">
      <formula1>-1000000000000000000</formula1>
      <formula2>1000000000000000000</formula2>
    </dataValidation>
    <dataValidation type="decimal" showErrorMessage="1" errorTitle="Kesalahan Jenis Data" error="Data yang dimasukkan harus berupa Angka!" sqref="G93">
      <formula1>-1000000000000000000</formula1>
      <formula2>1000000000000000000</formula2>
    </dataValidation>
    <dataValidation type="decimal" showErrorMessage="1" errorTitle="Kesalahan Jenis Data" error="Data yang dimasukkan harus berupa Angka!" sqref="H93">
      <formula1>-1000000000000000000</formula1>
      <formula2>1000000000000000000</formula2>
    </dataValidation>
    <dataValidation type="decimal" showErrorMessage="1" errorTitle="Kesalahan Jenis Data" error="Data yang dimasukkan harus berupa Angka!" sqref="I93">
      <formula1>-1000000000000000000</formula1>
      <formula2>1000000000000000000</formula2>
    </dataValidation>
    <dataValidation type="decimal" showErrorMessage="1" errorTitle="Kesalahan Jenis Data" error="Data yang dimasukkan harus berupa Angka!" sqref="J93">
      <formula1>-1000000000000000000</formula1>
      <formula2>1000000000000000000</formula2>
    </dataValidation>
    <dataValidation type="decimal" showErrorMessage="1" errorTitle="Kesalahan Jenis Data" error="Data yang dimasukkan harus berupa Angka!" sqref="G94">
      <formula1>-1000000000000000000</formula1>
      <formula2>1000000000000000000</formula2>
    </dataValidation>
    <dataValidation type="decimal" showErrorMessage="1" errorTitle="Kesalahan Jenis Data" error="Data yang dimasukkan harus berupa Angka!" sqref="H94">
      <formula1>-1000000000000000000</formula1>
      <formula2>1000000000000000000</formula2>
    </dataValidation>
    <dataValidation type="decimal" showErrorMessage="1" errorTitle="Kesalahan Jenis Data" error="Data yang dimasukkan harus berupa Angka!" sqref="I94">
      <formula1>-1000000000000000000</formula1>
      <formula2>1000000000000000000</formula2>
    </dataValidation>
    <dataValidation type="decimal" showErrorMessage="1" errorTitle="Kesalahan Jenis Data" error="Data yang dimasukkan harus berupa Angka!" sqref="J94">
      <formula1>-1000000000000000000</formula1>
      <formula2>1000000000000000000</formula2>
    </dataValidation>
    <dataValidation type="decimal" showErrorMessage="1" errorTitle="Kesalahan Jenis Data" error="Data yang dimasukkan harus berupa Angka!" sqref="G95">
      <formula1>-1000000000000000000</formula1>
      <formula2>1000000000000000000</formula2>
    </dataValidation>
    <dataValidation type="decimal" showErrorMessage="1" errorTitle="Kesalahan Jenis Data" error="Data yang dimasukkan harus berupa Angka!" sqref="H95">
      <formula1>-1000000000000000000</formula1>
      <formula2>1000000000000000000</formula2>
    </dataValidation>
    <dataValidation type="decimal" showErrorMessage="1" errorTitle="Kesalahan Jenis Data" error="Data yang dimasukkan harus berupa Angka!" sqref="I95">
      <formula1>-1000000000000000000</formula1>
      <formula2>1000000000000000000</formula2>
    </dataValidation>
    <dataValidation type="decimal" showErrorMessage="1" errorTitle="Kesalahan Jenis Data" error="Data yang dimasukkan harus berupa Angka!" sqref="J95">
      <formula1>-1000000000000000000</formula1>
      <formula2>1000000000000000000</formula2>
    </dataValidation>
    <dataValidation type="decimal" showErrorMessage="1" errorTitle="Kesalahan Jenis Data" error="Data yang dimasukkan harus berupa Angka!" sqref="G96">
      <formula1>-1000000000000000000</formula1>
      <formula2>1000000000000000000</formula2>
    </dataValidation>
    <dataValidation type="decimal" showErrorMessage="1" errorTitle="Kesalahan Jenis Data" error="Data yang dimasukkan harus berupa Angka!" sqref="H96">
      <formula1>-1000000000000000000</formula1>
      <formula2>1000000000000000000</formula2>
    </dataValidation>
    <dataValidation type="decimal" showErrorMessage="1" errorTitle="Kesalahan Jenis Data" error="Data yang dimasukkan harus berupa Angka!" sqref="I96">
      <formula1>-1000000000000000000</formula1>
      <formula2>1000000000000000000</formula2>
    </dataValidation>
    <dataValidation type="decimal" showErrorMessage="1" errorTitle="Kesalahan Jenis Data" error="Data yang dimasukkan harus berupa Angka!" sqref="J96">
      <formula1>-1000000000000000000</formula1>
      <formula2>1000000000000000000</formula2>
    </dataValidation>
    <dataValidation type="decimal" showErrorMessage="1" errorTitle="Kesalahan Jenis Data" error="Data yang dimasukkan harus berupa Angka!" sqref="G97">
      <formula1>-1000000000000000000</formula1>
      <formula2>1000000000000000000</formula2>
    </dataValidation>
    <dataValidation type="decimal" showErrorMessage="1" errorTitle="Kesalahan Jenis Data" error="Data yang dimasukkan harus berupa Angka!" sqref="H97">
      <formula1>-1000000000000000000</formula1>
      <formula2>1000000000000000000</formula2>
    </dataValidation>
    <dataValidation type="decimal" showErrorMessage="1" errorTitle="Kesalahan Jenis Data" error="Data yang dimasukkan harus berupa Angka!" sqref="I97">
      <formula1>-1000000000000000000</formula1>
      <formula2>1000000000000000000</formula2>
    </dataValidation>
    <dataValidation type="decimal" showErrorMessage="1" errorTitle="Kesalahan Jenis Data" error="Data yang dimasukkan harus berupa Angka!" sqref="J97">
      <formula1>-1000000000000000000</formula1>
      <formula2>1000000000000000000</formula2>
    </dataValidation>
    <dataValidation type="decimal" showErrorMessage="1" errorTitle="Kesalahan Jenis Data" error="Data yang dimasukkan harus berupa Angka!" sqref="G98">
      <formula1>-1000000000000000000</formula1>
      <formula2>1000000000000000000</formula2>
    </dataValidation>
    <dataValidation type="decimal" showErrorMessage="1" errorTitle="Kesalahan Jenis Data" error="Data yang dimasukkan harus berupa Angka!" sqref="H98">
      <formula1>-1000000000000000000</formula1>
      <formula2>1000000000000000000</formula2>
    </dataValidation>
    <dataValidation type="decimal" showErrorMessage="1" errorTitle="Kesalahan Jenis Data" error="Data yang dimasukkan harus berupa Angka!" sqref="I98">
      <formula1>-1000000000000000000</formula1>
      <formula2>1000000000000000000</formula2>
    </dataValidation>
    <dataValidation type="decimal" showErrorMessage="1" errorTitle="Kesalahan Jenis Data" error="Data yang dimasukkan harus berupa Angka!" sqref="J98">
      <formula1>-1000000000000000000</formula1>
      <formula2>1000000000000000000</formula2>
    </dataValidation>
    <dataValidation type="decimal" showErrorMessage="1" errorTitle="Kesalahan Jenis Data" error="Data yang dimasukkan harus berupa Angka!" sqref="G99">
      <formula1>-1000000000000000000</formula1>
      <formula2>1000000000000000000</formula2>
    </dataValidation>
    <dataValidation type="decimal" showErrorMessage="1" errorTitle="Kesalahan Jenis Data" error="Data yang dimasukkan harus berupa Angka!" sqref="H99">
      <formula1>-1000000000000000000</formula1>
      <formula2>1000000000000000000</formula2>
    </dataValidation>
    <dataValidation type="decimal" showErrorMessage="1" errorTitle="Kesalahan Jenis Data" error="Data yang dimasukkan harus berupa Angka!" sqref="I99">
      <formula1>-1000000000000000000</formula1>
      <formula2>1000000000000000000</formula2>
    </dataValidation>
    <dataValidation type="decimal" showErrorMessage="1" errorTitle="Kesalahan Jenis Data" error="Data yang dimasukkan harus berupa Angka!" sqref="J99">
      <formula1>-1000000000000000000</formula1>
      <formula2>1000000000000000000</formula2>
    </dataValidation>
    <dataValidation type="decimal" showErrorMessage="1" errorTitle="Kesalahan Jenis Data" error="Data yang dimasukkan harus berupa Angka!" sqref="G100">
      <formula1>-1000000000000000000</formula1>
      <formula2>1000000000000000000</formula2>
    </dataValidation>
    <dataValidation type="decimal" showErrorMessage="1" errorTitle="Kesalahan Jenis Data" error="Data yang dimasukkan harus berupa Angka!" sqref="H100">
      <formula1>-1000000000000000000</formula1>
      <formula2>1000000000000000000</formula2>
    </dataValidation>
    <dataValidation type="decimal" showErrorMessage="1" errorTitle="Kesalahan Jenis Data" error="Data yang dimasukkan harus berupa Angka!" sqref="I100">
      <formula1>-1000000000000000000</formula1>
      <formula2>1000000000000000000</formula2>
    </dataValidation>
    <dataValidation type="decimal" showErrorMessage="1" errorTitle="Kesalahan Jenis Data" error="Data yang dimasukkan harus berupa Angka!" sqref="J100">
      <formula1>-1000000000000000000</formula1>
      <formula2>1000000000000000000</formula2>
    </dataValidation>
    <dataValidation type="decimal" showErrorMessage="1" errorTitle="Kesalahan Jenis Data" error="Data yang dimasukkan harus berupa Angka!" sqref="G101">
      <formula1>-1000000000000000000</formula1>
      <formula2>1000000000000000000</formula2>
    </dataValidation>
    <dataValidation type="decimal" showErrorMessage="1" errorTitle="Kesalahan Jenis Data" error="Data yang dimasukkan harus berupa Angka!" sqref="H101">
      <formula1>-1000000000000000000</formula1>
      <formula2>1000000000000000000</formula2>
    </dataValidation>
    <dataValidation type="decimal" showErrorMessage="1" errorTitle="Kesalahan Jenis Data" error="Data yang dimasukkan harus berupa Angka!" sqref="I101">
      <formula1>-1000000000000000000</formula1>
      <formula2>1000000000000000000</formula2>
    </dataValidation>
    <dataValidation type="decimal" showErrorMessage="1" errorTitle="Kesalahan Jenis Data" error="Data yang dimasukkan harus berupa Angka!" sqref="J101">
      <formula1>-1000000000000000000</formula1>
      <formula2>1000000000000000000</formula2>
    </dataValidation>
    <dataValidation type="decimal" showErrorMessage="1" errorTitle="Kesalahan Jenis Data" error="Data yang dimasukkan harus berupa Angka!" sqref="G102">
      <formula1>-1000000000000000000</formula1>
      <formula2>1000000000000000000</formula2>
    </dataValidation>
    <dataValidation type="decimal" showErrorMessage="1" errorTitle="Kesalahan Jenis Data" error="Data yang dimasukkan harus berupa Angka!" sqref="H102">
      <formula1>-1000000000000000000</formula1>
      <formula2>1000000000000000000</formula2>
    </dataValidation>
    <dataValidation type="decimal" showErrorMessage="1" errorTitle="Kesalahan Jenis Data" error="Data yang dimasukkan harus berupa Angka!" sqref="I102">
      <formula1>-1000000000000000000</formula1>
      <formula2>1000000000000000000</formula2>
    </dataValidation>
    <dataValidation type="decimal" showErrorMessage="1" errorTitle="Kesalahan Jenis Data" error="Data yang dimasukkan harus berupa Angka!" sqref="J102">
      <formula1>-1000000000000000000</formula1>
      <formula2>1000000000000000000</formula2>
    </dataValidation>
    <dataValidation type="decimal" showErrorMessage="1" errorTitle="Kesalahan Jenis Data" error="Data yang dimasukkan harus berupa Angka!" sqref="G103">
      <formula1>-1000000000000000000</formula1>
      <formula2>1000000000000000000</formula2>
    </dataValidation>
    <dataValidation type="decimal" showErrorMessage="1" errorTitle="Kesalahan Jenis Data" error="Data yang dimasukkan harus berupa Angka!" sqref="H103">
      <formula1>-1000000000000000000</formula1>
      <formula2>1000000000000000000</formula2>
    </dataValidation>
    <dataValidation type="decimal" showErrorMessage="1" errorTitle="Kesalahan Jenis Data" error="Data yang dimasukkan harus berupa Angka!" sqref="I103">
      <formula1>-1000000000000000000</formula1>
      <formula2>1000000000000000000</formula2>
    </dataValidation>
    <dataValidation type="decimal" showErrorMessage="1" errorTitle="Kesalahan Jenis Data" error="Data yang dimasukkan harus berupa Angka!" sqref="J103">
      <formula1>-1000000000000000000</formula1>
      <formula2>1000000000000000000</formula2>
    </dataValidation>
    <dataValidation type="decimal" showErrorMessage="1" errorTitle="Kesalahan Jenis Data" error="Data yang dimasukkan harus berupa Angka!" sqref="G104">
      <formula1>-1000000000000000000</formula1>
      <formula2>1000000000000000000</formula2>
    </dataValidation>
    <dataValidation type="decimal" showErrorMessage="1" errorTitle="Kesalahan Jenis Data" error="Data yang dimasukkan harus berupa Angka!" sqref="H104">
      <formula1>-1000000000000000000</formula1>
      <formula2>1000000000000000000</formula2>
    </dataValidation>
    <dataValidation type="decimal" showErrorMessage="1" errorTitle="Kesalahan Jenis Data" error="Data yang dimasukkan harus berupa Angka!" sqref="I104">
      <formula1>-1000000000000000000</formula1>
      <formula2>1000000000000000000</formula2>
    </dataValidation>
    <dataValidation type="decimal" showErrorMessage="1" errorTitle="Kesalahan Jenis Data" error="Data yang dimasukkan harus berupa Angka!" sqref="J104">
      <formula1>-1000000000000000000</formula1>
      <formula2>1000000000000000000</formula2>
    </dataValidation>
    <dataValidation type="decimal" showErrorMessage="1" errorTitle="Kesalahan Jenis Data" error="Data yang dimasukkan harus berupa Angka!" sqref="G105">
      <formula1>-1000000000000000000</formula1>
      <formula2>1000000000000000000</formula2>
    </dataValidation>
    <dataValidation type="decimal" showErrorMessage="1" errorTitle="Kesalahan Jenis Data" error="Data yang dimasukkan harus berupa Angka!" sqref="H105">
      <formula1>-1000000000000000000</formula1>
      <formula2>1000000000000000000</formula2>
    </dataValidation>
    <dataValidation type="decimal" showErrorMessage="1" errorTitle="Kesalahan Jenis Data" error="Data yang dimasukkan harus berupa Angka!" sqref="I105">
      <formula1>-1000000000000000000</formula1>
      <formula2>1000000000000000000</formula2>
    </dataValidation>
    <dataValidation type="decimal" showErrorMessage="1" errorTitle="Kesalahan Jenis Data" error="Data yang dimasukkan harus berupa Angka!" sqref="J105">
      <formula1>-1000000000000000000</formula1>
      <formula2>1000000000000000000</formula2>
    </dataValidation>
    <dataValidation type="decimal" showErrorMessage="1" errorTitle="Kesalahan Jenis Data" error="Data yang dimasukkan harus berupa Angka!" sqref="G106">
      <formula1>-1000000000000000000</formula1>
      <formula2>1000000000000000000</formula2>
    </dataValidation>
    <dataValidation type="decimal" showErrorMessage="1" errorTitle="Kesalahan Jenis Data" error="Data yang dimasukkan harus berupa Angka!" sqref="H106">
      <formula1>-1000000000000000000</formula1>
      <formula2>1000000000000000000</formula2>
    </dataValidation>
    <dataValidation type="decimal" showErrorMessage="1" errorTitle="Kesalahan Jenis Data" error="Data yang dimasukkan harus berupa Angka!" sqref="I106">
      <formula1>-1000000000000000000</formula1>
      <formula2>1000000000000000000</formula2>
    </dataValidation>
    <dataValidation type="decimal" showErrorMessage="1" errorTitle="Kesalahan Jenis Data" error="Data yang dimasukkan harus berupa Angka!" sqref="J106">
      <formula1>-1000000000000000000</formula1>
      <formula2>1000000000000000000</formula2>
    </dataValidation>
    <dataValidation type="decimal" showErrorMessage="1" errorTitle="Kesalahan Jenis Data" error="Data yang dimasukkan harus berupa Angka!" sqref="G107">
      <formula1>-1000000000000000000</formula1>
      <formula2>1000000000000000000</formula2>
    </dataValidation>
    <dataValidation type="decimal" showErrorMessage="1" errorTitle="Kesalahan Jenis Data" error="Data yang dimasukkan harus berupa Angka!" sqref="H107">
      <formula1>-1000000000000000000</formula1>
      <formula2>1000000000000000000</formula2>
    </dataValidation>
    <dataValidation type="decimal" showErrorMessage="1" errorTitle="Kesalahan Jenis Data" error="Data yang dimasukkan harus berupa Angka!" sqref="I107">
      <formula1>-1000000000000000000</formula1>
      <formula2>1000000000000000000</formula2>
    </dataValidation>
    <dataValidation type="decimal" showErrorMessage="1" errorTitle="Kesalahan Jenis Data" error="Data yang dimasukkan harus berupa Angka!" sqref="J107">
      <formula1>-1000000000000000000</formula1>
      <formula2>1000000000000000000</formula2>
    </dataValidation>
    <dataValidation type="decimal" showErrorMessage="1" errorTitle="Kesalahan Jenis Data" error="Data yang dimasukkan harus berupa Angka!" sqref="G108">
      <formula1>-1000000000000000000</formula1>
      <formula2>1000000000000000000</formula2>
    </dataValidation>
    <dataValidation type="decimal" showErrorMessage="1" errorTitle="Kesalahan Jenis Data" error="Data yang dimasukkan harus berupa Angka!" sqref="H108">
      <formula1>-1000000000000000000</formula1>
      <formula2>1000000000000000000</formula2>
    </dataValidation>
    <dataValidation type="decimal" showErrorMessage="1" errorTitle="Kesalahan Jenis Data" error="Data yang dimasukkan harus berupa Angka!" sqref="I108">
      <formula1>-1000000000000000000</formula1>
      <formula2>1000000000000000000</formula2>
    </dataValidation>
    <dataValidation type="decimal" showErrorMessage="1" errorTitle="Kesalahan Jenis Data" error="Data yang dimasukkan harus berupa Angka!" sqref="J108">
      <formula1>-1000000000000000000</formula1>
      <formula2>1000000000000000000</formula2>
    </dataValidation>
    <dataValidation type="decimal" showErrorMessage="1" errorTitle="Kesalahan Jenis Data" error="Data yang dimasukkan harus berupa Angka!" sqref="G109">
      <formula1>-1000000000000000000</formula1>
      <formula2>1000000000000000000</formula2>
    </dataValidation>
    <dataValidation type="decimal" showErrorMessage="1" errorTitle="Kesalahan Jenis Data" error="Data yang dimasukkan harus berupa Angka!" sqref="H109">
      <formula1>-1000000000000000000</formula1>
      <formula2>1000000000000000000</formula2>
    </dataValidation>
    <dataValidation type="decimal" showErrorMessage="1" errorTitle="Kesalahan Jenis Data" error="Data yang dimasukkan harus berupa Angka!" sqref="I109">
      <formula1>-1000000000000000000</formula1>
      <formula2>1000000000000000000</formula2>
    </dataValidation>
    <dataValidation type="decimal" showErrorMessage="1" errorTitle="Kesalahan Jenis Data" error="Data yang dimasukkan harus berupa Angka!" sqref="J109">
      <formula1>-1000000000000000000</formula1>
      <formula2>1000000000000000000</formula2>
    </dataValidation>
    <dataValidation type="decimal" showErrorMessage="1" errorTitle="Kesalahan Jenis Data" error="Data yang dimasukkan harus berupa Angka!" sqref="G110">
      <formula1>-1000000000000000000</formula1>
      <formula2>1000000000000000000</formula2>
    </dataValidation>
    <dataValidation type="decimal" showErrorMessage="1" errorTitle="Kesalahan Jenis Data" error="Data yang dimasukkan harus berupa Angka!" sqref="H110">
      <formula1>-1000000000000000000</formula1>
      <formula2>1000000000000000000</formula2>
    </dataValidation>
    <dataValidation type="decimal" showErrorMessage="1" errorTitle="Kesalahan Jenis Data" error="Data yang dimasukkan harus berupa Angka!" sqref="I110">
      <formula1>-1000000000000000000</formula1>
      <formula2>1000000000000000000</formula2>
    </dataValidation>
    <dataValidation type="decimal" showErrorMessage="1" errorTitle="Kesalahan Jenis Data" error="Data yang dimasukkan harus berupa Angka!" sqref="J110">
      <formula1>-1000000000000000000</formula1>
      <formula2>1000000000000000000</formula2>
    </dataValidation>
    <dataValidation type="decimal" showErrorMessage="1" errorTitle="Kesalahan Jenis Data" error="Data yang dimasukkan harus berupa Angka!" sqref="G111">
      <formula1>-1000000000000000000</formula1>
      <formula2>1000000000000000000</formula2>
    </dataValidation>
    <dataValidation type="decimal" showErrorMessage="1" errorTitle="Kesalahan Jenis Data" error="Data yang dimasukkan harus berupa Angka!" sqref="H111">
      <formula1>-1000000000000000000</formula1>
      <formula2>1000000000000000000</formula2>
    </dataValidation>
    <dataValidation type="decimal" showErrorMessage="1" errorTitle="Kesalahan Jenis Data" error="Data yang dimasukkan harus berupa Angka!" sqref="I111">
      <formula1>-1000000000000000000</formula1>
      <formula2>1000000000000000000</formula2>
    </dataValidation>
    <dataValidation type="decimal" showErrorMessage="1" errorTitle="Kesalahan Jenis Data" error="Data yang dimasukkan harus berupa Angka!" sqref="J111">
      <formula1>-1000000000000000000</formula1>
      <formula2>1000000000000000000</formula2>
    </dataValidation>
    <dataValidation type="decimal" showErrorMessage="1" errorTitle="Kesalahan Jenis Data" error="Data yang dimasukkan harus berupa Angka!" sqref="G112">
      <formula1>-1000000000000000000</formula1>
      <formula2>1000000000000000000</formula2>
    </dataValidation>
    <dataValidation type="decimal" showErrorMessage="1" errorTitle="Kesalahan Jenis Data" error="Data yang dimasukkan harus berupa Angka!" sqref="H112">
      <formula1>-1000000000000000000</formula1>
      <formula2>1000000000000000000</formula2>
    </dataValidation>
    <dataValidation type="decimal" showErrorMessage="1" errorTitle="Kesalahan Jenis Data" error="Data yang dimasukkan harus berupa Angka!" sqref="I112">
      <formula1>-1000000000000000000</formula1>
      <formula2>1000000000000000000</formula2>
    </dataValidation>
    <dataValidation type="decimal" showErrorMessage="1" errorTitle="Kesalahan Jenis Data" error="Data yang dimasukkan harus berupa Angka!" sqref="J112">
      <formula1>-1000000000000000000</formula1>
      <formula2>1000000000000000000</formula2>
    </dataValidation>
    <dataValidation type="decimal" showErrorMessage="1" errorTitle="Kesalahan Jenis Data" error="Data yang dimasukkan harus berupa Angka!" sqref="G113">
      <formula1>-1000000000000000000</formula1>
      <formula2>1000000000000000000</formula2>
    </dataValidation>
    <dataValidation type="decimal" showErrorMessage="1" errorTitle="Kesalahan Jenis Data" error="Data yang dimasukkan harus berupa Angka!" sqref="H113">
      <formula1>-1000000000000000000</formula1>
      <formula2>1000000000000000000</formula2>
    </dataValidation>
    <dataValidation type="decimal" showErrorMessage="1" errorTitle="Kesalahan Jenis Data" error="Data yang dimasukkan harus berupa Angka!" sqref="I113">
      <formula1>-1000000000000000000</formula1>
      <formula2>1000000000000000000</formula2>
    </dataValidation>
    <dataValidation type="decimal" showErrorMessage="1" errorTitle="Kesalahan Jenis Data" error="Data yang dimasukkan harus berupa Angka!" sqref="J113">
      <formula1>-1000000000000000000</formula1>
      <formula2>1000000000000000000</formula2>
    </dataValidation>
    <dataValidation type="decimal" showErrorMessage="1" errorTitle="Kesalahan Jenis Data" error="Data yang dimasukkan harus berupa Angka!" sqref="G114">
      <formula1>-1000000000000000000</formula1>
      <formula2>1000000000000000000</formula2>
    </dataValidation>
    <dataValidation type="decimal" showErrorMessage="1" errorTitle="Kesalahan Jenis Data" error="Data yang dimasukkan harus berupa Angka!" sqref="H114">
      <formula1>-1000000000000000000</formula1>
      <formula2>1000000000000000000</formula2>
    </dataValidation>
    <dataValidation type="decimal" showErrorMessage="1" errorTitle="Kesalahan Jenis Data" error="Data yang dimasukkan harus berupa Angka!" sqref="I114">
      <formula1>-1000000000000000000</formula1>
      <formula2>1000000000000000000</formula2>
    </dataValidation>
    <dataValidation type="decimal" showErrorMessage="1" errorTitle="Kesalahan Jenis Data" error="Data yang dimasukkan harus berupa Angka!" sqref="J114">
      <formula1>-1000000000000000000</formula1>
      <formula2>1000000000000000000</formula2>
    </dataValidation>
    <dataValidation type="decimal" showErrorMessage="1" errorTitle="Kesalahan Jenis Data" error="Data yang dimasukkan harus berupa Angka!" sqref="G115">
      <formula1>-1000000000000000000</formula1>
      <formula2>1000000000000000000</formula2>
    </dataValidation>
    <dataValidation type="decimal" showErrorMessage="1" errorTitle="Kesalahan Jenis Data" error="Data yang dimasukkan harus berupa Angka!" sqref="H115">
      <formula1>-1000000000000000000</formula1>
      <formula2>1000000000000000000</formula2>
    </dataValidation>
    <dataValidation type="decimal" showErrorMessage="1" errorTitle="Kesalahan Jenis Data" error="Data yang dimasukkan harus berupa Angka!" sqref="I115">
      <formula1>-1000000000000000000</formula1>
      <formula2>1000000000000000000</formula2>
    </dataValidation>
    <dataValidation type="decimal" showErrorMessage="1" errorTitle="Kesalahan Jenis Data" error="Data yang dimasukkan harus berupa Angka!" sqref="J115">
      <formula1>-1000000000000000000</formula1>
      <formula2>1000000000000000000</formula2>
    </dataValidation>
  </dataValidations>
  <printOptions horizontalCentered="1"/>
  <pageMargins left="0.7" right="0.7" top="0.75" bottom="0.75" header="0.3" footer="0.3"/>
  <pageSetup paperSize="150" scale="65" orientation="landscape" horizontalDpi="200" verticalDpi="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8"/>
  <sheetViews>
    <sheetView showGridLines="0" view="pageBreakPreview" zoomScale="60" zoomScaleNormal="100" workbookViewId="0">
      <pane xSplit="4" ySplit="15" topLeftCell="E16" activePane="bottomRight" state="frozen"/>
      <selection activeCell="D40" sqref="D40"/>
      <selection pane="topRight" activeCell="D40" sqref="D40"/>
      <selection pane="bottomLeft" activeCell="D40" sqref="D40"/>
      <selection pane="bottomRight" activeCell="F20" sqref="F20"/>
    </sheetView>
  </sheetViews>
  <sheetFormatPr defaultRowHeight="15" x14ac:dyDescent="0.25"/>
  <cols>
    <col min="1" max="1" width="9.140625" style="1" customWidth="1"/>
    <col min="2" max="3" width="1" style="1" customWidth="1"/>
    <col min="4" max="4" width="20" style="1" customWidth="1"/>
    <col min="5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2:12" ht="5.0999999999999996" customHeight="1" x14ac:dyDescent="0.25">
      <c r="B2" s="9" t="s">
        <v>497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idden="1" x14ac:dyDescent="0.25">
      <c r="B3" s="9" t="s">
        <v>7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idden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idden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idden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7.25" x14ac:dyDescent="0.25">
      <c r="B7" s="2"/>
      <c r="C7" s="39" t="str">
        <f>UPPER('Data Umum'!D7)</f>
        <v/>
      </c>
      <c r="D7" s="39"/>
      <c r="E7" s="39"/>
      <c r="F7" s="39"/>
      <c r="G7" s="39"/>
      <c r="H7" s="39"/>
      <c r="I7" s="39"/>
      <c r="J7" s="39"/>
      <c r="K7" s="39"/>
      <c r="L7" s="2"/>
    </row>
    <row r="8" spans="2:12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x14ac:dyDescent="0.25">
      <c r="B9" s="2"/>
      <c r="C9" s="40" t="s">
        <v>498</v>
      </c>
      <c r="D9" s="40"/>
      <c r="E9" s="40"/>
      <c r="F9" s="40"/>
      <c r="G9" s="40"/>
      <c r="H9" s="40"/>
      <c r="I9" s="40"/>
      <c r="J9" s="40"/>
      <c r="K9" s="40"/>
      <c r="L9" s="2"/>
    </row>
    <row r="10" spans="2:12" x14ac:dyDescent="0.25">
      <c r="B10" s="2"/>
      <c r="C10" s="40" t="s">
        <v>499</v>
      </c>
      <c r="D10" s="40"/>
      <c r="E10" s="40"/>
      <c r="F10" s="40"/>
      <c r="G10" s="40"/>
      <c r="H10" s="40"/>
      <c r="I10" s="40"/>
      <c r="J10" s="40"/>
      <c r="K10" s="40"/>
      <c r="L10" s="2"/>
    </row>
    <row r="11" spans="2:12" x14ac:dyDescent="0.25">
      <c r="B11" s="2"/>
      <c r="C11" s="41" t="s">
        <v>521</v>
      </c>
      <c r="D11" s="41"/>
      <c r="E11" s="41"/>
      <c r="F11" s="41"/>
      <c r="G11" s="41"/>
      <c r="H11" s="41"/>
      <c r="I11" s="41"/>
      <c r="J11" s="41"/>
      <c r="K11" s="41"/>
      <c r="L11" s="2"/>
    </row>
    <row r="12" spans="2:12" hidden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x14ac:dyDescent="0.25">
      <c r="B13" s="2"/>
      <c r="C13" s="42" t="s">
        <v>86</v>
      </c>
      <c r="D13" s="42"/>
      <c r="E13" s="42"/>
      <c r="F13" s="42"/>
      <c r="G13" s="42"/>
      <c r="H13" s="42"/>
      <c r="I13" s="42"/>
      <c r="J13" s="42"/>
      <c r="K13" s="42"/>
      <c r="L13" s="2"/>
    </row>
    <row r="14" spans="2:12" x14ac:dyDescent="0.25">
      <c r="B14" s="2"/>
      <c r="C14" s="43" t="s">
        <v>343</v>
      </c>
      <c r="D14" s="44"/>
      <c r="E14" s="43" t="str">
        <f>"Nama Reksa Dana"</f>
        <v>Nama Reksa Dana</v>
      </c>
      <c r="F14" s="43" t="str">
        <f>"Jenis Reksa Dana"</f>
        <v>Jenis Reksa Dana</v>
      </c>
      <c r="G14" s="43" t="str">
        <f>"Manager Investasi"</f>
        <v>Manager Investasi</v>
      </c>
      <c r="H14" s="43" t="str">
        <f>"Saldo SAK"</f>
        <v>Saldo SAK</v>
      </c>
      <c r="I14" s="43" t="str">
        <f>"AYD (PAYDI Garansi)"</f>
        <v>AYD (PAYDI Garansi)</v>
      </c>
      <c r="J14" s="43" t="str">
        <f>"Saldo SAK Lancar (Kurang dari satu tahun)"</f>
        <v>Saldo SAK Lancar (Kurang dari satu tahun)</v>
      </c>
      <c r="K14" s="43" t="str">
        <f>"Keterangan"</f>
        <v>Keterangan</v>
      </c>
      <c r="L14" s="2"/>
    </row>
    <row r="15" spans="2:12" x14ac:dyDescent="0.25">
      <c r="B15" s="2"/>
      <c r="C15" s="44"/>
      <c r="D15" s="44"/>
      <c r="E15" s="44"/>
      <c r="F15" s="44"/>
      <c r="G15" s="44"/>
      <c r="H15" s="44"/>
      <c r="I15" s="44"/>
      <c r="J15" s="44"/>
      <c r="K15" s="44"/>
      <c r="L15" s="2"/>
    </row>
    <row r="16" spans="2:12" x14ac:dyDescent="0.25">
      <c r="B16" s="2"/>
      <c r="C16" s="45" t="s">
        <v>7</v>
      </c>
      <c r="D16" s="44"/>
      <c r="E16" s="46" t="s">
        <v>79</v>
      </c>
      <c r="F16" s="46" t="s">
        <v>79</v>
      </c>
      <c r="G16" s="46" t="s">
        <v>79</v>
      </c>
      <c r="H16" s="50"/>
      <c r="I16" s="50"/>
      <c r="J16" s="50"/>
      <c r="K16" s="46" t="s">
        <v>79</v>
      </c>
      <c r="L16" s="2"/>
    </row>
    <row r="17" spans="2:12" x14ac:dyDescent="0.25">
      <c r="B17" s="2"/>
      <c r="C17" s="45" t="s">
        <v>344</v>
      </c>
      <c r="D17" s="44"/>
      <c r="E17" s="46" t="s">
        <v>79</v>
      </c>
      <c r="F17" s="46" t="s">
        <v>79</v>
      </c>
      <c r="G17" s="46" t="s">
        <v>79</v>
      </c>
      <c r="H17" s="50"/>
      <c r="I17" s="50"/>
      <c r="J17" s="50"/>
      <c r="K17" s="46" t="s">
        <v>79</v>
      </c>
      <c r="L17" s="2"/>
    </row>
    <row r="18" spans="2:12" x14ac:dyDescent="0.25">
      <c r="B18" s="2"/>
      <c r="C18" s="45" t="s">
        <v>345</v>
      </c>
      <c r="D18" s="44"/>
      <c r="E18" s="46" t="s">
        <v>79</v>
      </c>
      <c r="F18" s="46" t="s">
        <v>79</v>
      </c>
      <c r="G18" s="46" t="s">
        <v>79</v>
      </c>
      <c r="H18" s="50"/>
      <c r="I18" s="50"/>
      <c r="J18" s="50"/>
      <c r="K18" s="46" t="s">
        <v>79</v>
      </c>
      <c r="L18" s="2"/>
    </row>
    <row r="19" spans="2:12" x14ac:dyDescent="0.25">
      <c r="B19" s="2"/>
      <c r="C19" s="45" t="s">
        <v>346</v>
      </c>
      <c r="D19" s="44"/>
      <c r="E19" s="46" t="s">
        <v>79</v>
      </c>
      <c r="F19" s="46" t="s">
        <v>79</v>
      </c>
      <c r="G19" s="46" t="s">
        <v>79</v>
      </c>
      <c r="H19" s="50"/>
      <c r="I19" s="50"/>
      <c r="J19" s="50"/>
      <c r="K19" s="46" t="s">
        <v>79</v>
      </c>
      <c r="L19" s="2"/>
    </row>
    <row r="20" spans="2:12" x14ac:dyDescent="0.25">
      <c r="B20" s="2"/>
      <c r="C20" s="45" t="s">
        <v>347</v>
      </c>
      <c r="D20" s="44"/>
      <c r="E20" s="46" t="s">
        <v>79</v>
      </c>
      <c r="F20" s="46" t="s">
        <v>79</v>
      </c>
      <c r="G20" s="46" t="s">
        <v>79</v>
      </c>
      <c r="H20" s="50"/>
      <c r="I20" s="50"/>
      <c r="J20" s="50"/>
      <c r="K20" s="46" t="s">
        <v>79</v>
      </c>
      <c r="L20" s="2"/>
    </row>
    <row r="21" spans="2:12" x14ac:dyDescent="0.25">
      <c r="B21" s="2"/>
      <c r="C21" s="45" t="s">
        <v>348</v>
      </c>
      <c r="D21" s="44"/>
      <c r="E21" s="46" t="s">
        <v>79</v>
      </c>
      <c r="F21" s="46" t="s">
        <v>79</v>
      </c>
      <c r="G21" s="46" t="s">
        <v>79</v>
      </c>
      <c r="H21" s="50"/>
      <c r="I21" s="50"/>
      <c r="J21" s="50"/>
      <c r="K21" s="46" t="s">
        <v>79</v>
      </c>
      <c r="L21" s="2"/>
    </row>
    <row r="22" spans="2:12" x14ac:dyDescent="0.25">
      <c r="B22" s="2"/>
      <c r="C22" s="45" t="s">
        <v>349</v>
      </c>
      <c r="D22" s="44"/>
      <c r="E22" s="46" t="s">
        <v>79</v>
      </c>
      <c r="F22" s="46" t="s">
        <v>79</v>
      </c>
      <c r="G22" s="46" t="s">
        <v>79</v>
      </c>
      <c r="H22" s="50"/>
      <c r="I22" s="50"/>
      <c r="J22" s="50"/>
      <c r="K22" s="46" t="s">
        <v>79</v>
      </c>
      <c r="L22" s="2"/>
    </row>
    <row r="23" spans="2:12" x14ac:dyDescent="0.25">
      <c r="B23" s="2"/>
      <c r="C23" s="45" t="s">
        <v>350</v>
      </c>
      <c r="D23" s="44"/>
      <c r="E23" s="46" t="s">
        <v>79</v>
      </c>
      <c r="F23" s="46" t="s">
        <v>79</v>
      </c>
      <c r="G23" s="46" t="s">
        <v>79</v>
      </c>
      <c r="H23" s="50"/>
      <c r="I23" s="50"/>
      <c r="J23" s="50"/>
      <c r="K23" s="46" t="s">
        <v>79</v>
      </c>
      <c r="L23" s="2"/>
    </row>
    <row r="24" spans="2:12" x14ac:dyDescent="0.25">
      <c r="B24" s="2"/>
      <c r="C24" s="45" t="s">
        <v>351</v>
      </c>
      <c r="D24" s="44"/>
      <c r="E24" s="46" t="s">
        <v>79</v>
      </c>
      <c r="F24" s="46" t="s">
        <v>79</v>
      </c>
      <c r="G24" s="46" t="s">
        <v>79</v>
      </c>
      <c r="H24" s="50"/>
      <c r="I24" s="50"/>
      <c r="J24" s="50"/>
      <c r="K24" s="46" t="s">
        <v>79</v>
      </c>
      <c r="L24" s="2"/>
    </row>
    <row r="25" spans="2:12" x14ac:dyDescent="0.25">
      <c r="B25" s="2"/>
      <c r="C25" s="45" t="s">
        <v>352</v>
      </c>
      <c r="D25" s="44"/>
      <c r="E25" s="46" t="s">
        <v>79</v>
      </c>
      <c r="F25" s="46" t="s">
        <v>79</v>
      </c>
      <c r="G25" s="46" t="s">
        <v>79</v>
      </c>
      <c r="H25" s="50"/>
      <c r="I25" s="50"/>
      <c r="J25" s="50"/>
      <c r="K25" s="46" t="s">
        <v>79</v>
      </c>
      <c r="L25" s="2"/>
    </row>
    <row r="26" spans="2:12" x14ac:dyDescent="0.25">
      <c r="B26" s="2"/>
      <c r="C26" s="65" t="s">
        <v>353</v>
      </c>
      <c r="D26" s="66"/>
      <c r="E26" s="67" t="s">
        <v>79</v>
      </c>
      <c r="F26" s="67" t="s">
        <v>79</v>
      </c>
      <c r="G26" s="67" t="s">
        <v>79</v>
      </c>
      <c r="H26" s="68">
        <v>0</v>
      </c>
      <c r="I26" s="68">
        <v>0</v>
      </c>
      <c r="J26" s="68">
        <v>0</v>
      </c>
      <c r="K26" s="67" t="s">
        <v>79</v>
      </c>
      <c r="L26" s="2"/>
    </row>
    <row r="27" spans="2:12" x14ac:dyDescent="0.25">
      <c r="B27" s="2"/>
      <c r="C27" s="71" t="s">
        <v>354</v>
      </c>
      <c r="D27" s="72"/>
      <c r="E27" s="70" t="s">
        <v>79</v>
      </c>
      <c r="F27" s="70" t="s">
        <v>79</v>
      </c>
      <c r="G27" s="70" t="s">
        <v>79</v>
      </c>
      <c r="H27" s="69">
        <v>0</v>
      </c>
      <c r="I27" s="69">
        <v>0</v>
      </c>
      <c r="J27" s="69">
        <v>0</v>
      </c>
      <c r="K27" s="70" t="s">
        <v>79</v>
      </c>
      <c r="L27" s="2"/>
    </row>
    <row r="28" spans="2:12" x14ac:dyDescent="0.25">
      <c r="B28" s="2"/>
      <c r="C28" s="71" t="s">
        <v>355</v>
      </c>
      <c r="D28" s="72"/>
      <c r="E28" s="70" t="s">
        <v>79</v>
      </c>
      <c r="F28" s="70" t="s">
        <v>79</v>
      </c>
      <c r="G28" s="70" t="s">
        <v>79</v>
      </c>
      <c r="H28" s="69">
        <v>0</v>
      </c>
      <c r="I28" s="69">
        <v>0</v>
      </c>
      <c r="J28" s="69">
        <v>0</v>
      </c>
      <c r="K28" s="70" t="s">
        <v>79</v>
      </c>
      <c r="L28" s="2"/>
    </row>
    <row r="29" spans="2:12" x14ac:dyDescent="0.25">
      <c r="B29" s="2"/>
      <c r="C29" s="71" t="s">
        <v>356</v>
      </c>
      <c r="D29" s="72"/>
      <c r="E29" s="70" t="s">
        <v>79</v>
      </c>
      <c r="F29" s="70" t="s">
        <v>79</v>
      </c>
      <c r="G29" s="70" t="s">
        <v>79</v>
      </c>
      <c r="H29" s="69">
        <v>0</v>
      </c>
      <c r="I29" s="69">
        <v>0</v>
      </c>
      <c r="J29" s="69">
        <v>0</v>
      </c>
      <c r="K29" s="70" t="s">
        <v>79</v>
      </c>
      <c r="L29" s="2"/>
    </row>
    <row r="30" spans="2:12" x14ac:dyDescent="0.25">
      <c r="B30" s="2"/>
      <c r="C30" s="71" t="s">
        <v>357</v>
      </c>
      <c r="D30" s="72"/>
      <c r="E30" s="70" t="s">
        <v>79</v>
      </c>
      <c r="F30" s="70" t="s">
        <v>79</v>
      </c>
      <c r="G30" s="70" t="s">
        <v>79</v>
      </c>
      <c r="H30" s="69">
        <v>0</v>
      </c>
      <c r="I30" s="69">
        <v>0</v>
      </c>
      <c r="J30" s="69">
        <v>0</v>
      </c>
      <c r="K30" s="70" t="s">
        <v>79</v>
      </c>
      <c r="L30" s="2"/>
    </row>
    <row r="31" spans="2:12" x14ac:dyDescent="0.25">
      <c r="B31" s="2"/>
      <c r="C31" s="71" t="s">
        <v>358</v>
      </c>
      <c r="D31" s="72"/>
      <c r="E31" s="70" t="s">
        <v>79</v>
      </c>
      <c r="F31" s="70" t="s">
        <v>79</v>
      </c>
      <c r="G31" s="70" t="s">
        <v>79</v>
      </c>
      <c r="H31" s="69">
        <v>0</v>
      </c>
      <c r="I31" s="69">
        <v>0</v>
      </c>
      <c r="J31" s="69">
        <v>0</v>
      </c>
      <c r="K31" s="70" t="s">
        <v>79</v>
      </c>
      <c r="L31" s="2"/>
    </row>
    <row r="32" spans="2:12" x14ac:dyDescent="0.25">
      <c r="B32" s="2"/>
      <c r="C32" s="71" t="s">
        <v>359</v>
      </c>
      <c r="D32" s="72"/>
      <c r="E32" s="70" t="s">
        <v>79</v>
      </c>
      <c r="F32" s="70" t="s">
        <v>79</v>
      </c>
      <c r="G32" s="70" t="s">
        <v>79</v>
      </c>
      <c r="H32" s="69">
        <v>0</v>
      </c>
      <c r="I32" s="69">
        <v>0</v>
      </c>
      <c r="J32" s="69">
        <v>0</v>
      </c>
      <c r="K32" s="70" t="s">
        <v>79</v>
      </c>
      <c r="L32" s="2"/>
    </row>
    <row r="33" spans="2:12" x14ac:dyDescent="0.25">
      <c r="B33" s="2"/>
      <c r="C33" s="71" t="s">
        <v>360</v>
      </c>
      <c r="D33" s="72"/>
      <c r="E33" s="70" t="s">
        <v>79</v>
      </c>
      <c r="F33" s="70" t="s">
        <v>79</v>
      </c>
      <c r="G33" s="70" t="s">
        <v>79</v>
      </c>
      <c r="H33" s="69">
        <v>0</v>
      </c>
      <c r="I33" s="69">
        <v>0</v>
      </c>
      <c r="J33" s="69">
        <v>0</v>
      </c>
      <c r="K33" s="70" t="s">
        <v>79</v>
      </c>
      <c r="L33" s="2"/>
    </row>
    <row r="34" spans="2:12" x14ac:dyDescent="0.25">
      <c r="B34" s="2"/>
      <c r="C34" s="71" t="s">
        <v>361</v>
      </c>
      <c r="D34" s="72"/>
      <c r="E34" s="70" t="s">
        <v>79</v>
      </c>
      <c r="F34" s="70" t="s">
        <v>79</v>
      </c>
      <c r="G34" s="70" t="s">
        <v>79</v>
      </c>
      <c r="H34" s="69">
        <v>0</v>
      </c>
      <c r="I34" s="69">
        <v>0</v>
      </c>
      <c r="J34" s="69">
        <v>0</v>
      </c>
      <c r="K34" s="70" t="s">
        <v>79</v>
      </c>
      <c r="L34" s="2"/>
    </row>
    <row r="35" spans="2:12" x14ac:dyDescent="0.25">
      <c r="B35" s="2"/>
      <c r="C35" s="71" t="s">
        <v>362</v>
      </c>
      <c r="D35" s="72"/>
      <c r="E35" s="70" t="s">
        <v>79</v>
      </c>
      <c r="F35" s="70" t="s">
        <v>79</v>
      </c>
      <c r="G35" s="70" t="s">
        <v>79</v>
      </c>
      <c r="H35" s="69">
        <v>0</v>
      </c>
      <c r="I35" s="69">
        <v>0</v>
      </c>
      <c r="J35" s="69">
        <v>0</v>
      </c>
      <c r="K35" s="70" t="s">
        <v>79</v>
      </c>
      <c r="L35" s="2"/>
    </row>
    <row r="36" spans="2:12" x14ac:dyDescent="0.25">
      <c r="B36" s="2"/>
      <c r="C36" s="71" t="s">
        <v>363</v>
      </c>
      <c r="D36" s="72"/>
      <c r="E36" s="70" t="s">
        <v>79</v>
      </c>
      <c r="F36" s="70" t="s">
        <v>79</v>
      </c>
      <c r="G36" s="70" t="s">
        <v>79</v>
      </c>
      <c r="H36" s="69">
        <v>0</v>
      </c>
      <c r="I36" s="69">
        <v>0</v>
      </c>
      <c r="J36" s="69">
        <v>0</v>
      </c>
      <c r="K36" s="70" t="s">
        <v>79</v>
      </c>
      <c r="L36" s="2"/>
    </row>
    <row r="37" spans="2:12" x14ac:dyDescent="0.25">
      <c r="B37" s="2"/>
      <c r="C37" s="71" t="s">
        <v>364</v>
      </c>
      <c r="D37" s="72"/>
      <c r="E37" s="70" t="s">
        <v>79</v>
      </c>
      <c r="F37" s="70" t="s">
        <v>79</v>
      </c>
      <c r="G37" s="70" t="s">
        <v>79</v>
      </c>
      <c r="H37" s="69">
        <v>0</v>
      </c>
      <c r="I37" s="69">
        <v>0</v>
      </c>
      <c r="J37" s="69">
        <v>0</v>
      </c>
      <c r="K37" s="70" t="s">
        <v>79</v>
      </c>
      <c r="L37" s="2"/>
    </row>
    <row r="38" spans="2:12" x14ac:dyDescent="0.25">
      <c r="B38" s="2"/>
      <c r="C38" s="71" t="s">
        <v>365</v>
      </c>
      <c r="D38" s="72"/>
      <c r="E38" s="70" t="s">
        <v>79</v>
      </c>
      <c r="F38" s="70" t="s">
        <v>79</v>
      </c>
      <c r="G38" s="70" t="s">
        <v>79</v>
      </c>
      <c r="H38" s="69">
        <v>0</v>
      </c>
      <c r="I38" s="69">
        <v>0</v>
      </c>
      <c r="J38" s="69">
        <v>0</v>
      </c>
      <c r="K38" s="70" t="s">
        <v>79</v>
      </c>
      <c r="L38" s="2"/>
    </row>
    <row r="39" spans="2:12" x14ac:dyDescent="0.25">
      <c r="B39" s="2"/>
      <c r="C39" s="71" t="s">
        <v>366</v>
      </c>
      <c r="D39" s="72"/>
      <c r="E39" s="70" t="s">
        <v>79</v>
      </c>
      <c r="F39" s="70" t="s">
        <v>79</v>
      </c>
      <c r="G39" s="70" t="s">
        <v>79</v>
      </c>
      <c r="H39" s="69">
        <v>0</v>
      </c>
      <c r="I39" s="69">
        <v>0</v>
      </c>
      <c r="J39" s="69">
        <v>0</v>
      </c>
      <c r="K39" s="70" t="s">
        <v>79</v>
      </c>
      <c r="L39" s="2"/>
    </row>
    <row r="40" spans="2:12" x14ac:dyDescent="0.25">
      <c r="B40" s="2"/>
      <c r="C40" s="71" t="s">
        <v>367</v>
      </c>
      <c r="D40" s="72"/>
      <c r="E40" s="70" t="s">
        <v>79</v>
      </c>
      <c r="F40" s="70" t="s">
        <v>79</v>
      </c>
      <c r="G40" s="70" t="s">
        <v>79</v>
      </c>
      <c r="H40" s="69">
        <v>0</v>
      </c>
      <c r="I40" s="69">
        <v>0</v>
      </c>
      <c r="J40" s="69">
        <v>0</v>
      </c>
      <c r="K40" s="70" t="s">
        <v>79</v>
      </c>
      <c r="L40" s="2"/>
    </row>
    <row r="41" spans="2:12" x14ac:dyDescent="0.25">
      <c r="B41" s="2"/>
      <c r="C41" s="71" t="s">
        <v>368</v>
      </c>
      <c r="D41" s="72"/>
      <c r="E41" s="70" t="s">
        <v>79</v>
      </c>
      <c r="F41" s="70" t="s">
        <v>79</v>
      </c>
      <c r="G41" s="70" t="s">
        <v>79</v>
      </c>
      <c r="H41" s="69">
        <v>0</v>
      </c>
      <c r="I41" s="69">
        <v>0</v>
      </c>
      <c r="J41" s="69">
        <v>0</v>
      </c>
      <c r="K41" s="70" t="s">
        <v>79</v>
      </c>
      <c r="L41" s="2"/>
    </row>
    <row r="42" spans="2:12" x14ac:dyDescent="0.25">
      <c r="B42" s="2"/>
      <c r="C42" s="71" t="s">
        <v>369</v>
      </c>
      <c r="D42" s="72"/>
      <c r="E42" s="70" t="s">
        <v>79</v>
      </c>
      <c r="F42" s="70" t="s">
        <v>79</v>
      </c>
      <c r="G42" s="70" t="s">
        <v>79</v>
      </c>
      <c r="H42" s="69">
        <v>0</v>
      </c>
      <c r="I42" s="69">
        <v>0</v>
      </c>
      <c r="J42" s="69">
        <v>0</v>
      </c>
      <c r="K42" s="70" t="s">
        <v>79</v>
      </c>
      <c r="L42" s="2"/>
    </row>
    <row r="43" spans="2:12" x14ac:dyDescent="0.25">
      <c r="B43" s="2"/>
      <c r="C43" s="71" t="s">
        <v>370</v>
      </c>
      <c r="D43" s="72"/>
      <c r="E43" s="70" t="s">
        <v>79</v>
      </c>
      <c r="F43" s="70" t="s">
        <v>79</v>
      </c>
      <c r="G43" s="70" t="s">
        <v>79</v>
      </c>
      <c r="H43" s="69">
        <v>0</v>
      </c>
      <c r="I43" s="69">
        <v>0</v>
      </c>
      <c r="J43" s="69">
        <v>0</v>
      </c>
      <c r="K43" s="70" t="s">
        <v>79</v>
      </c>
      <c r="L43" s="2"/>
    </row>
    <row r="44" spans="2:12" x14ac:dyDescent="0.25">
      <c r="B44" s="2"/>
      <c r="C44" s="71" t="s">
        <v>371</v>
      </c>
      <c r="D44" s="72"/>
      <c r="E44" s="70" t="s">
        <v>79</v>
      </c>
      <c r="F44" s="70" t="s">
        <v>79</v>
      </c>
      <c r="G44" s="70" t="s">
        <v>79</v>
      </c>
      <c r="H44" s="69">
        <v>0</v>
      </c>
      <c r="I44" s="69">
        <v>0</v>
      </c>
      <c r="J44" s="69">
        <v>0</v>
      </c>
      <c r="K44" s="70" t="s">
        <v>79</v>
      </c>
      <c r="L44" s="2"/>
    </row>
    <row r="45" spans="2:12" x14ac:dyDescent="0.25">
      <c r="B45" s="2"/>
      <c r="C45" s="71" t="s">
        <v>372</v>
      </c>
      <c r="D45" s="72"/>
      <c r="E45" s="70" t="s">
        <v>79</v>
      </c>
      <c r="F45" s="70" t="s">
        <v>79</v>
      </c>
      <c r="G45" s="70" t="s">
        <v>79</v>
      </c>
      <c r="H45" s="69">
        <v>0</v>
      </c>
      <c r="I45" s="69">
        <v>0</v>
      </c>
      <c r="J45" s="69">
        <v>0</v>
      </c>
      <c r="K45" s="70" t="s">
        <v>79</v>
      </c>
      <c r="L45" s="2"/>
    </row>
    <row r="46" spans="2:12" x14ac:dyDescent="0.25">
      <c r="B46" s="2"/>
      <c r="C46" s="71" t="s">
        <v>373</v>
      </c>
      <c r="D46" s="72"/>
      <c r="E46" s="70" t="s">
        <v>79</v>
      </c>
      <c r="F46" s="70" t="s">
        <v>79</v>
      </c>
      <c r="G46" s="70" t="s">
        <v>79</v>
      </c>
      <c r="H46" s="69">
        <v>0</v>
      </c>
      <c r="I46" s="69">
        <v>0</v>
      </c>
      <c r="J46" s="69">
        <v>0</v>
      </c>
      <c r="K46" s="70" t="s">
        <v>79</v>
      </c>
      <c r="L46" s="2"/>
    </row>
    <row r="47" spans="2:12" x14ac:dyDescent="0.25">
      <c r="B47" s="2"/>
      <c r="C47" s="71" t="s">
        <v>374</v>
      </c>
      <c r="D47" s="72"/>
      <c r="E47" s="70" t="s">
        <v>79</v>
      </c>
      <c r="F47" s="70" t="s">
        <v>79</v>
      </c>
      <c r="G47" s="70" t="s">
        <v>79</v>
      </c>
      <c r="H47" s="69">
        <v>0</v>
      </c>
      <c r="I47" s="69">
        <v>0</v>
      </c>
      <c r="J47" s="69">
        <v>0</v>
      </c>
      <c r="K47" s="70" t="s">
        <v>79</v>
      </c>
      <c r="L47" s="2"/>
    </row>
    <row r="48" spans="2:12" x14ac:dyDescent="0.25">
      <c r="B48" s="2"/>
      <c r="C48" s="71" t="s">
        <v>375</v>
      </c>
      <c r="D48" s="72"/>
      <c r="E48" s="70" t="s">
        <v>79</v>
      </c>
      <c r="F48" s="70" t="s">
        <v>79</v>
      </c>
      <c r="G48" s="70" t="s">
        <v>79</v>
      </c>
      <c r="H48" s="69">
        <v>0</v>
      </c>
      <c r="I48" s="69">
        <v>0</v>
      </c>
      <c r="J48" s="69">
        <v>0</v>
      </c>
      <c r="K48" s="70" t="s">
        <v>79</v>
      </c>
      <c r="L48" s="2"/>
    </row>
    <row r="49" spans="2:12" x14ac:dyDescent="0.25">
      <c r="B49" s="2"/>
      <c r="C49" s="71" t="s">
        <v>376</v>
      </c>
      <c r="D49" s="72"/>
      <c r="E49" s="70" t="s">
        <v>79</v>
      </c>
      <c r="F49" s="70" t="s">
        <v>79</v>
      </c>
      <c r="G49" s="70" t="s">
        <v>79</v>
      </c>
      <c r="H49" s="69">
        <v>0</v>
      </c>
      <c r="I49" s="69">
        <v>0</v>
      </c>
      <c r="J49" s="69">
        <v>0</v>
      </c>
      <c r="K49" s="70" t="s">
        <v>79</v>
      </c>
      <c r="L49" s="2"/>
    </row>
    <row r="50" spans="2:12" x14ac:dyDescent="0.25">
      <c r="B50" s="2"/>
      <c r="C50" s="71" t="s">
        <v>377</v>
      </c>
      <c r="D50" s="72"/>
      <c r="E50" s="70" t="s">
        <v>79</v>
      </c>
      <c r="F50" s="70" t="s">
        <v>79</v>
      </c>
      <c r="G50" s="70" t="s">
        <v>79</v>
      </c>
      <c r="H50" s="69">
        <v>0</v>
      </c>
      <c r="I50" s="69">
        <v>0</v>
      </c>
      <c r="J50" s="69">
        <v>0</v>
      </c>
      <c r="K50" s="70" t="s">
        <v>79</v>
      </c>
      <c r="L50" s="2"/>
    </row>
    <row r="51" spans="2:12" x14ac:dyDescent="0.25">
      <c r="B51" s="2"/>
      <c r="C51" s="71" t="s">
        <v>378</v>
      </c>
      <c r="D51" s="72"/>
      <c r="E51" s="70" t="s">
        <v>79</v>
      </c>
      <c r="F51" s="70" t="s">
        <v>79</v>
      </c>
      <c r="G51" s="70" t="s">
        <v>79</v>
      </c>
      <c r="H51" s="69">
        <v>0</v>
      </c>
      <c r="I51" s="69">
        <v>0</v>
      </c>
      <c r="J51" s="69">
        <v>0</v>
      </c>
      <c r="K51" s="70" t="s">
        <v>79</v>
      </c>
      <c r="L51" s="2"/>
    </row>
    <row r="52" spans="2:12" x14ac:dyDescent="0.25">
      <c r="B52" s="2"/>
      <c r="C52" s="71" t="s">
        <v>379</v>
      </c>
      <c r="D52" s="72"/>
      <c r="E52" s="70" t="s">
        <v>79</v>
      </c>
      <c r="F52" s="70" t="s">
        <v>79</v>
      </c>
      <c r="G52" s="70" t="s">
        <v>79</v>
      </c>
      <c r="H52" s="69">
        <v>0</v>
      </c>
      <c r="I52" s="69">
        <v>0</v>
      </c>
      <c r="J52" s="69">
        <v>0</v>
      </c>
      <c r="K52" s="70" t="s">
        <v>79</v>
      </c>
      <c r="L52" s="2"/>
    </row>
    <row r="53" spans="2:12" x14ac:dyDescent="0.25">
      <c r="B53" s="2"/>
      <c r="C53" s="71" t="s">
        <v>380</v>
      </c>
      <c r="D53" s="72"/>
      <c r="E53" s="70" t="s">
        <v>79</v>
      </c>
      <c r="F53" s="70" t="s">
        <v>79</v>
      </c>
      <c r="G53" s="70" t="s">
        <v>79</v>
      </c>
      <c r="H53" s="69">
        <v>0</v>
      </c>
      <c r="I53" s="69">
        <v>0</v>
      </c>
      <c r="J53" s="69">
        <v>0</v>
      </c>
      <c r="K53" s="70" t="s">
        <v>79</v>
      </c>
      <c r="L53" s="2"/>
    </row>
    <row r="54" spans="2:12" x14ac:dyDescent="0.25">
      <c r="B54" s="2"/>
      <c r="C54" s="71" t="s">
        <v>381</v>
      </c>
      <c r="D54" s="72"/>
      <c r="E54" s="70" t="s">
        <v>79</v>
      </c>
      <c r="F54" s="70" t="s">
        <v>79</v>
      </c>
      <c r="G54" s="70" t="s">
        <v>79</v>
      </c>
      <c r="H54" s="69">
        <v>0</v>
      </c>
      <c r="I54" s="69">
        <v>0</v>
      </c>
      <c r="J54" s="69">
        <v>0</v>
      </c>
      <c r="K54" s="70" t="s">
        <v>79</v>
      </c>
      <c r="L54" s="2"/>
    </row>
    <row r="55" spans="2:12" x14ac:dyDescent="0.25">
      <c r="B55" s="2"/>
      <c r="C55" s="71" t="s">
        <v>382</v>
      </c>
      <c r="D55" s="72"/>
      <c r="E55" s="70" t="s">
        <v>79</v>
      </c>
      <c r="F55" s="70" t="s">
        <v>79</v>
      </c>
      <c r="G55" s="70" t="s">
        <v>79</v>
      </c>
      <c r="H55" s="69">
        <v>0</v>
      </c>
      <c r="I55" s="69">
        <v>0</v>
      </c>
      <c r="J55" s="69">
        <v>0</v>
      </c>
      <c r="K55" s="70" t="s">
        <v>79</v>
      </c>
      <c r="L55" s="2"/>
    </row>
    <row r="56" spans="2:12" x14ac:dyDescent="0.25">
      <c r="B56" s="2"/>
      <c r="C56" s="71" t="s">
        <v>383</v>
      </c>
      <c r="D56" s="72"/>
      <c r="E56" s="70" t="s">
        <v>79</v>
      </c>
      <c r="F56" s="70" t="s">
        <v>79</v>
      </c>
      <c r="G56" s="70" t="s">
        <v>79</v>
      </c>
      <c r="H56" s="69">
        <v>0</v>
      </c>
      <c r="I56" s="69">
        <v>0</v>
      </c>
      <c r="J56" s="69">
        <v>0</v>
      </c>
      <c r="K56" s="70" t="s">
        <v>79</v>
      </c>
      <c r="L56" s="2"/>
    </row>
    <row r="57" spans="2:12" x14ac:dyDescent="0.25">
      <c r="B57" s="2"/>
      <c r="C57" s="71" t="s">
        <v>384</v>
      </c>
      <c r="D57" s="72"/>
      <c r="E57" s="70" t="s">
        <v>79</v>
      </c>
      <c r="F57" s="70" t="s">
        <v>79</v>
      </c>
      <c r="G57" s="70" t="s">
        <v>79</v>
      </c>
      <c r="H57" s="69">
        <v>0</v>
      </c>
      <c r="I57" s="69">
        <v>0</v>
      </c>
      <c r="J57" s="69">
        <v>0</v>
      </c>
      <c r="K57" s="70" t="s">
        <v>79</v>
      </c>
      <c r="L57" s="2"/>
    </row>
    <row r="58" spans="2:12" x14ac:dyDescent="0.25">
      <c r="B58" s="2"/>
      <c r="C58" s="71" t="s">
        <v>385</v>
      </c>
      <c r="D58" s="72"/>
      <c r="E58" s="70" t="s">
        <v>79</v>
      </c>
      <c r="F58" s="70" t="s">
        <v>79</v>
      </c>
      <c r="G58" s="70" t="s">
        <v>79</v>
      </c>
      <c r="H58" s="69">
        <v>0</v>
      </c>
      <c r="I58" s="69">
        <v>0</v>
      </c>
      <c r="J58" s="69">
        <v>0</v>
      </c>
      <c r="K58" s="70" t="s">
        <v>79</v>
      </c>
      <c r="L58" s="2"/>
    </row>
    <row r="59" spans="2:12" x14ac:dyDescent="0.25">
      <c r="B59" s="2"/>
      <c r="C59" s="71" t="s">
        <v>386</v>
      </c>
      <c r="D59" s="72"/>
      <c r="E59" s="70" t="s">
        <v>79</v>
      </c>
      <c r="F59" s="70" t="s">
        <v>79</v>
      </c>
      <c r="G59" s="70" t="s">
        <v>79</v>
      </c>
      <c r="H59" s="69">
        <v>0</v>
      </c>
      <c r="I59" s="69">
        <v>0</v>
      </c>
      <c r="J59" s="69">
        <v>0</v>
      </c>
      <c r="K59" s="70" t="s">
        <v>79</v>
      </c>
      <c r="L59" s="2"/>
    </row>
    <row r="60" spans="2:12" x14ac:dyDescent="0.25">
      <c r="B60" s="2"/>
      <c r="C60" s="71" t="s">
        <v>387</v>
      </c>
      <c r="D60" s="72"/>
      <c r="E60" s="70" t="s">
        <v>79</v>
      </c>
      <c r="F60" s="70" t="s">
        <v>79</v>
      </c>
      <c r="G60" s="70" t="s">
        <v>79</v>
      </c>
      <c r="H60" s="69">
        <v>0</v>
      </c>
      <c r="I60" s="69">
        <v>0</v>
      </c>
      <c r="J60" s="69">
        <v>0</v>
      </c>
      <c r="K60" s="70" t="s">
        <v>79</v>
      </c>
      <c r="L60" s="2"/>
    </row>
    <row r="61" spans="2:12" x14ac:dyDescent="0.25">
      <c r="B61" s="2"/>
      <c r="C61" s="71" t="s">
        <v>388</v>
      </c>
      <c r="D61" s="72"/>
      <c r="E61" s="70" t="s">
        <v>79</v>
      </c>
      <c r="F61" s="70" t="s">
        <v>79</v>
      </c>
      <c r="G61" s="70" t="s">
        <v>79</v>
      </c>
      <c r="H61" s="69">
        <v>0</v>
      </c>
      <c r="I61" s="69">
        <v>0</v>
      </c>
      <c r="J61" s="69">
        <v>0</v>
      </c>
      <c r="K61" s="70" t="s">
        <v>79</v>
      </c>
      <c r="L61" s="2"/>
    </row>
    <row r="62" spans="2:12" x14ac:dyDescent="0.25">
      <c r="B62" s="2"/>
      <c r="C62" s="71" t="s">
        <v>389</v>
      </c>
      <c r="D62" s="72"/>
      <c r="E62" s="70" t="s">
        <v>79</v>
      </c>
      <c r="F62" s="70" t="s">
        <v>79</v>
      </c>
      <c r="G62" s="70" t="s">
        <v>79</v>
      </c>
      <c r="H62" s="69">
        <v>0</v>
      </c>
      <c r="I62" s="69">
        <v>0</v>
      </c>
      <c r="J62" s="69">
        <v>0</v>
      </c>
      <c r="K62" s="70" t="s">
        <v>79</v>
      </c>
      <c r="L62" s="2"/>
    </row>
    <row r="63" spans="2:12" x14ac:dyDescent="0.25">
      <c r="B63" s="2"/>
      <c r="C63" s="71" t="s">
        <v>390</v>
      </c>
      <c r="D63" s="72"/>
      <c r="E63" s="70" t="s">
        <v>79</v>
      </c>
      <c r="F63" s="70" t="s">
        <v>79</v>
      </c>
      <c r="G63" s="70" t="s">
        <v>79</v>
      </c>
      <c r="H63" s="69">
        <v>0</v>
      </c>
      <c r="I63" s="69">
        <v>0</v>
      </c>
      <c r="J63" s="69">
        <v>0</v>
      </c>
      <c r="K63" s="70" t="s">
        <v>79</v>
      </c>
      <c r="L63" s="2"/>
    </row>
    <row r="64" spans="2:12" x14ac:dyDescent="0.25">
      <c r="B64" s="2"/>
      <c r="C64" s="71" t="s">
        <v>391</v>
      </c>
      <c r="D64" s="72"/>
      <c r="E64" s="70" t="s">
        <v>79</v>
      </c>
      <c r="F64" s="70" t="s">
        <v>79</v>
      </c>
      <c r="G64" s="70" t="s">
        <v>79</v>
      </c>
      <c r="H64" s="69">
        <v>0</v>
      </c>
      <c r="I64" s="69">
        <v>0</v>
      </c>
      <c r="J64" s="69">
        <v>0</v>
      </c>
      <c r="K64" s="70" t="s">
        <v>79</v>
      </c>
      <c r="L64" s="2"/>
    </row>
    <row r="65" spans="2:12" x14ac:dyDescent="0.25">
      <c r="B65" s="2"/>
      <c r="C65" s="71" t="s">
        <v>392</v>
      </c>
      <c r="D65" s="72"/>
      <c r="E65" s="70" t="s">
        <v>79</v>
      </c>
      <c r="F65" s="70" t="s">
        <v>79</v>
      </c>
      <c r="G65" s="70" t="s">
        <v>79</v>
      </c>
      <c r="H65" s="69">
        <v>0</v>
      </c>
      <c r="I65" s="69">
        <v>0</v>
      </c>
      <c r="J65" s="69">
        <v>0</v>
      </c>
      <c r="K65" s="70" t="s">
        <v>79</v>
      </c>
      <c r="L65" s="2"/>
    </row>
    <row r="66" spans="2:12" x14ac:dyDescent="0.25">
      <c r="B66" s="2"/>
      <c r="C66" s="71" t="s">
        <v>393</v>
      </c>
      <c r="D66" s="72"/>
      <c r="E66" s="70" t="s">
        <v>79</v>
      </c>
      <c r="F66" s="70" t="s">
        <v>79</v>
      </c>
      <c r="G66" s="70" t="s">
        <v>79</v>
      </c>
      <c r="H66" s="69">
        <v>0</v>
      </c>
      <c r="I66" s="69">
        <v>0</v>
      </c>
      <c r="J66" s="69">
        <v>0</v>
      </c>
      <c r="K66" s="70" t="s">
        <v>79</v>
      </c>
      <c r="L66" s="2"/>
    </row>
    <row r="67" spans="2:12" x14ac:dyDescent="0.25">
      <c r="B67" s="2"/>
      <c r="C67" s="71" t="s">
        <v>394</v>
      </c>
      <c r="D67" s="72"/>
      <c r="E67" s="70" t="s">
        <v>79</v>
      </c>
      <c r="F67" s="70" t="s">
        <v>79</v>
      </c>
      <c r="G67" s="70" t="s">
        <v>79</v>
      </c>
      <c r="H67" s="69">
        <v>0</v>
      </c>
      <c r="I67" s="69">
        <v>0</v>
      </c>
      <c r="J67" s="69">
        <v>0</v>
      </c>
      <c r="K67" s="70" t="s">
        <v>79</v>
      </c>
      <c r="L67" s="2"/>
    </row>
    <row r="68" spans="2:12" x14ac:dyDescent="0.25">
      <c r="B68" s="2"/>
      <c r="C68" s="71" t="s">
        <v>395</v>
      </c>
      <c r="D68" s="72"/>
      <c r="E68" s="70" t="s">
        <v>79</v>
      </c>
      <c r="F68" s="70" t="s">
        <v>79</v>
      </c>
      <c r="G68" s="70" t="s">
        <v>79</v>
      </c>
      <c r="H68" s="69">
        <v>0</v>
      </c>
      <c r="I68" s="69">
        <v>0</v>
      </c>
      <c r="J68" s="69">
        <v>0</v>
      </c>
      <c r="K68" s="70" t="s">
        <v>79</v>
      </c>
      <c r="L68" s="2"/>
    </row>
    <row r="69" spans="2:12" x14ac:dyDescent="0.25">
      <c r="B69" s="2"/>
      <c r="C69" s="71" t="s">
        <v>396</v>
      </c>
      <c r="D69" s="72"/>
      <c r="E69" s="70" t="s">
        <v>79</v>
      </c>
      <c r="F69" s="70" t="s">
        <v>79</v>
      </c>
      <c r="G69" s="70" t="s">
        <v>79</v>
      </c>
      <c r="H69" s="69">
        <v>0</v>
      </c>
      <c r="I69" s="69">
        <v>0</v>
      </c>
      <c r="J69" s="69">
        <v>0</v>
      </c>
      <c r="K69" s="70" t="s">
        <v>79</v>
      </c>
      <c r="L69" s="2"/>
    </row>
    <row r="70" spans="2:12" x14ac:dyDescent="0.25">
      <c r="B70" s="2"/>
      <c r="C70" s="71" t="s">
        <v>397</v>
      </c>
      <c r="D70" s="72"/>
      <c r="E70" s="70" t="s">
        <v>79</v>
      </c>
      <c r="F70" s="70" t="s">
        <v>79</v>
      </c>
      <c r="G70" s="70" t="s">
        <v>79</v>
      </c>
      <c r="H70" s="69">
        <v>0</v>
      </c>
      <c r="I70" s="69">
        <v>0</v>
      </c>
      <c r="J70" s="69">
        <v>0</v>
      </c>
      <c r="K70" s="70" t="s">
        <v>79</v>
      </c>
      <c r="L70" s="2"/>
    </row>
    <row r="71" spans="2:12" x14ac:dyDescent="0.25">
      <c r="B71" s="2"/>
      <c r="C71" s="71" t="s">
        <v>398</v>
      </c>
      <c r="D71" s="72"/>
      <c r="E71" s="70" t="s">
        <v>79</v>
      </c>
      <c r="F71" s="70" t="s">
        <v>79</v>
      </c>
      <c r="G71" s="70" t="s">
        <v>79</v>
      </c>
      <c r="H71" s="69">
        <v>0</v>
      </c>
      <c r="I71" s="69">
        <v>0</v>
      </c>
      <c r="J71" s="69">
        <v>0</v>
      </c>
      <c r="K71" s="70" t="s">
        <v>79</v>
      </c>
      <c r="L71" s="2"/>
    </row>
    <row r="72" spans="2:12" x14ac:dyDescent="0.25">
      <c r="B72" s="2"/>
      <c r="C72" s="71" t="s">
        <v>399</v>
      </c>
      <c r="D72" s="72"/>
      <c r="E72" s="70" t="s">
        <v>79</v>
      </c>
      <c r="F72" s="70" t="s">
        <v>79</v>
      </c>
      <c r="G72" s="70" t="s">
        <v>79</v>
      </c>
      <c r="H72" s="69">
        <v>0</v>
      </c>
      <c r="I72" s="69">
        <v>0</v>
      </c>
      <c r="J72" s="69">
        <v>0</v>
      </c>
      <c r="K72" s="70" t="s">
        <v>79</v>
      </c>
      <c r="L72" s="2"/>
    </row>
    <row r="73" spans="2:12" x14ac:dyDescent="0.25">
      <c r="B73" s="2"/>
      <c r="C73" s="71" t="s">
        <v>400</v>
      </c>
      <c r="D73" s="72"/>
      <c r="E73" s="70" t="s">
        <v>79</v>
      </c>
      <c r="F73" s="70" t="s">
        <v>79</v>
      </c>
      <c r="G73" s="70" t="s">
        <v>79</v>
      </c>
      <c r="H73" s="69">
        <v>0</v>
      </c>
      <c r="I73" s="69">
        <v>0</v>
      </c>
      <c r="J73" s="69">
        <v>0</v>
      </c>
      <c r="K73" s="70" t="s">
        <v>79</v>
      </c>
      <c r="L73" s="2"/>
    </row>
    <row r="74" spans="2:12" x14ac:dyDescent="0.25">
      <c r="B74" s="2"/>
      <c r="C74" s="71" t="s">
        <v>401</v>
      </c>
      <c r="D74" s="72"/>
      <c r="E74" s="70" t="s">
        <v>79</v>
      </c>
      <c r="F74" s="70" t="s">
        <v>79</v>
      </c>
      <c r="G74" s="70" t="s">
        <v>79</v>
      </c>
      <c r="H74" s="69">
        <v>0</v>
      </c>
      <c r="I74" s="69">
        <v>0</v>
      </c>
      <c r="J74" s="69">
        <v>0</v>
      </c>
      <c r="K74" s="70" t="s">
        <v>79</v>
      </c>
      <c r="L74" s="2"/>
    </row>
    <row r="75" spans="2:12" x14ac:dyDescent="0.25">
      <c r="B75" s="2"/>
      <c r="C75" s="71" t="s">
        <v>402</v>
      </c>
      <c r="D75" s="72"/>
      <c r="E75" s="70" t="s">
        <v>79</v>
      </c>
      <c r="F75" s="70" t="s">
        <v>79</v>
      </c>
      <c r="G75" s="70" t="s">
        <v>79</v>
      </c>
      <c r="H75" s="69">
        <v>0</v>
      </c>
      <c r="I75" s="69">
        <v>0</v>
      </c>
      <c r="J75" s="69">
        <v>0</v>
      </c>
      <c r="K75" s="70" t="s">
        <v>79</v>
      </c>
      <c r="L75" s="2"/>
    </row>
    <row r="76" spans="2:12" x14ac:dyDescent="0.25">
      <c r="B76" s="2"/>
      <c r="C76" s="71" t="s">
        <v>403</v>
      </c>
      <c r="D76" s="72"/>
      <c r="E76" s="70" t="s">
        <v>79</v>
      </c>
      <c r="F76" s="70" t="s">
        <v>79</v>
      </c>
      <c r="G76" s="70" t="s">
        <v>79</v>
      </c>
      <c r="H76" s="69">
        <v>0</v>
      </c>
      <c r="I76" s="69">
        <v>0</v>
      </c>
      <c r="J76" s="69">
        <v>0</v>
      </c>
      <c r="K76" s="70" t="s">
        <v>79</v>
      </c>
      <c r="L76" s="2"/>
    </row>
    <row r="77" spans="2:12" x14ac:dyDescent="0.25">
      <c r="B77" s="2"/>
      <c r="C77" s="71" t="s">
        <v>404</v>
      </c>
      <c r="D77" s="72"/>
      <c r="E77" s="70" t="s">
        <v>79</v>
      </c>
      <c r="F77" s="70" t="s">
        <v>79</v>
      </c>
      <c r="G77" s="70" t="s">
        <v>79</v>
      </c>
      <c r="H77" s="69">
        <v>0</v>
      </c>
      <c r="I77" s="69">
        <v>0</v>
      </c>
      <c r="J77" s="69">
        <v>0</v>
      </c>
      <c r="K77" s="70" t="s">
        <v>79</v>
      </c>
      <c r="L77" s="2"/>
    </row>
    <row r="78" spans="2:12" x14ac:dyDescent="0.25">
      <c r="B78" s="2"/>
      <c r="C78" s="71" t="s">
        <v>405</v>
      </c>
      <c r="D78" s="72"/>
      <c r="E78" s="70" t="s">
        <v>79</v>
      </c>
      <c r="F78" s="70" t="s">
        <v>79</v>
      </c>
      <c r="G78" s="70" t="s">
        <v>79</v>
      </c>
      <c r="H78" s="69">
        <v>0</v>
      </c>
      <c r="I78" s="69">
        <v>0</v>
      </c>
      <c r="J78" s="69">
        <v>0</v>
      </c>
      <c r="K78" s="70" t="s">
        <v>79</v>
      </c>
      <c r="L78" s="2"/>
    </row>
    <row r="79" spans="2:12" x14ac:dyDescent="0.25">
      <c r="B79" s="2"/>
      <c r="C79" s="71" t="s">
        <v>406</v>
      </c>
      <c r="D79" s="72"/>
      <c r="E79" s="70" t="s">
        <v>79</v>
      </c>
      <c r="F79" s="70" t="s">
        <v>79</v>
      </c>
      <c r="G79" s="70" t="s">
        <v>79</v>
      </c>
      <c r="H79" s="69">
        <v>0</v>
      </c>
      <c r="I79" s="69">
        <v>0</v>
      </c>
      <c r="J79" s="69">
        <v>0</v>
      </c>
      <c r="K79" s="70" t="s">
        <v>79</v>
      </c>
      <c r="L79" s="2"/>
    </row>
    <row r="80" spans="2:12" x14ac:dyDescent="0.25">
      <c r="B80" s="2"/>
      <c r="C80" s="71" t="s">
        <v>407</v>
      </c>
      <c r="D80" s="72"/>
      <c r="E80" s="70" t="s">
        <v>79</v>
      </c>
      <c r="F80" s="70" t="s">
        <v>79</v>
      </c>
      <c r="G80" s="70" t="s">
        <v>79</v>
      </c>
      <c r="H80" s="69">
        <v>0</v>
      </c>
      <c r="I80" s="69">
        <v>0</v>
      </c>
      <c r="J80" s="69">
        <v>0</v>
      </c>
      <c r="K80" s="70" t="s">
        <v>79</v>
      </c>
      <c r="L80" s="2"/>
    </row>
    <row r="81" spans="2:12" x14ac:dyDescent="0.25">
      <c r="B81" s="2"/>
      <c r="C81" s="71" t="s">
        <v>408</v>
      </c>
      <c r="D81" s="72"/>
      <c r="E81" s="70" t="s">
        <v>79</v>
      </c>
      <c r="F81" s="70" t="s">
        <v>79</v>
      </c>
      <c r="G81" s="70" t="s">
        <v>79</v>
      </c>
      <c r="H81" s="69">
        <v>0</v>
      </c>
      <c r="I81" s="69">
        <v>0</v>
      </c>
      <c r="J81" s="69">
        <v>0</v>
      </c>
      <c r="K81" s="70" t="s">
        <v>79</v>
      </c>
      <c r="L81" s="2"/>
    </row>
    <row r="82" spans="2:12" x14ac:dyDescent="0.25">
      <c r="B82" s="2"/>
      <c r="C82" s="71" t="s">
        <v>409</v>
      </c>
      <c r="D82" s="72"/>
      <c r="E82" s="70" t="s">
        <v>79</v>
      </c>
      <c r="F82" s="70" t="s">
        <v>79</v>
      </c>
      <c r="G82" s="70" t="s">
        <v>79</v>
      </c>
      <c r="H82" s="69">
        <v>0</v>
      </c>
      <c r="I82" s="69">
        <v>0</v>
      </c>
      <c r="J82" s="69">
        <v>0</v>
      </c>
      <c r="K82" s="70" t="s">
        <v>79</v>
      </c>
      <c r="L82" s="2"/>
    </row>
    <row r="83" spans="2:12" x14ac:dyDescent="0.25">
      <c r="B83" s="2"/>
      <c r="C83" s="71" t="s">
        <v>410</v>
      </c>
      <c r="D83" s="72"/>
      <c r="E83" s="70" t="s">
        <v>79</v>
      </c>
      <c r="F83" s="70" t="s">
        <v>79</v>
      </c>
      <c r="G83" s="70" t="s">
        <v>79</v>
      </c>
      <c r="H83" s="69">
        <v>0</v>
      </c>
      <c r="I83" s="69">
        <v>0</v>
      </c>
      <c r="J83" s="69">
        <v>0</v>
      </c>
      <c r="K83" s="70" t="s">
        <v>79</v>
      </c>
      <c r="L83" s="2"/>
    </row>
    <row r="84" spans="2:12" x14ac:dyDescent="0.25">
      <c r="B84" s="2"/>
      <c r="C84" s="71" t="s">
        <v>411</v>
      </c>
      <c r="D84" s="72"/>
      <c r="E84" s="70" t="s">
        <v>79</v>
      </c>
      <c r="F84" s="70" t="s">
        <v>79</v>
      </c>
      <c r="G84" s="70" t="s">
        <v>79</v>
      </c>
      <c r="H84" s="69">
        <v>0</v>
      </c>
      <c r="I84" s="69">
        <v>0</v>
      </c>
      <c r="J84" s="69">
        <v>0</v>
      </c>
      <c r="K84" s="70" t="s">
        <v>79</v>
      </c>
      <c r="L84" s="2"/>
    </row>
    <row r="85" spans="2:12" x14ac:dyDescent="0.25">
      <c r="B85" s="2"/>
      <c r="C85" s="71" t="s">
        <v>412</v>
      </c>
      <c r="D85" s="72"/>
      <c r="E85" s="70" t="s">
        <v>79</v>
      </c>
      <c r="F85" s="70" t="s">
        <v>79</v>
      </c>
      <c r="G85" s="70" t="s">
        <v>79</v>
      </c>
      <c r="H85" s="69">
        <v>0</v>
      </c>
      <c r="I85" s="69">
        <v>0</v>
      </c>
      <c r="J85" s="69">
        <v>0</v>
      </c>
      <c r="K85" s="70" t="s">
        <v>79</v>
      </c>
      <c r="L85" s="2"/>
    </row>
    <row r="86" spans="2:12" x14ac:dyDescent="0.25">
      <c r="B86" s="2"/>
      <c r="C86" s="71" t="s">
        <v>413</v>
      </c>
      <c r="D86" s="72"/>
      <c r="E86" s="70" t="s">
        <v>79</v>
      </c>
      <c r="F86" s="70" t="s">
        <v>79</v>
      </c>
      <c r="G86" s="70" t="s">
        <v>79</v>
      </c>
      <c r="H86" s="69">
        <v>0</v>
      </c>
      <c r="I86" s="69">
        <v>0</v>
      </c>
      <c r="J86" s="69">
        <v>0</v>
      </c>
      <c r="K86" s="70" t="s">
        <v>79</v>
      </c>
      <c r="L86" s="2"/>
    </row>
    <row r="87" spans="2:12" x14ac:dyDescent="0.25">
      <c r="B87" s="2"/>
      <c r="C87" s="71" t="s">
        <v>414</v>
      </c>
      <c r="D87" s="72"/>
      <c r="E87" s="70" t="s">
        <v>79</v>
      </c>
      <c r="F87" s="70" t="s">
        <v>79</v>
      </c>
      <c r="G87" s="70" t="s">
        <v>79</v>
      </c>
      <c r="H87" s="69">
        <v>0</v>
      </c>
      <c r="I87" s="69">
        <v>0</v>
      </c>
      <c r="J87" s="69">
        <v>0</v>
      </c>
      <c r="K87" s="70" t="s">
        <v>79</v>
      </c>
      <c r="L87" s="2"/>
    </row>
    <row r="88" spans="2:12" x14ac:dyDescent="0.25">
      <c r="B88" s="2"/>
      <c r="C88" s="71" t="s">
        <v>415</v>
      </c>
      <c r="D88" s="72"/>
      <c r="E88" s="70" t="s">
        <v>79</v>
      </c>
      <c r="F88" s="70" t="s">
        <v>79</v>
      </c>
      <c r="G88" s="70" t="s">
        <v>79</v>
      </c>
      <c r="H88" s="69">
        <v>0</v>
      </c>
      <c r="I88" s="69">
        <v>0</v>
      </c>
      <c r="J88" s="69">
        <v>0</v>
      </c>
      <c r="K88" s="70" t="s">
        <v>79</v>
      </c>
      <c r="L88" s="2"/>
    </row>
    <row r="89" spans="2:12" x14ac:dyDescent="0.25">
      <c r="B89" s="2"/>
      <c r="C89" s="71" t="s">
        <v>416</v>
      </c>
      <c r="D89" s="72"/>
      <c r="E89" s="70" t="s">
        <v>79</v>
      </c>
      <c r="F89" s="70" t="s">
        <v>79</v>
      </c>
      <c r="G89" s="70" t="s">
        <v>79</v>
      </c>
      <c r="H89" s="69">
        <v>0</v>
      </c>
      <c r="I89" s="69">
        <v>0</v>
      </c>
      <c r="J89" s="69">
        <v>0</v>
      </c>
      <c r="K89" s="70" t="s">
        <v>79</v>
      </c>
      <c r="L89" s="2"/>
    </row>
    <row r="90" spans="2:12" x14ac:dyDescent="0.25">
      <c r="B90" s="2"/>
      <c r="C90" s="71" t="s">
        <v>417</v>
      </c>
      <c r="D90" s="72"/>
      <c r="E90" s="70" t="s">
        <v>79</v>
      </c>
      <c r="F90" s="70" t="s">
        <v>79</v>
      </c>
      <c r="G90" s="70" t="s">
        <v>79</v>
      </c>
      <c r="H90" s="69">
        <v>0</v>
      </c>
      <c r="I90" s="69">
        <v>0</v>
      </c>
      <c r="J90" s="69">
        <v>0</v>
      </c>
      <c r="K90" s="70" t="s">
        <v>79</v>
      </c>
      <c r="L90" s="2"/>
    </row>
    <row r="91" spans="2:12" x14ac:dyDescent="0.25">
      <c r="B91" s="2"/>
      <c r="C91" s="71" t="s">
        <v>418</v>
      </c>
      <c r="D91" s="72"/>
      <c r="E91" s="70" t="s">
        <v>79</v>
      </c>
      <c r="F91" s="70" t="s">
        <v>79</v>
      </c>
      <c r="G91" s="70" t="s">
        <v>79</v>
      </c>
      <c r="H91" s="69">
        <v>0</v>
      </c>
      <c r="I91" s="69">
        <v>0</v>
      </c>
      <c r="J91" s="69">
        <v>0</v>
      </c>
      <c r="K91" s="70" t="s">
        <v>79</v>
      </c>
      <c r="L91" s="2"/>
    </row>
    <row r="92" spans="2:12" x14ac:dyDescent="0.25">
      <c r="B92" s="2"/>
      <c r="C92" s="71" t="s">
        <v>419</v>
      </c>
      <c r="D92" s="72"/>
      <c r="E92" s="70" t="s">
        <v>79</v>
      </c>
      <c r="F92" s="70" t="s">
        <v>79</v>
      </c>
      <c r="G92" s="70" t="s">
        <v>79</v>
      </c>
      <c r="H92" s="69">
        <v>0</v>
      </c>
      <c r="I92" s="69">
        <v>0</v>
      </c>
      <c r="J92" s="69">
        <v>0</v>
      </c>
      <c r="K92" s="70" t="s">
        <v>79</v>
      </c>
      <c r="L92" s="2"/>
    </row>
    <row r="93" spans="2:12" x14ac:dyDescent="0.25">
      <c r="B93" s="2"/>
      <c r="C93" s="71" t="s">
        <v>420</v>
      </c>
      <c r="D93" s="72"/>
      <c r="E93" s="70" t="s">
        <v>79</v>
      </c>
      <c r="F93" s="70" t="s">
        <v>79</v>
      </c>
      <c r="G93" s="70" t="s">
        <v>79</v>
      </c>
      <c r="H93" s="69">
        <v>0</v>
      </c>
      <c r="I93" s="69">
        <v>0</v>
      </c>
      <c r="J93" s="69">
        <v>0</v>
      </c>
      <c r="K93" s="70" t="s">
        <v>79</v>
      </c>
      <c r="L93" s="2"/>
    </row>
    <row r="94" spans="2:12" x14ac:dyDescent="0.25">
      <c r="B94" s="2"/>
      <c r="C94" s="71" t="s">
        <v>421</v>
      </c>
      <c r="D94" s="72"/>
      <c r="E94" s="70" t="s">
        <v>79</v>
      </c>
      <c r="F94" s="70" t="s">
        <v>79</v>
      </c>
      <c r="G94" s="70" t="s">
        <v>79</v>
      </c>
      <c r="H94" s="69">
        <v>0</v>
      </c>
      <c r="I94" s="69">
        <v>0</v>
      </c>
      <c r="J94" s="69">
        <v>0</v>
      </c>
      <c r="K94" s="70" t="s">
        <v>79</v>
      </c>
      <c r="L94" s="2"/>
    </row>
    <row r="95" spans="2:12" x14ac:dyDescent="0.25">
      <c r="B95" s="2"/>
      <c r="C95" s="71" t="s">
        <v>422</v>
      </c>
      <c r="D95" s="72"/>
      <c r="E95" s="70" t="s">
        <v>79</v>
      </c>
      <c r="F95" s="70" t="s">
        <v>79</v>
      </c>
      <c r="G95" s="70" t="s">
        <v>79</v>
      </c>
      <c r="H95" s="69">
        <v>0</v>
      </c>
      <c r="I95" s="69">
        <v>0</v>
      </c>
      <c r="J95" s="69">
        <v>0</v>
      </c>
      <c r="K95" s="70" t="s">
        <v>79</v>
      </c>
      <c r="L95" s="2"/>
    </row>
    <row r="96" spans="2:12" x14ac:dyDescent="0.25">
      <c r="B96" s="2"/>
      <c r="C96" s="71" t="s">
        <v>423</v>
      </c>
      <c r="D96" s="72"/>
      <c r="E96" s="70" t="s">
        <v>79</v>
      </c>
      <c r="F96" s="70" t="s">
        <v>79</v>
      </c>
      <c r="G96" s="70" t="s">
        <v>79</v>
      </c>
      <c r="H96" s="69">
        <v>0</v>
      </c>
      <c r="I96" s="69">
        <v>0</v>
      </c>
      <c r="J96" s="69">
        <v>0</v>
      </c>
      <c r="K96" s="70" t="s">
        <v>79</v>
      </c>
      <c r="L96" s="2"/>
    </row>
    <row r="97" spans="2:12" x14ac:dyDescent="0.25">
      <c r="B97" s="2"/>
      <c r="C97" s="71" t="s">
        <v>424</v>
      </c>
      <c r="D97" s="72"/>
      <c r="E97" s="70" t="s">
        <v>79</v>
      </c>
      <c r="F97" s="70" t="s">
        <v>79</v>
      </c>
      <c r="G97" s="70" t="s">
        <v>79</v>
      </c>
      <c r="H97" s="69">
        <v>0</v>
      </c>
      <c r="I97" s="69">
        <v>0</v>
      </c>
      <c r="J97" s="69">
        <v>0</v>
      </c>
      <c r="K97" s="70" t="s">
        <v>79</v>
      </c>
      <c r="L97" s="2"/>
    </row>
    <row r="98" spans="2:12" x14ac:dyDescent="0.25">
      <c r="B98" s="2"/>
      <c r="C98" s="71" t="s">
        <v>425</v>
      </c>
      <c r="D98" s="72"/>
      <c r="E98" s="70" t="s">
        <v>79</v>
      </c>
      <c r="F98" s="70" t="s">
        <v>79</v>
      </c>
      <c r="G98" s="70" t="s">
        <v>79</v>
      </c>
      <c r="H98" s="69">
        <v>0</v>
      </c>
      <c r="I98" s="69">
        <v>0</v>
      </c>
      <c r="J98" s="69">
        <v>0</v>
      </c>
      <c r="K98" s="70" t="s">
        <v>79</v>
      </c>
      <c r="L98" s="2"/>
    </row>
    <row r="99" spans="2:12" x14ac:dyDescent="0.25">
      <c r="B99" s="2"/>
      <c r="C99" s="71" t="s">
        <v>426</v>
      </c>
      <c r="D99" s="72"/>
      <c r="E99" s="70" t="s">
        <v>79</v>
      </c>
      <c r="F99" s="70" t="s">
        <v>79</v>
      </c>
      <c r="G99" s="70" t="s">
        <v>79</v>
      </c>
      <c r="H99" s="69">
        <v>0</v>
      </c>
      <c r="I99" s="69">
        <v>0</v>
      </c>
      <c r="J99" s="69">
        <v>0</v>
      </c>
      <c r="K99" s="70" t="s">
        <v>79</v>
      </c>
      <c r="L99" s="2"/>
    </row>
    <row r="100" spans="2:12" x14ac:dyDescent="0.25">
      <c r="B100" s="2"/>
      <c r="C100" s="71" t="s">
        <v>427</v>
      </c>
      <c r="D100" s="72"/>
      <c r="E100" s="70" t="s">
        <v>79</v>
      </c>
      <c r="F100" s="70" t="s">
        <v>79</v>
      </c>
      <c r="G100" s="70" t="s">
        <v>79</v>
      </c>
      <c r="H100" s="69">
        <v>0</v>
      </c>
      <c r="I100" s="69">
        <v>0</v>
      </c>
      <c r="J100" s="69">
        <v>0</v>
      </c>
      <c r="K100" s="70" t="s">
        <v>79</v>
      </c>
      <c r="L100" s="2"/>
    </row>
    <row r="101" spans="2:12" x14ac:dyDescent="0.25">
      <c r="B101" s="2"/>
      <c r="C101" s="71" t="s">
        <v>428</v>
      </c>
      <c r="D101" s="72"/>
      <c r="E101" s="70" t="s">
        <v>79</v>
      </c>
      <c r="F101" s="70" t="s">
        <v>79</v>
      </c>
      <c r="G101" s="70" t="s">
        <v>79</v>
      </c>
      <c r="H101" s="69">
        <v>0</v>
      </c>
      <c r="I101" s="69">
        <v>0</v>
      </c>
      <c r="J101" s="69">
        <v>0</v>
      </c>
      <c r="K101" s="70" t="s">
        <v>79</v>
      </c>
      <c r="L101" s="2"/>
    </row>
    <row r="102" spans="2:12" x14ac:dyDescent="0.25">
      <c r="B102" s="2"/>
      <c r="C102" s="71" t="s">
        <v>429</v>
      </c>
      <c r="D102" s="72"/>
      <c r="E102" s="70" t="s">
        <v>79</v>
      </c>
      <c r="F102" s="70" t="s">
        <v>79</v>
      </c>
      <c r="G102" s="70" t="s">
        <v>79</v>
      </c>
      <c r="H102" s="69">
        <v>0</v>
      </c>
      <c r="I102" s="69">
        <v>0</v>
      </c>
      <c r="J102" s="69">
        <v>0</v>
      </c>
      <c r="K102" s="70" t="s">
        <v>79</v>
      </c>
      <c r="L102" s="2"/>
    </row>
    <row r="103" spans="2:12" x14ac:dyDescent="0.25">
      <c r="B103" s="2"/>
      <c r="C103" s="71" t="s">
        <v>430</v>
      </c>
      <c r="D103" s="72"/>
      <c r="E103" s="70" t="s">
        <v>79</v>
      </c>
      <c r="F103" s="70" t="s">
        <v>79</v>
      </c>
      <c r="G103" s="70" t="s">
        <v>79</v>
      </c>
      <c r="H103" s="69">
        <v>0</v>
      </c>
      <c r="I103" s="69">
        <v>0</v>
      </c>
      <c r="J103" s="69">
        <v>0</v>
      </c>
      <c r="K103" s="70" t="s">
        <v>79</v>
      </c>
      <c r="L103" s="2"/>
    </row>
    <row r="104" spans="2:12" x14ac:dyDescent="0.25">
      <c r="B104" s="2"/>
      <c r="C104" s="71" t="s">
        <v>431</v>
      </c>
      <c r="D104" s="72"/>
      <c r="E104" s="70" t="s">
        <v>79</v>
      </c>
      <c r="F104" s="70" t="s">
        <v>79</v>
      </c>
      <c r="G104" s="70" t="s">
        <v>79</v>
      </c>
      <c r="H104" s="69">
        <v>0</v>
      </c>
      <c r="I104" s="69">
        <v>0</v>
      </c>
      <c r="J104" s="69">
        <v>0</v>
      </c>
      <c r="K104" s="70" t="s">
        <v>79</v>
      </c>
      <c r="L104" s="2"/>
    </row>
    <row r="105" spans="2:12" x14ac:dyDescent="0.25">
      <c r="B105" s="2"/>
      <c r="C105" s="71" t="s">
        <v>432</v>
      </c>
      <c r="D105" s="72"/>
      <c r="E105" s="70" t="s">
        <v>79</v>
      </c>
      <c r="F105" s="70" t="s">
        <v>79</v>
      </c>
      <c r="G105" s="70" t="s">
        <v>79</v>
      </c>
      <c r="H105" s="69">
        <v>0</v>
      </c>
      <c r="I105" s="69">
        <v>0</v>
      </c>
      <c r="J105" s="69">
        <v>0</v>
      </c>
      <c r="K105" s="70" t="s">
        <v>79</v>
      </c>
      <c r="L105" s="2"/>
    </row>
    <row r="106" spans="2:12" x14ac:dyDescent="0.25">
      <c r="B106" s="2"/>
      <c r="C106" s="71" t="s">
        <v>433</v>
      </c>
      <c r="D106" s="72"/>
      <c r="E106" s="70" t="s">
        <v>79</v>
      </c>
      <c r="F106" s="70" t="s">
        <v>79</v>
      </c>
      <c r="G106" s="70" t="s">
        <v>79</v>
      </c>
      <c r="H106" s="69">
        <v>0</v>
      </c>
      <c r="I106" s="69">
        <v>0</v>
      </c>
      <c r="J106" s="69">
        <v>0</v>
      </c>
      <c r="K106" s="70" t="s">
        <v>79</v>
      </c>
      <c r="L106" s="2"/>
    </row>
    <row r="107" spans="2:12" x14ac:dyDescent="0.25">
      <c r="B107" s="2"/>
      <c r="C107" s="71" t="s">
        <v>434</v>
      </c>
      <c r="D107" s="72"/>
      <c r="E107" s="70" t="s">
        <v>79</v>
      </c>
      <c r="F107" s="70" t="s">
        <v>79</v>
      </c>
      <c r="G107" s="70" t="s">
        <v>79</v>
      </c>
      <c r="H107" s="69">
        <v>0</v>
      </c>
      <c r="I107" s="69">
        <v>0</v>
      </c>
      <c r="J107" s="69">
        <v>0</v>
      </c>
      <c r="K107" s="70" t="s">
        <v>79</v>
      </c>
      <c r="L107" s="2"/>
    </row>
    <row r="108" spans="2:12" x14ac:dyDescent="0.25">
      <c r="B108" s="2"/>
      <c r="C108" s="71" t="s">
        <v>435</v>
      </c>
      <c r="D108" s="72"/>
      <c r="E108" s="70" t="s">
        <v>79</v>
      </c>
      <c r="F108" s="70" t="s">
        <v>79</v>
      </c>
      <c r="G108" s="70" t="s">
        <v>79</v>
      </c>
      <c r="H108" s="69">
        <v>0</v>
      </c>
      <c r="I108" s="69">
        <v>0</v>
      </c>
      <c r="J108" s="69">
        <v>0</v>
      </c>
      <c r="K108" s="70" t="s">
        <v>79</v>
      </c>
      <c r="L108" s="2"/>
    </row>
    <row r="109" spans="2:12" x14ac:dyDescent="0.25">
      <c r="B109" s="2"/>
      <c r="C109" s="71" t="s">
        <v>436</v>
      </c>
      <c r="D109" s="72"/>
      <c r="E109" s="70" t="s">
        <v>79</v>
      </c>
      <c r="F109" s="70" t="s">
        <v>79</v>
      </c>
      <c r="G109" s="70" t="s">
        <v>79</v>
      </c>
      <c r="H109" s="69">
        <v>0</v>
      </c>
      <c r="I109" s="69">
        <v>0</v>
      </c>
      <c r="J109" s="69">
        <v>0</v>
      </c>
      <c r="K109" s="70" t="s">
        <v>79</v>
      </c>
      <c r="L109" s="2"/>
    </row>
    <row r="110" spans="2:12" x14ac:dyDescent="0.25">
      <c r="B110" s="2"/>
      <c r="C110" s="71" t="s">
        <v>437</v>
      </c>
      <c r="D110" s="72"/>
      <c r="E110" s="70" t="s">
        <v>79</v>
      </c>
      <c r="F110" s="70" t="s">
        <v>79</v>
      </c>
      <c r="G110" s="70" t="s">
        <v>79</v>
      </c>
      <c r="H110" s="69">
        <v>0</v>
      </c>
      <c r="I110" s="69">
        <v>0</v>
      </c>
      <c r="J110" s="69">
        <v>0</v>
      </c>
      <c r="K110" s="70" t="s">
        <v>79</v>
      </c>
      <c r="L110" s="2"/>
    </row>
    <row r="111" spans="2:12" x14ac:dyDescent="0.25">
      <c r="B111" s="2"/>
      <c r="C111" s="71" t="s">
        <v>438</v>
      </c>
      <c r="D111" s="72"/>
      <c r="E111" s="70" t="s">
        <v>79</v>
      </c>
      <c r="F111" s="70" t="s">
        <v>79</v>
      </c>
      <c r="G111" s="70" t="s">
        <v>79</v>
      </c>
      <c r="H111" s="69">
        <v>0</v>
      </c>
      <c r="I111" s="69">
        <v>0</v>
      </c>
      <c r="J111" s="69">
        <v>0</v>
      </c>
      <c r="K111" s="70" t="s">
        <v>79</v>
      </c>
      <c r="L111" s="2"/>
    </row>
    <row r="112" spans="2:12" x14ac:dyDescent="0.25">
      <c r="B112" s="2"/>
      <c r="C112" s="71" t="s">
        <v>439</v>
      </c>
      <c r="D112" s="72"/>
      <c r="E112" s="70" t="s">
        <v>79</v>
      </c>
      <c r="F112" s="70" t="s">
        <v>79</v>
      </c>
      <c r="G112" s="70" t="s">
        <v>79</v>
      </c>
      <c r="H112" s="69">
        <v>0</v>
      </c>
      <c r="I112" s="69">
        <v>0</v>
      </c>
      <c r="J112" s="69">
        <v>0</v>
      </c>
      <c r="K112" s="70" t="s">
        <v>79</v>
      </c>
      <c r="L112" s="2"/>
    </row>
    <row r="113" spans="1:12" x14ac:dyDescent="0.25">
      <c r="B113" s="2"/>
      <c r="C113" s="71" t="s">
        <v>440</v>
      </c>
      <c r="D113" s="72"/>
      <c r="E113" s="70" t="s">
        <v>79</v>
      </c>
      <c r="F113" s="70" t="s">
        <v>79</v>
      </c>
      <c r="G113" s="70" t="s">
        <v>79</v>
      </c>
      <c r="H113" s="69">
        <v>0</v>
      </c>
      <c r="I113" s="69">
        <v>0</v>
      </c>
      <c r="J113" s="69">
        <v>0</v>
      </c>
      <c r="K113" s="70" t="s">
        <v>79</v>
      </c>
      <c r="L113" s="2"/>
    </row>
    <row r="114" spans="1:12" s="15" customFormat="1" x14ac:dyDescent="0.25">
      <c r="B114" s="5"/>
      <c r="C114" s="73" t="s">
        <v>441</v>
      </c>
      <c r="D114" s="74"/>
      <c r="E114" s="70" t="s">
        <v>79</v>
      </c>
      <c r="F114" s="70" t="s">
        <v>79</v>
      </c>
      <c r="G114" s="70" t="s">
        <v>79</v>
      </c>
      <c r="H114" s="69">
        <v>0</v>
      </c>
      <c r="I114" s="69">
        <v>0</v>
      </c>
      <c r="J114" s="69">
        <v>0</v>
      </c>
      <c r="K114" s="70" t="s">
        <v>79</v>
      </c>
      <c r="L114" s="5"/>
    </row>
    <row r="115" spans="1:12" s="15" customFormat="1" x14ac:dyDescent="0.25">
      <c r="A115" s="16" t="s">
        <v>442</v>
      </c>
      <c r="B115" s="5"/>
      <c r="C115" s="73" t="s">
        <v>443</v>
      </c>
      <c r="D115" s="74"/>
      <c r="E115" s="70" t="s">
        <v>79</v>
      </c>
      <c r="F115" s="70" t="s">
        <v>79</v>
      </c>
      <c r="G115" s="70" t="s">
        <v>79</v>
      </c>
      <c r="H115" s="69">
        <v>0</v>
      </c>
      <c r="I115" s="69">
        <v>0</v>
      </c>
      <c r="J115" s="69">
        <v>0</v>
      </c>
      <c r="K115" s="70" t="s">
        <v>79</v>
      </c>
      <c r="L115" s="5"/>
    </row>
    <row r="116" spans="1:12" x14ac:dyDescent="0.25">
      <c r="A116" s="17" t="s">
        <v>444</v>
      </c>
      <c r="B116" s="2"/>
      <c r="C116" s="71" t="s">
        <v>335</v>
      </c>
      <c r="D116" s="72"/>
      <c r="E116" s="14" t="str">
        <f>""</f>
        <v/>
      </c>
      <c r="F116" s="14" t="str">
        <f>""</f>
        <v/>
      </c>
      <c r="G116" s="14" t="str">
        <f>""</f>
        <v/>
      </c>
      <c r="H116" s="13">
        <f>SUM(H16:H115)</f>
        <v>0</v>
      </c>
      <c r="I116" s="13">
        <f>SUM(I16:I115)</f>
        <v>0</v>
      </c>
      <c r="J116" s="13">
        <f>SUM(J16:J115)</f>
        <v>0</v>
      </c>
      <c r="K116" s="14" t="str">
        <f>""</f>
        <v/>
      </c>
      <c r="L116" s="2"/>
    </row>
    <row r="117" spans="1:12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5.0999999999999996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</sheetData>
  <sheetProtection formatColumns="0" formatRows="0" insertRows="0" deleteRows="0" selectLockedCells="1"/>
  <mergeCells count="814">
    <mergeCell ref="I115"/>
    <mergeCell ref="J115"/>
    <mergeCell ref="K115"/>
    <mergeCell ref="C116:D116"/>
    <mergeCell ref="C115:D115"/>
    <mergeCell ref="E115"/>
    <mergeCell ref="F115"/>
    <mergeCell ref="G115"/>
    <mergeCell ref="H115"/>
    <mergeCell ref="I113"/>
    <mergeCell ref="J113"/>
    <mergeCell ref="K113"/>
    <mergeCell ref="C114:D114"/>
    <mergeCell ref="E114"/>
    <mergeCell ref="F114"/>
    <mergeCell ref="G114"/>
    <mergeCell ref="H114"/>
    <mergeCell ref="I114"/>
    <mergeCell ref="J114"/>
    <mergeCell ref="K114"/>
    <mergeCell ref="C113:D113"/>
    <mergeCell ref="E113"/>
    <mergeCell ref="F113"/>
    <mergeCell ref="G113"/>
    <mergeCell ref="H113"/>
    <mergeCell ref="I111"/>
    <mergeCell ref="J111"/>
    <mergeCell ref="K111"/>
    <mergeCell ref="C112:D112"/>
    <mergeCell ref="E112"/>
    <mergeCell ref="F112"/>
    <mergeCell ref="G112"/>
    <mergeCell ref="H112"/>
    <mergeCell ref="I112"/>
    <mergeCell ref="J112"/>
    <mergeCell ref="K112"/>
    <mergeCell ref="C111:D111"/>
    <mergeCell ref="E111"/>
    <mergeCell ref="F111"/>
    <mergeCell ref="G111"/>
    <mergeCell ref="H111"/>
    <mergeCell ref="I109"/>
    <mergeCell ref="J109"/>
    <mergeCell ref="K109"/>
    <mergeCell ref="C110:D110"/>
    <mergeCell ref="E110"/>
    <mergeCell ref="F110"/>
    <mergeCell ref="G110"/>
    <mergeCell ref="H110"/>
    <mergeCell ref="I110"/>
    <mergeCell ref="J110"/>
    <mergeCell ref="K110"/>
    <mergeCell ref="C109:D109"/>
    <mergeCell ref="E109"/>
    <mergeCell ref="F109"/>
    <mergeCell ref="G109"/>
    <mergeCell ref="H109"/>
    <mergeCell ref="I107"/>
    <mergeCell ref="J107"/>
    <mergeCell ref="K107"/>
    <mergeCell ref="C108:D108"/>
    <mergeCell ref="E108"/>
    <mergeCell ref="F108"/>
    <mergeCell ref="G108"/>
    <mergeCell ref="H108"/>
    <mergeCell ref="I108"/>
    <mergeCell ref="J108"/>
    <mergeCell ref="K108"/>
    <mergeCell ref="C107:D107"/>
    <mergeCell ref="E107"/>
    <mergeCell ref="F107"/>
    <mergeCell ref="G107"/>
    <mergeCell ref="H107"/>
    <mergeCell ref="I105"/>
    <mergeCell ref="J105"/>
    <mergeCell ref="K105"/>
    <mergeCell ref="C106:D106"/>
    <mergeCell ref="E106"/>
    <mergeCell ref="F106"/>
    <mergeCell ref="G106"/>
    <mergeCell ref="H106"/>
    <mergeCell ref="I106"/>
    <mergeCell ref="J106"/>
    <mergeCell ref="K106"/>
    <mergeCell ref="C105:D105"/>
    <mergeCell ref="E105"/>
    <mergeCell ref="F105"/>
    <mergeCell ref="G105"/>
    <mergeCell ref="H105"/>
    <mergeCell ref="I103"/>
    <mergeCell ref="J103"/>
    <mergeCell ref="K103"/>
    <mergeCell ref="C104:D104"/>
    <mergeCell ref="E104"/>
    <mergeCell ref="F104"/>
    <mergeCell ref="G104"/>
    <mergeCell ref="H104"/>
    <mergeCell ref="I104"/>
    <mergeCell ref="J104"/>
    <mergeCell ref="K104"/>
    <mergeCell ref="C103:D103"/>
    <mergeCell ref="E103"/>
    <mergeCell ref="F103"/>
    <mergeCell ref="G103"/>
    <mergeCell ref="H103"/>
    <mergeCell ref="I101"/>
    <mergeCell ref="J101"/>
    <mergeCell ref="K101"/>
    <mergeCell ref="C102:D102"/>
    <mergeCell ref="E102"/>
    <mergeCell ref="F102"/>
    <mergeCell ref="G102"/>
    <mergeCell ref="H102"/>
    <mergeCell ref="I102"/>
    <mergeCell ref="J102"/>
    <mergeCell ref="K102"/>
    <mergeCell ref="C101:D101"/>
    <mergeCell ref="E101"/>
    <mergeCell ref="F101"/>
    <mergeCell ref="G101"/>
    <mergeCell ref="H101"/>
    <mergeCell ref="I99"/>
    <mergeCell ref="J99"/>
    <mergeCell ref="K99"/>
    <mergeCell ref="C100:D100"/>
    <mergeCell ref="E100"/>
    <mergeCell ref="F100"/>
    <mergeCell ref="G100"/>
    <mergeCell ref="H100"/>
    <mergeCell ref="I100"/>
    <mergeCell ref="J100"/>
    <mergeCell ref="K100"/>
    <mergeCell ref="C99:D99"/>
    <mergeCell ref="E99"/>
    <mergeCell ref="F99"/>
    <mergeCell ref="G99"/>
    <mergeCell ref="H99"/>
    <mergeCell ref="I97"/>
    <mergeCell ref="J97"/>
    <mergeCell ref="K97"/>
    <mergeCell ref="C98:D98"/>
    <mergeCell ref="E98"/>
    <mergeCell ref="F98"/>
    <mergeCell ref="G98"/>
    <mergeCell ref="H98"/>
    <mergeCell ref="I98"/>
    <mergeCell ref="J98"/>
    <mergeCell ref="K98"/>
    <mergeCell ref="C97:D97"/>
    <mergeCell ref="E97"/>
    <mergeCell ref="F97"/>
    <mergeCell ref="G97"/>
    <mergeCell ref="H97"/>
    <mergeCell ref="I95"/>
    <mergeCell ref="J95"/>
    <mergeCell ref="K95"/>
    <mergeCell ref="C96:D96"/>
    <mergeCell ref="E96"/>
    <mergeCell ref="F96"/>
    <mergeCell ref="G96"/>
    <mergeCell ref="H96"/>
    <mergeCell ref="I96"/>
    <mergeCell ref="J96"/>
    <mergeCell ref="K96"/>
    <mergeCell ref="C95:D95"/>
    <mergeCell ref="E95"/>
    <mergeCell ref="F95"/>
    <mergeCell ref="G95"/>
    <mergeCell ref="H95"/>
    <mergeCell ref="I93"/>
    <mergeCell ref="J93"/>
    <mergeCell ref="K93"/>
    <mergeCell ref="C94:D94"/>
    <mergeCell ref="E94"/>
    <mergeCell ref="F94"/>
    <mergeCell ref="G94"/>
    <mergeCell ref="H94"/>
    <mergeCell ref="I94"/>
    <mergeCell ref="J94"/>
    <mergeCell ref="K94"/>
    <mergeCell ref="C93:D93"/>
    <mergeCell ref="E93"/>
    <mergeCell ref="F93"/>
    <mergeCell ref="G93"/>
    <mergeCell ref="H93"/>
    <mergeCell ref="I91"/>
    <mergeCell ref="J91"/>
    <mergeCell ref="K91"/>
    <mergeCell ref="C92:D92"/>
    <mergeCell ref="E92"/>
    <mergeCell ref="F92"/>
    <mergeCell ref="G92"/>
    <mergeCell ref="H92"/>
    <mergeCell ref="I92"/>
    <mergeCell ref="J92"/>
    <mergeCell ref="K92"/>
    <mergeCell ref="C91:D91"/>
    <mergeCell ref="E91"/>
    <mergeCell ref="F91"/>
    <mergeCell ref="G91"/>
    <mergeCell ref="H91"/>
    <mergeCell ref="I89"/>
    <mergeCell ref="J89"/>
    <mergeCell ref="K89"/>
    <mergeCell ref="C90:D90"/>
    <mergeCell ref="E90"/>
    <mergeCell ref="F90"/>
    <mergeCell ref="G90"/>
    <mergeCell ref="H90"/>
    <mergeCell ref="I90"/>
    <mergeCell ref="J90"/>
    <mergeCell ref="K90"/>
    <mergeCell ref="C89:D89"/>
    <mergeCell ref="E89"/>
    <mergeCell ref="F89"/>
    <mergeCell ref="G89"/>
    <mergeCell ref="H89"/>
    <mergeCell ref="I87"/>
    <mergeCell ref="J87"/>
    <mergeCell ref="K87"/>
    <mergeCell ref="C88:D88"/>
    <mergeCell ref="E88"/>
    <mergeCell ref="F88"/>
    <mergeCell ref="G88"/>
    <mergeCell ref="H88"/>
    <mergeCell ref="I88"/>
    <mergeCell ref="J88"/>
    <mergeCell ref="K88"/>
    <mergeCell ref="C87:D87"/>
    <mergeCell ref="E87"/>
    <mergeCell ref="F87"/>
    <mergeCell ref="G87"/>
    <mergeCell ref="H87"/>
    <mergeCell ref="I85"/>
    <mergeCell ref="J85"/>
    <mergeCell ref="K85"/>
    <mergeCell ref="C86:D86"/>
    <mergeCell ref="E86"/>
    <mergeCell ref="F86"/>
    <mergeCell ref="G86"/>
    <mergeCell ref="H86"/>
    <mergeCell ref="I86"/>
    <mergeCell ref="J86"/>
    <mergeCell ref="K86"/>
    <mergeCell ref="C85:D85"/>
    <mergeCell ref="E85"/>
    <mergeCell ref="F85"/>
    <mergeCell ref="G85"/>
    <mergeCell ref="H85"/>
    <mergeCell ref="I83"/>
    <mergeCell ref="J83"/>
    <mergeCell ref="K83"/>
    <mergeCell ref="C84:D84"/>
    <mergeCell ref="E84"/>
    <mergeCell ref="F84"/>
    <mergeCell ref="G84"/>
    <mergeCell ref="H84"/>
    <mergeCell ref="I84"/>
    <mergeCell ref="J84"/>
    <mergeCell ref="K84"/>
    <mergeCell ref="C83:D83"/>
    <mergeCell ref="E83"/>
    <mergeCell ref="F83"/>
    <mergeCell ref="G83"/>
    <mergeCell ref="H83"/>
    <mergeCell ref="I81"/>
    <mergeCell ref="J81"/>
    <mergeCell ref="K81"/>
    <mergeCell ref="C82:D82"/>
    <mergeCell ref="E82"/>
    <mergeCell ref="F82"/>
    <mergeCell ref="G82"/>
    <mergeCell ref="H82"/>
    <mergeCell ref="I82"/>
    <mergeCell ref="J82"/>
    <mergeCell ref="K82"/>
    <mergeCell ref="C81:D81"/>
    <mergeCell ref="E81"/>
    <mergeCell ref="F81"/>
    <mergeCell ref="G81"/>
    <mergeCell ref="H81"/>
    <mergeCell ref="I79"/>
    <mergeCell ref="J79"/>
    <mergeCell ref="K79"/>
    <mergeCell ref="C80:D80"/>
    <mergeCell ref="E80"/>
    <mergeCell ref="F80"/>
    <mergeCell ref="G80"/>
    <mergeCell ref="H80"/>
    <mergeCell ref="I80"/>
    <mergeCell ref="J80"/>
    <mergeCell ref="K80"/>
    <mergeCell ref="C79:D79"/>
    <mergeCell ref="E79"/>
    <mergeCell ref="F79"/>
    <mergeCell ref="G79"/>
    <mergeCell ref="H79"/>
    <mergeCell ref="I77"/>
    <mergeCell ref="J77"/>
    <mergeCell ref="K77"/>
    <mergeCell ref="C78:D78"/>
    <mergeCell ref="E78"/>
    <mergeCell ref="F78"/>
    <mergeCell ref="G78"/>
    <mergeCell ref="H78"/>
    <mergeCell ref="I78"/>
    <mergeCell ref="J78"/>
    <mergeCell ref="K78"/>
    <mergeCell ref="C77:D77"/>
    <mergeCell ref="E77"/>
    <mergeCell ref="F77"/>
    <mergeCell ref="G77"/>
    <mergeCell ref="H77"/>
    <mergeCell ref="I75"/>
    <mergeCell ref="J75"/>
    <mergeCell ref="K75"/>
    <mergeCell ref="C76:D76"/>
    <mergeCell ref="E76"/>
    <mergeCell ref="F76"/>
    <mergeCell ref="G76"/>
    <mergeCell ref="H76"/>
    <mergeCell ref="I76"/>
    <mergeCell ref="J76"/>
    <mergeCell ref="K76"/>
    <mergeCell ref="C75:D75"/>
    <mergeCell ref="E75"/>
    <mergeCell ref="F75"/>
    <mergeCell ref="G75"/>
    <mergeCell ref="H75"/>
    <mergeCell ref="I73"/>
    <mergeCell ref="J73"/>
    <mergeCell ref="K73"/>
    <mergeCell ref="C74:D74"/>
    <mergeCell ref="E74"/>
    <mergeCell ref="F74"/>
    <mergeCell ref="G74"/>
    <mergeCell ref="H74"/>
    <mergeCell ref="I74"/>
    <mergeCell ref="J74"/>
    <mergeCell ref="K74"/>
    <mergeCell ref="C73:D73"/>
    <mergeCell ref="E73"/>
    <mergeCell ref="F73"/>
    <mergeCell ref="G73"/>
    <mergeCell ref="H73"/>
    <mergeCell ref="I71"/>
    <mergeCell ref="J71"/>
    <mergeCell ref="K71"/>
    <mergeCell ref="C72:D72"/>
    <mergeCell ref="E72"/>
    <mergeCell ref="F72"/>
    <mergeCell ref="G72"/>
    <mergeCell ref="H72"/>
    <mergeCell ref="I72"/>
    <mergeCell ref="J72"/>
    <mergeCell ref="K72"/>
    <mergeCell ref="C71:D71"/>
    <mergeCell ref="E71"/>
    <mergeCell ref="F71"/>
    <mergeCell ref="G71"/>
    <mergeCell ref="H71"/>
    <mergeCell ref="I69"/>
    <mergeCell ref="J69"/>
    <mergeCell ref="K69"/>
    <mergeCell ref="C70:D70"/>
    <mergeCell ref="E70"/>
    <mergeCell ref="F70"/>
    <mergeCell ref="G70"/>
    <mergeCell ref="H70"/>
    <mergeCell ref="I70"/>
    <mergeCell ref="J70"/>
    <mergeCell ref="K70"/>
    <mergeCell ref="C69:D69"/>
    <mergeCell ref="E69"/>
    <mergeCell ref="F69"/>
    <mergeCell ref="G69"/>
    <mergeCell ref="H69"/>
    <mergeCell ref="I67"/>
    <mergeCell ref="J67"/>
    <mergeCell ref="K67"/>
    <mergeCell ref="C68:D68"/>
    <mergeCell ref="E68"/>
    <mergeCell ref="F68"/>
    <mergeCell ref="G68"/>
    <mergeCell ref="H68"/>
    <mergeCell ref="I68"/>
    <mergeCell ref="J68"/>
    <mergeCell ref="K68"/>
    <mergeCell ref="C67:D67"/>
    <mergeCell ref="E67"/>
    <mergeCell ref="F67"/>
    <mergeCell ref="G67"/>
    <mergeCell ref="H67"/>
    <mergeCell ref="I65"/>
    <mergeCell ref="J65"/>
    <mergeCell ref="K65"/>
    <mergeCell ref="C66:D66"/>
    <mergeCell ref="E66"/>
    <mergeCell ref="F66"/>
    <mergeCell ref="G66"/>
    <mergeCell ref="H66"/>
    <mergeCell ref="I66"/>
    <mergeCell ref="J66"/>
    <mergeCell ref="K66"/>
    <mergeCell ref="C65:D65"/>
    <mergeCell ref="E65"/>
    <mergeCell ref="F65"/>
    <mergeCell ref="G65"/>
    <mergeCell ref="H65"/>
    <mergeCell ref="I63"/>
    <mergeCell ref="J63"/>
    <mergeCell ref="K63"/>
    <mergeCell ref="C64:D64"/>
    <mergeCell ref="E64"/>
    <mergeCell ref="F64"/>
    <mergeCell ref="G64"/>
    <mergeCell ref="H64"/>
    <mergeCell ref="I64"/>
    <mergeCell ref="J64"/>
    <mergeCell ref="K64"/>
    <mergeCell ref="C63:D63"/>
    <mergeCell ref="E63"/>
    <mergeCell ref="F63"/>
    <mergeCell ref="G63"/>
    <mergeCell ref="H63"/>
    <mergeCell ref="I61"/>
    <mergeCell ref="J61"/>
    <mergeCell ref="K61"/>
    <mergeCell ref="C62:D62"/>
    <mergeCell ref="E62"/>
    <mergeCell ref="F62"/>
    <mergeCell ref="G62"/>
    <mergeCell ref="H62"/>
    <mergeCell ref="I62"/>
    <mergeCell ref="J62"/>
    <mergeCell ref="K62"/>
    <mergeCell ref="C61:D61"/>
    <mergeCell ref="E61"/>
    <mergeCell ref="F61"/>
    <mergeCell ref="G61"/>
    <mergeCell ref="H61"/>
    <mergeCell ref="I59"/>
    <mergeCell ref="J59"/>
    <mergeCell ref="K59"/>
    <mergeCell ref="C60:D60"/>
    <mergeCell ref="E60"/>
    <mergeCell ref="F60"/>
    <mergeCell ref="G60"/>
    <mergeCell ref="H60"/>
    <mergeCell ref="I60"/>
    <mergeCell ref="J60"/>
    <mergeCell ref="K60"/>
    <mergeCell ref="C59:D59"/>
    <mergeCell ref="E59"/>
    <mergeCell ref="F59"/>
    <mergeCell ref="G59"/>
    <mergeCell ref="H59"/>
    <mergeCell ref="I57"/>
    <mergeCell ref="J57"/>
    <mergeCell ref="K57"/>
    <mergeCell ref="C58:D58"/>
    <mergeCell ref="E58"/>
    <mergeCell ref="F58"/>
    <mergeCell ref="G58"/>
    <mergeCell ref="H58"/>
    <mergeCell ref="I58"/>
    <mergeCell ref="J58"/>
    <mergeCell ref="K58"/>
    <mergeCell ref="C57:D57"/>
    <mergeCell ref="E57"/>
    <mergeCell ref="F57"/>
    <mergeCell ref="G57"/>
    <mergeCell ref="H57"/>
    <mergeCell ref="I55"/>
    <mergeCell ref="J55"/>
    <mergeCell ref="K55"/>
    <mergeCell ref="C56:D56"/>
    <mergeCell ref="E56"/>
    <mergeCell ref="F56"/>
    <mergeCell ref="G56"/>
    <mergeCell ref="H56"/>
    <mergeCell ref="I56"/>
    <mergeCell ref="J56"/>
    <mergeCell ref="K56"/>
    <mergeCell ref="C55:D55"/>
    <mergeCell ref="E55"/>
    <mergeCell ref="F55"/>
    <mergeCell ref="G55"/>
    <mergeCell ref="H55"/>
    <mergeCell ref="I53"/>
    <mergeCell ref="J53"/>
    <mergeCell ref="K53"/>
    <mergeCell ref="C54:D54"/>
    <mergeCell ref="E54"/>
    <mergeCell ref="F54"/>
    <mergeCell ref="G54"/>
    <mergeCell ref="H54"/>
    <mergeCell ref="I54"/>
    <mergeCell ref="J54"/>
    <mergeCell ref="K54"/>
    <mergeCell ref="C53:D53"/>
    <mergeCell ref="E53"/>
    <mergeCell ref="F53"/>
    <mergeCell ref="G53"/>
    <mergeCell ref="H53"/>
    <mergeCell ref="I51"/>
    <mergeCell ref="J51"/>
    <mergeCell ref="K51"/>
    <mergeCell ref="C52:D52"/>
    <mergeCell ref="E52"/>
    <mergeCell ref="F52"/>
    <mergeCell ref="G52"/>
    <mergeCell ref="H52"/>
    <mergeCell ref="I52"/>
    <mergeCell ref="J52"/>
    <mergeCell ref="K52"/>
    <mergeCell ref="C51:D51"/>
    <mergeCell ref="E51"/>
    <mergeCell ref="F51"/>
    <mergeCell ref="G51"/>
    <mergeCell ref="H51"/>
    <mergeCell ref="I49"/>
    <mergeCell ref="J49"/>
    <mergeCell ref="K49"/>
    <mergeCell ref="C50:D50"/>
    <mergeCell ref="E50"/>
    <mergeCell ref="F50"/>
    <mergeCell ref="G50"/>
    <mergeCell ref="H50"/>
    <mergeCell ref="I50"/>
    <mergeCell ref="J50"/>
    <mergeCell ref="K50"/>
    <mergeCell ref="C49:D49"/>
    <mergeCell ref="E49"/>
    <mergeCell ref="F49"/>
    <mergeCell ref="G49"/>
    <mergeCell ref="H49"/>
    <mergeCell ref="I47"/>
    <mergeCell ref="J47"/>
    <mergeCell ref="K47"/>
    <mergeCell ref="C48:D48"/>
    <mergeCell ref="E48"/>
    <mergeCell ref="F48"/>
    <mergeCell ref="G48"/>
    <mergeCell ref="H48"/>
    <mergeCell ref="I48"/>
    <mergeCell ref="J48"/>
    <mergeCell ref="K48"/>
    <mergeCell ref="C47:D47"/>
    <mergeCell ref="E47"/>
    <mergeCell ref="F47"/>
    <mergeCell ref="G47"/>
    <mergeCell ref="H47"/>
    <mergeCell ref="I45"/>
    <mergeCell ref="J45"/>
    <mergeCell ref="K45"/>
    <mergeCell ref="C46:D46"/>
    <mergeCell ref="E46"/>
    <mergeCell ref="F46"/>
    <mergeCell ref="G46"/>
    <mergeCell ref="H46"/>
    <mergeCell ref="I46"/>
    <mergeCell ref="J46"/>
    <mergeCell ref="K46"/>
    <mergeCell ref="C45:D45"/>
    <mergeCell ref="E45"/>
    <mergeCell ref="F45"/>
    <mergeCell ref="G45"/>
    <mergeCell ref="H45"/>
    <mergeCell ref="I43"/>
    <mergeCell ref="J43"/>
    <mergeCell ref="K43"/>
    <mergeCell ref="C44:D44"/>
    <mergeCell ref="E44"/>
    <mergeCell ref="F44"/>
    <mergeCell ref="G44"/>
    <mergeCell ref="H44"/>
    <mergeCell ref="I44"/>
    <mergeCell ref="J44"/>
    <mergeCell ref="K44"/>
    <mergeCell ref="C43:D43"/>
    <mergeCell ref="E43"/>
    <mergeCell ref="F43"/>
    <mergeCell ref="G43"/>
    <mergeCell ref="H43"/>
    <mergeCell ref="I41"/>
    <mergeCell ref="J41"/>
    <mergeCell ref="K41"/>
    <mergeCell ref="C42:D42"/>
    <mergeCell ref="E42"/>
    <mergeCell ref="F42"/>
    <mergeCell ref="G42"/>
    <mergeCell ref="H42"/>
    <mergeCell ref="I42"/>
    <mergeCell ref="J42"/>
    <mergeCell ref="K42"/>
    <mergeCell ref="C41:D41"/>
    <mergeCell ref="E41"/>
    <mergeCell ref="F41"/>
    <mergeCell ref="G41"/>
    <mergeCell ref="H41"/>
    <mergeCell ref="I39"/>
    <mergeCell ref="J39"/>
    <mergeCell ref="K39"/>
    <mergeCell ref="C40:D40"/>
    <mergeCell ref="E40"/>
    <mergeCell ref="F40"/>
    <mergeCell ref="G40"/>
    <mergeCell ref="H40"/>
    <mergeCell ref="I40"/>
    <mergeCell ref="J40"/>
    <mergeCell ref="K40"/>
    <mergeCell ref="C39:D39"/>
    <mergeCell ref="E39"/>
    <mergeCell ref="F39"/>
    <mergeCell ref="G39"/>
    <mergeCell ref="H39"/>
    <mergeCell ref="I37"/>
    <mergeCell ref="J37"/>
    <mergeCell ref="K37"/>
    <mergeCell ref="C38:D38"/>
    <mergeCell ref="E38"/>
    <mergeCell ref="F38"/>
    <mergeCell ref="G38"/>
    <mergeCell ref="H38"/>
    <mergeCell ref="I38"/>
    <mergeCell ref="J38"/>
    <mergeCell ref="K38"/>
    <mergeCell ref="C37:D37"/>
    <mergeCell ref="E37"/>
    <mergeCell ref="F37"/>
    <mergeCell ref="G37"/>
    <mergeCell ref="H37"/>
    <mergeCell ref="I35"/>
    <mergeCell ref="J35"/>
    <mergeCell ref="K35"/>
    <mergeCell ref="C36:D36"/>
    <mergeCell ref="E36"/>
    <mergeCell ref="F36"/>
    <mergeCell ref="G36"/>
    <mergeCell ref="H36"/>
    <mergeCell ref="I36"/>
    <mergeCell ref="J36"/>
    <mergeCell ref="K36"/>
    <mergeCell ref="C35:D35"/>
    <mergeCell ref="E35"/>
    <mergeCell ref="F35"/>
    <mergeCell ref="G35"/>
    <mergeCell ref="H35"/>
    <mergeCell ref="I33"/>
    <mergeCell ref="J33"/>
    <mergeCell ref="K33"/>
    <mergeCell ref="C34:D34"/>
    <mergeCell ref="E34"/>
    <mergeCell ref="F34"/>
    <mergeCell ref="G34"/>
    <mergeCell ref="H34"/>
    <mergeCell ref="I34"/>
    <mergeCell ref="J34"/>
    <mergeCell ref="K34"/>
    <mergeCell ref="C33:D33"/>
    <mergeCell ref="E33"/>
    <mergeCell ref="F33"/>
    <mergeCell ref="G33"/>
    <mergeCell ref="H33"/>
    <mergeCell ref="I31"/>
    <mergeCell ref="J31"/>
    <mergeCell ref="K31"/>
    <mergeCell ref="C32:D32"/>
    <mergeCell ref="E32"/>
    <mergeCell ref="F32"/>
    <mergeCell ref="G32"/>
    <mergeCell ref="H32"/>
    <mergeCell ref="I32"/>
    <mergeCell ref="J32"/>
    <mergeCell ref="K32"/>
    <mergeCell ref="C31:D31"/>
    <mergeCell ref="E31"/>
    <mergeCell ref="F31"/>
    <mergeCell ref="G31"/>
    <mergeCell ref="H31"/>
    <mergeCell ref="I29"/>
    <mergeCell ref="J29"/>
    <mergeCell ref="K29"/>
    <mergeCell ref="C30:D30"/>
    <mergeCell ref="E30"/>
    <mergeCell ref="F30"/>
    <mergeCell ref="G30"/>
    <mergeCell ref="H30"/>
    <mergeCell ref="I30"/>
    <mergeCell ref="J30"/>
    <mergeCell ref="K30"/>
    <mergeCell ref="C29:D29"/>
    <mergeCell ref="E29"/>
    <mergeCell ref="F29"/>
    <mergeCell ref="G29"/>
    <mergeCell ref="H29"/>
    <mergeCell ref="I27"/>
    <mergeCell ref="J27"/>
    <mergeCell ref="K27"/>
    <mergeCell ref="C28:D28"/>
    <mergeCell ref="E28"/>
    <mergeCell ref="F28"/>
    <mergeCell ref="G28"/>
    <mergeCell ref="H28"/>
    <mergeCell ref="I28"/>
    <mergeCell ref="J28"/>
    <mergeCell ref="K28"/>
    <mergeCell ref="C27:D27"/>
    <mergeCell ref="E27"/>
    <mergeCell ref="F27"/>
    <mergeCell ref="G27"/>
    <mergeCell ref="H27"/>
    <mergeCell ref="I25"/>
    <mergeCell ref="J25"/>
    <mergeCell ref="K25"/>
    <mergeCell ref="C26:D26"/>
    <mergeCell ref="E26"/>
    <mergeCell ref="F26"/>
    <mergeCell ref="G26"/>
    <mergeCell ref="H26"/>
    <mergeCell ref="I26"/>
    <mergeCell ref="J26"/>
    <mergeCell ref="K26"/>
    <mergeCell ref="C25:D25"/>
    <mergeCell ref="E25"/>
    <mergeCell ref="F25"/>
    <mergeCell ref="G25"/>
    <mergeCell ref="H25"/>
    <mergeCell ref="I23"/>
    <mergeCell ref="J23"/>
    <mergeCell ref="K23"/>
    <mergeCell ref="C24:D24"/>
    <mergeCell ref="E24"/>
    <mergeCell ref="F24"/>
    <mergeCell ref="G24"/>
    <mergeCell ref="H24"/>
    <mergeCell ref="I24"/>
    <mergeCell ref="J24"/>
    <mergeCell ref="K24"/>
    <mergeCell ref="C23:D23"/>
    <mergeCell ref="E23"/>
    <mergeCell ref="F23"/>
    <mergeCell ref="G23"/>
    <mergeCell ref="H23"/>
    <mergeCell ref="I21"/>
    <mergeCell ref="J21"/>
    <mergeCell ref="K21"/>
    <mergeCell ref="C22:D22"/>
    <mergeCell ref="E22"/>
    <mergeCell ref="F22"/>
    <mergeCell ref="G22"/>
    <mergeCell ref="H22"/>
    <mergeCell ref="I22"/>
    <mergeCell ref="J22"/>
    <mergeCell ref="K22"/>
    <mergeCell ref="C21:D21"/>
    <mergeCell ref="E21"/>
    <mergeCell ref="F21"/>
    <mergeCell ref="G21"/>
    <mergeCell ref="H21"/>
    <mergeCell ref="I19"/>
    <mergeCell ref="J19"/>
    <mergeCell ref="K19"/>
    <mergeCell ref="C20:D20"/>
    <mergeCell ref="E20"/>
    <mergeCell ref="F20"/>
    <mergeCell ref="G20"/>
    <mergeCell ref="H20"/>
    <mergeCell ref="I20"/>
    <mergeCell ref="J20"/>
    <mergeCell ref="K20"/>
    <mergeCell ref="C19:D19"/>
    <mergeCell ref="E19"/>
    <mergeCell ref="F19"/>
    <mergeCell ref="G19"/>
    <mergeCell ref="H19"/>
    <mergeCell ref="I17"/>
    <mergeCell ref="J17"/>
    <mergeCell ref="K17"/>
    <mergeCell ref="C18:D18"/>
    <mergeCell ref="E18"/>
    <mergeCell ref="F18"/>
    <mergeCell ref="G18"/>
    <mergeCell ref="H18"/>
    <mergeCell ref="I18"/>
    <mergeCell ref="J18"/>
    <mergeCell ref="K18"/>
    <mergeCell ref="C17:D17"/>
    <mergeCell ref="E17"/>
    <mergeCell ref="F17"/>
    <mergeCell ref="G17"/>
    <mergeCell ref="H17"/>
    <mergeCell ref="C7:K7"/>
    <mergeCell ref="C9:K9"/>
    <mergeCell ref="C10:K10"/>
    <mergeCell ref="C11:K11"/>
    <mergeCell ref="C13:K13"/>
    <mergeCell ref="I14:I15"/>
    <mergeCell ref="J14:J15"/>
    <mergeCell ref="K14:K15"/>
    <mergeCell ref="C16:D16"/>
    <mergeCell ref="E16"/>
    <mergeCell ref="F16"/>
    <mergeCell ref="G16"/>
    <mergeCell ref="H16"/>
    <mergeCell ref="I16"/>
    <mergeCell ref="J16"/>
    <mergeCell ref="K16"/>
    <mergeCell ref="C14:D15"/>
    <mergeCell ref="E14:E15"/>
    <mergeCell ref="F14:F15"/>
    <mergeCell ref="G14:G15"/>
    <mergeCell ref="H14:H15"/>
  </mergeCells>
  <dataValidations count="300"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I16">
      <formula1>-1000000000000000000</formula1>
      <formula2>1000000000000000000</formula2>
    </dataValidation>
    <dataValidation type="decimal" showErrorMessage="1" errorTitle="Kesalahan Jenis Data" error="Data yang dimasukkan harus berupa Angka!" sqref="J16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I36">
      <formula1>-1000000000000000000</formula1>
      <formula2>1000000000000000000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I38">
      <formula1>-1000000000000000000</formula1>
      <formula2>1000000000000000000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I39">
      <formula1>-1000000000000000000</formula1>
      <formula2>1000000000000000000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I47">
      <formula1>-1000000000000000000</formula1>
      <formula2>1000000000000000000</formula2>
    </dataValidation>
    <dataValidation type="decimal" showErrorMessage="1" errorTitle="Kesalahan Jenis Data" error="Data yang dimasukkan harus berupa Angka!" sqref="J47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I48">
      <formula1>-1000000000000000000</formula1>
      <formula2>1000000000000000000</formula2>
    </dataValidation>
    <dataValidation type="decimal" showErrorMessage="1" errorTitle="Kesalahan Jenis Data" error="Data yang dimasukkan harus berupa Angka!" sqref="J48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I49">
      <formula1>-1000000000000000000</formula1>
      <formula2>1000000000000000000</formula2>
    </dataValidation>
    <dataValidation type="decimal" showErrorMessage="1" errorTitle="Kesalahan Jenis Data" error="Data yang dimasukkan harus berupa Angka!" sqref="J49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ecimal" showErrorMessage="1" errorTitle="Kesalahan Jenis Data" error="Data yang dimasukkan harus berupa Angka!" sqref="I50">
      <formula1>-1000000000000000000</formula1>
      <formula2>1000000000000000000</formula2>
    </dataValidation>
    <dataValidation type="decimal" showErrorMessage="1" errorTitle="Kesalahan Jenis Data" error="Data yang dimasukkan harus berupa Angka!" sqref="J50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ecimal" showErrorMessage="1" errorTitle="Kesalahan Jenis Data" error="Data yang dimasukkan harus berupa Angka!" sqref="I51">
      <formula1>-1000000000000000000</formula1>
      <formula2>1000000000000000000</formula2>
    </dataValidation>
    <dataValidation type="decimal" showErrorMessage="1" errorTitle="Kesalahan Jenis Data" error="Data yang dimasukkan harus berupa Angka!" sqref="J51">
      <formula1>-1000000000000000000</formula1>
      <formula2>1000000000000000000</formula2>
    </dataValidation>
    <dataValidation type="decimal" showErrorMessage="1" errorTitle="Kesalahan Jenis Data" error="Data yang dimasukkan harus berupa Angka!" sqref="H52">
      <formula1>-1000000000000000000</formula1>
      <formula2>1000000000000000000</formula2>
    </dataValidation>
    <dataValidation type="decimal" showErrorMessage="1" errorTitle="Kesalahan Jenis Data" error="Data yang dimasukkan harus berupa Angka!" sqref="I52">
      <formula1>-1000000000000000000</formula1>
      <formula2>1000000000000000000</formula2>
    </dataValidation>
    <dataValidation type="decimal" showErrorMessage="1" errorTitle="Kesalahan Jenis Data" error="Data yang dimasukkan harus berupa Angka!" sqref="J52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ecimal" showErrorMessage="1" errorTitle="Kesalahan Jenis Data" error="Data yang dimasukkan harus berupa Angka!" sqref="I53">
      <formula1>-1000000000000000000</formula1>
      <formula2>1000000000000000000</formula2>
    </dataValidation>
    <dataValidation type="decimal" showErrorMessage="1" errorTitle="Kesalahan Jenis Data" error="Data yang dimasukkan harus berupa Angka!" sqref="J53">
      <formula1>-1000000000000000000</formula1>
      <formula2>1000000000000000000</formula2>
    </dataValidation>
    <dataValidation type="decimal" showErrorMessage="1" errorTitle="Kesalahan Jenis Data" error="Data yang dimasukkan harus berupa Angka!" sqref="H54">
      <formula1>-1000000000000000000</formula1>
      <formula2>1000000000000000000</formula2>
    </dataValidation>
    <dataValidation type="decimal" showErrorMessage="1" errorTitle="Kesalahan Jenis Data" error="Data yang dimasukkan harus berupa Angka!" sqref="I54">
      <formula1>-1000000000000000000</formula1>
      <formula2>1000000000000000000</formula2>
    </dataValidation>
    <dataValidation type="decimal" showErrorMessage="1" errorTitle="Kesalahan Jenis Data" error="Data yang dimasukkan harus berupa Angka!" sqref="J54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ecimal" showErrorMessage="1" errorTitle="Kesalahan Jenis Data" error="Data yang dimasukkan harus berupa Angka!" sqref="I55">
      <formula1>-1000000000000000000</formula1>
      <formula2>1000000000000000000</formula2>
    </dataValidation>
    <dataValidation type="decimal" showErrorMessage="1" errorTitle="Kesalahan Jenis Data" error="Data yang dimasukkan harus berupa Angka!" sqref="J55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ecimal" showErrorMessage="1" errorTitle="Kesalahan Jenis Data" error="Data yang dimasukkan harus berupa Angka!" sqref="I56">
      <formula1>-1000000000000000000</formula1>
      <formula2>1000000000000000000</formula2>
    </dataValidation>
    <dataValidation type="decimal" showErrorMessage="1" errorTitle="Kesalahan Jenis Data" error="Data yang dimasukkan harus berupa Angka!" sqref="J56">
      <formula1>-1000000000000000000</formula1>
      <formula2>1000000000000000000</formula2>
    </dataValidation>
    <dataValidation type="decimal" showErrorMessage="1" errorTitle="Kesalahan Jenis Data" error="Data yang dimasukkan harus berupa Angka!" sqref="H57">
      <formula1>-1000000000000000000</formula1>
      <formula2>1000000000000000000</formula2>
    </dataValidation>
    <dataValidation type="decimal" showErrorMessage="1" errorTitle="Kesalahan Jenis Data" error="Data yang dimasukkan harus berupa Angka!" sqref="I57">
      <formula1>-1000000000000000000</formula1>
      <formula2>1000000000000000000</formula2>
    </dataValidation>
    <dataValidation type="decimal" showErrorMessage="1" errorTitle="Kesalahan Jenis Data" error="Data yang dimasukkan harus berupa Angka!" sqref="J57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ecimal" showErrorMessage="1" errorTitle="Kesalahan Jenis Data" error="Data yang dimasukkan harus berupa Angka!" sqref="I58">
      <formula1>-1000000000000000000</formula1>
      <formula2>1000000000000000000</formula2>
    </dataValidation>
    <dataValidation type="decimal" showErrorMessage="1" errorTitle="Kesalahan Jenis Data" error="Data yang dimasukkan harus berupa Angka!" sqref="J58">
      <formula1>-1000000000000000000</formula1>
      <formula2>1000000000000000000</formula2>
    </dataValidation>
    <dataValidation type="decimal" showErrorMessage="1" errorTitle="Kesalahan Jenis Data" error="Data yang dimasukkan harus berupa Angka!" sqref="H59">
      <formula1>-1000000000000000000</formula1>
      <formula2>1000000000000000000</formula2>
    </dataValidation>
    <dataValidation type="decimal" showErrorMessage="1" errorTitle="Kesalahan Jenis Data" error="Data yang dimasukkan harus berupa Angka!" sqref="I59">
      <formula1>-1000000000000000000</formula1>
      <formula2>1000000000000000000</formula2>
    </dataValidation>
    <dataValidation type="decimal" showErrorMessage="1" errorTitle="Kesalahan Jenis Data" error="Data yang dimasukkan harus berupa Angka!" sqref="J59">
      <formula1>-1000000000000000000</formula1>
      <formula2>1000000000000000000</formula2>
    </dataValidation>
    <dataValidation type="decimal" showErrorMessage="1" errorTitle="Kesalahan Jenis Data" error="Data yang dimasukkan harus berupa Angka!" sqref="H60">
      <formula1>-1000000000000000000</formula1>
      <formula2>1000000000000000000</formula2>
    </dataValidation>
    <dataValidation type="decimal" showErrorMessage="1" errorTitle="Kesalahan Jenis Data" error="Data yang dimasukkan harus berupa Angka!" sqref="I60">
      <formula1>-1000000000000000000</formula1>
      <formula2>1000000000000000000</formula2>
    </dataValidation>
    <dataValidation type="decimal" showErrorMessage="1" errorTitle="Kesalahan Jenis Data" error="Data yang dimasukkan harus berupa Angka!" sqref="J60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I61">
      <formula1>-1000000000000000000</formula1>
      <formula2>1000000000000000000</formula2>
    </dataValidation>
    <dataValidation type="decimal" showErrorMessage="1" errorTitle="Kesalahan Jenis Data" error="Data yang dimasukkan harus berupa Angka!" sqref="J61">
      <formula1>-1000000000000000000</formula1>
      <formula2>1000000000000000000</formula2>
    </dataValidation>
    <dataValidation type="decimal" showErrorMessage="1" errorTitle="Kesalahan Jenis Data" error="Data yang dimasukkan harus berupa Angka!" sqref="H62">
      <formula1>-1000000000000000000</formula1>
      <formula2>1000000000000000000</formula2>
    </dataValidation>
    <dataValidation type="decimal" showErrorMessage="1" errorTitle="Kesalahan Jenis Data" error="Data yang dimasukkan harus berupa Angka!" sqref="I62">
      <formula1>-1000000000000000000</formula1>
      <formula2>1000000000000000000</formula2>
    </dataValidation>
    <dataValidation type="decimal" showErrorMessage="1" errorTitle="Kesalahan Jenis Data" error="Data yang dimasukkan harus berupa Angka!" sqref="J62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ecimal" showErrorMessage="1" errorTitle="Kesalahan Jenis Data" error="Data yang dimasukkan harus berupa Angka!" sqref="I63">
      <formula1>-1000000000000000000</formula1>
      <formula2>1000000000000000000</formula2>
    </dataValidation>
    <dataValidation type="decimal" showErrorMessage="1" errorTitle="Kesalahan Jenis Data" error="Data yang dimasukkan harus berupa Angka!" sqref="J63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ecimal" showErrorMessage="1" errorTitle="Kesalahan Jenis Data" error="Data yang dimasukkan harus berupa Angka!" sqref="I64">
      <formula1>-1000000000000000000</formula1>
      <formula2>1000000000000000000</formula2>
    </dataValidation>
    <dataValidation type="decimal" showErrorMessage="1" errorTitle="Kesalahan Jenis Data" error="Data yang dimasukkan harus berupa Angka!" sqref="J64">
      <formula1>-1000000000000000000</formula1>
      <formula2>1000000000000000000</formula2>
    </dataValidation>
    <dataValidation type="decimal" showErrorMessage="1" errorTitle="Kesalahan Jenis Data" error="Data yang dimasukkan harus berupa Angka!" sqref="H65">
      <formula1>-1000000000000000000</formula1>
      <formula2>1000000000000000000</formula2>
    </dataValidation>
    <dataValidation type="decimal" showErrorMessage="1" errorTitle="Kesalahan Jenis Data" error="Data yang dimasukkan harus berupa Angka!" sqref="I65">
      <formula1>-1000000000000000000</formula1>
      <formula2>1000000000000000000</formula2>
    </dataValidation>
    <dataValidation type="decimal" showErrorMessage="1" errorTitle="Kesalahan Jenis Data" error="Data yang dimasukkan harus berupa Angka!" sqref="J65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  <dataValidation type="decimal" showErrorMessage="1" errorTitle="Kesalahan Jenis Data" error="Data yang dimasukkan harus berupa Angka!" sqref="I66">
      <formula1>-1000000000000000000</formula1>
      <formula2>1000000000000000000</formula2>
    </dataValidation>
    <dataValidation type="decimal" showErrorMessage="1" errorTitle="Kesalahan Jenis Data" error="Data yang dimasukkan harus berupa Angka!" sqref="J66">
      <formula1>-1000000000000000000</formula1>
      <formula2>1000000000000000000</formula2>
    </dataValidation>
    <dataValidation type="decimal" showErrorMessage="1" errorTitle="Kesalahan Jenis Data" error="Data yang dimasukkan harus berupa Angka!" sqref="H67">
      <formula1>-1000000000000000000</formula1>
      <formula2>1000000000000000000</formula2>
    </dataValidation>
    <dataValidation type="decimal" showErrorMessage="1" errorTitle="Kesalahan Jenis Data" error="Data yang dimasukkan harus berupa Angka!" sqref="I67">
      <formula1>-1000000000000000000</formula1>
      <formula2>1000000000000000000</formula2>
    </dataValidation>
    <dataValidation type="decimal" showErrorMessage="1" errorTitle="Kesalahan Jenis Data" error="Data yang dimasukkan harus berupa Angka!" sqref="J67">
      <formula1>-1000000000000000000</formula1>
      <formula2>1000000000000000000</formula2>
    </dataValidation>
    <dataValidation type="decimal" showErrorMessage="1" errorTitle="Kesalahan Jenis Data" error="Data yang dimasukkan harus berupa Angka!" sqref="H68">
      <formula1>-1000000000000000000</formula1>
      <formula2>1000000000000000000</formula2>
    </dataValidation>
    <dataValidation type="decimal" showErrorMessage="1" errorTitle="Kesalahan Jenis Data" error="Data yang dimasukkan harus berupa Angka!" sqref="I68">
      <formula1>-1000000000000000000</formula1>
      <formula2>1000000000000000000</formula2>
    </dataValidation>
    <dataValidation type="decimal" showErrorMessage="1" errorTitle="Kesalahan Jenis Data" error="Data yang dimasukkan harus berupa Angka!" sqref="J68">
      <formula1>-1000000000000000000</formula1>
      <formula2>1000000000000000000</formula2>
    </dataValidation>
    <dataValidation type="decimal" showErrorMessage="1" errorTitle="Kesalahan Jenis Data" error="Data yang dimasukkan harus berupa Angka!" sqref="H69">
      <formula1>-1000000000000000000</formula1>
      <formula2>1000000000000000000</formula2>
    </dataValidation>
    <dataValidation type="decimal" showErrorMessage="1" errorTitle="Kesalahan Jenis Data" error="Data yang dimasukkan harus berupa Angka!" sqref="I69">
      <formula1>-1000000000000000000</formula1>
      <formula2>1000000000000000000</formula2>
    </dataValidation>
    <dataValidation type="decimal" showErrorMessage="1" errorTitle="Kesalahan Jenis Data" error="Data yang dimasukkan harus berupa Angka!" sqref="J69">
      <formula1>-1000000000000000000</formula1>
      <formula2>1000000000000000000</formula2>
    </dataValidation>
    <dataValidation type="decimal" showErrorMessage="1" errorTitle="Kesalahan Jenis Data" error="Data yang dimasukkan harus berupa Angka!" sqref="H70">
      <formula1>-1000000000000000000</formula1>
      <formula2>1000000000000000000</formula2>
    </dataValidation>
    <dataValidation type="decimal" showErrorMessage="1" errorTitle="Kesalahan Jenis Data" error="Data yang dimasukkan harus berupa Angka!" sqref="I70">
      <formula1>-1000000000000000000</formula1>
      <formula2>1000000000000000000</formula2>
    </dataValidation>
    <dataValidation type="decimal" showErrorMessage="1" errorTitle="Kesalahan Jenis Data" error="Data yang dimasukkan harus berupa Angka!" sqref="J70">
      <formula1>-1000000000000000000</formula1>
      <formula2>1000000000000000000</formula2>
    </dataValidation>
    <dataValidation type="decimal" showErrorMessage="1" errorTitle="Kesalahan Jenis Data" error="Data yang dimasukkan harus berupa Angka!" sqref="H71">
      <formula1>-1000000000000000000</formula1>
      <formula2>1000000000000000000</formula2>
    </dataValidation>
    <dataValidation type="decimal" showErrorMessage="1" errorTitle="Kesalahan Jenis Data" error="Data yang dimasukkan harus berupa Angka!" sqref="I71">
      <formula1>-1000000000000000000</formula1>
      <formula2>1000000000000000000</formula2>
    </dataValidation>
    <dataValidation type="decimal" showErrorMessage="1" errorTitle="Kesalahan Jenis Data" error="Data yang dimasukkan harus berupa Angka!" sqref="J71">
      <formula1>-1000000000000000000</formula1>
      <formula2>1000000000000000000</formula2>
    </dataValidation>
    <dataValidation type="decimal" showErrorMessage="1" errorTitle="Kesalahan Jenis Data" error="Data yang dimasukkan harus berupa Angka!" sqref="H72">
      <formula1>-1000000000000000000</formula1>
      <formula2>1000000000000000000</formula2>
    </dataValidation>
    <dataValidation type="decimal" showErrorMessage="1" errorTitle="Kesalahan Jenis Data" error="Data yang dimasukkan harus berupa Angka!" sqref="I72">
      <formula1>-1000000000000000000</formula1>
      <formula2>1000000000000000000</formula2>
    </dataValidation>
    <dataValidation type="decimal" showErrorMessage="1" errorTitle="Kesalahan Jenis Data" error="Data yang dimasukkan harus berupa Angka!" sqref="J72">
      <formula1>-1000000000000000000</formula1>
      <formula2>1000000000000000000</formula2>
    </dataValidation>
    <dataValidation type="decimal" showErrorMessage="1" errorTitle="Kesalahan Jenis Data" error="Data yang dimasukkan harus berupa Angka!" sqref="H73">
      <formula1>-1000000000000000000</formula1>
      <formula2>1000000000000000000</formula2>
    </dataValidation>
    <dataValidation type="decimal" showErrorMessage="1" errorTitle="Kesalahan Jenis Data" error="Data yang dimasukkan harus berupa Angka!" sqref="I73">
      <formula1>-1000000000000000000</formula1>
      <formula2>1000000000000000000</formula2>
    </dataValidation>
    <dataValidation type="decimal" showErrorMessage="1" errorTitle="Kesalahan Jenis Data" error="Data yang dimasukkan harus berupa Angka!" sqref="J73">
      <formula1>-1000000000000000000</formula1>
      <formula2>1000000000000000000</formula2>
    </dataValidation>
    <dataValidation type="decimal" showErrorMessage="1" errorTitle="Kesalahan Jenis Data" error="Data yang dimasukkan harus berupa Angka!" sqref="H74">
      <formula1>-1000000000000000000</formula1>
      <formula2>1000000000000000000</formula2>
    </dataValidation>
    <dataValidation type="decimal" showErrorMessage="1" errorTitle="Kesalahan Jenis Data" error="Data yang dimasukkan harus berupa Angka!" sqref="I74">
      <formula1>-1000000000000000000</formula1>
      <formula2>1000000000000000000</formula2>
    </dataValidation>
    <dataValidation type="decimal" showErrorMessage="1" errorTitle="Kesalahan Jenis Data" error="Data yang dimasukkan harus berupa Angka!" sqref="J74">
      <formula1>-1000000000000000000</formula1>
      <formula2>1000000000000000000</formula2>
    </dataValidation>
    <dataValidation type="decimal" showErrorMessage="1" errorTitle="Kesalahan Jenis Data" error="Data yang dimasukkan harus berupa Angka!" sqref="H75">
      <formula1>-1000000000000000000</formula1>
      <formula2>1000000000000000000</formula2>
    </dataValidation>
    <dataValidation type="decimal" showErrorMessage="1" errorTitle="Kesalahan Jenis Data" error="Data yang dimasukkan harus berupa Angka!" sqref="I75">
      <formula1>-1000000000000000000</formula1>
      <formula2>1000000000000000000</formula2>
    </dataValidation>
    <dataValidation type="decimal" showErrorMessage="1" errorTitle="Kesalahan Jenis Data" error="Data yang dimasukkan harus berupa Angka!" sqref="J75">
      <formula1>-1000000000000000000</formula1>
      <formula2>1000000000000000000</formula2>
    </dataValidation>
    <dataValidation type="decimal" showErrorMessage="1" errorTitle="Kesalahan Jenis Data" error="Data yang dimasukkan harus berupa Angka!" sqref="H76">
      <formula1>-1000000000000000000</formula1>
      <formula2>1000000000000000000</formula2>
    </dataValidation>
    <dataValidation type="decimal" showErrorMessage="1" errorTitle="Kesalahan Jenis Data" error="Data yang dimasukkan harus berupa Angka!" sqref="I76">
      <formula1>-1000000000000000000</formula1>
      <formula2>1000000000000000000</formula2>
    </dataValidation>
    <dataValidation type="decimal" showErrorMessage="1" errorTitle="Kesalahan Jenis Data" error="Data yang dimasukkan harus berupa Angka!" sqref="J76">
      <formula1>-1000000000000000000</formula1>
      <formula2>1000000000000000000</formula2>
    </dataValidation>
    <dataValidation type="decimal" showErrorMessage="1" errorTitle="Kesalahan Jenis Data" error="Data yang dimasukkan harus berupa Angka!" sqref="H77">
      <formula1>-1000000000000000000</formula1>
      <formula2>1000000000000000000</formula2>
    </dataValidation>
    <dataValidation type="decimal" showErrorMessage="1" errorTitle="Kesalahan Jenis Data" error="Data yang dimasukkan harus berupa Angka!" sqref="I77">
      <formula1>-1000000000000000000</formula1>
      <formula2>1000000000000000000</formula2>
    </dataValidation>
    <dataValidation type="decimal" showErrorMessage="1" errorTitle="Kesalahan Jenis Data" error="Data yang dimasukkan harus berupa Angka!" sqref="J77">
      <formula1>-1000000000000000000</formula1>
      <formula2>1000000000000000000</formula2>
    </dataValidation>
    <dataValidation type="decimal" showErrorMessage="1" errorTitle="Kesalahan Jenis Data" error="Data yang dimasukkan harus berupa Angka!" sqref="H78">
      <formula1>-1000000000000000000</formula1>
      <formula2>1000000000000000000</formula2>
    </dataValidation>
    <dataValidation type="decimal" showErrorMessage="1" errorTitle="Kesalahan Jenis Data" error="Data yang dimasukkan harus berupa Angka!" sqref="I78">
      <formula1>-1000000000000000000</formula1>
      <formula2>1000000000000000000</formula2>
    </dataValidation>
    <dataValidation type="decimal" showErrorMessage="1" errorTitle="Kesalahan Jenis Data" error="Data yang dimasukkan harus berupa Angka!" sqref="J78">
      <formula1>-1000000000000000000</formula1>
      <formula2>1000000000000000000</formula2>
    </dataValidation>
    <dataValidation type="decimal" showErrorMessage="1" errorTitle="Kesalahan Jenis Data" error="Data yang dimasukkan harus berupa Angka!" sqref="H79">
      <formula1>-1000000000000000000</formula1>
      <formula2>1000000000000000000</formula2>
    </dataValidation>
    <dataValidation type="decimal" showErrorMessage="1" errorTitle="Kesalahan Jenis Data" error="Data yang dimasukkan harus berupa Angka!" sqref="I79">
      <formula1>-1000000000000000000</formula1>
      <formula2>1000000000000000000</formula2>
    </dataValidation>
    <dataValidation type="decimal" showErrorMessage="1" errorTitle="Kesalahan Jenis Data" error="Data yang dimasukkan harus berupa Angka!" sqref="J79">
      <formula1>-1000000000000000000</formula1>
      <formula2>1000000000000000000</formula2>
    </dataValidation>
    <dataValidation type="decimal" showErrorMessage="1" errorTitle="Kesalahan Jenis Data" error="Data yang dimasukkan harus berupa Angka!" sqref="H80">
      <formula1>-1000000000000000000</formula1>
      <formula2>1000000000000000000</formula2>
    </dataValidation>
    <dataValidation type="decimal" showErrorMessage="1" errorTitle="Kesalahan Jenis Data" error="Data yang dimasukkan harus berupa Angka!" sqref="I80">
      <formula1>-1000000000000000000</formula1>
      <formula2>1000000000000000000</formula2>
    </dataValidation>
    <dataValidation type="decimal" showErrorMessage="1" errorTitle="Kesalahan Jenis Data" error="Data yang dimasukkan harus berupa Angka!" sqref="J80">
      <formula1>-1000000000000000000</formula1>
      <formula2>1000000000000000000</formula2>
    </dataValidation>
    <dataValidation type="decimal" showErrorMessage="1" errorTitle="Kesalahan Jenis Data" error="Data yang dimasukkan harus berupa Angka!" sqref="H81">
      <formula1>-1000000000000000000</formula1>
      <formula2>1000000000000000000</formula2>
    </dataValidation>
    <dataValidation type="decimal" showErrorMessage="1" errorTitle="Kesalahan Jenis Data" error="Data yang dimasukkan harus berupa Angka!" sqref="I81">
      <formula1>-1000000000000000000</formula1>
      <formula2>1000000000000000000</formula2>
    </dataValidation>
    <dataValidation type="decimal" showErrorMessage="1" errorTitle="Kesalahan Jenis Data" error="Data yang dimasukkan harus berupa Angka!" sqref="J81">
      <formula1>-1000000000000000000</formula1>
      <formula2>1000000000000000000</formula2>
    </dataValidation>
    <dataValidation type="decimal" showErrorMessage="1" errorTitle="Kesalahan Jenis Data" error="Data yang dimasukkan harus berupa Angka!" sqref="H82">
      <formula1>-1000000000000000000</formula1>
      <formula2>1000000000000000000</formula2>
    </dataValidation>
    <dataValidation type="decimal" showErrorMessage="1" errorTitle="Kesalahan Jenis Data" error="Data yang dimasukkan harus berupa Angka!" sqref="I82">
      <formula1>-1000000000000000000</formula1>
      <formula2>1000000000000000000</formula2>
    </dataValidation>
    <dataValidation type="decimal" showErrorMessage="1" errorTitle="Kesalahan Jenis Data" error="Data yang dimasukkan harus berupa Angka!" sqref="J82">
      <formula1>-1000000000000000000</formula1>
      <formula2>1000000000000000000</formula2>
    </dataValidation>
    <dataValidation type="decimal" showErrorMessage="1" errorTitle="Kesalahan Jenis Data" error="Data yang dimasukkan harus berupa Angka!" sqref="H83">
      <formula1>-1000000000000000000</formula1>
      <formula2>1000000000000000000</formula2>
    </dataValidation>
    <dataValidation type="decimal" showErrorMessage="1" errorTitle="Kesalahan Jenis Data" error="Data yang dimasukkan harus berupa Angka!" sqref="I83">
      <formula1>-1000000000000000000</formula1>
      <formula2>1000000000000000000</formula2>
    </dataValidation>
    <dataValidation type="decimal" showErrorMessage="1" errorTitle="Kesalahan Jenis Data" error="Data yang dimasukkan harus berupa Angka!" sqref="J83">
      <formula1>-1000000000000000000</formula1>
      <formula2>1000000000000000000</formula2>
    </dataValidation>
    <dataValidation type="decimal" showErrorMessage="1" errorTitle="Kesalahan Jenis Data" error="Data yang dimasukkan harus berupa Angka!" sqref="H84">
      <formula1>-1000000000000000000</formula1>
      <formula2>1000000000000000000</formula2>
    </dataValidation>
    <dataValidation type="decimal" showErrorMessage="1" errorTitle="Kesalahan Jenis Data" error="Data yang dimasukkan harus berupa Angka!" sqref="I84">
      <formula1>-1000000000000000000</formula1>
      <formula2>1000000000000000000</formula2>
    </dataValidation>
    <dataValidation type="decimal" showErrorMessage="1" errorTitle="Kesalahan Jenis Data" error="Data yang dimasukkan harus berupa Angka!" sqref="J84">
      <formula1>-1000000000000000000</formula1>
      <formula2>1000000000000000000</formula2>
    </dataValidation>
    <dataValidation type="decimal" showErrorMessage="1" errorTitle="Kesalahan Jenis Data" error="Data yang dimasukkan harus berupa Angka!" sqref="H85">
      <formula1>-1000000000000000000</formula1>
      <formula2>1000000000000000000</formula2>
    </dataValidation>
    <dataValidation type="decimal" showErrorMessage="1" errorTitle="Kesalahan Jenis Data" error="Data yang dimasukkan harus berupa Angka!" sqref="I85">
      <formula1>-1000000000000000000</formula1>
      <formula2>1000000000000000000</formula2>
    </dataValidation>
    <dataValidation type="decimal" showErrorMessage="1" errorTitle="Kesalahan Jenis Data" error="Data yang dimasukkan harus berupa Angka!" sqref="J85">
      <formula1>-1000000000000000000</formula1>
      <formula2>1000000000000000000</formula2>
    </dataValidation>
    <dataValidation type="decimal" showErrorMessage="1" errorTitle="Kesalahan Jenis Data" error="Data yang dimasukkan harus berupa Angka!" sqref="H86">
      <formula1>-1000000000000000000</formula1>
      <formula2>1000000000000000000</formula2>
    </dataValidation>
    <dataValidation type="decimal" showErrorMessage="1" errorTitle="Kesalahan Jenis Data" error="Data yang dimasukkan harus berupa Angka!" sqref="I86">
      <formula1>-1000000000000000000</formula1>
      <formula2>1000000000000000000</formula2>
    </dataValidation>
    <dataValidation type="decimal" showErrorMessage="1" errorTitle="Kesalahan Jenis Data" error="Data yang dimasukkan harus berupa Angka!" sqref="J86">
      <formula1>-1000000000000000000</formula1>
      <formula2>1000000000000000000</formula2>
    </dataValidation>
    <dataValidation type="decimal" showErrorMessage="1" errorTitle="Kesalahan Jenis Data" error="Data yang dimasukkan harus berupa Angka!" sqref="H87">
      <formula1>-1000000000000000000</formula1>
      <formula2>1000000000000000000</formula2>
    </dataValidation>
    <dataValidation type="decimal" showErrorMessage="1" errorTitle="Kesalahan Jenis Data" error="Data yang dimasukkan harus berupa Angka!" sqref="I87">
      <formula1>-1000000000000000000</formula1>
      <formula2>1000000000000000000</formula2>
    </dataValidation>
    <dataValidation type="decimal" showErrorMessage="1" errorTitle="Kesalahan Jenis Data" error="Data yang dimasukkan harus berupa Angka!" sqref="J87">
      <formula1>-1000000000000000000</formula1>
      <formula2>1000000000000000000</formula2>
    </dataValidation>
    <dataValidation type="decimal" showErrorMessage="1" errorTitle="Kesalahan Jenis Data" error="Data yang dimasukkan harus berupa Angka!" sqref="H88">
      <formula1>-1000000000000000000</formula1>
      <formula2>1000000000000000000</formula2>
    </dataValidation>
    <dataValidation type="decimal" showErrorMessage="1" errorTitle="Kesalahan Jenis Data" error="Data yang dimasukkan harus berupa Angka!" sqref="I88">
      <formula1>-1000000000000000000</formula1>
      <formula2>1000000000000000000</formula2>
    </dataValidation>
    <dataValidation type="decimal" showErrorMessage="1" errorTitle="Kesalahan Jenis Data" error="Data yang dimasukkan harus berupa Angka!" sqref="J88">
      <formula1>-1000000000000000000</formula1>
      <formula2>1000000000000000000</formula2>
    </dataValidation>
    <dataValidation type="decimal" showErrorMessage="1" errorTitle="Kesalahan Jenis Data" error="Data yang dimasukkan harus berupa Angka!" sqref="H89">
      <formula1>-1000000000000000000</formula1>
      <formula2>1000000000000000000</formula2>
    </dataValidation>
    <dataValidation type="decimal" showErrorMessage="1" errorTitle="Kesalahan Jenis Data" error="Data yang dimasukkan harus berupa Angka!" sqref="I89">
      <formula1>-1000000000000000000</formula1>
      <formula2>1000000000000000000</formula2>
    </dataValidation>
    <dataValidation type="decimal" showErrorMessage="1" errorTitle="Kesalahan Jenis Data" error="Data yang dimasukkan harus berupa Angka!" sqref="J89">
      <formula1>-1000000000000000000</formula1>
      <formula2>1000000000000000000</formula2>
    </dataValidation>
    <dataValidation type="decimal" showErrorMessage="1" errorTitle="Kesalahan Jenis Data" error="Data yang dimasukkan harus berupa Angka!" sqref="H90">
      <formula1>-1000000000000000000</formula1>
      <formula2>1000000000000000000</formula2>
    </dataValidation>
    <dataValidation type="decimal" showErrorMessage="1" errorTitle="Kesalahan Jenis Data" error="Data yang dimasukkan harus berupa Angka!" sqref="I90">
      <formula1>-1000000000000000000</formula1>
      <formula2>1000000000000000000</formula2>
    </dataValidation>
    <dataValidation type="decimal" showErrorMessage="1" errorTitle="Kesalahan Jenis Data" error="Data yang dimasukkan harus berupa Angka!" sqref="J90">
      <formula1>-1000000000000000000</formula1>
      <formula2>1000000000000000000</formula2>
    </dataValidation>
    <dataValidation type="decimal" showErrorMessage="1" errorTitle="Kesalahan Jenis Data" error="Data yang dimasukkan harus berupa Angka!" sqref="H91">
      <formula1>-1000000000000000000</formula1>
      <formula2>1000000000000000000</formula2>
    </dataValidation>
    <dataValidation type="decimal" showErrorMessage="1" errorTitle="Kesalahan Jenis Data" error="Data yang dimasukkan harus berupa Angka!" sqref="I91">
      <formula1>-1000000000000000000</formula1>
      <formula2>1000000000000000000</formula2>
    </dataValidation>
    <dataValidation type="decimal" showErrorMessage="1" errorTitle="Kesalahan Jenis Data" error="Data yang dimasukkan harus berupa Angka!" sqref="J91">
      <formula1>-1000000000000000000</formula1>
      <formula2>1000000000000000000</formula2>
    </dataValidation>
    <dataValidation type="decimal" showErrorMessage="1" errorTitle="Kesalahan Jenis Data" error="Data yang dimasukkan harus berupa Angka!" sqref="H92">
      <formula1>-1000000000000000000</formula1>
      <formula2>1000000000000000000</formula2>
    </dataValidation>
    <dataValidation type="decimal" showErrorMessage="1" errorTitle="Kesalahan Jenis Data" error="Data yang dimasukkan harus berupa Angka!" sqref="I92">
      <formula1>-1000000000000000000</formula1>
      <formula2>1000000000000000000</formula2>
    </dataValidation>
    <dataValidation type="decimal" showErrorMessage="1" errorTitle="Kesalahan Jenis Data" error="Data yang dimasukkan harus berupa Angka!" sqref="J92">
      <formula1>-1000000000000000000</formula1>
      <formula2>1000000000000000000</formula2>
    </dataValidation>
    <dataValidation type="decimal" showErrorMessage="1" errorTitle="Kesalahan Jenis Data" error="Data yang dimasukkan harus berupa Angka!" sqref="H93">
      <formula1>-1000000000000000000</formula1>
      <formula2>1000000000000000000</formula2>
    </dataValidation>
    <dataValidation type="decimal" showErrorMessage="1" errorTitle="Kesalahan Jenis Data" error="Data yang dimasukkan harus berupa Angka!" sqref="I93">
      <formula1>-1000000000000000000</formula1>
      <formula2>1000000000000000000</formula2>
    </dataValidation>
    <dataValidation type="decimal" showErrorMessage="1" errorTitle="Kesalahan Jenis Data" error="Data yang dimasukkan harus berupa Angka!" sqref="J93">
      <formula1>-1000000000000000000</formula1>
      <formula2>1000000000000000000</formula2>
    </dataValidation>
    <dataValidation type="decimal" showErrorMessage="1" errorTitle="Kesalahan Jenis Data" error="Data yang dimasukkan harus berupa Angka!" sqref="H94">
      <formula1>-1000000000000000000</formula1>
      <formula2>1000000000000000000</formula2>
    </dataValidation>
    <dataValidation type="decimal" showErrorMessage="1" errorTitle="Kesalahan Jenis Data" error="Data yang dimasukkan harus berupa Angka!" sqref="I94">
      <formula1>-1000000000000000000</formula1>
      <formula2>1000000000000000000</formula2>
    </dataValidation>
    <dataValidation type="decimal" showErrorMessage="1" errorTitle="Kesalahan Jenis Data" error="Data yang dimasukkan harus berupa Angka!" sqref="J94">
      <formula1>-1000000000000000000</formula1>
      <formula2>1000000000000000000</formula2>
    </dataValidation>
    <dataValidation type="decimal" showErrorMessage="1" errorTitle="Kesalahan Jenis Data" error="Data yang dimasukkan harus berupa Angka!" sqref="H95">
      <formula1>-1000000000000000000</formula1>
      <formula2>1000000000000000000</formula2>
    </dataValidation>
    <dataValidation type="decimal" showErrorMessage="1" errorTitle="Kesalahan Jenis Data" error="Data yang dimasukkan harus berupa Angka!" sqref="I95">
      <formula1>-1000000000000000000</formula1>
      <formula2>1000000000000000000</formula2>
    </dataValidation>
    <dataValidation type="decimal" showErrorMessage="1" errorTitle="Kesalahan Jenis Data" error="Data yang dimasukkan harus berupa Angka!" sqref="J95">
      <formula1>-1000000000000000000</formula1>
      <formula2>1000000000000000000</formula2>
    </dataValidation>
    <dataValidation type="decimal" showErrorMessage="1" errorTitle="Kesalahan Jenis Data" error="Data yang dimasukkan harus berupa Angka!" sqref="H96">
      <formula1>-1000000000000000000</formula1>
      <formula2>1000000000000000000</formula2>
    </dataValidation>
    <dataValidation type="decimal" showErrorMessage="1" errorTitle="Kesalahan Jenis Data" error="Data yang dimasukkan harus berupa Angka!" sqref="I96">
      <formula1>-1000000000000000000</formula1>
      <formula2>1000000000000000000</formula2>
    </dataValidation>
    <dataValidation type="decimal" showErrorMessage="1" errorTitle="Kesalahan Jenis Data" error="Data yang dimasukkan harus berupa Angka!" sqref="J96">
      <formula1>-1000000000000000000</formula1>
      <formula2>1000000000000000000</formula2>
    </dataValidation>
    <dataValidation type="decimal" showErrorMessage="1" errorTitle="Kesalahan Jenis Data" error="Data yang dimasukkan harus berupa Angka!" sqref="H97">
      <formula1>-1000000000000000000</formula1>
      <formula2>1000000000000000000</formula2>
    </dataValidation>
    <dataValidation type="decimal" showErrorMessage="1" errorTitle="Kesalahan Jenis Data" error="Data yang dimasukkan harus berupa Angka!" sqref="I97">
      <formula1>-1000000000000000000</formula1>
      <formula2>1000000000000000000</formula2>
    </dataValidation>
    <dataValidation type="decimal" showErrorMessage="1" errorTitle="Kesalahan Jenis Data" error="Data yang dimasukkan harus berupa Angka!" sqref="J97">
      <formula1>-1000000000000000000</formula1>
      <formula2>1000000000000000000</formula2>
    </dataValidation>
    <dataValidation type="decimal" showErrorMessage="1" errorTitle="Kesalahan Jenis Data" error="Data yang dimasukkan harus berupa Angka!" sqref="H98">
      <formula1>-1000000000000000000</formula1>
      <formula2>1000000000000000000</formula2>
    </dataValidation>
    <dataValidation type="decimal" showErrorMessage="1" errorTitle="Kesalahan Jenis Data" error="Data yang dimasukkan harus berupa Angka!" sqref="I98">
      <formula1>-1000000000000000000</formula1>
      <formula2>1000000000000000000</formula2>
    </dataValidation>
    <dataValidation type="decimal" showErrorMessage="1" errorTitle="Kesalahan Jenis Data" error="Data yang dimasukkan harus berupa Angka!" sqref="J98">
      <formula1>-1000000000000000000</formula1>
      <formula2>1000000000000000000</formula2>
    </dataValidation>
    <dataValidation type="decimal" showErrorMessage="1" errorTitle="Kesalahan Jenis Data" error="Data yang dimasukkan harus berupa Angka!" sqref="H99">
      <formula1>-1000000000000000000</formula1>
      <formula2>1000000000000000000</formula2>
    </dataValidation>
    <dataValidation type="decimal" showErrorMessage="1" errorTitle="Kesalahan Jenis Data" error="Data yang dimasukkan harus berupa Angka!" sqref="I99">
      <formula1>-1000000000000000000</formula1>
      <formula2>1000000000000000000</formula2>
    </dataValidation>
    <dataValidation type="decimal" showErrorMessage="1" errorTitle="Kesalahan Jenis Data" error="Data yang dimasukkan harus berupa Angka!" sqref="J99">
      <formula1>-1000000000000000000</formula1>
      <formula2>1000000000000000000</formula2>
    </dataValidation>
    <dataValidation type="decimal" showErrorMessage="1" errorTitle="Kesalahan Jenis Data" error="Data yang dimasukkan harus berupa Angka!" sqref="H100">
      <formula1>-1000000000000000000</formula1>
      <formula2>1000000000000000000</formula2>
    </dataValidation>
    <dataValidation type="decimal" showErrorMessage="1" errorTitle="Kesalahan Jenis Data" error="Data yang dimasukkan harus berupa Angka!" sqref="I100">
      <formula1>-1000000000000000000</formula1>
      <formula2>1000000000000000000</formula2>
    </dataValidation>
    <dataValidation type="decimal" showErrorMessage="1" errorTitle="Kesalahan Jenis Data" error="Data yang dimasukkan harus berupa Angka!" sqref="J100">
      <formula1>-1000000000000000000</formula1>
      <formula2>1000000000000000000</formula2>
    </dataValidation>
    <dataValidation type="decimal" showErrorMessage="1" errorTitle="Kesalahan Jenis Data" error="Data yang dimasukkan harus berupa Angka!" sqref="H101">
      <formula1>-1000000000000000000</formula1>
      <formula2>1000000000000000000</formula2>
    </dataValidation>
    <dataValidation type="decimal" showErrorMessage="1" errorTitle="Kesalahan Jenis Data" error="Data yang dimasukkan harus berupa Angka!" sqref="I101">
      <formula1>-1000000000000000000</formula1>
      <formula2>1000000000000000000</formula2>
    </dataValidation>
    <dataValidation type="decimal" showErrorMessage="1" errorTitle="Kesalahan Jenis Data" error="Data yang dimasukkan harus berupa Angka!" sqref="J101">
      <formula1>-1000000000000000000</formula1>
      <formula2>1000000000000000000</formula2>
    </dataValidation>
    <dataValidation type="decimal" showErrorMessage="1" errorTitle="Kesalahan Jenis Data" error="Data yang dimasukkan harus berupa Angka!" sqref="H102">
      <formula1>-1000000000000000000</formula1>
      <formula2>1000000000000000000</formula2>
    </dataValidation>
    <dataValidation type="decimal" showErrorMessage="1" errorTitle="Kesalahan Jenis Data" error="Data yang dimasukkan harus berupa Angka!" sqref="I102">
      <formula1>-1000000000000000000</formula1>
      <formula2>1000000000000000000</formula2>
    </dataValidation>
    <dataValidation type="decimal" showErrorMessage="1" errorTitle="Kesalahan Jenis Data" error="Data yang dimasukkan harus berupa Angka!" sqref="J102">
      <formula1>-1000000000000000000</formula1>
      <formula2>1000000000000000000</formula2>
    </dataValidation>
    <dataValidation type="decimal" showErrorMessage="1" errorTitle="Kesalahan Jenis Data" error="Data yang dimasukkan harus berupa Angka!" sqref="H103">
      <formula1>-1000000000000000000</formula1>
      <formula2>1000000000000000000</formula2>
    </dataValidation>
    <dataValidation type="decimal" showErrorMessage="1" errorTitle="Kesalahan Jenis Data" error="Data yang dimasukkan harus berupa Angka!" sqref="I103">
      <formula1>-1000000000000000000</formula1>
      <formula2>1000000000000000000</formula2>
    </dataValidation>
    <dataValidation type="decimal" showErrorMessage="1" errorTitle="Kesalahan Jenis Data" error="Data yang dimasukkan harus berupa Angka!" sqref="J103">
      <formula1>-1000000000000000000</formula1>
      <formula2>1000000000000000000</formula2>
    </dataValidation>
    <dataValidation type="decimal" showErrorMessage="1" errorTitle="Kesalahan Jenis Data" error="Data yang dimasukkan harus berupa Angka!" sqref="H104">
      <formula1>-1000000000000000000</formula1>
      <formula2>1000000000000000000</formula2>
    </dataValidation>
    <dataValidation type="decimal" showErrorMessage="1" errorTitle="Kesalahan Jenis Data" error="Data yang dimasukkan harus berupa Angka!" sqref="I104">
      <formula1>-1000000000000000000</formula1>
      <formula2>1000000000000000000</formula2>
    </dataValidation>
    <dataValidation type="decimal" showErrorMessage="1" errorTitle="Kesalahan Jenis Data" error="Data yang dimasukkan harus berupa Angka!" sqref="J104">
      <formula1>-1000000000000000000</formula1>
      <formula2>1000000000000000000</formula2>
    </dataValidation>
    <dataValidation type="decimal" showErrorMessage="1" errorTitle="Kesalahan Jenis Data" error="Data yang dimasukkan harus berupa Angka!" sqref="H105">
      <formula1>-1000000000000000000</formula1>
      <formula2>1000000000000000000</formula2>
    </dataValidation>
    <dataValidation type="decimal" showErrorMessage="1" errorTitle="Kesalahan Jenis Data" error="Data yang dimasukkan harus berupa Angka!" sqref="I105">
      <formula1>-1000000000000000000</formula1>
      <formula2>1000000000000000000</formula2>
    </dataValidation>
    <dataValidation type="decimal" showErrorMessage="1" errorTitle="Kesalahan Jenis Data" error="Data yang dimasukkan harus berupa Angka!" sqref="J105">
      <formula1>-1000000000000000000</formula1>
      <formula2>1000000000000000000</formula2>
    </dataValidation>
    <dataValidation type="decimal" showErrorMessage="1" errorTitle="Kesalahan Jenis Data" error="Data yang dimasukkan harus berupa Angka!" sqref="H106">
      <formula1>-1000000000000000000</formula1>
      <formula2>1000000000000000000</formula2>
    </dataValidation>
    <dataValidation type="decimal" showErrorMessage="1" errorTitle="Kesalahan Jenis Data" error="Data yang dimasukkan harus berupa Angka!" sqref="I106">
      <formula1>-1000000000000000000</formula1>
      <formula2>1000000000000000000</formula2>
    </dataValidation>
    <dataValidation type="decimal" showErrorMessage="1" errorTitle="Kesalahan Jenis Data" error="Data yang dimasukkan harus berupa Angka!" sqref="J106">
      <formula1>-1000000000000000000</formula1>
      <formula2>1000000000000000000</formula2>
    </dataValidation>
    <dataValidation type="decimal" showErrorMessage="1" errorTitle="Kesalahan Jenis Data" error="Data yang dimasukkan harus berupa Angka!" sqref="H107">
      <formula1>-1000000000000000000</formula1>
      <formula2>1000000000000000000</formula2>
    </dataValidation>
    <dataValidation type="decimal" showErrorMessage="1" errorTitle="Kesalahan Jenis Data" error="Data yang dimasukkan harus berupa Angka!" sqref="I107">
      <formula1>-1000000000000000000</formula1>
      <formula2>1000000000000000000</formula2>
    </dataValidation>
    <dataValidation type="decimal" showErrorMessage="1" errorTitle="Kesalahan Jenis Data" error="Data yang dimasukkan harus berupa Angka!" sqref="J107">
      <formula1>-1000000000000000000</formula1>
      <formula2>1000000000000000000</formula2>
    </dataValidation>
    <dataValidation type="decimal" showErrorMessage="1" errorTitle="Kesalahan Jenis Data" error="Data yang dimasukkan harus berupa Angka!" sqref="H108">
      <formula1>-1000000000000000000</formula1>
      <formula2>1000000000000000000</formula2>
    </dataValidation>
    <dataValidation type="decimal" showErrorMessage="1" errorTitle="Kesalahan Jenis Data" error="Data yang dimasukkan harus berupa Angka!" sqref="I108">
      <formula1>-1000000000000000000</formula1>
      <formula2>1000000000000000000</formula2>
    </dataValidation>
    <dataValidation type="decimal" showErrorMessage="1" errorTitle="Kesalahan Jenis Data" error="Data yang dimasukkan harus berupa Angka!" sqref="J108">
      <formula1>-1000000000000000000</formula1>
      <formula2>1000000000000000000</formula2>
    </dataValidation>
    <dataValidation type="decimal" showErrorMessage="1" errorTitle="Kesalahan Jenis Data" error="Data yang dimasukkan harus berupa Angka!" sqref="H109">
      <formula1>-1000000000000000000</formula1>
      <formula2>1000000000000000000</formula2>
    </dataValidation>
    <dataValidation type="decimal" showErrorMessage="1" errorTitle="Kesalahan Jenis Data" error="Data yang dimasukkan harus berupa Angka!" sqref="I109">
      <formula1>-1000000000000000000</formula1>
      <formula2>1000000000000000000</formula2>
    </dataValidation>
    <dataValidation type="decimal" showErrorMessage="1" errorTitle="Kesalahan Jenis Data" error="Data yang dimasukkan harus berupa Angka!" sqref="J109">
      <formula1>-1000000000000000000</formula1>
      <formula2>1000000000000000000</formula2>
    </dataValidation>
    <dataValidation type="decimal" showErrorMessage="1" errorTitle="Kesalahan Jenis Data" error="Data yang dimasukkan harus berupa Angka!" sqref="H110">
      <formula1>-1000000000000000000</formula1>
      <formula2>1000000000000000000</formula2>
    </dataValidation>
    <dataValidation type="decimal" showErrorMessage="1" errorTitle="Kesalahan Jenis Data" error="Data yang dimasukkan harus berupa Angka!" sqref="I110">
      <formula1>-1000000000000000000</formula1>
      <formula2>1000000000000000000</formula2>
    </dataValidation>
    <dataValidation type="decimal" showErrorMessage="1" errorTitle="Kesalahan Jenis Data" error="Data yang dimasukkan harus berupa Angka!" sqref="J110">
      <formula1>-1000000000000000000</formula1>
      <formula2>1000000000000000000</formula2>
    </dataValidation>
    <dataValidation type="decimal" showErrorMessage="1" errorTitle="Kesalahan Jenis Data" error="Data yang dimasukkan harus berupa Angka!" sqref="H111">
      <formula1>-1000000000000000000</formula1>
      <formula2>1000000000000000000</formula2>
    </dataValidation>
    <dataValidation type="decimal" showErrorMessage="1" errorTitle="Kesalahan Jenis Data" error="Data yang dimasukkan harus berupa Angka!" sqref="I111">
      <formula1>-1000000000000000000</formula1>
      <formula2>1000000000000000000</formula2>
    </dataValidation>
    <dataValidation type="decimal" showErrorMessage="1" errorTitle="Kesalahan Jenis Data" error="Data yang dimasukkan harus berupa Angka!" sqref="J111">
      <formula1>-1000000000000000000</formula1>
      <formula2>1000000000000000000</formula2>
    </dataValidation>
    <dataValidation type="decimal" showErrorMessage="1" errorTitle="Kesalahan Jenis Data" error="Data yang dimasukkan harus berupa Angka!" sqref="H112">
      <formula1>-1000000000000000000</formula1>
      <formula2>1000000000000000000</formula2>
    </dataValidation>
    <dataValidation type="decimal" showErrorMessage="1" errorTitle="Kesalahan Jenis Data" error="Data yang dimasukkan harus berupa Angka!" sqref="I112">
      <formula1>-1000000000000000000</formula1>
      <formula2>1000000000000000000</formula2>
    </dataValidation>
    <dataValidation type="decimal" showErrorMessage="1" errorTitle="Kesalahan Jenis Data" error="Data yang dimasukkan harus berupa Angka!" sqref="J112">
      <formula1>-1000000000000000000</formula1>
      <formula2>1000000000000000000</formula2>
    </dataValidation>
    <dataValidation type="decimal" showErrorMessage="1" errorTitle="Kesalahan Jenis Data" error="Data yang dimasukkan harus berupa Angka!" sqref="H113">
      <formula1>-1000000000000000000</formula1>
      <formula2>1000000000000000000</formula2>
    </dataValidation>
    <dataValidation type="decimal" showErrorMessage="1" errorTitle="Kesalahan Jenis Data" error="Data yang dimasukkan harus berupa Angka!" sqref="I113">
      <formula1>-1000000000000000000</formula1>
      <formula2>1000000000000000000</formula2>
    </dataValidation>
    <dataValidation type="decimal" showErrorMessage="1" errorTitle="Kesalahan Jenis Data" error="Data yang dimasukkan harus berupa Angka!" sqref="J113">
      <formula1>-1000000000000000000</formula1>
      <formula2>1000000000000000000</formula2>
    </dataValidation>
    <dataValidation type="decimal" showErrorMessage="1" errorTitle="Kesalahan Jenis Data" error="Data yang dimasukkan harus berupa Angka!" sqref="H114">
      <formula1>-1000000000000000000</formula1>
      <formula2>1000000000000000000</formula2>
    </dataValidation>
    <dataValidation type="decimal" showErrorMessage="1" errorTitle="Kesalahan Jenis Data" error="Data yang dimasukkan harus berupa Angka!" sqref="I114">
      <formula1>-1000000000000000000</formula1>
      <formula2>1000000000000000000</formula2>
    </dataValidation>
    <dataValidation type="decimal" showErrorMessage="1" errorTitle="Kesalahan Jenis Data" error="Data yang dimasukkan harus berupa Angka!" sqref="J114">
      <formula1>-1000000000000000000</formula1>
      <formula2>1000000000000000000</formula2>
    </dataValidation>
    <dataValidation type="decimal" showErrorMessage="1" errorTitle="Kesalahan Jenis Data" error="Data yang dimasukkan harus berupa Angka!" sqref="H115">
      <formula1>-1000000000000000000</formula1>
      <formula2>1000000000000000000</formula2>
    </dataValidation>
    <dataValidation type="decimal" showErrorMessage="1" errorTitle="Kesalahan Jenis Data" error="Data yang dimasukkan harus berupa Angka!" sqref="I115">
      <formula1>-1000000000000000000</formula1>
      <formula2>1000000000000000000</formula2>
    </dataValidation>
    <dataValidation type="decimal" showErrorMessage="1" errorTitle="Kesalahan Jenis Data" error="Data yang dimasukkan harus berupa Angka!" sqref="J115">
      <formula1>-1000000000000000000</formula1>
      <formula2>1000000000000000000</formula2>
    </dataValidation>
  </dataValidations>
  <printOptions horizontalCentered="1"/>
  <pageMargins left="0.7" right="0.7" top="0.75" bottom="0.75" header="0.3" footer="0.3"/>
  <pageSetup paperSize="150" scale="56" orientation="landscape" horizontalDpi="200" verticalDpi="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8"/>
  <sheetViews>
    <sheetView showGridLines="0" view="pageBreakPreview" topLeftCell="A37" zoomScale="55" zoomScaleNormal="100" zoomScaleSheetLayoutView="55" workbookViewId="0">
      <selection activeCell="G28" sqref="G28:G29"/>
    </sheetView>
  </sheetViews>
  <sheetFormatPr defaultRowHeight="15" x14ac:dyDescent="0.25"/>
  <cols>
    <col min="1" max="1" width="9.140625" style="1" customWidth="1"/>
    <col min="2" max="2" width="1" style="1" customWidth="1"/>
    <col min="3" max="3" width="20" style="1" customWidth="1"/>
    <col min="4" max="4" width="66.140625" style="1" customWidth="1"/>
    <col min="5" max="9" width="30" style="1" customWidth="1"/>
    <col min="10" max="10" width="1" style="1" customWidth="1"/>
    <col min="11" max="11" width="9.140625" style="1" customWidth="1"/>
    <col min="12" max="16384" width="9.140625" style="1"/>
  </cols>
  <sheetData>
    <row r="2" spans="2:10" ht="5.0999999999999996" customHeight="1" x14ac:dyDescent="0.25">
      <c r="B2" s="9" t="s">
        <v>73</v>
      </c>
      <c r="C2" s="2"/>
      <c r="D2" s="2"/>
      <c r="E2" s="2"/>
      <c r="F2" s="2"/>
      <c r="G2" s="2"/>
      <c r="H2" s="2"/>
      <c r="I2" s="2"/>
      <c r="J2" s="2"/>
    </row>
    <row r="3" spans="2:10" hidden="1" x14ac:dyDescent="0.25">
      <c r="B3" s="9" t="s">
        <v>7</v>
      </c>
      <c r="C3" s="2"/>
      <c r="D3" s="2"/>
      <c r="E3" s="2"/>
      <c r="F3" s="2"/>
      <c r="G3" s="2"/>
      <c r="H3" s="2"/>
      <c r="I3" s="2"/>
      <c r="J3" s="2"/>
    </row>
    <row r="4" spans="2:10" hidden="1" x14ac:dyDescent="0.25">
      <c r="B4" s="2"/>
      <c r="C4" s="2"/>
      <c r="D4" s="2"/>
      <c r="E4" s="2"/>
      <c r="F4" s="2"/>
      <c r="G4" s="2"/>
      <c r="H4" s="2"/>
      <c r="I4" s="2"/>
      <c r="J4" s="2"/>
    </row>
    <row r="5" spans="2:10" hidden="1" x14ac:dyDescent="0.25">
      <c r="B5" s="2"/>
      <c r="C5" s="2"/>
      <c r="D5" s="2"/>
      <c r="E5" s="2"/>
      <c r="F5" s="2"/>
      <c r="G5" s="2"/>
      <c r="H5" s="2"/>
      <c r="I5" s="2"/>
      <c r="J5" s="2"/>
    </row>
    <row r="6" spans="2:10" hidden="1" x14ac:dyDescent="0.25">
      <c r="B6" s="2"/>
      <c r="C6" s="2"/>
      <c r="D6" s="2"/>
      <c r="E6" s="2"/>
      <c r="F6" s="2"/>
      <c r="G6" s="2"/>
      <c r="H6" s="2"/>
      <c r="I6" s="2"/>
      <c r="J6" s="2"/>
    </row>
    <row r="7" spans="2:10" ht="17.25" x14ac:dyDescent="0.25">
      <c r="B7" s="2"/>
      <c r="C7" s="39" t="str">
        <f>UPPER('Data Umum'!D7)</f>
        <v/>
      </c>
      <c r="D7" s="39"/>
      <c r="E7" s="39"/>
      <c r="F7" s="39"/>
      <c r="G7" s="39"/>
      <c r="H7" s="39"/>
      <c r="I7" s="39"/>
      <c r="J7" s="2"/>
    </row>
    <row r="8" spans="2:10" x14ac:dyDescent="0.25">
      <c r="B8" s="2"/>
      <c r="C8" s="2"/>
      <c r="D8" s="2"/>
      <c r="E8" s="2"/>
      <c r="F8" s="2"/>
      <c r="G8" s="2"/>
      <c r="H8" s="2"/>
      <c r="I8" s="2"/>
      <c r="J8" s="2"/>
    </row>
    <row r="9" spans="2:10" x14ac:dyDescent="0.25">
      <c r="B9" s="2"/>
      <c r="C9" s="40" t="s">
        <v>500</v>
      </c>
      <c r="D9" s="40"/>
      <c r="E9" s="40"/>
      <c r="F9" s="40"/>
      <c r="G9" s="40"/>
      <c r="H9" s="40"/>
      <c r="I9" s="40"/>
      <c r="J9" s="2"/>
    </row>
    <row r="10" spans="2:10" x14ac:dyDescent="0.25">
      <c r="B10" s="2"/>
      <c r="C10" s="40" t="s">
        <v>501</v>
      </c>
      <c r="D10" s="40"/>
      <c r="E10" s="40"/>
      <c r="F10" s="40"/>
      <c r="G10" s="40"/>
      <c r="H10" s="40"/>
      <c r="I10" s="40"/>
      <c r="J10" s="2"/>
    </row>
    <row r="11" spans="2:10" x14ac:dyDescent="0.25">
      <c r="B11" s="2"/>
      <c r="C11" s="41" t="s">
        <v>521</v>
      </c>
      <c r="D11" s="41"/>
      <c r="E11" s="41"/>
      <c r="F11" s="41"/>
      <c r="G11" s="41"/>
      <c r="H11" s="41"/>
      <c r="I11" s="41"/>
      <c r="J11" s="2"/>
    </row>
    <row r="12" spans="2:10" hidden="1" x14ac:dyDescent="0.25">
      <c r="B12" s="2"/>
      <c r="C12" s="2"/>
      <c r="D12" s="2"/>
      <c r="E12" s="2"/>
      <c r="F12" s="2"/>
      <c r="G12" s="2"/>
      <c r="H12" s="2"/>
      <c r="I12" s="2"/>
      <c r="J12" s="2"/>
    </row>
    <row r="13" spans="2:10" x14ac:dyDescent="0.25">
      <c r="B13" s="2"/>
      <c r="C13" s="42" t="s">
        <v>158</v>
      </c>
      <c r="D13" s="42"/>
      <c r="E13" s="42"/>
      <c r="F13" s="42"/>
      <c r="G13" s="42"/>
      <c r="H13" s="42"/>
      <c r="I13" s="42"/>
      <c r="J13" s="2"/>
    </row>
    <row r="14" spans="2:10" x14ac:dyDescent="0.25">
      <c r="B14" s="2"/>
      <c r="C14" s="43" t="s">
        <v>476</v>
      </c>
      <c r="D14" s="44"/>
      <c r="E14" s="43" t="str">
        <f>"Pendapatan Setelah Pajak"</f>
        <v>Pendapatan Setelah Pajak</v>
      </c>
      <c r="F14" s="44"/>
      <c r="G14" s="43" t="str">
        <f>""</f>
        <v/>
      </c>
      <c r="H14" s="44"/>
      <c r="I14" s="44"/>
      <c r="J14" s="2"/>
    </row>
    <row r="15" spans="2:10" x14ac:dyDescent="0.25">
      <c r="B15" s="2"/>
      <c r="C15" s="44"/>
      <c r="D15" s="44"/>
      <c r="E15" s="43" t="str">
        <f>"Diterima Kas"</f>
        <v>Diterima Kas</v>
      </c>
      <c r="F15" s="43" t="str">
        <f>"Piutang"</f>
        <v>Piutang</v>
      </c>
      <c r="G15" s="43" t="str">
        <f>"Unrealized Gain (Loss)"</f>
        <v>Unrealized Gain (Loss)</v>
      </c>
      <c r="H15" s="43" t="str">
        <f>"Total Hasil Investasi"</f>
        <v>Total Hasil Investasi</v>
      </c>
      <c r="I15" s="43" t="str">
        <f>"Keterangan (Jenis Hasil)"</f>
        <v>Keterangan (Jenis Hasil)</v>
      </c>
      <c r="J15" s="2"/>
    </row>
    <row r="16" spans="2:10" x14ac:dyDescent="0.25">
      <c r="B16" s="2"/>
      <c r="C16" s="45" t="s">
        <v>477</v>
      </c>
      <c r="D16" s="44"/>
      <c r="E16" s="20"/>
      <c r="F16" s="20"/>
      <c r="G16" s="20"/>
      <c r="H16" s="20"/>
      <c r="I16" s="20"/>
      <c r="J16" s="2"/>
    </row>
    <row r="17" spans="2:10" x14ac:dyDescent="0.25">
      <c r="B17" s="2"/>
      <c r="C17" s="49" t="s">
        <v>478</v>
      </c>
      <c r="D17" s="48"/>
      <c r="E17" s="50"/>
      <c r="F17" s="50"/>
      <c r="G17" s="50"/>
      <c r="H17" s="50"/>
      <c r="I17" s="50"/>
      <c r="J17" s="2"/>
    </row>
    <row r="18" spans="2:10" x14ac:dyDescent="0.25">
      <c r="B18" s="2"/>
      <c r="C18" s="49" t="s">
        <v>91</v>
      </c>
      <c r="D18" s="48"/>
      <c r="E18" s="50"/>
      <c r="F18" s="50"/>
      <c r="G18" s="50"/>
      <c r="H18" s="50"/>
      <c r="I18" s="50"/>
      <c r="J18" s="2"/>
    </row>
    <row r="19" spans="2:10" x14ac:dyDescent="0.25">
      <c r="B19" s="2"/>
      <c r="C19" s="49" t="s">
        <v>479</v>
      </c>
      <c r="D19" s="48"/>
      <c r="E19" s="50"/>
      <c r="F19" s="50"/>
      <c r="G19" s="50"/>
      <c r="H19" s="50"/>
      <c r="I19" s="50"/>
      <c r="J19" s="2"/>
    </row>
    <row r="20" spans="2:10" x14ac:dyDescent="0.25">
      <c r="B20" s="2"/>
      <c r="C20" s="49" t="s">
        <v>93</v>
      </c>
      <c r="D20" s="48"/>
      <c r="E20" s="50"/>
      <c r="F20" s="50"/>
      <c r="G20" s="50"/>
      <c r="H20" s="50"/>
      <c r="I20" s="50"/>
      <c r="J20" s="2"/>
    </row>
    <row r="21" spans="2:10" x14ac:dyDescent="0.25">
      <c r="B21" s="2"/>
      <c r="C21" s="77" t="s">
        <v>520</v>
      </c>
      <c r="D21" s="78"/>
      <c r="E21" s="26"/>
      <c r="F21" s="26"/>
      <c r="G21" s="26"/>
      <c r="H21" s="26"/>
      <c r="I21" s="26"/>
      <c r="J21" s="2"/>
    </row>
    <row r="22" spans="2:10" x14ac:dyDescent="0.25">
      <c r="B22" s="2"/>
      <c r="C22" s="49" t="s">
        <v>94</v>
      </c>
      <c r="D22" s="48"/>
      <c r="E22" s="50"/>
      <c r="F22" s="50"/>
      <c r="G22" s="50"/>
      <c r="H22" s="50"/>
      <c r="I22" s="50"/>
      <c r="J22" s="2"/>
    </row>
    <row r="23" spans="2:10" x14ac:dyDescent="0.25">
      <c r="B23" s="2"/>
      <c r="C23" s="49" t="s">
        <v>480</v>
      </c>
      <c r="D23" s="48"/>
      <c r="E23" s="50"/>
      <c r="F23" s="50"/>
      <c r="G23" s="50"/>
      <c r="H23" s="50"/>
      <c r="I23" s="50"/>
      <c r="J23" s="2"/>
    </row>
    <row r="24" spans="2:10" x14ac:dyDescent="0.25">
      <c r="B24" s="2"/>
      <c r="C24" s="49" t="s">
        <v>481</v>
      </c>
      <c r="D24" s="48"/>
      <c r="E24" s="50"/>
      <c r="F24" s="50"/>
      <c r="G24" s="50"/>
      <c r="H24" s="50"/>
      <c r="I24" s="50"/>
      <c r="J24" s="2"/>
    </row>
    <row r="25" spans="2:10" x14ac:dyDescent="0.25">
      <c r="B25" s="2"/>
      <c r="C25" s="49" t="s">
        <v>97</v>
      </c>
      <c r="D25" s="48"/>
      <c r="E25" s="50"/>
      <c r="F25" s="50"/>
      <c r="G25" s="50"/>
      <c r="H25" s="50"/>
      <c r="I25" s="50"/>
      <c r="J25" s="2"/>
    </row>
    <row r="26" spans="2:10" x14ac:dyDescent="0.25">
      <c r="B26" s="2"/>
      <c r="C26" s="49" t="s">
        <v>98</v>
      </c>
      <c r="D26" s="48"/>
      <c r="E26" s="50"/>
      <c r="F26" s="50"/>
      <c r="G26" s="50"/>
      <c r="H26" s="50"/>
      <c r="I26" s="50"/>
      <c r="J26" s="2"/>
    </row>
    <row r="27" spans="2:10" x14ac:dyDescent="0.25">
      <c r="B27" s="2"/>
      <c r="C27" s="49" t="s">
        <v>99</v>
      </c>
      <c r="D27" s="48"/>
      <c r="E27" s="50"/>
      <c r="F27" s="50"/>
      <c r="G27" s="50"/>
      <c r="H27" s="50"/>
      <c r="I27" s="50"/>
      <c r="J27" s="2"/>
    </row>
    <row r="28" spans="2:10" x14ac:dyDescent="0.25">
      <c r="B28" s="2"/>
      <c r="C28" s="49" t="s">
        <v>100</v>
      </c>
      <c r="D28" s="48"/>
      <c r="E28" s="50"/>
      <c r="F28" s="50"/>
      <c r="G28" s="50"/>
      <c r="H28" s="50"/>
      <c r="I28" s="50"/>
      <c r="J28" s="2"/>
    </row>
    <row r="29" spans="2:10" x14ac:dyDescent="0.25">
      <c r="B29" s="2"/>
      <c r="C29" s="49" t="s">
        <v>101</v>
      </c>
      <c r="D29" s="48"/>
      <c r="E29" s="50"/>
      <c r="F29" s="50"/>
      <c r="G29" s="50"/>
      <c r="H29" s="50"/>
      <c r="I29" s="50"/>
      <c r="J29" s="2"/>
    </row>
    <row r="30" spans="2:10" x14ac:dyDescent="0.25">
      <c r="B30" s="2"/>
      <c r="C30" s="77" t="s">
        <v>109</v>
      </c>
      <c r="D30" s="78"/>
      <c r="E30" s="26"/>
      <c r="F30" s="26"/>
      <c r="G30" s="26"/>
      <c r="H30" s="26"/>
      <c r="I30" s="26"/>
      <c r="J30" s="2"/>
    </row>
    <row r="31" spans="2:10" x14ac:dyDescent="0.25">
      <c r="B31" s="2"/>
      <c r="C31" s="49" t="s">
        <v>102</v>
      </c>
      <c r="D31" s="48"/>
      <c r="E31" s="50"/>
      <c r="F31" s="50"/>
      <c r="G31" s="50"/>
      <c r="H31" s="50"/>
      <c r="I31" s="50"/>
      <c r="J31" s="2"/>
    </row>
    <row r="32" spans="2:10" x14ac:dyDescent="0.25">
      <c r="B32" s="2"/>
      <c r="C32" s="49" t="s">
        <v>103</v>
      </c>
      <c r="D32" s="48"/>
      <c r="E32" s="50"/>
      <c r="F32" s="50"/>
      <c r="G32" s="50"/>
      <c r="H32" s="50"/>
      <c r="I32" s="50"/>
      <c r="J32" s="2"/>
    </row>
    <row r="33" spans="2:10" x14ac:dyDescent="0.25">
      <c r="B33" s="2"/>
      <c r="C33" s="49" t="s">
        <v>104</v>
      </c>
      <c r="D33" s="48"/>
      <c r="E33" s="50"/>
      <c r="F33" s="50"/>
      <c r="G33" s="50"/>
      <c r="H33" s="50"/>
      <c r="I33" s="50"/>
      <c r="J33" s="2"/>
    </row>
    <row r="34" spans="2:10" x14ac:dyDescent="0.25">
      <c r="B34" s="2"/>
      <c r="C34" s="49" t="s">
        <v>482</v>
      </c>
      <c r="D34" s="48"/>
      <c r="E34" s="50"/>
      <c r="F34" s="50"/>
      <c r="G34" s="50"/>
      <c r="H34" s="50"/>
      <c r="I34" s="50"/>
      <c r="J34" s="2"/>
    </row>
    <row r="35" spans="2:10" x14ac:dyDescent="0.25">
      <c r="B35" s="2"/>
      <c r="C35" s="49" t="s">
        <v>106</v>
      </c>
      <c r="D35" s="48"/>
      <c r="E35" s="50"/>
      <c r="F35" s="50"/>
      <c r="G35" s="50"/>
      <c r="H35" s="50"/>
      <c r="I35" s="50"/>
      <c r="J35" s="2"/>
    </row>
    <row r="36" spans="2:10" x14ac:dyDescent="0.25">
      <c r="B36" s="2"/>
      <c r="C36" s="49" t="s">
        <v>107</v>
      </c>
      <c r="D36" s="48"/>
      <c r="E36" s="50"/>
      <c r="F36" s="50"/>
      <c r="G36" s="50"/>
      <c r="H36" s="50"/>
      <c r="I36" s="50"/>
      <c r="J36" s="2"/>
    </row>
    <row r="37" spans="2:10" x14ac:dyDescent="0.25">
      <c r="B37" s="2"/>
      <c r="C37" s="49" t="s">
        <v>108</v>
      </c>
      <c r="D37" s="48"/>
      <c r="E37" s="50"/>
      <c r="F37" s="50"/>
      <c r="G37" s="50"/>
      <c r="H37" s="50"/>
      <c r="I37" s="50"/>
      <c r="J37" s="2"/>
    </row>
    <row r="38" spans="2:10" x14ac:dyDescent="0.25">
      <c r="B38" s="2"/>
      <c r="C38" s="49" t="s">
        <v>110</v>
      </c>
      <c r="D38" s="48"/>
      <c r="E38" s="50"/>
      <c r="F38" s="50"/>
      <c r="G38" s="50"/>
      <c r="H38" s="50"/>
      <c r="I38" s="50"/>
      <c r="J38" s="2"/>
    </row>
    <row r="39" spans="2:10" x14ac:dyDescent="0.25">
      <c r="B39" s="2"/>
      <c r="C39" s="49" t="s">
        <v>483</v>
      </c>
      <c r="D39" s="48"/>
      <c r="E39" s="22"/>
      <c r="F39" s="22"/>
      <c r="G39" s="22"/>
      <c r="H39" s="22"/>
      <c r="I39" s="50"/>
      <c r="J39" s="2"/>
    </row>
    <row r="40" spans="2:10" x14ac:dyDescent="0.25">
      <c r="B40" s="2"/>
      <c r="C40" s="45" t="s">
        <v>484</v>
      </c>
      <c r="D40" s="44"/>
      <c r="E40" s="20"/>
      <c r="F40" s="20"/>
      <c r="G40" s="20"/>
      <c r="H40" s="20"/>
      <c r="I40" s="20"/>
      <c r="J40" s="2"/>
    </row>
    <row r="41" spans="2:10" x14ac:dyDescent="0.25">
      <c r="B41" s="2"/>
      <c r="C41" s="49" t="s">
        <v>478</v>
      </c>
      <c r="D41" s="48"/>
      <c r="E41" s="50"/>
      <c r="F41" s="50"/>
      <c r="G41" s="50"/>
      <c r="H41" s="50"/>
      <c r="I41" s="50"/>
      <c r="J41" s="2"/>
    </row>
    <row r="42" spans="2:10" x14ac:dyDescent="0.25">
      <c r="B42" s="2"/>
      <c r="C42" s="49" t="s">
        <v>91</v>
      </c>
      <c r="D42" s="48"/>
      <c r="E42" s="50"/>
      <c r="F42" s="50"/>
      <c r="G42" s="50"/>
      <c r="H42" s="50"/>
      <c r="I42" s="50"/>
      <c r="J42" s="2"/>
    </row>
    <row r="43" spans="2:10" x14ac:dyDescent="0.25">
      <c r="B43" s="2"/>
      <c r="C43" s="49" t="s">
        <v>479</v>
      </c>
      <c r="D43" s="48"/>
      <c r="E43" s="50"/>
      <c r="F43" s="50"/>
      <c r="G43" s="50"/>
      <c r="H43" s="50"/>
      <c r="I43" s="50"/>
      <c r="J43" s="2"/>
    </row>
    <row r="44" spans="2:10" x14ac:dyDescent="0.25">
      <c r="B44" s="2"/>
      <c r="C44" s="49" t="s">
        <v>93</v>
      </c>
      <c r="D44" s="48"/>
      <c r="E44" s="50"/>
      <c r="F44" s="50"/>
      <c r="G44" s="50"/>
      <c r="H44" s="50"/>
      <c r="I44" s="50"/>
      <c r="J44" s="2"/>
    </row>
    <row r="45" spans="2:10" x14ac:dyDescent="0.25">
      <c r="B45" s="2"/>
      <c r="C45" s="77" t="s">
        <v>520</v>
      </c>
      <c r="D45" s="78"/>
      <c r="E45" s="26"/>
      <c r="F45" s="26"/>
      <c r="G45" s="26"/>
      <c r="H45" s="26"/>
      <c r="I45" s="26"/>
      <c r="J45" s="2"/>
    </row>
    <row r="46" spans="2:10" x14ac:dyDescent="0.25">
      <c r="B46" s="2"/>
      <c r="C46" s="49" t="s">
        <v>94</v>
      </c>
      <c r="D46" s="48"/>
      <c r="E46" s="50"/>
      <c r="F46" s="50"/>
      <c r="G46" s="50"/>
      <c r="H46" s="50"/>
      <c r="I46" s="50"/>
      <c r="J46" s="2"/>
    </row>
    <row r="47" spans="2:10" x14ac:dyDescent="0.25">
      <c r="B47" s="2"/>
      <c r="C47" s="49" t="s">
        <v>480</v>
      </c>
      <c r="D47" s="48"/>
      <c r="E47" s="50"/>
      <c r="F47" s="50"/>
      <c r="G47" s="50"/>
      <c r="H47" s="50"/>
      <c r="I47" s="50"/>
      <c r="J47" s="2"/>
    </row>
    <row r="48" spans="2:10" x14ac:dyDescent="0.25">
      <c r="B48" s="2"/>
      <c r="C48" s="49" t="s">
        <v>481</v>
      </c>
      <c r="D48" s="48"/>
      <c r="E48" s="50"/>
      <c r="F48" s="50"/>
      <c r="G48" s="50"/>
      <c r="H48" s="50"/>
      <c r="I48" s="50"/>
      <c r="J48" s="2"/>
    </row>
    <row r="49" spans="2:10" x14ac:dyDescent="0.25">
      <c r="B49" s="2"/>
      <c r="C49" s="49" t="s">
        <v>97</v>
      </c>
      <c r="D49" s="48"/>
      <c r="E49" s="50"/>
      <c r="F49" s="50"/>
      <c r="G49" s="50"/>
      <c r="H49" s="50"/>
      <c r="I49" s="50"/>
      <c r="J49" s="2"/>
    </row>
    <row r="50" spans="2:10" x14ac:dyDescent="0.25">
      <c r="B50" s="2"/>
      <c r="C50" s="49" t="s">
        <v>98</v>
      </c>
      <c r="D50" s="48"/>
      <c r="E50" s="50"/>
      <c r="F50" s="50"/>
      <c r="G50" s="50"/>
      <c r="H50" s="50"/>
      <c r="I50" s="50"/>
      <c r="J50" s="2"/>
    </row>
    <row r="51" spans="2:10" x14ac:dyDescent="0.25">
      <c r="B51" s="2"/>
      <c r="C51" s="49" t="s">
        <v>99</v>
      </c>
      <c r="D51" s="48"/>
      <c r="E51" s="50"/>
      <c r="F51" s="50"/>
      <c r="G51" s="50"/>
      <c r="H51" s="50"/>
      <c r="I51" s="50"/>
      <c r="J51" s="2"/>
    </row>
    <row r="52" spans="2:10" x14ac:dyDescent="0.25">
      <c r="B52" s="2"/>
      <c r="C52" s="49" t="s">
        <v>100</v>
      </c>
      <c r="D52" s="48"/>
      <c r="E52" s="50"/>
      <c r="F52" s="50"/>
      <c r="G52" s="50"/>
      <c r="H52" s="50"/>
      <c r="I52" s="50"/>
      <c r="J52" s="2"/>
    </row>
    <row r="53" spans="2:10" x14ac:dyDescent="0.25">
      <c r="B53" s="2"/>
      <c r="C53" s="49" t="s">
        <v>101</v>
      </c>
      <c r="D53" s="48"/>
      <c r="E53" s="50"/>
      <c r="F53" s="50"/>
      <c r="G53" s="50"/>
      <c r="H53" s="50"/>
      <c r="I53" s="50"/>
      <c r="J53" s="2"/>
    </row>
    <row r="54" spans="2:10" x14ac:dyDescent="0.25">
      <c r="B54" s="2"/>
      <c r="C54" s="77" t="s">
        <v>109</v>
      </c>
      <c r="D54" s="78"/>
      <c r="E54" s="26"/>
      <c r="F54" s="26"/>
      <c r="G54" s="26"/>
      <c r="H54" s="26"/>
      <c r="I54" s="26"/>
      <c r="J54" s="2"/>
    </row>
    <row r="55" spans="2:10" x14ac:dyDescent="0.25">
      <c r="B55" s="2"/>
      <c r="C55" s="49" t="s">
        <v>102</v>
      </c>
      <c r="D55" s="48"/>
      <c r="E55" s="50"/>
      <c r="F55" s="50"/>
      <c r="G55" s="50"/>
      <c r="H55" s="50"/>
      <c r="I55" s="50"/>
      <c r="J55" s="2"/>
    </row>
    <row r="56" spans="2:10" x14ac:dyDescent="0.25">
      <c r="B56" s="2"/>
      <c r="C56" s="49" t="s">
        <v>103</v>
      </c>
      <c r="D56" s="48"/>
      <c r="E56" s="50"/>
      <c r="F56" s="50"/>
      <c r="G56" s="50"/>
      <c r="H56" s="50"/>
      <c r="I56" s="50"/>
      <c r="J56" s="2"/>
    </row>
    <row r="57" spans="2:10" x14ac:dyDescent="0.25">
      <c r="B57" s="2"/>
      <c r="C57" s="77" t="s">
        <v>104</v>
      </c>
      <c r="D57" s="78"/>
      <c r="E57" s="50"/>
      <c r="F57" s="50"/>
      <c r="G57" s="50"/>
      <c r="H57" s="50"/>
      <c r="I57" s="50"/>
      <c r="J57" s="2"/>
    </row>
    <row r="58" spans="2:10" x14ac:dyDescent="0.25">
      <c r="B58" s="2"/>
      <c r="C58" s="49" t="s">
        <v>482</v>
      </c>
      <c r="D58" s="48"/>
      <c r="E58" s="50"/>
      <c r="F58" s="50"/>
      <c r="G58" s="50"/>
      <c r="H58" s="50"/>
      <c r="I58" s="50"/>
      <c r="J58" s="2"/>
    </row>
    <row r="59" spans="2:10" x14ac:dyDescent="0.25">
      <c r="B59" s="2"/>
      <c r="C59" s="49" t="s">
        <v>106</v>
      </c>
      <c r="D59" s="48"/>
      <c r="E59" s="50"/>
      <c r="F59" s="50"/>
      <c r="G59" s="50"/>
      <c r="H59" s="50"/>
      <c r="I59" s="50"/>
      <c r="J59" s="2"/>
    </row>
    <row r="60" spans="2:10" x14ac:dyDescent="0.25">
      <c r="B60" s="2"/>
      <c r="C60" s="49" t="s">
        <v>107</v>
      </c>
      <c r="D60" s="48"/>
      <c r="E60" s="50"/>
      <c r="F60" s="50"/>
      <c r="G60" s="50"/>
      <c r="H60" s="50"/>
      <c r="I60" s="50"/>
      <c r="J60" s="2"/>
    </row>
    <row r="61" spans="2:10" x14ac:dyDescent="0.25">
      <c r="B61" s="2"/>
      <c r="C61" s="49" t="s">
        <v>108</v>
      </c>
      <c r="D61" s="48"/>
      <c r="E61" s="50"/>
      <c r="F61" s="50"/>
      <c r="G61" s="50"/>
      <c r="H61" s="50"/>
      <c r="I61" s="50"/>
      <c r="J61" s="2"/>
    </row>
    <row r="62" spans="2:10" x14ac:dyDescent="0.25">
      <c r="B62" s="2"/>
      <c r="C62" s="49" t="s">
        <v>110</v>
      </c>
      <c r="D62" s="48"/>
      <c r="E62" s="50"/>
      <c r="F62" s="50"/>
      <c r="G62" s="50"/>
      <c r="H62" s="50"/>
      <c r="I62" s="50"/>
      <c r="J62" s="2"/>
    </row>
    <row r="63" spans="2:10" x14ac:dyDescent="0.25">
      <c r="B63" s="2"/>
      <c r="C63" s="49" t="s">
        <v>483</v>
      </c>
      <c r="D63" s="48"/>
      <c r="E63" s="22"/>
      <c r="F63" s="22"/>
      <c r="G63" s="22"/>
      <c r="H63" s="22"/>
      <c r="I63" s="50"/>
      <c r="J63" s="2"/>
    </row>
    <row r="64" spans="2:10" x14ac:dyDescent="0.25">
      <c r="B64" s="2"/>
      <c r="C64" s="45" t="s">
        <v>485</v>
      </c>
      <c r="D64" s="44"/>
      <c r="E64" s="22"/>
      <c r="F64" s="22"/>
      <c r="G64" s="22"/>
      <c r="H64" s="22"/>
      <c r="I64" s="50"/>
      <c r="J64" s="2"/>
    </row>
    <row r="65" spans="2:10" x14ac:dyDescent="0.25">
      <c r="B65" s="2"/>
      <c r="C65" s="45" t="s">
        <v>486</v>
      </c>
      <c r="D65" s="44"/>
      <c r="E65" s="50"/>
      <c r="F65" s="50"/>
      <c r="G65" s="50"/>
      <c r="H65" s="50"/>
      <c r="I65" s="50"/>
      <c r="J65" s="2"/>
    </row>
    <row r="66" spans="2:10" x14ac:dyDescent="0.25">
      <c r="B66" s="2"/>
      <c r="C66" s="45" t="s">
        <v>487</v>
      </c>
      <c r="D66" s="44"/>
      <c r="E66" s="22"/>
      <c r="F66" s="22"/>
      <c r="G66" s="22"/>
      <c r="H66" s="22"/>
      <c r="I66" s="50"/>
      <c r="J66" s="2"/>
    </row>
    <row r="67" spans="2:10" x14ac:dyDescent="0.25">
      <c r="B67" s="2"/>
      <c r="C67" s="2"/>
      <c r="D67" s="2"/>
      <c r="E67" s="2"/>
      <c r="F67" s="2"/>
      <c r="G67" s="2"/>
      <c r="H67" s="2"/>
      <c r="I67" s="2"/>
      <c r="J67" s="2"/>
    </row>
    <row r="68" spans="2:10" ht="5.0999999999999996" customHeight="1" x14ac:dyDescent="0.25">
      <c r="B68" s="2"/>
      <c r="C68" s="2"/>
      <c r="D68" s="2"/>
      <c r="E68" s="2"/>
      <c r="F68" s="2"/>
      <c r="G68" s="2"/>
      <c r="H68" s="2"/>
      <c r="I68" s="2"/>
      <c r="J68" s="2"/>
    </row>
  </sheetData>
  <sheetProtection formatColumns="0" formatRows="0" selectLockedCells="1"/>
  <mergeCells count="273">
    <mergeCell ref="I65"/>
    <mergeCell ref="C66:D66"/>
    <mergeCell ref="I66"/>
    <mergeCell ref="C21:D21"/>
    <mergeCell ref="C30:D30"/>
    <mergeCell ref="C45:D45"/>
    <mergeCell ref="C54:D54"/>
    <mergeCell ref="C65:D65"/>
    <mergeCell ref="E65"/>
    <mergeCell ref="F65"/>
    <mergeCell ref="G65"/>
    <mergeCell ref="H65"/>
    <mergeCell ref="I62"/>
    <mergeCell ref="C63:D63"/>
    <mergeCell ref="I63"/>
    <mergeCell ref="C64:D64"/>
    <mergeCell ref="I64"/>
    <mergeCell ref="C62:D62"/>
    <mergeCell ref="E62"/>
    <mergeCell ref="F62"/>
    <mergeCell ref="G62"/>
    <mergeCell ref="H62"/>
    <mergeCell ref="I60"/>
    <mergeCell ref="C61:D61"/>
    <mergeCell ref="E61"/>
    <mergeCell ref="F61"/>
    <mergeCell ref="G61"/>
    <mergeCell ref="H61"/>
    <mergeCell ref="I61"/>
    <mergeCell ref="C60:D60"/>
    <mergeCell ref="E60"/>
    <mergeCell ref="F60"/>
    <mergeCell ref="G60"/>
    <mergeCell ref="H60"/>
    <mergeCell ref="I58"/>
    <mergeCell ref="C59:D59"/>
    <mergeCell ref="E59"/>
    <mergeCell ref="F59"/>
    <mergeCell ref="G59"/>
    <mergeCell ref="H59"/>
    <mergeCell ref="I59"/>
    <mergeCell ref="C58:D58"/>
    <mergeCell ref="E58"/>
    <mergeCell ref="F58"/>
    <mergeCell ref="G58"/>
    <mergeCell ref="H58"/>
    <mergeCell ref="I56"/>
    <mergeCell ref="C57:D57"/>
    <mergeCell ref="E57"/>
    <mergeCell ref="F57"/>
    <mergeCell ref="G57"/>
    <mergeCell ref="H57"/>
    <mergeCell ref="I57"/>
    <mergeCell ref="C56:D56"/>
    <mergeCell ref="E56"/>
    <mergeCell ref="F56"/>
    <mergeCell ref="G56"/>
    <mergeCell ref="H56"/>
    <mergeCell ref="I53"/>
    <mergeCell ref="C55:D55"/>
    <mergeCell ref="E55"/>
    <mergeCell ref="F55"/>
    <mergeCell ref="G55"/>
    <mergeCell ref="H55"/>
    <mergeCell ref="I55"/>
    <mergeCell ref="C53:D53"/>
    <mergeCell ref="E53"/>
    <mergeCell ref="F53"/>
    <mergeCell ref="G53"/>
    <mergeCell ref="H53"/>
    <mergeCell ref="I51"/>
    <mergeCell ref="C52:D52"/>
    <mergeCell ref="E52"/>
    <mergeCell ref="F52"/>
    <mergeCell ref="G52"/>
    <mergeCell ref="H52"/>
    <mergeCell ref="I52"/>
    <mergeCell ref="C51:D51"/>
    <mergeCell ref="E51"/>
    <mergeCell ref="F51"/>
    <mergeCell ref="G51"/>
    <mergeCell ref="H51"/>
    <mergeCell ref="I49"/>
    <mergeCell ref="C50:D50"/>
    <mergeCell ref="E50"/>
    <mergeCell ref="F50"/>
    <mergeCell ref="G50"/>
    <mergeCell ref="H50"/>
    <mergeCell ref="I50"/>
    <mergeCell ref="C49:D49"/>
    <mergeCell ref="E49"/>
    <mergeCell ref="F49"/>
    <mergeCell ref="G49"/>
    <mergeCell ref="H49"/>
    <mergeCell ref="I47"/>
    <mergeCell ref="C48:D48"/>
    <mergeCell ref="E48"/>
    <mergeCell ref="F48"/>
    <mergeCell ref="G48"/>
    <mergeCell ref="H48"/>
    <mergeCell ref="I48"/>
    <mergeCell ref="C47:D47"/>
    <mergeCell ref="E47"/>
    <mergeCell ref="F47"/>
    <mergeCell ref="G47"/>
    <mergeCell ref="H47"/>
    <mergeCell ref="I44"/>
    <mergeCell ref="C46:D46"/>
    <mergeCell ref="E46"/>
    <mergeCell ref="F46"/>
    <mergeCell ref="G46"/>
    <mergeCell ref="H46"/>
    <mergeCell ref="I46"/>
    <mergeCell ref="C44:D44"/>
    <mergeCell ref="E44"/>
    <mergeCell ref="F44"/>
    <mergeCell ref="G44"/>
    <mergeCell ref="H44"/>
    <mergeCell ref="I42"/>
    <mergeCell ref="C43:D43"/>
    <mergeCell ref="E43"/>
    <mergeCell ref="F43"/>
    <mergeCell ref="G43"/>
    <mergeCell ref="H43"/>
    <mergeCell ref="I43"/>
    <mergeCell ref="C42:D42"/>
    <mergeCell ref="E42"/>
    <mergeCell ref="F42"/>
    <mergeCell ref="G42"/>
    <mergeCell ref="H42"/>
    <mergeCell ref="I38"/>
    <mergeCell ref="C39:D39"/>
    <mergeCell ref="I39"/>
    <mergeCell ref="C40:D40"/>
    <mergeCell ref="C41:D41"/>
    <mergeCell ref="E41"/>
    <mergeCell ref="F41"/>
    <mergeCell ref="G41"/>
    <mergeCell ref="H41"/>
    <mergeCell ref="I41"/>
    <mergeCell ref="C38:D38"/>
    <mergeCell ref="E38"/>
    <mergeCell ref="F38"/>
    <mergeCell ref="G38"/>
    <mergeCell ref="H38"/>
    <mergeCell ref="I36"/>
    <mergeCell ref="C37:D37"/>
    <mergeCell ref="E37"/>
    <mergeCell ref="F37"/>
    <mergeCell ref="G37"/>
    <mergeCell ref="H37"/>
    <mergeCell ref="I37"/>
    <mergeCell ref="C36:D36"/>
    <mergeCell ref="E36"/>
    <mergeCell ref="F36"/>
    <mergeCell ref="G36"/>
    <mergeCell ref="H36"/>
    <mergeCell ref="I34"/>
    <mergeCell ref="C35:D35"/>
    <mergeCell ref="E35"/>
    <mergeCell ref="F35"/>
    <mergeCell ref="G35"/>
    <mergeCell ref="H35"/>
    <mergeCell ref="I35"/>
    <mergeCell ref="C34:D34"/>
    <mergeCell ref="E34"/>
    <mergeCell ref="F34"/>
    <mergeCell ref="G34"/>
    <mergeCell ref="H34"/>
    <mergeCell ref="I32"/>
    <mergeCell ref="C33:D33"/>
    <mergeCell ref="E33"/>
    <mergeCell ref="F33"/>
    <mergeCell ref="G33"/>
    <mergeCell ref="H33"/>
    <mergeCell ref="I33"/>
    <mergeCell ref="C32:D32"/>
    <mergeCell ref="E32"/>
    <mergeCell ref="F32"/>
    <mergeCell ref="G32"/>
    <mergeCell ref="H32"/>
    <mergeCell ref="I29"/>
    <mergeCell ref="C31:D31"/>
    <mergeCell ref="E31"/>
    <mergeCell ref="F31"/>
    <mergeCell ref="G31"/>
    <mergeCell ref="H31"/>
    <mergeCell ref="I31"/>
    <mergeCell ref="C29:D29"/>
    <mergeCell ref="E29"/>
    <mergeCell ref="F29"/>
    <mergeCell ref="G29"/>
    <mergeCell ref="H29"/>
    <mergeCell ref="I27"/>
    <mergeCell ref="C28:D28"/>
    <mergeCell ref="E28"/>
    <mergeCell ref="F28"/>
    <mergeCell ref="G28"/>
    <mergeCell ref="H28"/>
    <mergeCell ref="I28"/>
    <mergeCell ref="C27:D27"/>
    <mergeCell ref="E27"/>
    <mergeCell ref="F27"/>
    <mergeCell ref="G27"/>
    <mergeCell ref="H27"/>
    <mergeCell ref="I25"/>
    <mergeCell ref="C26:D26"/>
    <mergeCell ref="E26"/>
    <mergeCell ref="F26"/>
    <mergeCell ref="G26"/>
    <mergeCell ref="H26"/>
    <mergeCell ref="I26"/>
    <mergeCell ref="C25:D25"/>
    <mergeCell ref="E25"/>
    <mergeCell ref="F25"/>
    <mergeCell ref="G25"/>
    <mergeCell ref="H25"/>
    <mergeCell ref="I23"/>
    <mergeCell ref="C24:D24"/>
    <mergeCell ref="E24"/>
    <mergeCell ref="F24"/>
    <mergeCell ref="G24"/>
    <mergeCell ref="H24"/>
    <mergeCell ref="I24"/>
    <mergeCell ref="C23:D23"/>
    <mergeCell ref="E23"/>
    <mergeCell ref="F23"/>
    <mergeCell ref="G23"/>
    <mergeCell ref="H23"/>
    <mergeCell ref="I20"/>
    <mergeCell ref="C22:D22"/>
    <mergeCell ref="E22"/>
    <mergeCell ref="F22"/>
    <mergeCell ref="G22"/>
    <mergeCell ref="H22"/>
    <mergeCell ref="I22"/>
    <mergeCell ref="C20:D20"/>
    <mergeCell ref="E20"/>
    <mergeCell ref="F20"/>
    <mergeCell ref="G20"/>
    <mergeCell ref="H20"/>
    <mergeCell ref="I18"/>
    <mergeCell ref="C19:D19"/>
    <mergeCell ref="E19"/>
    <mergeCell ref="F19"/>
    <mergeCell ref="G19"/>
    <mergeCell ref="H19"/>
    <mergeCell ref="I19"/>
    <mergeCell ref="C18:D18"/>
    <mergeCell ref="E18"/>
    <mergeCell ref="F18"/>
    <mergeCell ref="G18"/>
    <mergeCell ref="H18"/>
    <mergeCell ref="C17:D17"/>
    <mergeCell ref="E17"/>
    <mergeCell ref="F17"/>
    <mergeCell ref="G17"/>
    <mergeCell ref="H17"/>
    <mergeCell ref="I17"/>
    <mergeCell ref="C14:D15"/>
    <mergeCell ref="E15"/>
    <mergeCell ref="F15"/>
    <mergeCell ref="E14:F14"/>
    <mergeCell ref="G15"/>
    <mergeCell ref="C7:I7"/>
    <mergeCell ref="C9:I9"/>
    <mergeCell ref="C10:I10"/>
    <mergeCell ref="C11:I11"/>
    <mergeCell ref="C13:I13"/>
    <mergeCell ref="H15"/>
    <mergeCell ref="G14:I14"/>
    <mergeCell ref="I15"/>
    <mergeCell ref="C16:D16"/>
  </mergeCells>
  <dataValidations count="1">
    <dataValidation type="decimal" showErrorMessage="1" errorTitle="Kesalahan Jenis Data" error="Data yang dimasukkan harus berupa Angka!" sqref="E65:H65 I63:I66 E17:I38 I39 E41:I62">
      <formula1>-1000000000000000000</formula1>
      <formula2>1000000000000000000</formula2>
    </dataValidation>
  </dataValidations>
  <printOptions horizontalCentered="1"/>
  <pageMargins left="0.7" right="0.7" top="0.75" bottom="0.75" header="0.3" footer="0.3"/>
  <pageSetup paperSize="150" scale="55" orientation="landscape" horizontalDpi="200" verticalDpi="200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Z118"/>
  <sheetViews>
    <sheetView showGridLines="0" view="pageBreakPreview" zoomScale="40" zoomScaleNormal="100" zoomScaleSheetLayoutView="40" workbookViewId="0">
      <pane xSplit="4" ySplit="15" topLeftCell="E16" activePane="bottomRight" state="frozen"/>
      <selection activeCell="D40" sqref="D40"/>
      <selection pane="topRight" activeCell="D40" sqref="D40"/>
      <selection pane="bottomLeft" activeCell="D40" sqref="D40"/>
      <selection pane="bottomRight" activeCell="P38" sqref="P38"/>
    </sheetView>
  </sheetViews>
  <sheetFormatPr defaultRowHeight="15" x14ac:dyDescent="0.25"/>
  <cols>
    <col min="1" max="1" width="9.140625" style="1" customWidth="1"/>
    <col min="2" max="3" width="1" style="1" customWidth="1"/>
    <col min="4" max="4" width="20" style="1" customWidth="1"/>
    <col min="5" max="25" width="30" style="1" customWidth="1"/>
    <col min="26" max="26" width="1" style="1" customWidth="1"/>
    <col min="27" max="27" width="9.140625" style="1" customWidth="1"/>
    <col min="28" max="16384" width="9.140625" style="1"/>
  </cols>
  <sheetData>
    <row r="2" spans="2:26" ht="5.0999999999999996" customHeight="1" x14ac:dyDescent="0.25">
      <c r="B2" s="9" t="s">
        <v>502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idden="1" x14ac:dyDescent="0.25">
      <c r="B3" s="9" t="s">
        <v>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26" hidden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hidden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2:26" hidden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6" ht="17.25" x14ac:dyDescent="0.25">
      <c r="B7" s="2"/>
      <c r="C7" s="39" t="str">
        <f>UPPER('Data Umum'!D7)</f>
        <v/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2"/>
    </row>
    <row r="8" spans="2:26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2:26" x14ac:dyDescent="0.25">
      <c r="B9" s="2"/>
      <c r="C9" s="40" t="s">
        <v>503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2"/>
    </row>
    <row r="10" spans="2:26" x14ac:dyDescent="0.25">
      <c r="B10" s="2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2"/>
    </row>
    <row r="11" spans="2:26" x14ac:dyDescent="0.25">
      <c r="B11" s="2"/>
      <c r="C11" s="41" t="s">
        <v>521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"/>
    </row>
    <row r="12" spans="2:26" hidden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2:26" x14ac:dyDescent="0.25">
      <c r="B13" s="2"/>
      <c r="C13" s="42" t="s">
        <v>158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2"/>
    </row>
    <row r="14" spans="2:26" x14ac:dyDescent="0.25">
      <c r="B14" s="2"/>
      <c r="C14" s="43" t="s">
        <v>343</v>
      </c>
      <c r="D14" s="44"/>
      <c r="E14" s="43" t="str">
        <f>""</f>
        <v/>
      </c>
      <c r="F14" s="44"/>
      <c r="G14" s="44"/>
      <c r="H14" s="79" t="str">
        <f>"Sesuai SEOJK No. 9/SEOJK.05/2017"</f>
        <v>Sesuai SEOJK No. 9/SEOJK.05/2017</v>
      </c>
      <c r="I14" s="80"/>
      <c r="J14" s="80"/>
      <c r="K14" s="80"/>
      <c r="L14" s="80"/>
      <c r="M14" s="80"/>
      <c r="N14" s="80"/>
      <c r="O14" s="80"/>
      <c r="P14" s="80"/>
      <c r="Q14" s="79" t="str">
        <f>"Tidak Sesuai SEOJK No. 9/SEOJK.05/2017"</f>
        <v>Tidak Sesuai SEOJK No. 9/SEOJK.05/2017</v>
      </c>
      <c r="R14" s="80"/>
      <c r="S14" s="80"/>
      <c r="T14" s="80"/>
      <c r="U14" s="80"/>
      <c r="V14" s="80"/>
      <c r="W14" s="80"/>
      <c r="X14" s="80"/>
      <c r="Y14" s="80"/>
      <c r="Z14" s="2"/>
    </row>
    <row r="15" spans="2:26" x14ac:dyDescent="0.25">
      <c r="B15" s="2"/>
      <c r="C15" s="44"/>
      <c r="D15" s="44"/>
      <c r="E15" s="43" t="str">
        <f>"Nama Produk"</f>
        <v>Nama Produk</v>
      </c>
      <c r="F15" s="43" t="str">
        <f>"Jenis Polis (Kumpulan/Individu)"</f>
        <v>Jenis Polis (Kumpulan/Individu)</v>
      </c>
      <c r="G15" s="43" t="str">
        <f>"Lini Usaha"</f>
        <v>Lini Usaha</v>
      </c>
      <c r="H15" s="43" t="str">
        <f>"Jumlah Peserta Aktif pada Awal Periode Laporan"</f>
        <v>Jumlah Peserta Aktif pada Awal Periode Laporan</v>
      </c>
      <c r="I15" s="43" t="str">
        <f>"Jumlah Peserta Baru Dalam Periode Laporan"</f>
        <v>Jumlah Peserta Baru Dalam Periode Laporan</v>
      </c>
      <c r="J15" s="43" t="str">
        <f>"Jumlah Kepesertaan yang Diperpanjang pada Periode Laporan"</f>
        <v>Jumlah Kepesertaan yang Diperpanjang pada Periode Laporan</v>
      </c>
      <c r="K15" s="43" t="str">
        <f>"Jumlah Kepesertaan yang Berakhir Karena Jatuh Tempo"</f>
        <v>Jumlah Kepesertaan yang Berakhir Karena Jatuh Tempo</v>
      </c>
      <c r="L15" s="43" t="str">
        <f>"Jumlah Kepesertaan yang Dibatalkan"</f>
        <v>Jumlah Kepesertaan yang Dibatalkan</v>
      </c>
      <c r="M15" s="43" t="str">
        <f>"Jumlah Kepesertaan yang Berakhir Karena Klaim"</f>
        <v>Jumlah Kepesertaan yang Berakhir Karena Klaim</v>
      </c>
      <c r="N15" s="43" t="str">
        <f>"Jumlah Peserta Aktif pada Akhir Periode Laporan"</f>
        <v>Jumlah Peserta Aktif pada Akhir Periode Laporan</v>
      </c>
      <c r="O15" s="43" t="str">
        <f>"Premi / Kontribusi Bruto (Rp)"</f>
        <v>Premi / Kontribusi Bruto (Rp)</v>
      </c>
      <c r="P15" s="43" t="str">
        <f>"Klaim Bruto (Rp)"</f>
        <v>Klaim Bruto (Rp)</v>
      </c>
      <c r="Q15" s="43" t="str">
        <f>"Jumlah Peserta Aktif pada Awal Periode Laporan"</f>
        <v>Jumlah Peserta Aktif pada Awal Periode Laporan</v>
      </c>
      <c r="R15" s="43" t="str">
        <f>"Jumlah Peserta Baru Dalam Periode Laporan"</f>
        <v>Jumlah Peserta Baru Dalam Periode Laporan</v>
      </c>
      <c r="S15" s="43" t="str">
        <f>"Jumlah Kepesertaan yang Diperpanjang pada Periode Laporan"</f>
        <v>Jumlah Kepesertaan yang Diperpanjang pada Periode Laporan</v>
      </c>
      <c r="T15" s="43" t="str">
        <f>"Jumlah Kepesertaan yang Berakhir Karena Jatuh Tempo"</f>
        <v>Jumlah Kepesertaan yang Berakhir Karena Jatuh Tempo</v>
      </c>
      <c r="U15" s="43" t="str">
        <f>"Jumlah Kepesertaan yang Dibatalkan"</f>
        <v>Jumlah Kepesertaan yang Dibatalkan</v>
      </c>
      <c r="V15" s="43" t="str">
        <f>"Jumlah Kepesertaan yang Berakhir Karena Klaim"</f>
        <v>Jumlah Kepesertaan yang Berakhir Karena Klaim</v>
      </c>
      <c r="W15" s="43" t="str">
        <f>"Jumlah Peserta Aktif pada Akhir Periode Laporan"</f>
        <v>Jumlah Peserta Aktif pada Akhir Periode Laporan</v>
      </c>
      <c r="X15" s="43" t="str">
        <f>"Premi / Kontribusi Bruto (Rp)"</f>
        <v>Premi / Kontribusi Bruto (Rp)</v>
      </c>
      <c r="Y15" s="43" t="str">
        <f>"Klaim Bruto (Rp)"</f>
        <v>Klaim Bruto (Rp)</v>
      </c>
      <c r="Z15" s="2"/>
    </row>
    <row r="16" spans="2:26" x14ac:dyDescent="0.25">
      <c r="B16" s="2"/>
      <c r="C16" s="45" t="s">
        <v>7</v>
      </c>
      <c r="D16" s="44"/>
      <c r="E16" s="46"/>
      <c r="F16" s="46"/>
      <c r="G16" s="46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2"/>
    </row>
    <row r="17" spans="2:26" x14ac:dyDescent="0.25">
      <c r="B17" s="2"/>
      <c r="C17" s="45" t="s">
        <v>344</v>
      </c>
      <c r="D17" s="44"/>
      <c r="E17" s="46"/>
      <c r="F17" s="46"/>
      <c r="G17" s="46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2"/>
    </row>
    <row r="18" spans="2:26" x14ac:dyDescent="0.25">
      <c r="B18" s="2"/>
      <c r="C18" s="45" t="s">
        <v>345</v>
      </c>
      <c r="D18" s="44"/>
      <c r="E18" s="46"/>
      <c r="F18" s="46"/>
      <c r="G18" s="46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2"/>
    </row>
    <row r="19" spans="2:26" x14ac:dyDescent="0.25">
      <c r="B19" s="2"/>
      <c r="C19" s="45" t="s">
        <v>346</v>
      </c>
      <c r="D19" s="44"/>
      <c r="E19" s="46"/>
      <c r="F19" s="46"/>
      <c r="G19" s="46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"/>
    </row>
    <row r="20" spans="2:26" x14ac:dyDescent="0.25">
      <c r="B20" s="2"/>
      <c r="C20" s="45" t="s">
        <v>347</v>
      </c>
      <c r="D20" s="44"/>
      <c r="E20" s="46"/>
      <c r="F20" s="46"/>
      <c r="G20" s="46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2"/>
    </row>
    <row r="21" spans="2:26" x14ac:dyDescent="0.25">
      <c r="B21" s="2"/>
      <c r="C21" s="45" t="s">
        <v>348</v>
      </c>
      <c r="D21" s="44"/>
      <c r="E21" s="46"/>
      <c r="F21" s="46"/>
      <c r="G21" s="46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2"/>
    </row>
    <row r="22" spans="2:26" x14ac:dyDescent="0.25">
      <c r="B22" s="2"/>
      <c r="C22" s="45" t="s">
        <v>349</v>
      </c>
      <c r="D22" s="44"/>
      <c r="E22" s="46"/>
      <c r="F22" s="46"/>
      <c r="G22" s="46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2"/>
    </row>
    <row r="23" spans="2:26" x14ac:dyDescent="0.25">
      <c r="B23" s="2"/>
      <c r="C23" s="45" t="s">
        <v>350</v>
      </c>
      <c r="D23" s="44"/>
      <c r="E23" s="46"/>
      <c r="F23" s="46"/>
      <c r="G23" s="46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2"/>
    </row>
    <row r="24" spans="2:26" x14ac:dyDescent="0.25">
      <c r="B24" s="2"/>
      <c r="C24" s="45" t="s">
        <v>351</v>
      </c>
      <c r="D24" s="44"/>
      <c r="E24" s="46"/>
      <c r="F24" s="46"/>
      <c r="G24" s="46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2"/>
    </row>
    <row r="25" spans="2:26" x14ac:dyDescent="0.25">
      <c r="B25" s="2"/>
      <c r="C25" s="45" t="s">
        <v>352</v>
      </c>
      <c r="D25" s="44"/>
      <c r="E25" s="46"/>
      <c r="F25" s="46"/>
      <c r="G25" s="46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2"/>
    </row>
    <row r="26" spans="2:26" x14ac:dyDescent="0.25">
      <c r="B26" s="2"/>
      <c r="C26" s="65" t="s">
        <v>353</v>
      </c>
      <c r="D26" s="66"/>
      <c r="E26" s="67" t="s">
        <v>79</v>
      </c>
      <c r="F26" s="67" t="s">
        <v>79</v>
      </c>
      <c r="G26" s="67" t="s">
        <v>79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2"/>
    </row>
    <row r="27" spans="2:26" x14ac:dyDescent="0.25">
      <c r="B27" s="2"/>
      <c r="C27" s="71" t="s">
        <v>354</v>
      </c>
      <c r="D27" s="72"/>
      <c r="E27" s="70" t="s">
        <v>79</v>
      </c>
      <c r="F27" s="70" t="s">
        <v>79</v>
      </c>
      <c r="G27" s="70" t="s">
        <v>79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2"/>
    </row>
    <row r="28" spans="2:26" x14ac:dyDescent="0.25">
      <c r="B28" s="2"/>
      <c r="C28" s="71" t="s">
        <v>355</v>
      </c>
      <c r="D28" s="72"/>
      <c r="E28" s="70" t="s">
        <v>79</v>
      </c>
      <c r="F28" s="70" t="s">
        <v>79</v>
      </c>
      <c r="G28" s="70" t="s">
        <v>79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2"/>
    </row>
    <row r="29" spans="2:26" x14ac:dyDescent="0.25">
      <c r="B29" s="2"/>
      <c r="C29" s="71" t="s">
        <v>356</v>
      </c>
      <c r="D29" s="72"/>
      <c r="E29" s="70" t="s">
        <v>79</v>
      </c>
      <c r="F29" s="70" t="s">
        <v>79</v>
      </c>
      <c r="G29" s="70" t="s">
        <v>79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2"/>
    </row>
    <row r="30" spans="2:26" x14ac:dyDescent="0.25">
      <c r="B30" s="2"/>
      <c r="C30" s="71" t="s">
        <v>357</v>
      </c>
      <c r="D30" s="72"/>
      <c r="E30" s="70" t="s">
        <v>79</v>
      </c>
      <c r="F30" s="70" t="s">
        <v>79</v>
      </c>
      <c r="G30" s="70" t="s">
        <v>79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2"/>
    </row>
    <row r="31" spans="2:26" x14ac:dyDescent="0.25">
      <c r="B31" s="2"/>
      <c r="C31" s="71" t="s">
        <v>358</v>
      </c>
      <c r="D31" s="72"/>
      <c r="E31" s="70" t="s">
        <v>79</v>
      </c>
      <c r="F31" s="70" t="s">
        <v>79</v>
      </c>
      <c r="G31" s="70" t="s">
        <v>79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2"/>
    </row>
    <row r="32" spans="2:26" x14ac:dyDescent="0.25">
      <c r="B32" s="2"/>
      <c r="C32" s="71" t="s">
        <v>359</v>
      </c>
      <c r="D32" s="72"/>
      <c r="E32" s="70" t="s">
        <v>79</v>
      </c>
      <c r="F32" s="70" t="s">
        <v>79</v>
      </c>
      <c r="G32" s="70" t="s">
        <v>79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2"/>
    </row>
    <row r="33" spans="2:26" x14ac:dyDescent="0.25">
      <c r="B33" s="2"/>
      <c r="C33" s="71" t="s">
        <v>360</v>
      </c>
      <c r="D33" s="72"/>
      <c r="E33" s="70" t="s">
        <v>79</v>
      </c>
      <c r="F33" s="70" t="s">
        <v>79</v>
      </c>
      <c r="G33" s="70" t="s">
        <v>79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2"/>
    </row>
    <row r="34" spans="2:26" x14ac:dyDescent="0.25">
      <c r="B34" s="2"/>
      <c r="C34" s="71" t="s">
        <v>361</v>
      </c>
      <c r="D34" s="72"/>
      <c r="E34" s="70" t="s">
        <v>79</v>
      </c>
      <c r="F34" s="70" t="s">
        <v>79</v>
      </c>
      <c r="G34" s="70" t="s">
        <v>79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2"/>
    </row>
    <row r="35" spans="2:26" x14ac:dyDescent="0.25">
      <c r="B35" s="2"/>
      <c r="C35" s="71" t="s">
        <v>362</v>
      </c>
      <c r="D35" s="72"/>
      <c r="E35" s="70" t="s">
        <v>79</v>
      </c>
      <c r="F35" s="70" t="s">
        <v>79</v>
      </c>
      <c r="G35" s="70" t="s">
        <v>79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2"/>
    </row>
    <row r="36" spans="2:26" x14ac:dyDescent="0.25">
      <c r="B36" s="2"/>
      <c r="C36" s="71" t="s">
        <v>363</v>
      </c>
      <c r="D36" s="72"/>
      <c r="E36" s="70" t="s">
        <v>79</v>
      </c>
      <c r="F36" s="70" t="s">
        <v>79</v>
      </c>
      <c r="G36" s="70" t="s">
        <v>79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2"/>
    </row>
    <row r="37" spans="2:26" x14ac:dyDescent="0.25">
      <c r="B37" s="2"/>
      <c r="C37" s="71" t="s">
        <v>364</v>
      </c>
      <c r="D37" s="72"/>
      <c r="E37" s="70" t="s">
        <v>79</v>
      </c>
      <c r="F37" s="70" t="s">
        <v>79</v>
      </c>
      <c r="G37" s="70" t="s">
        <v>79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69">
        <v>0</v>
      </c>
      <c r="Y37" s="69">
        <v>0</v>
      </c>
      <c r="Z37" s="2"/>
    </row>
    <row r="38" spans="2:26" x14ac:dyDescent="0.25">
      <c r="B38" s="2"/>
      <c r="C38" s="71" t="s">
        <v>365</v>
      </c>
      <c r="D38" s="72"/>
      <c r="E38" s="70" t="s">
        <v>79</v>
      </c>
      <c r="F38" s="70" t="s">
        <v>79</v>
      </c>
      <c r="G38" s="70" t="s">
        <v>79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>
        <v>0</v>
      </c>
      <c r="Y38" s="69">
        <v>0</v>
      </c>
      <c r="Z38" s="2"/>
    </row>
    <row r="39" spans="2:26" x14ac:dyDescent="0.25">
      <c r="B39" s="2"/>
      <c r="C39" s="71" t="s">
        <v>366</v>
      </c>
      <c r="D39" s="72"/>
      <c r="E39" s="70" t="s">
        <v>79</v>
      </c>
      <c r="F39" s="70" t="s">
        <v>79</v>
      </c>
      <c r="G39" s="70" t="s">
        <v>79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2"/>
    </row>
    <row r="40" spans="2:26" x14ac:dyDescent="0.25">
      <c r="B40" s="2"/>
      <c r="C40" s="71" t="s">
        <v>367</v>
      </c>
      <c r="D40" s="72"/>
      <c r="E40" s="70" t="s">
        <v>79</v>
      </c>
      <c r="F40" s="70" t="s">
        <v>79</v>
      </c>
      <c r="G40" s="70" t="s">
        <v>79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0</v>
      </c>
      <c r="X40" s="69">
        <v>0</v>
      </c>
      <c r="Y40" s="69">
        <v>0</v>
      </c>
      <c r="Z40" s="2"/>
    </row>
    <row r="41" spans="2:26" x14ac:dyDescent="0.25">
      <c r="B41" s="2"/>
      <c r="C41" s="71" t="s">
        <v>368</v>
      </c>
      <c r="D41" s="72"/>
      <c r="E41" s="70" t="s">
        <v>79</v>
      </c>
      <c r="F41" s="70" t="s">
        <v>79</v>
      </c>
      <c r="G41" s="70" t="s">
        <v>79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69">
        <v>0</v>
      </c>
      <c r="V41" s="69">
        <v>0</v>
      </c>
      <c r="W41" s="69">
        <v>0</v>
      </c>
      <c r="X41" s="69">
        <v>0</v>
      </c>
      <c r="Y41" s="69">
        <v>0</v>
      </c>
      <c r="Z41" s="2"/>
    </row>
    <row r="42" spans="2:26" x14ac:dyDescent="0.25">
      <c r="B42" s="2"/>
      <c r="C42" s="71" t="s">
        <v>369</v>
      </c>
      <c r="D42" s="72"/>
      <c r="E42" s="70" t="s">
        <v>79</v>
      </c>
      <c r="F42" s="70" t="s">
        <v>79</v>
      </c>
      <c r="G42" s="70" t="s">
        <v>79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69">
        <v>0</v>
      </c>
      <c r="V42" s="69">
        <v>0</v>
      </c>
      <c r="W42" s="69">
        <v>0</v>
      </c>
      <c r="X42" s="69">
        <v>0</v>
      </c>
      <c r="Y42" s="69">
        <v>0</v>
      </c>
      <c r="Z42" s="2"/>
    </row>
    <row r="43" spans="2:26" x14ac:dyDescent="0.25">
      <c r="B43" s="2"/>
      <c r="C43" s="71" t="s">
        <v>370</v>
      </c>
      <c r="D43" s="72"/>
      <c r="E43" s="70" t="s">
        <v>79</v>
      </c>
      <c r="F43" s="70" t="s">
        <v>79</v>
      </c>
      <c r="G43" s="70" t="s">
        <v>79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69">
        <v>0</v>
      </c>
      <c r="X43" s="69">
        <v>0</v>
      </c>
      <c r="Y43" s="69">
        <v>0</v>
      </c>
      <c r="Z43" s="2"/>
    </row>
    <row r="44" spans="2:26" x14ac:dyDescent="0.25">
      <c r="B44" s="2"/>
      <c r="C44" s="71" t="s">
        <v>371</v>
      </c>
      <c r="D44" s="72"/>
      <c r="E44" s="70" t="s">
        <v>79</v>
      </c>
      <c r="F44" s="70" t="s">
        <v>79</v>
      </c>
      <c r="G44" s="70" t="s">
        <v>79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2"/>
    </row>
    <row r="45" spans="2:26" x14ac:dyDescent="0.25">
      <c r="B45" s="2"/>
      <c r="C45" s="71" t="s">
        <v>372</v>
      </c>
      <c r="D45" s="72"/>
      <c r="E45" s="70" t="s">
        <v>79</v>
      </c>
      <c r="F45" s="70" t="s">
        <v>79</v>
      </c>
      <c r="G45" s="70" t="s">
        <v>79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0</v>
      </c>
      <c r="X45" s="69">
        <v>0</v>
      </c>
      <c r="Y45" s="69">
        <v>0</v>
      </c>
      <c r="Z45" s="2"/>
    </row>
    <row r="46" spans="2:26" x14ac:dyDescent="0.25">
      <c r="B46" s="2"/>
      <c r="C46" s="71" t="s">
        <v>373</v>
      </c>
      <c r="D46" s="72"/>
      <c r="E46" s="70" t="s">
        <v>79</v>
      </c>
      <c r="F46" s="70" t="s">
        <v>79</v>
      </c>
      <c r="G46" s="70" t="s">
        <v>79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69">
        <v>0</v>
      </c>
      <c r="Z46" s="2"/>
    </row>
    <row r="47" spans="2:26" x14ac:dyDescent="0.25">
      <c r="B47" s="2"/>
      <c r="C47" s="71" t="s">
        <v>374</v>
      </c>
      <c r="D47" s="72"/>
      <c r="E47" s="70" t="s">
        <v>79</v>
      </c>
      <c r="F47" s="70" t="s">
        <v>79</v>
      </c>
      <c r="G47" s="70" t="s">
        <v>79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69">
        <v>0</v>
      </c>
      <c r="Y47" s="69">
        <v>0</v>
      </c>
      <c r="Z47" s="2"/>
    </row>
    <row r="48" spans="2:26" x14ac:dyDescent="0.25">
      <c r="B48" s="2"/>
      <c r="C48" s="71" t="s">
        <v>375</v>
      </c>
      <c r="D48" s="72"/>
      <c r="E48" s="70" t="s">
        <v>79</v>
      </c>
      <c r="F48" s="70" t="s">
        <v>79</v>
      </c>
      <c r="G48" s="70" t="s">
        <v>79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69">
        <v>0</v>
      </c>
      <c r="Y48" s="69">
        <v>0</v>
      </c>
      <c r="Z48" s="2"/>
    </row>
    <row r="49" spans="2:26" x14ac:dyDescent="0.25">
      <c r="B49" s="2"/>
      <c r="C49" s="71" t="s">
        <v>376</v>
      </c>
      <c r="D49" s="72"/>
      <c r="E49" s="70" t="s">
        <v>79</v>
      </c>
      <c r="F49" s="70" t="s">
        <v>79</v>
      </c>
      <c r="G49" s="70" t="s">
        <v>79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2"/>
    </row>
    <row r="50" spans="2:26" x14ac:dyDescent="0.25">
      <c r="B50" s="2"/>
      <c r="C50" s="71" t="s">
        <v>377</v>
      </c>
      <c r="D50" s="72"/>
      <c r="E50" s="70" t="s">
        <v>79</v>
      </c>
      <c r="F50" s="70" t="s">
        <v>79</v>
      </c>
      <c r="G50" s="70" t="s">
        <v>79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0</v>
      </c>
      <c r="X50" s="69">
        <v>0</v>
      </c>
      <c r="Y50" s="69">
        <v>0</v>
      </c>
      <c r="Z50" s="2"/>
    </row>
    <row r="51" spans="2:26" x14ac:dyDescent="0.25">
      <c r="B51" s="2"/>
      <c r="C51" s="71" t="s">
        <v>378</v>
      </c>
      <c r="D51" s="72"/>
      <c r="E51" s="70" t="s">
        <v>79</v>
      </c>
      <c r="F51" s="70" t="s">
        <v>79</v>
      </c>
      <c r="G51" s="70" t="s">
        <v>79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0</v>
      </c>
      <c r="X51" s="69">
        <v>0</v>
      </c>
      <c r="Y51" s="69">
        <v>0</v>
      </c>
      <c r="Z51" s="2"/>
    </row>
    <row r="52" spans="2:26" x14ac:dyDescent="0.25">
      <c r="B52" s="2"/>
      <c r="C52" s="71" t="s">
        <v>379</v>
      </c>
      <c r="D52" s="72"/>
      <c r="E52" s="70" t="s">
        <v>79</v>
      </c>
      <c r="F52" s="70" t="s">
        <v>79</v>
      </c>
      <c r="G52" s="70" t="s">
        <v>79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2"/>
    </row>
    <row r="53" spans="2:26" x14ac:dyDescent="0.25">
      <c r="B53" s="2"/>
      <c r="C53" s="71" t="s">
        <v>380</v>
      </c>
      <c r="D53" s="72"/>
      <c r="E53" s="70" t="s">
        <v>79</v>
      </c>
      <c r="F53" s="70" t="s">
        <v>79</v>
      </c>
      <c r="G53" s="70" t="s">
        <v>79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2"/>
    </row>
    <row r="54" spans="2:26" x14ac:dyDescent="0.25">
      <c r="B54" s="2"/>
      <c r="C54" s="71" t="s">
        <v>381</v>
      </c>
      <c r="D54" s="72"/>
      <c r="E54" s="70" t="s">
        <v>79</v>
      </c>
      <c r="F54" s="70" t="s">
        <v>79</v>
      </c>
      <c r="G54" s="70" t="s">
        <v>79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2"/>
    </row>
    <row r="55" spans="2:26" x14ac:dyDescent="0.25">
      <c r="B55" s="2"/>
      <c r="C55" s="71" t="s">
        <v>382</v>
      </c>
      <c r="D55" s="72"/>
      <c r="E55" s="70" t="s">
        <v>79</v>
      </c>
      <c r="F55" s="70" t="s">
        <v>79</v>
      </c>
      <c r="G55" s="70" t="s">
        <v>79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2"/>
    </row>
    <row r="56" spans="2:26" x14ac:dyDescent="0.25">
      <c r="B56" s="2"/>
      <c r="C56" s="71" t="s">
        <v>383</v>
      </c>
      <c r="D56" s="72"/>
      <c r="E56" s="70" t="s">
        <v>79</v>
      </c>
      <c r="F56" s="70" t="s">
        <v>79</v>
      </c>
      <c r="G56" s="70" t="s">
        <v>79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>
        <v>0</v>
      </c>
      <c r="V56" s="69">
        <v>0</v>
      </c>
      <c r="W56" s="69">
        <v>0</v>
      </c>
      <c r="X56" s="69">
        <v>0</v>
      </c>
      <c r="Y56" s="69">
        <v>0</v>
      </c>
      <c r="Z56" s="2"/>
    </row>
    <row r="57" spans="2:26" x14ac:dyDescent="0.25">
      <c r="B57" s="2"/>
      <c r="C57" s="71" t="s">
        <v>384</v>
      </c>
      <c r="D57" s="72"/>
      <c r="E57" s="70" t="s">
        <v>79</v>
      </c>
      <c r="F57" s="70" t="s">
        <v>79</v>
      </c>
      <c r="G57" s="70" t="s">
        <v>79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0</v>
      </c>
      <c r="Y57" s="69">
        <v>0</v>
      </c>
      <c r="Z57" s="2"/>
    </row>
    <row r="58" spans="2:26" x14ac:dyDescent="0.25">
      <c r="B58" s="2"/>
      <c r="C58" s="71" t="s">
        <v>385</v>
      </c>
      <c r="D58" s="72"/>
      <c r="E58" s="70" t="s">
        <v>79</v>
      </c>
      <c r="F58" s="70" t="s">
        <v>79</v>
      </c>
      <c r="G58" s="70" t="s">
        <v>79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69">
        <v>0</v>
      </c>
      <c r="V58" s="69">
        <v>0</v>
      </c>
      <c r="W58" s="69">
        <v>0</v>
      </c>
      <c r="X58" s="69">
        <v>0</v>
      </c>
      <c r="Y58" s="69">
        <v>0</v>
      </c>
      <c r="Z58" s="2"/>
    </row>
    <row r="59" spans="2:26" x14ac:dyDescent="0.25">
      <c r="B59" s="2"/>
      <c r="C59" s="71" t="s">
        <v>386</v>
      </c>
      <c r="D59" s="72"/>
      <c r="E59" s="70" t="s">
        <v>79</v>
      </c>
      <c r="F59" s="70" t="s">
        <v>79</v>
      </c>
      <c r="G59" s="70" t="s">
        <v>79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69">
        <v>0</v>
      </c>
      <c r="X59" s="69">
        <v>0</v>
      </c>
      <c r="Y59" s="69">
        <v>0</v>
      </c>
      <c r="Z59" s="2"/>
    </row>
    <row r="60" spans="2:26" x14ac:dyDescent="0.25">
      <c r="B60" s="2"/>
      <c r="C60" s="71" t="s">
        <v>387</v>
      </c>
      <c r="D60" s="72"/>
      <c r="E60" s="70" t="s">
        <v>79</v>
      </c>
      <c r="F60" s="70" t="s">
        <v>79</v>
      </c>
      <c r="G60" s="70" t="s">
        <v>79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69">
        <v>0</v>
      </c>
      <c r="V60" s="69">
        <v>0</v>
      </c>
      <c r="W60" s="69">
        <v>0</v>
      </c>
      <c r="X60" s="69">
        <v>0</v>
      </c>
      <c r="Y60" s="69">
        <v>0</v>
      </c>
      <c r="Z60" s="2"/>
    </row>
    <row r="61" spans="2:26" x14ac:dyDescent="0.25">
      <c r="B61" s="2"/>
      <c r="C61" s="71" t="s">
        <v>388</v>
      </c>
      <c r="D61" s="72"/>
      <c r="E61" s="70" t="s">
        <v>79</v>
      </c>
      <c r="F61" s="70" t="s">
        <v>79</v>
      </c>
      <c r="G61" s="70" t="s">
        <v>79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69">
        <v>0</v>
      </c>
      <c r="V61" s="69">
        <v>0</v>
      </c>
      <c r="W61" s="69">
        <v>0</v>
      </c>
      <c r="X61" s="69">
        <v>0</v>
      </c>
      <c r="Y61" s="69">
        <v>0</v>
      </c>
      <c r="Z61" s="2"/>
    </row>
    <row r="62" spans="2:26" x14ac:dyDescent="0.25">
      <c r="B62" s="2"/>
      <c r="C62" s="71" t="s">
        <v>389</v>
      </c>
      <c r="D62" s="72"/>
      <c r="E62" s="70" t="s">
        <v>79</v>
      </c>
      <c r="F62" s="70" t="s">
        <v>79</v>
      </c>
      <c r="G62" s="70" t="s">
        <v>79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0</v>
      </c>
      <c r="X62" s="69">
        <v>0</v>
      </c>
      <c r="Y62" s="69">
        <v>0</v>
      </c>
      <c r="Z62" s="2"/>
    </row>
    <row r="63" spans="2:26" x14ac:dyDescent="0.25">
      <c r="B63" s="2"/>
      <c r="C63" s="71" t="s">
        <v>390</v>
      </c>
      <c r="D63" s="72"/>
      <c r="E63" s="70" t="s">
        <v>79</v>
      </c>
      <c r="F63" s="70" t="s">
        <v>79</v>
      </c>
      <c r="G63" s="70" t="s">
        <v>79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69">
        <v>0</v>
      </c>
      <c r="Y63" s="69">
        <v>0</v>
      </c>
      <c r="Z63" s="2"/>
    </row>
    <row r="64" spans="2:26" x14ac:dyDescent="0.25">
      <c r="B64" s="2"/>
      <c r="C64" s="71" t="s">
        <v>391</v>
      </c>
      <c r="D64" s="72"/>
      <c r="E64" s="70" t="s">
        <v>79</v>
      </c>
      <c r="F64" s="70" t="s">
        <v>79</v>
      </c>
      <c r="G64" s="70" t="s">
        <v>79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>
        <v>0</v>
      </c>
      <c r="V64" s="69">
        <v>0</v>
      </c>
      <c r="W64" s="69">
        <v>0</v>
      </c>
      <c r="X64" s="69">
        <v>0</v>
      </c>
      <c r="Y64" s="69">
        <v>0</v>
      </c>
      <c r="Z64" s="2"/>
    </row>
    <row r="65" spans="2:26" x14ac:dyDescent="0.25">
      <c r="B65" s="2"/>
      <c r="C65" s="71" t="s">
        <v>392</v>
      </c>
      <c r="D65" s="72"/>
      <c r="E65" s="70" t="s">
        <v>79</v>
      </c>
      <c r="F65" s="70" t="s">
        <v>79</v>
      </c>
      <c r="G65" s="70" t="s">
        <v>79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9">
        <v>0</v>
      </c>
      <c r="V65" s="69">
        <v>0</v>
      </c>
      <c r="W65" s="69">
        <v>0</v>
      </c>
      <c r="X65" s="69">
        <v>0</v>
      </c>
      <c r="Y65" s="69">
        <v>0</v>
      </c>
      <c r="Z65" s="2"/>
    </row>
    <row r="66" spans="2:26" x14ac:dyDescent="0.25">
      <c r="B66" s="2"/>
      <c r="C66" s="71" t="s">
        <v>393</v>
      </c>
      <c r="D66" s="72"/>
      <c r="E66" s="70" t="s">
        <v>79</v>
      </c>
      <c r="F66" s="70" t="s">
        <v>79</v>
      </c>
      <c r="G66" s="70" t="s">
        <v>79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  <c r="U66" s="69">
        <v>0</v>
      </c>
      <c r="V66" s="69">
        <v>0</v>
      </c>
      <c r="W66" s="69">
        <v>0</v>
      </c>
      <c r="X66" s="69">
        <v>0</v>
      </c>
      <c r="Y66" s="69">
        <v>0</v>
      </c>
      <c r="Z66" s="2"/>
    </row>
    <row r="67" spans="2:26" x14ac:dyDescent="0.25">
      <c r="B67" s="2"/>
      <c r="C67" s="71" t="s">
        <v>394</v>
      </c>
      <c r="D67" s="72"/>
      <c r="E67" s="70" t="s">
        <v>79</v>
      </c>
      <c r="F67" s="70" t="s">
        <v>79</v>
      </c>
      <c r="G67" s="70" t="s">
        <v>79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  <c r="U67" s="69">
        <v>0</v>
      </c>
      <c r="V67" s="69">
        <v>0</v>
      </c>
      <c r="W67" s="69">
        <v>0</v>
      </c>
      <c r="X67" s="69">
        <v>0</v>
      </c>
      <c r="Y67" s="69">
        <v>0</v>
      </c>
      <c r="Z67" s="2"/>
    </row>
    <row r="68" spans="2:26" x14ac:dyDescent="0.25">
      <c r="B68" s="2"/>
      <c r="C68" s="71" t="s">
        <v>395</v>
      </c>
      <c r="D68" s="72"/>
      <c r="E68" s="70" t="s">
        <v>79</v>
      </c>
      <c r="F68" s="70" t="s">
        <v>79</v>
      </c>
      <c r="G68" s="70" t="s">
        <v>79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  <c r="U68" s="69">
        <v>0</v>
      </c>
      <c r="V68" s="69">
        <v>0</v>
      </c>
      <c r="W68" s="69">
        <v>0</v>
      </c>
      <c r="X68" s="69">
        <v>0</v>
      </c>
      <c r="Y68" s="69">
        <v>0</v>
      </c>
      <c r="Z68" s="2"/>
    </row>
    <row r="69" spans="2:26" x14ac:dyDescent="0.25">
      <c r="B69" s="2"/>
      <c r="C69" s="71" t="s">
        <v>396</v>
      </c>
      <c r="D69" s="72"/>
      <c r="E69" s="70" t="s">
        <v>79</v>
      </c>
      <c r="F69" s="70" t="s">
        <v>79</v>
      </c>
      <c r="G69" s="70" t="s">
        <v>79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2"/>
    </row>
    <row r="70" spans="2:26" x14ac:dyDescent="0.25">
      <c r="B70" s="2"/>
      <c r="C70" s="71" t="s">
        <v>397</v>
      </c>
      <c r="D70" s="72"/>
      <c r="E70" s="70" t="s">
        <v>79</v>
      </c>
      <c r="F70" s="70" t="s">
        <v>79</v>
      </c>
      <c r="G70" s="70" t="s">
        <v>79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0</v>
      </c>
      <c r="W70" s="69">
        <v>0</v>
      </c>
      <c r="X70" s="69">
        <v>0</v>
      </c>
      <c r="Y70" s="69">
        <v>0</v>
      </c>
      <c r="Z70" s="2"/>
    </row>
    <row r="71" spans="2:26" x14ac:dyDescent="0.25">
      <c r="B71" s="2"/>
      <c r="C71" s="71" t="s">
        <v>398</v>
      </c>
      <c r="D71" s="72"/>
      <c r="E71" s="70" t="s">
        <v>79</v>
      </c>
      <c r="F71" s="70" t="s">
        <v>79</v>
      </c>
      <c r="G71" s="70" t="s">
        <v>79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9">
        <v>0</v>
      </c>
      <c r="V71" s="69">
        <v>0</v>
      </c>
      <c r="W71" s="69">
        <v>0</v>
      </c>
      <c r="X71" s="69">
        <v>0</v>
      </c>
      <c r="Y71" s="69">
        <v>0</v>
      </c>
      <c r="Z71" s="2"/>
    </row>
    <row r="72" spans="2:26" x14ac:dyDescent="0.25">
      <c r="B72" s="2"/>
      <c r="C72" s="71" t="s">
        <v>399</v>
      </c>
      <c r="D72" s="72"/>
      <c r="E72" s="70" t="s">
        <v>79</v>
      </c>
      <c r="F72" s="70" t="s">
        <v>79</v>
      </c>
      <c r="G72" s="70" t="s">
        <v>79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69">
        <v>0</v>
      </c>
      <c r="Z72" s="2"/>
    </row>
    <row r="73" spans="2:26" x14ac:dyDescent="0.25">
      <c r="B73" s="2"/>
      <c r="C73" s="71" t="s">
        <v>400</v>
      </c>
      <c r="D73" s="72"/>
      <c r="E73" s="70" t="s">
        <v>79</v>
      </c>
      <c r="F73" s="70" t="s">
        <v>79</v>
      </c>
      <c r="G73" s="70" t="s">
        <v>79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69">
        <v>0</v>
      </c>
      <c r="V73" s="69">
        <v>0</v>
      </c>
      <c r="W73" s="69">
        <v>0</v>
      </c>
      <c r="X73" s="69">
        <v>0</v>
      </c>
      <c r="Y73" s="69">
        <v>0</v>
      </c>
      <c r="Z73" s="2"/>
    </row>
    <row r="74" spans="2:26" x14ac:dyDescent="0.25">
      <c r="B74" s="2"/>
      <c r="C74" s="71" t="s">
        <v>401</v>
      </c>
      <c r="D74" s="72"/>
      <c r="E74" s="70" t="s">
        <v>79</v>
      </c>
      <c r="F74" s="70" t="s">
        <v>79</v>
      </c>
      <c r="G74" s="70" t="s">
        <v>79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2"/>
    </row>
    <row r="75" spans="2:26" x14ac:dyDescent="0.25">
      <c r="B75" s="2"/>
      <c r="C75" s="71" t="s">
        <v>402</v>
      </c>
      <c r="D75" s="72"/>
      <c r="E75" s="70" t="s">
        <v>79</v>
      </c>
      <c r="F75" s="70" t="s">
        <v>79</v>
      </c>
      <c r="G75" s="70" t="s">
        <v>79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2"/>
    </row>
    <row r="76" spans="2:26" x14ac:dyDescent="0.25">
      <c r="B76" s="2"/>
      <c r="C76" s="71" t="s">
        <v>403</v>
      </c>
      <c r="D76" s="72"/>
      <c r="E76" s="70" t="s">
        <v>79</v>
      </c>
      <c r="F76" s="70" t="s">
        <v>79</v>
      </c>
      <c r="G76" s="70" t="s">
        <v>79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  <c r="U76" s="69">
        <v>0</v>
      </c>
      <c r="V76" s="69">
        <v>0</v>
      </c>
      <c r="W76" s="69">
        <v>0</v>
      </c>
      <c r="X76" s="69">
        <v>0</v>
      </c>
      <c r="Y76" s="69">
        <v>0</v>
      </c>
      <c r="Z76" s="2"/>
    </row>
    <row r="77" spans="2:26" x14ac:dyDescent="0.25">
      <c r="B77" s="2"/>
      <c r="C77" s="71" t="s">
        <v>404</v>
      </c>
      <c r="D77" s="72"/>
      <c r="E77" s="70" t="s">
        <v>79</v>
      </c>
      <c r="F77" s="70" t="s">
        <v>79</v>
      </c>
      <c r="G77" s="70" t="s">
        <v>79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  <c r="U77" s="69">
        <v>0</v>
      </c>
      <c r="V77" s="69">
        <v>0</v>
      </c>
      <c r="W77" s="69">
        <v>0</v>
      </c>
      <c r="X77" s="69">
        <v>0</v>
      </c>
      <c r="Y77" s="69">
        <v>0</v>
      </c>
      <c r="Z77" s="2"/>
    </row>
    <row r="78" spans="2:26" x14ac:dyDescent="0.25">
      <c r="B78" s="2"/>
      <c r="C78" s="71" t="s">
        <v>405</v>
      </c>
      <c r="D78" s="72"/>
      <c r="E78" s="70" t="s">
        <v>79</v>
      </c>
      <c r="F78" s="70" t="s">
        <v>79</v>
      </c>
      <c r="G78" s="70" t="s">
        <v>79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2"/>
    </row>
    <row r="79" spans="2:26" x14ac:dyDescent="0.25">
      <c r="B79" s="2"/>
      <c r="C79" s="71" t="s">
        <v>406</v>
      </c>
      <c r="D79" s="72"/>
      <c r="E79" s="70" t="s">
        <v>79</v>
      </c>
      <c r="F79" s="70" t="s">
        <v>79</v>
      </c>
      <c r="G79" s="70" t="s">
        <v>79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  <c r="U79" s="69">
        <v>0</v>
      </c>
      <c r="V79" s="69">
        <v>0</v>
      </c>
      <c r="W79" s="69">
        <v>0</v>
      </c>
      <c r="X79" s="69">
        <v>0</v>
      </c>
      <c r="Y79" s="69">
        <v>0</v>
      </c>
      <c r="Z79" s="2"/>
    </row>
    <row r="80" spans="2:26" x14ac:dyDescent="0.25">
      <c r="B80" s="2"/>
      <c r="C80" s="71" t="s">
        <v>407</v>
      </c>
      <c r="D80" s="72"/>
      <c r="E80" s="70" t="s">
        <v>79</v>
      </c>
      <c r="F80" s="70" t="s">
        <v>79</v>
      </c>
      <c r="G80" s="70" t="s">
        <v>79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0</v>
      </c>
      <c r="T80" s="69">
        <v>0</v>
      </c>
      <c r="U80" s="69">
        <v>0</v>
      </c>
      <c r="V80" s="69">
        <v>0</v>
      </c>
      <c r="W80" s="69">
        <v>0</v>
      </c>
      <c r="X80" s="69">
        <v>0</v>
      </c>
      <c r="Y80" s="69">
        <v>0</v>
      </c>
      <c r="Z80" s="2"/>
    </row>
    <row r="81" spans="2:26" x14ac:dyDescent="0.25">
      <c r="B81" s="2"/>
      <c r="C81" s="71" t="s">
        <v>408</v>
      </c>
      <c r="D81" s="72"/>
      <c r="E81" s="70" t="s">
        <v>79</v>
      </c>
      <c r="F81" s="70" t="s">
        <v>79</v>
      </c>
      <c r="G81" s="70" t="s">
        <v>79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  <c r="U81" s="69">
        <v>0</v>
      </c>
      <c r="V81" s="69">
        <v>0</v>
      </c>
      <c r="W81" s="69">
        <v>0</v>
      </c>
      <c r="X81" s="69">
        <v>0</v>
      </c>
      <c r="Y81" s="69">
        <v>0</v>
      </c>
      <c r="Z81" s="2"/>
    </row>
    <row r="82" spans="2:26" x14ac:dyDescent="0.25">
      <c r="B82" s="2"/>
      <c r="C82" s="71" t="s">
        <v>409</v>
      </c>
      <c r="D82" s="72"/>
      <c r="E82" s="70" t="s">
        <v>79</v>
      </c>
      <c r="F82" s="70" t="s">
        <v>79</v>
      </c>
      <c r="G82" s="70" t="s">
        <v>79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0</v>
      </c>
      <c r="T82" s="69">
        <v>0</v>
      </c>
      <c r="U82" s="69">
        <v>0</v>
      </c>
      <c r="V82" s="69">
        <v>0</v>
      </c>
      <c r="W82" s="69">
        <v>0</v>
      </c>
      <c r="X82" s="69">
        <v>0</v>
      </c>
      <c r="Y82" s="69">
        <v>0</v>
      </c>
      <c r="Z82" s="2"/>
    </row>
    <row r="83" spans="2:26" x14ac:dyDescent="0.25">
      <c r="B83" s="2"/>
      <c r="C83" s="71" t="s">
        <v>410</v>
      </c>
      <c r="D83" s="72"/>
      <c r="E83" s="70" t="s">
        <v>79</v>
      </c>
      <c r="F83" s="70" t="s">
        <v>79</v>
      </c>
      <c r="G83" s="70" t="s">
        <v>79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  <c r="Z83" s="2"/>
    </row>
    <row r="84" spans="2:26" x14ac:dyDescent="0.25">
      <c r="B84" s="2"/>
      <c r="C84" s="71" t="s">
        <v>411</v>
      </c>
      <c r="D84" s="72"/>
      <c r="E84" s="70" t="s">
        <v>79</v>
      </c>
      <c r="F84" s="70" t="s">
        <v>79</v>
      </c>
      <c r="G84" s="70" t="s">
        <v>79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  <c r="U84" s="69">
        <v>0</v>
      </c>
      <c r="V84" s="69">
        <v>0</v>
      </c>
      <c r="W84" s="69">
        <v>0</v>
      </c>
      <c r="X84" s="69">
        <v>0</v>
      </c>
      <c r="Y84" s="69">
        <v>0</v>
      </c>
      <c r="Z84" s="2"/>
    </row>
    <row r="85" spans="2:26" x14ac:dyDescent="0.25">
      <c r="B85" s="2"/>
      <c r="C85" s="71" t="s">
        <v>412</v>
      </c>
      <c r="D85" s="72"/>
      <c r="E85" s="70" t="s">
        <v>79</v>
      </c>
      <c r="F85" s="70" t="s">
        <v>79</v>
      </c>
      <c r="G85" s="70" t="s">
        <v>79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  <c r="U85" s="69">
        <v>0</v>
      </c>
      <c r="V85" s="69">
        <v>0</v>
      </c>
      <c r="W85" s="69">
        <v>0</v>
      </c>
      <c r="X85" s="69">
        <v>0</v>
      </c>
      <c r="Y85" s="69">
        <v>0</v>
      </c>
      <c r="Z85" s="2"/>
    </row>
    <row r="86" spans="2:26" x14ac:dyDescent="0.25">
      <c r="B86" s="2"/>
      <c r="C86" s="71" t="s">
        <v>413</v>
      </c>
      <c r="D86" s="72"/>
      <c r="E86" s="70" t="s">
        <v>79</v>
      </c>
      <c r="F86" s="70" t="s">
        <v>79</v>
      </c>
      <c r="G86" s="70" t="s">
        <v>79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  <c r="Z86" s="2"/>
    </row>
    <row r="87" spans="2:26" x14ac:dyDescent="0.25">
      <c r="B87" s="2"/>
      <c r="C87" s="71" t="s">
        <v>414</v>
      </c>
      <c r="D87" s="72"/>
      <c r="E87" s="70" t="s">
        <v>79</v>
      </c>
      <c r="F87" s="70" t="s">
        <v>79</v>
      </c>
      <c r="G87" s="70" t="s">
        <v>79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  <c r="U87" s="69">
        <v>0</v>
      </c>
      <c r="V87" s="69">
        <v>0</v>
      </c>
      <c r="W87" s="69">
        <v>0</v>
      </c>
      <c r="X87" s="69">
        <v>0</v>
      </c>
      <c r="Y87" s="69">
        <v>0</v>
      </c>
      <c r="Z87" s="2"/>
    </row>
    <row r="88" spans="2:26" x14ac:dyDescent="0.25">
      <c r="B88" s="2"/>
      <c r="C88" s="71" t="s">
        <v>415</v>
      </c>
      <c r="D88" s="72"/>
      <c r="E88" s="70" t="s">
        <v>79</v>
      </c>
      <c r="F88" s="70" t="s">
        <v>79</v>
      </c>
      <c r="G88" s="70" t="s">
        <v>79</v>
      </c>
      <c r="H88" s="69"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  <c r="U88" s="69">
        <v>0</v>
      </c>
      <c r="V88" s="69">
        <v>0</v>
      </c>
      <c r="W88" s="69">
        <v>0</v>
      </c>
      <c r="X88" s="69">
        <v>0</v>
      </c>
      <c r="Y88" s="69">
        <v>0</v>
      </c>
      <c r="Z88" s="2"/>
    </row>
    <row r="89" spans="2:26" x14ac:dyDescent="0.25">
      <c r="B89" s="2"/>
      <c r="C89" s="71" t="s">
        <v>416</v>
      </c>
      <c r="D89" s="72"/>
      <c r="E89" s="70" t="s">
        <v>79</v>
      </c>
      <c r="F89" s="70" t="s">
        <v>79</v>
      </c>
      <c r="G89" s="70" t="s">
        <v>79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  <c r="U89" s="69">
        <v>0</v>
      </c>
      <c r="V89" s="69">
        <v>0</v>
      </c>
      <c r="W89" s="69">
        <v>0</v>
      </c>
      <c r="X89" s="69">
        <v>0</v>
      </c>
      <c r="Y89" s="69">
        <v>0</v>
      </c>
      <c r="Z89" s="2"/>
    </row>
    <row r="90" spans="2:26" x14ac:dyDescent="0.25">
      <c r="B90" s="2"/>
      <c r="C90" s="71" t="s">
        <v>417</v>
      </c>
      <c r="D90" s="72"/>
      <c r="E90" s="70" t="s">
        <v>79</v>
      </c>
      <c r="F90" s="70" t="s">
        <v>79</v>
      </c>
      <c r="G90" s="70" t="s">
        <v>79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  <c r="U90" s="69">
        <v>0</v>
      </c>
      <c r="V90" s="69">
        <v>0</v>
      </c>
      <c r="W90" s="69">
        <v>0</v>
      </c>
      <c r="X90" s="69">
        <v>0</v>
      </c>
      <c r="Y90" s="69">
        <v>0</v>
      </c>
      <c r="Z90" s="2"/>
    </row>
    <row r="91" spans="2:26" x14ac:dyDescent="0.25">
      <c r="B91" s="2"/>
      <c r="C91" s="71" t="s">
        <v>418</v>
      </c>
      <c r="D91" s="72"/>
      <c r="E91" s="70" t="s">
        <v>79</v>
      </c>
      <c r="F91" s="70" t="s">
        <v>79</v>
      </c>
      <c r="G91" s="70" t="s">
        <v>79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69">
        <v>0</v>
      </c>
      <c r="V91" s="69">
        <v>0</v>
      </c>
      <c r="W91" s="69">
        <v>0</v>
      </c>
      <c r="X91" s="69">
        <v>0</v>
      </c>
      <c r="Y91" s="69">
        <v>0</v>
      </c>
      <c r="Z91" s="2"/>
    </row>
    <row r="92" spans="2:26" x14ac:dyDescent="0.25">
      <c r="B92" s="2"/>
      <c r="C92" s="71" t="s">
        <v>419</v>
      </c>
      <c r="D92" s="72"/>
      <c r="E92" s="70" t="s">
        <v>79</v>
      </c>
      <c r="F92" s="70" t="s">
        <v>79</v>
      </c>
      <c r="G92" s="70" t="s">
        <v>79</v>
      </c>
      <c r="H92" s="69">
        <v>0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69">
        <v>0</v>
      </c>
      <c r="P92" s="69">
        <v>0</v>
      </c>
      <c r="Q92" s="69">
        <v>0</v>
      </c>
      <c r="R92" s="69">
        <v>0</v>
      </c>
      <c r="S92" s="69">
        <v>0</v>
      </c>
      <c r="T92" s="69">
        <v>0</v>
      </c>
      <c r="U92" s="69">
        <v>0</v>
      </c>
      <c r="V92" s="69">
        <v>0</v>
      </c>
      <c r="W92" s="69">
        <v>0</v>
      </c>
      <c r="X92" s="69">
        <v>0</v>
      </c>
      <c r="Y92" s="69">
        <v>0</v>
      </c>
      <c r="Z92" s="2"/>
    </row>
    <row r="93" spans="2:26" x14ac:dyDescent="0.25">
      <c r="B93" s="2"/>
      <c r="C93" s="71" t="s">
        <v>420</v>
      </c>
      <c r="D93" s="72"/>
      <c r="E93" s="70" t="s">
        <v>79</v>
      </c>
      <c r="F93" s="70" t="s">
        <v>79</v>
      </c>
      <c r="G93" s="70" t="s">
        <v>79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  <c r="U93" s="69">
        <v>0</v>
      </c>
      <c r="V93" s="69">
        <v>0</v>
      </c>
      <c r="W93" s="69">
        <v>0</v>
      </c>
      <c r="X93" s="69">
        <v>0</v>
      </c>
      <c r="Y93" s="69">
        <v>0</v>
      </c>
      <c r="Z93" s="2"/>
    </row>
    <row r="94" spans="2:26" x14ac:dyDescent="0.25">
      <c r="B94" s="2"/>
      <c r="C94" s="71" t="s">
        <v>421</v>
      </c>
      <c r="D94" s="72"/>
      <c r="E94" s="70" t="s">
        <v>79</v>
      </c>
      <c r="F94" s="70" t="s">
        <v>79</v>
      </c>
      <c r="G94" s="70" t="s">
        <v>79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  <c r="U94" s="69">
        <v>0</v>
      </c>
      <c r="V94" s="69">
        <v>0</v>
      </c>
      <c r="W94" s="69">
        <v>0</v>
      </c>
      <c r="X94" s="69">
        <v>0</v>
      </c>
      <c r="Y94" s="69">
        <v>0</v>
      </c>
      <c r="Z94" s="2"/>
    </row>
    <row r="95" spans="2:26" x14ac:dyDescent="0.25">
      <c r="B95" s="2"/>
      <c r="C95" s="71" t="s">
        <v>422</v>
      </c>
      <c r="D95" s="72"/>
      <c r="E95" s="70" t="s">
        <v>79</v>
      </c>
      <c r="F95" s="70" t="s">
        <v>79</v>
      </c>
      <c r="G95" s="70" t="s">
        <v>79</v>
      </c>
      <c r="H95" s="69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  <c r="U95" s="69">
        <v>0</v>
      </c>
      <c r="V95" s="69">
        <v>0</v>
      </c>
      <c r="W95" s="69">
        <v>0</v>
      </c>
      <c r="X95" s="69">
        <v>0</v>
      </c>
      <c r="Y95" s="69">
        <v>0</v>
      </c>
      <c r="Z95" s="2"/>
    </row>
    <row r="96" spans="2:26" x14ac:dyDescent="0.25">
      <c r="B96" s="2"/>
      <c r="C96" s="71" t="s">
        <v>423</v>
      </c>
      <c r="D96" s="72"/>
      <c r="E96" s="70" t="s">
        <v>79</v>
      </c>
      <c r="F96" s="70" t="s">
        <v>79</v>
      </c>
      <c r="G96" s="70" t="s">
        <v>79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  <c r="U96" s="69">
        <v>0</v>
      </c>
      <c r="V96" s="69">
        <v>0</v>
      </c>
      <c r="W96" s="69">
        <v>0</v>
      </c>
      <c r="X96" s="69">
        <v>0</v>
      </c>
      <c r="Y96" s="69">
        <v>0</v>
      </c>
      <c r="Z96" s="2"/>
    </row>
    <row r="97" spans="2:26" x14ac:dyDescent="0.25">
      <c r="B97" s="2"/>
      <c r="C97" s="71" t="s">
        <v>424</v>
      </c>
      <c r="D97" s="72"/>
      <c r="E97" s="70" t="s">
        <v>79</v>
      </c>
      <c r="F97" s="70" t="s">
        <v>79</v>
      </c>
      <c r="G97" s="70" t="s">
        <v>79</v>
      </c>
      <c r="H97" s="69">
        <v>0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  <c r="U97" s="69">
        <v>0</v>
      </c>
      <c r="V97" s="69">
        <v>0</v>
      </c>
      <c r="W97" s="69">
        <v>0</v>
      </c>
      <c r="X97" s="69">
        <v>0</v>
      </c>
      <c r="Y97" s="69">
        <v>0</v>
      </c>
      <c r="Z97" s="2"/>
    </row>
    <row r="98" spans="2:26" x14ac:dyDescent="0.25">
      <c r="B98" s="2"/>
      <c r="C98" s="71" t="s">
        <v>425</v>
      </c>
      <c r="D98" s="72"/>
      <c r="E98" s="70" t="s">
        <v>79</v>
      </c>
      <c r="F98" s="70" t="s">
        <v>79</v>
      </c>
      <c r="G98" s="70" t="s">
        <v>79</v>
      </c>
      <c r="H98" s="69"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  <c r="U98" s="69">
        <v>0</v>
      </c>
      <c r="V98" s="69">
        <v>0</v>
      </c>
      <c r="W98" s="69">
        <v>0</v>
      </c>
      <c r="X98" s="69">
        <v>0</v>
      </c>
      <c r="Y98" s="69">
        <v>0</v>
      </c>
      <c r="Z98" s="2"/>
    </row>
    <row r="99" spans="2:26" x14ac:dyDescent="0.25">
      <c r="B99" s="2"/>
      <c r="C99" s="71" t="s">
        <v>426</v>
      </c>
      <c r="D99" s="72"/>
      <c r="E99" s="70" t="s">
        <v>79</v>
      </c>
      <c r="F99" s="70" t="s">
        <v>79</v>
      </c>
      <c r="G99" s="70" t="s">
        <v>79</v>
      </c>
      <c r="H99" s="69">
        <v>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  <c r="U99" s="69">
        <v>0</v>
      </c>
      <c r="V99" s="69">
        <v>0</v>
      </c>
      <c r="W99" s="69">
        <v>0</v>
      </c>
      <c r="X99" s="69">
        <v>0</v>
      </c>
      <c r="Y99" s="69">
        <v>0</v>
      </c>
      <c r="Z99" s="2"/>
    </row>
    <row r="100" spans="2:26" x14ac:dyDescent="0.25">
      <c r="B100" s="2"/>
      <c r="C100" s="71" t="s">
        <v>427</v>
      </c>
      <c r="D100" s="72"/>
      <c r="E100" s="70" t="s">
        <v>79</v>
      </c>
      <c r="F100" s="70" t="s">
        <v>79</v>
      </c>
      <c r="G100" s="70" t="s">
        <v>79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  <c r="Z100" s="2"/>
    </row>
    <row r="101" spans="2:26" x14ac:dyDescent="0.25">
      <c r="B101" s="2"/>
      <c r="C101" s="71" t="s">
        <v>428</v>
      </c>
      <c r="D101" s="72"/>
      <c r="E101" s="70" t="s">
        <v>79</v>
      </c>
      <c r="F101" s="70" t="s">
        <v>79</v>
      </c>
      <c r="G101" s="70" t="s">
        <v>79</v>
      </c>
      <c r="H101" s="69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  <c r="U101" s="69">
        <v>0</v>
      </c>
      <c r="V101" s="69">
        <v>0</v>
      </c>
      <c r="W101" s="69">
        <v>0</v>
      </c>
      <c r="X101" s="69">
        <v>0</v>
      </c>
      <c r="Y101" s="69">
        <v>0</v>
      </c>
      <c r="Z101" s="2"/>
    </row>
    <row r="102" spans="2:26" x14ac:dyDescent="0.25">
      <c r="B102" s="2"/>
      <c r="C102" s="71" t="s">
        <v>429</v>
      </c>
      <c r="D102" s="72"/>
      <c r="E102" s="70" t="s">
        <v>79</v>
      </c>
      <c r="F102" s="70" t="s">
        <v>79</v>
      </c>
      <c r="G102" s="70" t="s">
        <v>79</v>
      </c>
      <c r="H102" s="69"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  <c r="U102" s="69">
        <v>0</v>
      </c>
      <c r="V102" s="69">
        <v>0</v>
      </c>
      <c r="W102" s="69">
        <v>0</v>
      </c>
      <c r="X102" s="69">
        <v>0</v>
      </c>
      <c r="Y102" s="69">
        <v>0</v>
      </c>
      <c r="Z102" s="2"/>
    </row>
    <row r="103" spans="2:26" x14ac:dyDescent="0.25">
      <c r="B103" s="2"/>
      <c r="C103" s="71" t="s">
        <v>430</v>
      </c>
      <c r="D103" s="72"/>
      <c r="E103" s="70" t="s">
        <v>79</v>
      </c>
      <c r="F103" s="70" t="s">
        <v>79</v>
      </c>
      <c r="G103" s="70" t="s">
        <v>79</v>
      </c>
      <c r="H103" s="69"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  <c r="U103" s="69">
        <v>0</v>
      </c>
      <c r="V103" s="69">
        <v>0</v>
      </c>
      <c r="W103" s="69">
        <v>0</v>
      </c>
      <c r="X103" s="69">
        <v>0</v>
      </c>
      <c r="Y103" s="69">
        <v>0</v>
      </c>
      <c r="Z103" s="2"/>
    </row>
    <row r="104" spans="2:26" x14ac:dyDescent="0.25">
      <c r="B104" s="2"/>
      <c r="C104" s="71" t="s">
        <v>431</v>
      </c>
      <c r="D104" s="72"/>
      <c r="E104" s="70" t="s">
        <v>79</v>
      </c>
      <c r="F104" s="70" t="s">
        <v>79</v>
      </c>
      <c r="G104" s="70" t="s">
        <v>79</v>
      </c>
      <c r="H104" s="69">
        <v>0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  <c r="U104" s="69">
        <v>0</v>
      </c>
      <c r="V104" s="69">
        <v>0</v>
      </c>
      <c r="W104" s="69">
        <v>0</v>
      </c>
      <c r="X104" s="69">
        <v>0</v>
      </c>
      <c r="Y104" s="69">
        <v>0</v>
      </c>
      <c r="Z104" s="2"/>
    </row>
    <row r="105" spans="2:26" x14ac:dyDescent="0.25">
      <c r="B105" s="2"/>
      <c r="C105" s="71" t="s">
        <v>432</v>
      </c>
      <c r="D105" s="72"/>
      <c r="E105" s="70" t="s">
        <v>79</v>
      </c>
      <c r="F105" s="70" t="s">
        <v>79</v>
      </c>
      <c r="G105" s="70" t="s">
        <v>79</v>
      </c>
      <c r="H105" s="69">
        <v>0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  <c r="O105" s="69">
        <v>0</v>
      </c>
      <c r="P105" s="69">
        <v>0</v>
      </c>
      <c r="Q105" s="69">
        <v>0</v>
      </c>
      <c r="R105" s="69">
        <v>0</v>
      </c>
      <c r="S105" s="69">
        <v>0</v>
      </c>
      <c r="T105" s="69">
        <v>0</v>
      </c>
      <c r="U105" s="69">
        <v>0</v>
      </c>
      <c r="V105" s="69">
        <v>0</v>
      </c>
      <c r="W105" s="69">
        <v>0</v>
      </c>
      <c r="X105" s="69">
        <v>0</v>
      </c>
      <c r="Y105" s="69">
        <v>0</v>
      </c>
      <c r="Z105" s="2"/>
    </row>
    <row r="106" spans="2:26" x14ac:dyDescent="0.25">
      <c r="B106" s="2"/>
      <c r="C106" s="71" t="s">
        <v>433</v>
      </c>
      <c r="D106" s="72"/>
      <c r="E106" s="70" t="s">
        <v>79</v>
      </c>
      <c r="F106" s="70" t="s">
        <v>79</v>
      </c>
      <c r="G106" s="70" t="s">
        <v>79</v>
      </c>
      <c r="H106" s="69"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69">
        <v>0</v>
      </c>
      <c r="P106" s="69">
        <v>0</v>
      </c>
      <c r="Q106" s="69">
        <v>0</v>
      </c>
      <c r="R106" s="69">
        <v>0</v>
      </c>
      <c r="S106" s="69">
        <v>0</v>
      </c>
      <c r="T106" s="69">
        <v>0</v>
      </c>
      <c r="U106" s="69">
        <v>0</v>
      </c>
      <c r="V106" s="69">
        <v>0</v>
      </c>
      <c r="W106" s="69">
        <v>0</v>
      </c>
      <c r="X106" s="69">
        <v>0</v>
      </c>
      <c r="Y106" s="69">
        <v>0</v>
      </c>
      <c r="Z106" s="2"/>
    </row>
    <row r="107" spans="2:26" x14ac:dyDescent="0.25">
      <c r="B107" s="2"/>
      <c r="C107" s="71" t="s">
        <v>434</v>
      </c>
      <c r="D107" s="72"/>
      <c r="E107" s="70" t="s">
        <v>79</v>
      </c>
      <c r="F107" s="70" t="s">
        <v>79</v>
      </c>
      <c r="G107" s="70" t="s">
        <v>79</v>
      </c>
      <c r="H107" s="69"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  <c r="O107" s="69">
        <v>0</v>
      </c>
      <c r="P107" s="69">
        <v>0</v>
      </c>
      <c r="Q107" s="69">
        <v>0</v>
      </c>
      <c r="R107" s="69">
        <v>0</v>
      </c>
      <c r="S107" s="69">
        <v>0</v>
      </c>
      <c r="T107" s="69">
        <v>0</v>
      </c>
      <c r="U107" s="69">
        <v>0</v>
      </c>
      <c r="V107" s="69">
        <v>0</v>
      </c>
      <c r="W107" s="69">
        <v>0</v>
      </c>
      <c r="X107" s="69">
        <v>0</v>
      </c>
      <c r="Y107" s="69">
        <v>0</v>
      </c>
      <c r="Z107" s="2"/>
    </row>
    <row r="108" spans="2:26" x14ac:dyDescent="0.25">
      <c r="B108" s="2"/>
      <c r="C108" s="71" t="s">
        <v>435</v>
      </c>
      <c r="D108" s="72"/>
      <c r="E108" s="70" t="s">
        <v>79</v>
      </c>
      <c r="F108" s="70" t="s">
        <v>79</v>
      </c>
      <c r="G108" s="70" t="s">
        <v>79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</v>
      </c>
      <c r="Z108" s="2"/>
    </row>
    <row r="109" spans="2:26" x14ac:dyDescent="0.25">
      <c r="B109" s="2"/>
      <c r="C109" s="71" t="s">
        <v>436</v>
      </c>
      <c r="D109" s="72"/>
      <c r="E109" s="70" t="s">
        <v>79</v>
      </c>
      <c r="F109" s="70" t="s">
        <v>79</v>
      </c>
      <c r="G109" s="70" t="s">
        <v>79</v>
      </c>
      <c r="H109" s="69">
        <v>0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  <c r="O109" s="69">
        <v>0</v>
      </c>
      <c r="P109" s="69">
        <v>0</v>
      </c>
      <c r="Q109" s="69">
        <v>0</v>
      </c>
      <c r="R109" s="69">
        <v>0</v>
      </c>
      <c r="S109" s="69">
        <v>0</v>
      </c>
      <c r="T109" s="69">
        <v>0</v>
      </c>
      <c r="U109" s="69">
        <v>0</v>
      </c>
      <c r="V109" s="69">
        <v>0</v>
      </c>
      <c r="W109" s="69">
        <v>0</v>
      </c>
      <c r="X109" s="69">
        <v>0</v>
      </c>
      <c r="Y109" s="69">
        <v>0</v>
      </c>
      <c r="Z109" s="2"/>
    </row>
    <row r="110" spans="2:26" x14ac:dyDescent="0.25">
      <c r="B110" s="2"/>
      <c r="C110" s="71" t="s">
        <v>437</v>
      </c>
      <c r="D110" s="72"/>
      <c r="E110" s="70" t="s">
        <v>79</v>
      </c>
      <c r="F110" s="70" t="s">
        <v>79</v>
      </c>
      <c r="G110" s="70" t="s">
        <v>79</v>
      </c>
      <c r="H110" s="69"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  <c r="O110" s="69">
        <v>0</v>
      </c>
      <c r="P110" s="69">
        <v>0</v>
      </c>
      <c r="Q110" s="69">
        <v>0</v>
      </c>
      <c r="R110" s="69">
        <v>0</v>
      </c>
      <c r="S110" s="69">
        <v>0</v>
      </c>
      <c r="T110" s="69">
        <v>0</v>
      </c>
      <c r="U110" s="69">
        <v>0</v>
      </c>
      <c r="V110" s="69">
        <v>0</v>
      </c>
      <c r="W110" s="69">
        <v>0</v>
      </c>
      <c r="X110" s="69">
        <v>0</v>
      </c>
      <c r="Y110" s="69">
        <v>0</v>
      </c>
      <c r="Z110" s="2"/>
    </row>
    <row r="111" spans="2:26" x14ac:dyDescent="0.25">
      <c r="B111" s="2"/>
      <c r="C111" s="71" t="s">
        <v>438</v>
      </c>
      <c r="D111" s="72"/>
      <c r="E111" s="70" t="s">
        <v>79</v>
      </c>
      <c r="F111" s="70" t="s">
        <v>79</v>
      </c>
      <c r="G111" s="70" t="s">
        <v>79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69">
        <v>0</v>
      </c>
      <c r="O111" s="69">
        <v>0</v>
      </c>
      <c r="P111" s="69">
        <v>0</v>
      </c>
      <c r="Q111" s="69">
        <v>0</v>
      </c>
      <c r="R111" s="69">
        <v>0</v>
      </c>
      <c r="S111" s="69">
        <v>0</v>
      </c>
      <c r="T111" s="69">
        <v>0</v>
      </c>
      <c r="U111" s="69">
        <v>0</v>
      </c>
      <c r="V111" s="69">
        <v>0</v>
      </c>
      <c r="W111" s="69">
        <v>0</v>
      </c>
      <c r="X111" s="69">
        <v>0</v>
      </c>
      <c r="Y111" s="69">
        <v>0</v>
      </c>
      <c r="Z111" s="2"/>
    </row>
    <row r="112" spans="2:26" x14ac:dyDescent="0.25">
      <c r="B112" s="2"/>
      <c r="C112" s="71" t="s">
        <v>439</v>
      </c>
      <c r="D112" s="72"/>
      <c r="E112" s="70" t="s">
        <v>79</v>
      </c>
      <c r="F112" s="70" t="s">
        <v>79</v>
      </c>
      <c r="G112" s="70" t="s">
        <v>79</v>
      </c>
      <c r="H112" s="69">
        <v>0</v>
      </c>
      <c r="I112" s="69">
        <v>0</v>
      </c>
      <c r="J112" s="69">
        <v>0</v>
      </c>
      <c r="K112" s="69">
        <v>0</v>
      </c>
      <c r="L112" s="69">
        <v>0</v>
      </c>
      <c r="M112" s="69">
        <v>0</v>
      </c>
      <c r="N112" s="69">
        <v>0</v>
      </c>
      <c r="O112" s="69">
        <v>0</v>
      </c>
      <c r="P112" s="69">
        <v>0</v>
      </c>
      <c r="Q112" s="69">
        <v>0</v>
      </c>
      <c r="R112" s="69">
        <v>0</v>
      </c>
      <c r="S112" s="69">
        <v>0</v>
      </c>
      <c r="T112" s="69">
        <v>0</v>
      </c>
      <c r="U112" s="69">
        <v>0</v>
      </c>
      <c r="V112" s="69">
        <v>0</v>
      </c>
      <c r="W112" s="69">
        <v>0</v>
      </c>
      <c r="X112" s="69">
        <v>0</v>
      </c>
      <c r="Y112" s="69">
        <v>0</v>
      </c>
      <c r="Z112" s="2"/>
    </row>
    <row r="113" spans="1:26" x14ac:dyDescent="0.25">
      <c r="B113" s="2"/>
      <c r="C113" s="71" t="s">
        <v>440</v>
      </c>
      <c r="D113" s="72"/>
      <c r="E113" s="70" t="s">
        <v>79</v>
      </c>
      <c r="F113" s="70" t="s">
        <v>79</v>
      </c>
      <c r="G113" s="70" t="s">
        <v>79</v>
      </c>
      <c r="H113" s="69">
        <v>0</v>
      </c>
      <c r="I113" s="69">
        <v>0</v>
      </c>
      <c r="J113" s="69">
        <v>0</v>
      </c>
      <c r="K113" s="69">
        <v>0</v>
      </c>
      <c r="L113" s="69">
        <v>0</v>
      </c>
      <c r="M113" s="69">
        <v>0</v>
      </c>
      <c r="N113" s="69">
        <v>0</v>
      </c>
      <c r="O113" s="69">
        <v>0</v>
      </c>
      <c r="P113" s="69">
        <v>0</v>
      </c>
      <c r="Q113" s="69">
        <v>0</v>
      </c>
      <c r="R113" s="69">
        <v>0</v>
      </c>
      <c r="S113" s="69">
        <v>0</v>
      </c>
      <c r="T113" s="69">
        <v>0</v>
      </c>
      <c r="U113" s="69">
        <v>0</v>
      </c>
      <c r="V113" s="69">
        <v>0</v>
      </c>
      <c r="W113" s="69">
        <v>0</v>
      </c>
      <c r="X113" s="69">
        <v>0</v>
      </c>
      <c r="Y113" s="69">
        <v>0</v>
      </c>
      <c r="Z113" s="2"/>
    </row>
    <row r="114" spans="1:26" s="15" customFormat="1" x14ac:dyDescent="0.25">
      <c r="B114" s="5"/>
      <c r="C114" s="73" t="s">
        <v>441</v>
      </c>
      <c r="D114" s="74"/>
      <c r="E114" s="70" t="s">
        <v>79</v>
      </c>
      <c r="F114" s="70" t="s">
        <v>79</v>
      </c>
      <c r="G114" s="70" t="s">
        <v>79</v>
      </c>
      <c r="H114" s="69">
        <v>0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  <c r="O114" s="69">
        <v>0</v>
      </c>
      <c r="P114" s="69">
        <v>0</v>
      </c>
      <c r="Q114" s="69">
        <v>0</v>
      </c>
      <c r="R114" s="69">
        <v>0</v>
      </c>
      <c r="S114" s="69">
        <v>0</v>
      </c>
      <c r="T114" s="69">
        <v>0</v>
      </c>
      <c r="U114" s="69">
        <v>0</v>
      </c>
      <c r="V114" s="69">
        <v>0</v>
      </c>
      <c r="W114" s="69">
        <v>0</v>
      </c>
      <c r="X114" s="69">
        <v>0</v>
      </c>
      <c r="Y114" s="69">
        <v>0</v>
      </c>
      <c r="Z114" s="5"/>
    </row>
    <row r="115" spans="1:26" s="15" customFormat="1" x14ac:dyDescent="0.25">
      <c r="A115" s="16" t="s">
        <v>442</v>
      </c>
      <c r="B115" s="5"/>
      <c r="C115" s="73" t="s">
        <v>443</v>
      </c>
      <c r="D115" s="74"/>
      <c r="E115" s="70" t="s">
        <v>79</v>
      </c>
      <c r="F115" s="70" t="s">
        <v>79</v>
      </c>
      <c r="G115" s="70" t="s">
        <v>79</v>
      </c>
      <c r="H115" s="69">
        <v>0</v>
      </c>
      <c r="I115" s="69">
        <v>0</v>
      </c>
      <c r="J115" s="69">
        <v>0</v>
      </c>
      <c r="K115" s="69">
        <v>0</v>
      </c>
      <c r="L115" s="69">
        <v>0</v>
      </c>
      <c r="M115" s="69">
        <v>0</v>
      </c>
      <c r="N115" s="69">
        <v>0</v>
      </c>
      <c r="O115" s="69">
        <v>0</v>
      </c>
      <c r="P115" s="69">
        <v>0</v>
      </c>
      <c r="Q115" s="69">
        <v>0</v>
      </c>
      <c r="R115" s="69">
        <v>0</v>
      </c>
      <c r="S115" s="69">
        <v>0</v>
      </c>
      <c r="T115" s="69">
        <v>0</v>
      </c>
      <c r="U115" s="69">
        <v>0</v>
      </c>
      <c r="V115" s="69">
        <v>0</v>
      </c>
      <c r="W115" s="69">
        <v>0</v>
      </c>
      <c r="X115" s="69">
        <v>0</v>
      </c>
      <c r="Y115" s="69">
        <v>0</v>
      </c>
      <c r="Z115" s="5"/>
    </row>
    <row r="116" spans="1:26" x14ac:dyDescent="0.25">
      <c r="A116" s="17" t="s">
        <v>444</v>
      </c>
      <c r="B116" s="2"/>
      <c r="C116" s="71" t="s">
        <v>335</v>
      </c>
      <c r="D116" s="72"/>
      <c r="E116" s="14" t="str">
        <f>""</f>
        <v/>
      </c>
      <c r="F116" s="14" t="str">
        <f>""</f>
        <v/>
      </c>
      <c r="G116" s="14" t="str">
        <f>""</f>
        <v/>
      </c>
      <c r="H116" s="13">
        <f t="shared" ref="H116:Y116" si="0">SUM(H16:H115)</f>
        <v>0</v>
      </c>
      <c r="I116" s="13">
        <f t="shared" si="0"/>
        <v>0</v>
      </c>
      <c r="J116" s="13">
        <f t="shared" si="0"/>
        <v>0</v>
      </c>
      <c r="K116" s="13">
        <f t="shared" si="0"/>
        <v>0</v>
      </c>
      <c r="L116" s="13">
        <f t="shared" si="0"/>
        <v>0</v>
      </c>
      <c r="M116" s="13">
        <f t="shared" si="0"/>
        <v>0</v>
      </c>
      <c r="N116" s="13">
        <f t="shared" si="0"/>
        <v>0</v>
      </c>
      <c r="O116" s="13">
        <f t="shared" si="0"/>
        <v>0</v>
      </c>
      <c r="P116" s="13">
        <f t="shared" si="0"/>
        <v>0</v>
      </c>
      <c r="Q116" s="13">
        <f t="shared" si="0"/>
        <v>0</v>
      </c>
      <c r="R116" s="13">
        <f t="shared" si="0"/>
        <v>0</v>
      </c>
      <c r="S116" s="13">
        <f t="shared" si="0"/>
        <v>0</v>
      </c>
      <c r="T116" s="13">
        <f t="shared" si="0"/>
        <v>0</v>
      </c>
      <c r="U116" s="13">
        <f t="shared" si="0"/>
        <v>0</v>
      </c>
      <c r="V116" s="13">
        <f t="shared" si="0"/>
        <v>0</v>
      </c>
      <c r="W116" s="13">
        <f t="shared" si="0"/>
        <v>0</v>
      </c>
      <c r="X116" s="13">
        <f t="shared" si="0"/>
        <v>0</v>
      </c>
      <c r="Y116" s="13">
        <f t="shared" si="0"/>
        <v>0</v>
      </c>
      <c r="Z116" s="2"/>
    </row>
    <row r="117" spans="1:26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5.0999999999999996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</sheetData>
  <sheetProtection formatColumns="0" formatRows="0" insertRows="0" deleteRows="0" selectLockedCells="1"/>
  <mergeCells count="2231">
    <mergeCell ref="C116:D116"/>
    <mergeCell ref="U115"/>
    <mergeCell ref="V115"/>
    <mergeCell ref="W115"/>
    <mergeCell ref="X115"/>
    <mergeCell ref="Y115"/>
    <mergeCell ref="P115"/>
    <mergeCell ref="Q115"/>
    <mergeCell ref="R115"/>
    <mergeCell ref="S115"/>
    <mergeCell ref="T115"/>
    <mergeCell ref="V114"/>
    <mergeCell ref="W114"/>
    <mergeCell ref="X114"/>
    <mergeCell ref="Y114"/>
    <mergeCell ref="C115:D115"/>
    <mergeCell ref="E115"/>
    <mergeCell ref="F115"/>
    <mergeCell ref="G115"/>
    <mergeCell ref="H115"/>
    <mergeCell ref="I115"/>
    <mergeCell ref="J115"/>
    <mergeCell ref="K115"/>
    <mergeCell ref="L115"/>
    <mergeCell ref="M115"/>
    <mergeCell ref="N115"/>
    <mergeCell ref="O115"/>
    <mergeCell ref="Q114"/>
    <mergeCell ref="R114"/>
    <mergeCell ref="S114"/>
    <mergeCell ref="T114"/>
    <mergeCell ref="U114"/>
    <mergeCell ref="W113"/>
    <mergeCell ref="X113"/>
    <mergeCell ref="Y113"/>
    <mergeCell ref="C114:D114"/>
    <mergeCell ref="E114"/>
    <mergeCell ref="F114"/>
    <mergeCell ref="G114"/>
    <mergeCell ref="H114"/>
    <mergeCell ref="I114"/>
    <mergeCell ref="J114"/>
    <mergeCell ref="K114"/>
    <mergeCell ref="L114"/>
    <mergeCell ref="M114"/>
    <mergeCell ref="N114"/>
    <mergeCell ref="O114"/>
    <mergeCell ref="P114"/>
    <mergeCell ref="R113"/>
    <mergeCell ref="S113"/>
    <mergeCell ref="T113"/>
    <mergeCell ref="U113"/>
    <mergeCell ref="V113"/>
    <mergeCell ref="C113:D113"/>
    <mergeCell ref="E113"/>
    <mergeCell ref="F113"/>
    <mergeCell ref="G113"/>
    <mergeCell ref="H113"/>
    <mergeCell ref="I113"/>
    <mergeCell ref="J113"/>
    <mergeCell ref="K113"/>
    <mergeCell ref="L113"/>
    <mergeCell ref="M113"/>
    <mergeCell ref="N113"/>
    <mergeCell ref="O113"/>
    <mergeCell ref="P113"/>
    <mergeCell ref="Q113"/>
    <mergeCell ref="S112"/>
    <mergeCell ref="T112"/>
    <mergeCell ref="U112"/>
    <mergeCell ref="N112"/>
    <mergeCell ref="O112"/>
    <mergeCell ref="P112"/>
    <mergeCell ref="Q112"/>
    <mergeCell ref="R112"/>
    <mergeCell ref="I112"/>
    <mergeCell ref="J112"/>
    <mergeCell ref="K112"/>
    <mergeCell ref="L112"/>
    <mergeCell ref="M112"/>
    <mergeCell ref="C112:D112"/>
    <mergeCell ref="E112"/>
    <mergeCell ref="F112"/>
    <mergeCell ref="G112"/>
    <mergeCell ref="H112"/>
    <mergeCell ref="U111"/>
    <mergeCell ref="V111"/>
    <mergeCell ref="W111"/>
    <mergeCell ref="X111"/>
    <mergeCell ref="Y111"/>
    <mergeCell ref="P111"/>
    <mergeCell ref="Q111"/>
    <mergeCell ref="R111"/>
    <mergeCell ref="S111"/>
    <mergeCell ref="T111"/>
    <mergeCell ref="V110"/>
    <mergeCell ref="W110"/>
    <mergeCell ref="X110"/>
    <mergeCell ref="Y110"/>
    <mergeCell ref="X112"/>
    <mergeCell ref="Y112"/>
    <mergeCell ref="V112"/>
    <mergeCell ref="W112"/>
    <mergeCell ref="C111:D111"/>
    <mergeCell ref="E111"/>
    <mergeCell ref="F111"/>
    <mergeCell ref="G111"/>
    <mergeCell ref="H111"/>
    <mergeCell ref="I111"/>
    <mergeCell ref="J111"/>
    <mergeCell ref="K111"/>
    <mergeCell ref="L111"/>
    <mergeCell ref="M111"/>
    <mergeCell ref="N111"/>
    <mergeCell ref="O111"/>
    <mergeCell ref="Q110"/>
    <mergeCell ref="R110"/>
    <mergeCell ref="S110"/>
    <mergeCell ref="T110"/>
    <mergeCell ref="U110"/>
    <mergeCell ref="W109"/>
    <mergeCell ref="X109"/>
    <mergeCell ref="Y109"/>
    <mergeCell ref="C110:D110"/>
    <mergeCell ref="E110"/>
    <mergeCell ref="F110"/>
    <mergeCell ref="G110"/>
    <mergeCell ref="H110"/>
    <mergeCell ref="I110"/>
    <mergeCell ref="J110"/>
    <mergeCell ref="K110"/>
    <mergeCell ref="L110"/>
    <mergeCell ref="M110"/>
    <mergeCell ref="N110"/>
    <mergeCell ref="O110"/>
    <mergeCell ref="P110"/>
    <mergeCell ref="R109"/>
    <mergeCell ref="S109"/>
    <mergeCell ref="T109"/>
    <mergeCell ref="U109"/>
    <mergeCell ref="V109"/>
    <mergeCell ref="C109:D109"/>
    <mergeCell ref="E109"/>
    <mergeCell ref="F109"/>
    <mergeCell ref="G109"/>
    <mergeCell ref="H109"/>
    <mergeCell ref="I109"/>
    <mergeCell ref="J109"/>
    <mergeCell ref="K109"/>
    <mergeCell ref="L109"/>
    <mergeCell ref="M109"/>
    <mergeCell ref="N109"/>
    <mergeCell ref="O109"/>
    <mergeCell ref="P109"/>
    <mergeCell ref="Q109"/>
    <mergeCell ref="S108"/>
    <mergeCell ref="T108"/>
    <mergeCell ref="U108"/>
    <mergeCell ref="N108"/>
    <mergeCell ref="O108"/>
    <mergeCell ref="P108"/>
    <mergeCell ref="Q108"/>
    <mergeCell ref="R108"/>
    <mergeCell ref="I108"/>
    <mergeCell ref="J108"/>
    <mergeCell ref="K108"/>
    <mergeCell ref="L108"/>
    <mergeCell ref="M108"/>
    <mergeCell ref="C108:D108"/>
    <mergeCell ref="E108"/>
    <mergeCell ref="F108"/>
    <mergeCell ref="G108"/>
    <mergeCell ref="H108"/>
    <mergeCell ref="U107"/>
    <mergeCell ref="V107"/>
    <mergeCell ref="W107"/>
    <mergeCell ref="X107"/>
    <mergeCell ref="Y107"/>
    <mergeCell ref="P107"/>
    <mergeCell ref="Q107"/>
    <mergeCell ref="R107"/>
    <mergeCell ref="S107"/>
    <mergeCell ref="T107"/>
    <mergeCell ref="V106"/>
    <mergeCell ref="W106"/>
    <mergeCell ref="X106"/>
    <mergeCell ref="Y106"/>
    <mergeCell ref="X108"/>
    <mergeCell ref="Y108"/>
    <mergeCell ref="V108"/>
    <mergeCell ref="W108"/>
    <mergeCell ref="C107:D107"/>
    <mergeCell ref="E107"/>
    <mergeCell ref="F107"/>
    <mergeCell ref="G107"/>
    <mergeCell ref="H107"/>
    <mergeCell ref="I107"/>
    <mergeCell ref="J107"/>
    <mergeCell ref="K107"/>
    <mergeCell ref="L107"/>
    <mergeCell ref="M107"/>
    <mergeCell ref="N107"/>
    <mergeCell ref="O107"/>
    <mergeCell ref="Q106"/>
    <mergeCell ref="R106"/>
    <mergeCell ref="S106"/>
    <mergeCell ref="T106"/>
    <mergeCell ref="U106"/>
    <mergeCell ref="W105"/>
    <mergeCell ref="X105"/>
    <mergeCell ref="Y105"/>
    <mergeCell ref="C106:D106"/>
    <mergeCell ref="E106"/>
    <mergeCell ref="F106"/>
    <mergeCell ref="G106"/>
    <mergeCell ref="H106"/>
    <mergeCell ref="I106"/>
    <mergeCell ref="J106"/>
    <mergeCell ref="K106"/>
    <mergeCell ref="L106"/>
    <mergeCell ref="M106"/>
    <mergeCell ref="N106"/>
    <mergeCell ref="O106"/>
    <mergeCell ref="P106"/>
    <mergeCell ref="R105"/>
    <mergeCell ref="S105"/>
    <mergeCell ref="T105"/>
    <mergeCell ref="U105"/>
    <mergeCell ref="V105"/>
    <mergeCell ref="C105:D105"/>
    <mergeCell ref="E105"/>
    <mergeCell ref="F105"/>
    <mergeCell ref="G105"/>
    <mergeCell ref="H105"/>
    <mergeCell ref="I105"/>
    <mergeCell ref="J105"/>
    <mergeCell ref="K105"/>
    <mergeCell ref="L105"/>
    <mergeCell ref="M105"/>
    <mergeCell ref="N105"/>
    <mergeCell ref="O105"/>
    <mergeCell ref="P105"/>
    <mergeCell ref="Q105"/>
    <mergeCell ref="S104"/>
    <mergeCell ref="T104"/>
    <mergeCell ref="U104"/>
    <mergeCell ref="N104"/>
    <mergeCell ref="O104"/>
    <mergeCell ref="P104"/>
    <mergeCell ref="Q104"/>
    <mergeCell ref="R104"/>
    <mergeCell ref="I104"/>
    <mergeCell ref="J104"/>
    <mergeCell ref="K104"/>
    <mergeCell ref="L104"/>
    <mergeCell ref="M104"/>
    <mergeCell ref="C104:D104"/>
    <mergeCell ref="E104"/>
    <mergeCell ref="F104"/>
    <mergeCell ref="G104"/>
    <mergeCell ref="H104"/>
    <mergeCell ref="U103"/>
    <mergeCell ref="V103"/>
    <mergeCell ref="W103"/>
    <mergeCell ref="X103"/>
    <mergeCell ref="Y103"/>
    <mergeCell ref="P103"/>
    <mergeCell ref="Q103"/>
    <mergeCell ref="R103"/>
    <mergeCell ref="S103"/>
    <mergeCell ref="T103"/>
    <mergeCell ref="V102"/>
    <mergeCell ref="W102"/>
    <mergeCell ref="X102"/>
    <mergeCell ref="Y102"/>
    <mergeCell ref="X104"/>
    <mergeCell ref="Y104"/>
    <mergeCell ref="V104"/>
    <mergeCell ref="W104"/>
    <mergeCell ref="C103:D103"/>
    <mergeCell ref="E103"/>
    <mergeCell ref="F103"/>
    <mergeCell ref="G103"/>
    <mergeCell ref="H103"/>
    <mergeCell ref="I103"/>
    <mergeCell ref="J103"/>
    <mergeCell ref="K103"/>
    <mergeCell ref="L103"/>
    <mergeCell ref="M103"/>
    <mergeCell ref="N103"/>
    <mergeCell ref="O103"/>
    <mergeCell ref="Q102"/>
    <mergeCell ref="R102"/>
    <mergeCell ref="S102"/>
    <mergeCell ref="T102"/>
    <mergeCell ref="U102"/>
    <mergeCell ref="W101"/>
    <mergeCell ref="X101"/>
    <mergeCell ref="Y101"/>
    <mergeCell ref="C102:D102"/>
    <mergeCell ref="E102"/>
    <mergeCell ref="F102"/>
    <mergeCell ref="G102"/>
    <mergeCell ref="H102"/>
    <mergeCell ref="I102"/>
    <mergeCell ref="J102"/>
    <mergeCell ref="K102"/>
    <mergeCell ref="L102"/>
    <mergeCell ref="M102"/>
    <mergeCell ref="N102"/>
    <mergeCell ref="O102"/>
    <mergeCell ref="P102"/>
    <mergeCell ref="R101"/>
    <mergeCell ref="S101"/>
    <mergeCell ref="T101"/>
    <mergeCell ref="U101"/>
    <mergeCell ref="V101"/>
    <mergeCell ref="C101:D101"/>
    <mergeCell ref="E101"/>
    <mergeCell ref="F101"/>
    <mergeCell ref="G101"/>
    <mergeCell ref="H101"/>
    <mergeCell ref="I101"/>
    <mergeCell ref="J101"/>
    <mergeCell ref="K101"/>
    <mergeCell ref="L101"/>
    <mergeCell ref="M101"/>
    <mergeCell ref="N101"/>
    <mergeCell ref="O101"/>
    <mergeCell ref="P101"/>
    <mergeCell ref="Q101"/>
    <mergeCell ref="S100"/>
    <mergeCell ref="T100"/>
    <mergeCell ref="U100"/>
    <mergeCell ref="N100"/>
    <mergeCell ref="O100"/>
    <mergeCell ref="P100"/>
    <mergeCell ref="Q100"/>
    <mergeCell ref="R100"/>
    <mergeCell ref="I100"/>
    <mergeCell ref="J100"/>
    <mergeCell ref="K100"/>
    <mergeCell ref="L100"/>
    <mergeCell ref="M100"/>
    <mergeCell ref="C100:D100"/>
    <mergeCell ref="E100"/>
    <mergeCell ref="F100"/>
    <mergeCell ref="G100"/>
    <mergeCell ref="H100"/>
    <mergeCell ref="U99"/>
    <mergeCell ref="V99"/>
    <mergeCell ref="W99"/>
    <mergeCell ref="X99"/>
    <mergeCell ref="Y99"/>
    <mergeCell ref="P99"/>
    <mergeCell ref="Q99"/>
    <mergeCell ref="R99"/>
    <mergeCell ref="S99"/>
    <mergeCell ref="T99"/>
    <mergeCell ref="V98"/>
    <mergeCell ref="W98"/>
    <mergeCell ref="X98"/>
    <mergeCell ref="Y98"/>
    <mergeCell ref="X100"/>
    <mergeCell ref="Y100"/>
    <mergeCell ref="V100"/>
    <mergeCell ref="W100"/>
    <mergeCell ref="C99:D99"/>
    <mergeCell ref="E99"/>
    <mergeCell ref="F99"/>
    <mergeCell ref="G99"/>
    <mergeCell ref="H99"/>
    <mergeCell ref="I99"/>
    <mergeCell ref="J99"/>
    <mergeCell ref="K99"/>
    <mergeCell ref="L99"/>
    <mergeCell ref="M99"/>
    <mergeCell ref="N99"/>
    <mergeCell ref="O99"/>
    <mergeCell ref="Q98"/>
    <mergeCell ref="R98"/>
    <mergeCell ref="S98"/>
    <mergeCell ref="T98"/>
    <mergeCell ref="U98"/>
    <mergeCell ref="W97"/>
    <mergeCell ref="X97"/>
    <mergeCell ref="Y97"/>
    <mergeCell ref="C98:D98"/>
    <mergeCell ref="E98"/>
    <mergeCell ref="F98"/>
    <mergeCell ref="G98"/>
    <mergeCell ref="H98"/>
    <mergeCell ref="I98"/>
    <mergeCell ref="J98"/>
    <mergeCell ref="K98"/>
    <mergeCell ref="L98"/>
    <mergeCell ref="M98"/>
    <mergeCell ref="N98"/>
    <mergeCell ref="O98"/>
    <mergeCell ref="P98"/>
    <mergeCell ref="R97"/>
    <mergeCell ref="S97"/>
    <mergeCell ref="T97"/>
    <mergeCell ref="U97"/>
    <mergeCell ref="V97"/>
    <mergeCell ref="C97:D97"/>
    <mergeCell ref="E97"/>
    <mergeCell ref="F97"/>
    <mergeCell ref="G97"/>
    <mergeCell ref="H97"/>
    <mergeCell ref="I97"/>
    <mergeCell ref="J97"/>
    <mergeCell ref="K97"/>
    <mergeCell ref="L97"/>
    <mergeCell ref="M97"/>
    <mergeCell ref="N97"/>
    <mergeCell ref="O97"/>
    <mergeCell ref="P97"/>
    <mergeCell ref="Q97"/>
    <mergeCell ref="S96"/>
    <mergeCell ref="T96"/>
    <mergeCell ref="U96"/>
    <mergeCell ref="N96"/>
    <mergeCell ref="O96"/>
    <mergeCell ref="P96"/>
    <mergeCell ref="Q96"/>
    <mergeCell ref="R96"/>
    <mergeCell ref="I96"/>
    <mergeCell ref="J96"/>
    <mergeCell ref="K96"/>
    <mergeCell ref="L96"/>
    <mergeCell ref="M96"/>
    <mergeCell ref="C96:D96"/>
    <mergeCell ref="E96"/>
    <mergeCell ref="F96"/>
    <mergeCell ref="G96"/>
    <mergeCell ref="H96"/>
    <mergeCell ref="U95"/>
    <mergeCell ref="V95"/>
    <mergeCell ref="W95"/>
    <mergeCell ref="X95"/>
    <mergeCell ref="Y95"/>
    <mergeCell ref="P95"/>
    <mergeCell ref="Q95"/>
    <mergeCell ref="R95"/>
    <mergeCell ref="S95"/>
    <mergeCell ref="T95"/>
    <mergeCell ref="V94"/>
    <mergeCell ref="W94"/>
    <mergeCell ref="X94"/>
    <mergeCell ref="Y94"/>
    <mergeCell ref="X96"/>
    <mergeCell ref="Y96"/>
    <mergeCell ref="V96"/>
    <mergeCell ref="W96"/>
    <mergeCell ref="C95:D95"/>
    <mergeCell ref="E95"/>
    <mergeCell ref="F95"/>
    <mergeCell ref="G95"/>
    <mergeCell ref="H95"/>
    <mergeCell ref="I95"/>
    <mergeCell ref="J95"/>
    <mergeCell ref="K95"/>
    <mergeCell ref="L95"/>
    <mergeCell ref="M95"/>
    <mergeCell ref="N95"/>
    <mergeCell ref="O95"/>
    <mergeCell ref="Q94"/>
    <mergeCell ref="R94"/>
    <mergeCell ref="S94"/>
    <mergeCell ref="T94"/>
    <mergeCell ref="U94"/>
    <mergeCell ref="W93"/>
    <mergeCell ref="X93"/>
    <mergeCell ref="Y93"/>
    <mergeCell ref="C94:D94"/>
    <mergeCell ref="E94"/>
    <mergeCell ref="F94"/>
    <mergeCell ref="G94"/>
    <mergeCell ref="H94"/>
    <mergeCell ref="I94"/>
    <mergeCell ref="J94"/>
    <mergeCell ref="K94"/>
    <mergeCell ref="L94"/>
    <mergeCell ref="M94"/>
    <mergeCell ref="N94"/>
    <mergeCell ref="O94"/>
    <mergeCell ref="P94"/>
    <mergeCell ref="R93"/>
    <mergeCell ref="S93"/>
    <mergeCell ref="T93"/>
    <mergeCell ref="U93"/>
    <mergeCell ref="V93"/>
    <mergeCell ref="C93:D93"/>
    <mergeCell ref="E93"/>
    <mergeCell ref="F93"/>
    <mergeCell ref="G93"/>
    <mergeCell ref="H93"/>
    <mergeCell ref="I93"/>
    <mergeCell ref="J93"/>
    <mergeCell ref="K93"/>
    <mergeCell ref="L93"/>
    <mergeCell ref="M93"/>
    <mergeCell ref="N93"/>
    <mergeCell ref="O93"/>
    <mergeCell ref="P93"/>
    <mergeCell ref="Q93"/>
    <mergeCell ref="S92"/>
    <mergeCell ref="T92"/>
    <mergeCell ref="U92"/>
    <mergeCell ref="N92"/>
    <mergeCell ref="O92"/>
    <mergeCell ref="P92"/>
    <mergeCell ref="Q92"/>
    <mergeCell ref="R92"/>
    <mergeCell ref="I92"/>
    <mergeCell ref="J92"/>
    <mergeCell ref="K92"/>
    <mergeCell ref="L92"/>
    <mergeCell ref="M92"/>
    <mergeCell ref="C92:D92"/>
    <mergeCell ref="E92"/>
    <mergeCell ref="F92"/>
    <mergeCell ref="G92"/>
    <mergeCell ref="H92"/>
    <mergeCell ref="U91"/>
    <mergeCell ref="V91"/>
    <mergeCell ref="W91"/>
    <mergeCell ref="X91"/>
    <mergeCell ref="Y91"/>
    <mergeCell ref="P91"/>
    <mergeCell ref="Q91"/>
    <mergeCell ref="R91"/>
    <mergeCell ref="S91"/>
    <mergeCell ref="T91"/>
    <mergeCell ref="V90"/>
    <mergeCell ref="W90"/>
    <mergeCell ref="X90"/>
    <mergeCell ref="Y90"/>
    <mergeCell ref="X92"/>
    <mergeCell ref="Y92"/>
    <mergeCell ref="V92"/>
    <mergeCell ref="W92"/>
    <mergeCell ref="C91:D91"/>
    <mergeCell ref="E91"/>
    <mergeCell ref="F91"/>
    <mergeCell ref="G91"/>
    <mergeCell ref="H91"/>
    <mergeCell ref="I91"/>
    <mergeCell ref="J91"/>
    <mergeCell ref="K91"/>
    <mergeCell ref="L91"/>
    <mergeCell ref="M91"/>
    <mergeCell ref="N91"/>
    <mergeCell ref="O91"/>
    <mergeCell ref="Q90"/>
    <mergeCell ref="R90"/>
    <mergeCell ref="S90"/>
    <mergeCell ref="T90"/>
    <mergeCell ref="U90"/>
    <mergeCell ref="W89"/>
    <mergeCell ref="X89"/>
    <mergeCell ref="Y89"/>
    <mergeCell ref="C90:D90"/>
    <mergeCell ref="E90"/>
    <mergeCell ref="F90"/>
    <mergeCell ref="G90"/>
    <mergeCell ref="H90"/>
    <mergeCell ref="I90"/>
    <mergeCell ref="J90"/>
    <mergeCell ref="K90"/>
    <mergeCell ref="L90"/>
    <mergeCell ref="M90"/>
    <mergeCell ref="N90"/>
    <mergeCell ref="O90"/>
    <mergeCell ref="P90"/>
    <mergeCell ref="R89"/>
    <mergeCell ref="S89"/>
    <mergeCell ref="T89"/>
    <mergeCell ref="U89"/>
    <mergeCell ref="V89"/>
    <mergeCell ref="C89:D89"/>
    <mergeCell ref="E89"/>
    <mergeCell ref="F89"/>
    <mergeCell ref="G89"/>
    <mergeCell ref="H89"/>
    <mergeCell ref="I89"/>
    <mergeCell ref="J89"/>
    <mergeCell ref="K89"/>
    <mergeCell ref="L89"/>
    <mergeCell ref="M89"/>
    <mergeCell ref="N89"/>
    <mergeCell ref="O89"/>
    <mergeCell ref="P89"/>
    <mergeCell ref="Q89"/>
    <mergeCell ref="S88"/>
    <mergeCell ref="T88"/>
    <mergeCell ref="U88"/>
    <mergeCell ref="N88"/>
    <mergeCell ref="O88"/>
    <mergeCell ref="P88"/>
    <mergeCell ref="Q88"/>
    <mergeCell ref="R88"/>
    <mergeCell ref="I88"/>
    <mergeCell ref="J88"/>
    <mergeCell ref="K88"/>
    <mergeCell ref="L88"/>
    <mergeCell ref="M88"/>
    <mergeCell ref="C88:D88"/>
    <mergeCell ref="E88"/>
    <mergeCell ref="F88"/>
    <mergeCell ref="G88"/>
    <mergeCell ref="H88"/>
    <mergeCell ref="U87"/>
    <mergeCell ref="V87"/>
    <mergeCell ref="W87"/>
    <mergeCell ref="X87"/>
    <mergeCell ref="Y87"/>
    <mergeCell ref="P87"/>
    <mergeCell ref="Q87"/>
    <mergeCell ref="R87"/>
    <mergeCell ref="S87"/>
    <mergeCell ref="T87"/>
    <mergeCell ref="V86"/>
    <mergeCell ref="W86"/>
    <mergeCell ref="X86"/>
    <mergeCell ref="Y86"/>
    <mergeCell ref="X88"/>
    <mergeCell ref="Y88"/>
    <mergeCell ref="V88"/>
    <mergeCell ref="W88"/>
    <mergeCell ref="C87:D87"/>
    <mergeCell ref="E87"/>
    <mergeCell ref="F87"/>
    <mergeCell ref="G87"/>
    <mergeCell ref="H87"/>
    <mergeCell ref="I87"/>
    <mergeCell ref="J87"/>
    <mergeCell ref="K87"/>
    <mergeCell ref="L87"/>
    <mergeCell ref="M87"/>
    <mergeCell ref="N87"/>
    <mergeCell ref="O87"/>
    <mergeCell ref="Q86"/>
    <mergeCell ref="R86"/>
    <mergeCell ref="S86"/>
    <mergeCell ref="T86"/>
    <mergeCell ref="U86"/>
    <mergeCell ref="W85"/>
    <mergeCell ref="X85"/>
    <mergeCell ref="Y85"/>
    <mergeCell ref="C86:D86"/>
    <mergeCell ref="E86"/>
    <mergeCell ref="F86"/>
    <mergeCell ref="G86"/>
    <mergeCell ref="H86"/>
    <mergeCell ref="I86"/>
    <mergeCell ref="J86"/>
    <mergeCell ref="K86"/>
    <mergeCell ref="L86"/>
    <mergeCell ref="M86"/>
    <mergeCell ref="N86"/>
    <mergeCell ref="O86"/>
    <mergeCell ref="P86"/>
    <mergeCell ref="R85"/>
    <mergeCell ref="S85"/>
    <mergeCell ref="T85"/>
    <mergeCell ref="U85"/>
    <mergeCell ref="V85"/>
    <mergeCell ref="C85:D85"/>
    <mergeCell ref="E85"/>
    <mergeCell ref="F85"/>
    <mergeCell ref="G85"/>
    <mergeCell ref="H85"/>
    <mergeCell ref="I85"/>
    <mergeCell ref="J85"/>
    <mergeCell ref="K85"/>
    <mergeCell ref="L85"/>
    <mergeCell ref="M85"/>
    <mergeCell ref="N85"/>
    <mergeCell ref="O85"/>
    <mergeCell ref="P85"/>
    <mergeCell ref="Q85"/>
    <mergeCell ref="S84"/>
    <mergeCell ref="T84"/>
    <mergeCell ref="U84"/>
    <mergeCell ref="N84"/>
    <mergeCell ref="O84"/>
    <mergeCell ref="P84"/>
    <mergeCell ref="Q84"/>
    <mergeCell ref="R84"/>
    <mergeCell ref="I84"/>
    <mergeCell ref="J84"/>
    <mergeCell ref="K84"/>
    <mergeCell ref="L84"/>
    <mergeCell ref="M84"/>
    <mergeCell ref="C84:D84"/>
    <mergeCell ref="E84"/>
    <mergeCell ref="F84"/>
    <mergeCell ref="G84"/>
    <mergeCell ref="H84"/>
    <mergeCell ref="U83"/>
    <mergeCell ref="V83"/>
    <mergeCell ref="W83"/>
    <mergeCell ref="X83"/>
    <mergeCell ref="Y83"/>
    <mergeCell ref="P83"/>
    <mergeCell ref="Q83"/>
    <mergeCell ref="R83"/>
    <mergeCell ref="S83"/>
    <mergeCell ref="T83"/>
    <mergeCell ref="V82"/>
    <mergeCell ref="W82"/>
    <mergeCell ref="X82"/>
    <mergeCell ref="Y82"/>
    <mergeCell ref="X84"/>
    <mergeCell ref="Y84"/>
    <mergeCell ref="V84"/>
    <mergeCell ref="W84"/>
    <mergeCell ref="C83:D83"/>
    <mergeCell ref="E83"/>
    <mergeCell ref="F83"/>
    <mergeCell ref="G83"/>
    <mergeCell ref="H83"/>
    <mergeCell ref="I83"/>
    <mergeCell ref="J83"/>
    <mergeCell ref="K83"/>
    <mergeCell ref="L83"/>
    <mergeCell ref="M83"/>
    <mergeCell ref="N83"/>
    <mergeCell ref="O83"/>
    <mergeCell ref="Q82"/>
    <mergeCell ref="R82"/>
    <mergeCell ref="S82"/>
    <mergeCell ref="T82"/>
    <mergeCell ref="U82"/>
    <mergeCell ref="W81"/>
    <mergeCell ref="X81"/>
    <mergeCell ref="Y81"/>
    <mergeCell ref="C82:D82"/>
    <mergeCell ref="E82"/>
    <mergeCell ref="F82"/>
    <mergeCell ref="G82"/>
    <mergeCell ref="H82"/>
    <mergeCell ref="I82"/>
    <mergeCell ref="J82"/>
    <mergeCell ref="K82"/>
    <mergeCell ref="L82"/>
    <mergeCell ref="M82"/>
    <mergeCell ref="N82"/>
    <mergeCell ref="O82"/>
    <mergeCell ref="P82"/>
    <mergeCell ref="R81"/>
    <mergeCell ref="S81"/>
    <mergeCell ref="T81"/>
    <mergeCell ref="U81"/>
    <mergeCell ref="V81"/>
    <mergeCell ref="C81:D81"/>
    <mergeCell ref="E81"/>
    <mergeCell ref="F81"/>
    <mergeCell ref="G81"/>
    <mergeCell ref="H81"/>
    <mergeCell ref="I81"/>
    <mergeCell ref="J81"/>
    <mergeCell ref="K81"/>
    <mergeCell ref="L81"/>
    <mergeCell ref="M81"/>
    <mergeCell ref="N81"/>
    <mergeCell ref="O81"/>
    <mergeCell ref="P81"/>
    <mergeCell ref="Q81"/>
    <mergeCell ref="S80"/>
    <mergeCell ref="T80"/>
    <mergeCell ref="U80"/>
    <mergeCell ref="N80"/>
    <mergeCell ref="O80"/>
    <mergeCell ref="P80"/>
    <mergeCell ref="Q80"/>
    <mergeCell ref="R80"/>
    <mergeCell ref="I80"/>
    <mergeCell ref="J80"/>
    <mergeCell ref="K80"/>
    <mergeCell ref="L80"/>
    <mergeCell ref="M80"/>
    <mergeCell ref="C80:D80"/>
    <mergeCell ref="E80"/>
    <mergeCell ref="F80"/>
    <mergeCell ref="G80"/>
    <mergeCell ref="H80"/>
    <mergeCell ref="U79"/>
    <mergeCell ref="V79"/>
    <mergeCell ref="W79"/>
    <mergeCell ref="X79"/>
    <mergeCell ref="Y79"/>
    <mergeCell ref="P79"/>
    <mergeCell ref="Q79"/>
    <mergeCell ref="R79"/>
    <mergeCell ref="S79"/>
    <mergeCell ref="T79"/>
    <mergeCell ref="V78"/>
    <mergeCell ref="W78"/>
    <mergeCell ref="X78"/>
    <mergeCell ref="Y78"/>
    <mergeCell ref="X80"/>
    <mergeCell ref="Y80"/>
    <mergeCell ref="V80"/>
    <mergeCell ref="W80"/>
    <mergeCell ref="C79:D79"/>
    <mergeCell ref="E79"/>
    <mergeCell ref="F79"/>
    <mergeCell ref="G79"/>
    <mergeCell ref="H79"/>
    <mergeCell ref="I79"/>
    <mergeCell ref="J79"/>
    <mergeCell ref="K79"/>
    <mergeCell ref="L79"/>
    <mergeCell ref="M79"/>
    <mergeCell ref="N79"/>
    <mergeCell ref="O79"/>
    <mergeCell ref="Q78"/>
    <mergeCell ref="R78"/>
    <mergeCell ref="S78"/>
    <mergeCell ref="T78"/>
    <mergeCell ref="U78"/>
    <mergeCell ref="W77"/>
    <mergeCell ref="X77"/>
    <mergeCell ref="Y77"/>
    <mergeCell ref="C78:D78"/>
    <mergeCell ref="E78"/>
    <mergeCell ref="F78"/>
    <mergeCell ref="G78"/>
    <mergeCell ref="H78"/>
    <mergeCell ref="I78"/>
    <mergeCell ref="J78"/>
    <mergeCell ref="K78"/>
    <mergeCell ref="L78"/>
    <mergeCell ref="M78"/>
    <mergeCell ref="N78"/>
    <mergeCell ref="O78"/>
    <mergeCell ref="P78"/>
    <mergeCell ref="R77"/>
    <mergeCell ref="S77"/>
    <mergeCell ref="T77"/>
    <mergeCell ref="U77"/>
    <mergeCell ref="V77"/>
    <mergeCell ref="C77:D77"/>
    <mergeCell ref="E77"/>
    <mergeCell ref="F77"/>
    <mergeCell ref="G77"/>
    <mergeCell ref="H77"/>
    <mergeCell ref="I77"/>
    <mergeCell ref="J77"/>
    <mergeCell ref="K77"/>
    <mergeCell ref="L77"/>
    <mergeCell ref="M77"/>
    <mergeCell ref="N77"/>
    <mergeCell ref="O77"/>
    <mergeCell ref="P77"/>
    <mergeCell ref="Q77"/>
    <mergeCell ref="S76"/>
    <mergeCell ref="T76"/>
    <mergeCell ref="U76"/>
    <mergeCell ref="N76"/>
    <mergeCell ref="O76"/>
    <mergeCell ref="P76"/>
    <mergeCell ref="Q76"/>
    <mergeCell ref="R76"/>
    <mergeCell ref="I76"/>
    <mergeCell ref="J76"/>
    <mergeCell ref="K76"/>
    <mergeCell ref="L76"/>
    <mergeCell ref="M76"/>
    <mergeCell ref="C76:D76"/>
    <mergeCell ref="E76"/>
    <mergeCell ref="F76"/>
    <mergeCell ref="G76"/>
    <mergeCell ref="H76"/>
    <mergeCell ref="U75"/>
    <mergeCell ref="V75"/>
    <mergeCell ref="W75"/>
    <mergeCell ref="X75"/>
    <mergeCell ref="Y75"/>
    <mergeCell ref="P75"/>
    <mergeCell ref="Q75"/>
    <mergeCell ref="R75"/>
    <mergeCell ref="S75"/>
    <mergeCell ref="T75"/>
    <mergeCell ref="V74"/>
    <mergeCell ref="W74"/>
    <mergeCell ref="X74"/>
    <mergeCell ref="Y74"/>
    <mergeCell ref="X76"/>
    <mergeCell ref="Y76"/>
    <mergeCell ref="V76"/>
    <mergeCell ref="W76"/>
    <mergeCell ref="C75:D75"/>
    <mergeCell ref="E75"/>
    <mergeCell ref="F75"/>
    <mergeCell ref="G75"/>
    <mergeCell ref="H75"/>
    <mergeCell ref="I75"/>
    <mergeCell ref="J75"/>
    <mergeCell ref="K75"/>
    <mergeCell ref="L75"/>
    <mergeCell ref="M75"/>
    <mergeCell ref="N75"/>
    <mergeCell ref="O75"/>
    <mergeCell ref="Q74"/>
    <mergeCell ref="R74"/>
    <mergeCell ref="S74"/>
    <mergeCell ref="T74"/>
    <mergeCell ref="U74"/>
    <mergeCell ref="W73"/>
    <mergeCell ref="X73"/>
    <mergeCell ref="Y73"/>
    <mergeCell ref="C74:D74"/>
    <mergeCell ref="E74"/>
    <mergeCell ref="F74"/>
    <mergeCell ref="G74"/>
    <mergeCell ref="H74"/>
    <mergeCell ref="I74"/>
    <mergeCell ref="J74"/>
    <mergeCell ref="K74"/>
    <mergeCell ref="L74"/>
    <mergeCell ref="M74"/>
    <mergeCell ref="N74"/>
    <mergeCell ref="O74"/>
    <mergeCell ref="P74"/>
    <mergeCell ref="R73"/>
    <mergeCell ref="S73"/>
    <mergeCell ref="T73"/>
    <mergeCell ref="U73"/>
    <mergeCell ref="V73"/>
    <mergeCell ref="C73:D73"/>
    <mergeCell ref="E73"/>
    <mergeCell ref="F73"/>
    <mergeCell ref="G73"/>
    <mergeCell ref="H73"/>
    <mergeCell ref="I73"/>
    <mergeCell ref="J73"/>
    <mergeCell ref="K73"/>
    <mergeCell ref="L73"/>
    <mergeCell ref="M73"/>
    <mergeCell ref="N73"/>
    <mergeCell ref="O73"/>
    <mergeCell ref="P73"/>
    <mergeCell ref="Q73"/>
    <mergeCell ref="S72"/>
    <mergeCell ref="T72"/>
    <mergeCell ref="U72"/>
    <mergeCell ref="N72"/>
    <mergeCell ref="O72"/>
    <mergeCell ref="P72"/>
    <mergeCell ref="Q72"/>
    <mergeCell ref="R72"/>
    <mergeCell ref="I72"/>
    <mergeCell ref="J72"/>
    <mergeCell ref="K72"/>
    <mergeCell ref="L72"/>
    <mergeCell ref="M72"/>
    <mergeCell ref="C72:D72"/>
    <mergeCell ref="E72"/>
    <mergeCell ref="F72"/>
    <mergeCell ref="G72"/>
    <mergeCell ref="H72"/>
    <mergeCell ref="U71"/>
    <mergeCell ref="V71"/>
    <mergeCell ref="W71"/>
    <mergeCell ref="X71"/>
    <mergeCell ref="Y71"/>
    <mergeCell ref="P71"/>
    <mergeCell ref="Q71"/>
    <mergeCell ref="R71"/>
    <mergeCell ref="S71"/>
    <mergeCell ref="T71"/>
    <mergeCell ref="V70"/>
    <mergeCell ref="W70"/>
    <mergeCell ref="X70"/>
    <mergeCell ref="Y70"/>
    <mergeCell ref="X72"/>
    <mergeCell ref="Y72"/>
    <mergeCell ref="V72"/>
    <mergeCell ref="W72"/>
    <mergeCell ref="C71:D71"/>
    <mergeCell ref="E71"/>
    <mergeCell ref="F71"/>
    <mergeCell ref="G71"/>
    <mergeCell ref="H71"/>
    <mergeCell ref="I71"/>
    <mergeCell ref="J71"/>
    <mergeCell ref="K71"/>
    <mergeCell ref="L71"/>
    <mergeCell ref="M71"/>
    <mergeCell ref="N71"/>
    <mergeCell ref="O71"/>
    <mergeCell ref="Q70"/>
    <mergeCell ref="R70"/>
    <mergeCell ref="S70"/>
    <mergeCell ref="T70"/>
    <mergeCell ref="U70"/>
    <mergeCell ref="W69"/>
    <mergeCell ref="X69"/>
    <mergeCell ref="Y69"/>
    <mergeCell ref="C70:D70"/>
    <mergeCell ref="E70"/>
    <mergeCell ref="F70"/>
    <mergeCell ref="G70"/>
    <mergeCell ref="H70"/>
    <mergeCell ref="I70"/>
    <mergeCell ref="J70"/>
    <mergeCell ref="K70"/>
    <mergeCell ref="L70"/>
    <mergeCell ref="M70"/>
    <mergeCell ref="N70"/>
    <mergeCell ref="O70"/>
    <mergeCell ref="P70"/>
    <mergeCell ref="R69"/>
    <mergeCell ref="S69"/>
    <mergeCell ref="T69"/>
    <mergeCell ref="U69"/>
    <mergeCell ref="V69"/>
    <mergeCell ref="C69:D69"/>
    <mergeCell ref="E69"/>
    <mergeCell ref="F69"/>
    <mergeCell ref="G69"/>
    <mergeCell ref="H69"/>
    <mergeCell ref="I69"/>
    <mergeCell ref="J69"/>
    <mergeCell ref="K69"/>
    <mergeCell ref="L69"/>
    <mergeCell ref="M69"/>
    <mergeCell ref="N69"/>
    <mergeCell ref="O69"/>
    <mergeCell ref="P69"/>
    <mergeCell ref="Q69"/>
    <mergeCell ref="S68"/>
    <mergeCell ref="T68"/>
    <mergeCell ref="U68"/>
    <mergeCell ref="N68"/>
    <mergeCell ref="O68"/>
    <mergeCell ref="P68"/>
    <mergeCell ref="Q68"/>
    <mergeCell ref="R68"/>
    <mergeCell ref="I68"/>
    <mergeCell ref="J68"/>
    <mergeCell ref="K68"/>
    <mergeCell ref="L68"/>
    <mergeCell ref="M68"/>
    <mergeCell ref="C68:D68"/>
    <mergeCell ref="E68"/>
    <mergeCell ref="F68"/>
    <mergeCell ref="G68"/>
    <mergeCell ref="H68"/>
    <mergeCell ref="U67"/>
    <mergeCell ref="V67"/>
    <mergeCell ref="W67"/>
    <mergeCell ref="X67"/>
    <mergeCell ref="Y67"/>
    <mergeCell ref="P67"/>
    <mergeCell ref="Q67"/>
    <mergeCell ref="R67"/>
    <mergeCell ref="S67"/>
    <mergeCell ref="T67"/>
    <mergeCell ref="V66"/>
    <mergeCell ref="W66"/>
    <mergeCell ref="X66"/>
    <mergeCell ref="Y66"/>
    <mergeCell ref="X68"/>
    <mergeCell ref="Y68"/>
    <mergeCell ref="V68"/>
    <mergeCell ref="W68"/>
    <mergeCell ref="C67:D67"/>
    <mergeCell ref="E67"/>
    <mergeCell ref="F67"/>
    <mergeCell ref="G67"/>
    <mergeCell ref="H67"/>
    <mergeCell ref="I67"/>
    <mergeCell ref="J67"/>
    <mergeCell ref="K67"/>
    <mergeCell ref="L67"/>
    <mergeCell ref="M67"/>
    <mergeCell ref="N67"/>
    <mergeCell ref="O67"/>
    <mergeCell ref="Q66"/>
    <mergeCell ref="R66"/>
    <mergeCell ref="S66"/>
    <mergeCell ref="T66"/>
    <mergeCell ref="U66"/>
    <mergeCell ref="W65"/>
    <mergeCell ref="X65"/>
    <mergeCell ref="Y65"/>
    <mergeCell ref="C66:D66"/>
    <mergeCell ref="E66"/>
    <mergeCell ref="F66"/>
    <mergeCell ref="G66"/>
    <mergeCell ref="H66"/>
    <mergeCell ref="I66"/>
    <mergeCell ref="J66"/>
    <mergeCell ref="K66"/>
    <mergeCell ref="L66"/>
    <mergeCell ref="M66"/>
    <mergeCell ref="N66"/>
    <mergeCell ref="O66"/>
    <mergeCell ref="P66"/>
    <mergeCell ref="R65"/>
    <mergeCell ref="S65"/>
    <mergeCell ref="T65"/>
    <mergeCell ref="U65"/>
    <mergeCell ref="V65"/>
    <mergeCell ref="C65:D65"/>
    <mergeCell ref="E65"/>
    <mergeCell ref="F65"/>
    <mergeCell ref="G65"/>
    <mergeCell ref="H65"/>
    <mergeCell ref="I65"/>
    <mergeCell ref="J65"/>
    <mergeCell ref="K65"/>
    <mergeCell ref="L65"/>
    <mergeCell ref="M65"/>
    <mergeCell ref="N65"/>
    <mergeCell ref="O65"/>
    <mergeCell ref="P65"/>
    <mergeCell ref="Q65"/>
    <mergeCell ref="S64"/>
    <mergeCell ref="T64"/>
    <mergeCell ref="U64"/>
    <mergeCell ref="N64"/>
    <mergeCell ref="O64"/>
    <mergeCell ref="P64"/>
    <mergeCell ref="Q64"/>
    <mergeCell ref="R64"/>
    <mergeCell ref="I64"/>
    <mergeCell ref="J64"/>
    <mergeCell ref="K64"/>
    <mergeCell ref="L64"/>
    <mergeCell ref="M64"/>
    <mergeCell ref="C64:D64"/>
    <mergeCell ref="E64"/>
    <mergeCell ref="F64"/>
    <mergeCell ref="G64"/>
    <mergeCell ref="H64"/>
    <mergeCell ref="U63"/>
    <mergeCell ref="V63"/>
    <mergeCell ref="W63"/>
    <mergeCell ref="X63"/>
    <mergeCell ref="Y63"/>
    <mergeCell ref="P63"/>
    <mergeCell ref="Q63"/>
    <mergeCell ref="R63"/>
    <mergeCell ref="S63"/>
    <mergeCell ref="T63"/>
    <mergeCell ref="V62"/>
    <mergeCell ref="W62"/>
    <mergeCell ref="X62"/>
    <mergeCell ref="Y62"/>
    <mergeCell ref="X64"/>
    <mergeCell ref="Y64"/>
    <mergeCell ref="V64"/>
    <mergeCell ref="W64"/>
    <mergeCell ref="C63:D63"/>
    <mergeCell ref="E63"/>
    <mergeCell ref="F63"/>
    <mergeCell ref="G63"/>
    <mergeCell ref="H63"/>
    <mergeCell ref="I63"/>
    <mergeCell ref="J63"/>
    <mergeCell ref="K63"/>
    <mergeCell ref="L63"/>
    <mergeCell ref="M63"/>
    <mergeCell ref="N63"/>
    <mergeCell ref="O63"/>
    <mergeCell ref="Q62"/>
    <mergeCell ref="R62"/>
    <mergeCell ref="S62"/>
    <mergeCell ref="T62"/>
    <mergeCell ref="U62"/>
    <mergeCell ref="W61"/>
    <mergeCell ref="X61"/>
    <mergeCell ref="Y61"/>
    <mergeCell ref="C62:D62"/>
    <mergeCell ref="E62"/>
    <mergeCell ref="F62"/>
    <mergeCell ref="G62"/>
    <mergeCell ref="H62"/>
    <mergeCell ref="I62"/>
    <mergeCell ref="J62"/>
    <mergeCell ref="K62"/>
    <mergeCell ref="L62"/>
    <mergeCell ref="M62"/>
    <mergeCell ref="N62"/>
    <mergeCell ref="O62"/>
    <mergeCell ref="P62"/>
    <mergeCell ref="R61"/>
    <mergeCell ref="S61"/>
    <mergeCell ref="T61"/>
    <mergeCell ref="U61"/>
    <mergeCell ref="V61"/>
    <mergeCell ref="C61:D61"/>
    <mergeCell ref="E61"/>
    <mergeCell ref="F61"/>
    <mergeCell ref="G61"/>
    <mergeCell ref="H61"/>
    <mergeCell ref="I61"/>
    <mergeCell ref="J61"/>
    <mergeCell ref="K61"/>
    <mergeCell ref="L61"/>
    <mergeCell ref="M61"/>
    <mergeCell ref="N61"/>
    <mergeCell ref="O61"/>
    <mergeCell ref="P61"/>
    <mergeCell ref="Q61"/>
    <mergeCell ref="S60"/>
    <mergeCell ref="T60"/>
    <mergeCell ref="U60"/>
    <mergeCell ref="N60"/>
    <mergeCell ref="O60"/>
    <mergeCell ref="P60"/>
    <mergeCell ref="Q60"/>
    <mergeCell ref="R60"/>
    <mergeCell ref="I60"/>
    <mergeCell ref="J60"/>
    <mergeCell ref="K60"/>
    <mergeCell ref="L60"/>
    <mergeCell ref="M60"/>
    <mergeCell ref="C60:D60"/>
    <mergeCell ref="E60"/>
    <mergeCell ref="F60"/>
    <mergeCell ref="G60"/>
    <mergeCell ref="H60"/>
    <mergeCell ref="U59"/>
    <mergeCell ref="V59"/>
    <mergeCell ref="W59"/>
    <mergeCell ref="X59"/>
    <mergeCell ref="Y59"/>
    <mergeCell ref="P59"/>
    <mergeCell ref="Q59"/>
    <mergeCell ref="R59"/>
    <mergeCell ref="S59"/>
    <mergeCell ref="T59"/>
    <mergeCell ref="V58"/>
    <mergeCell ref="W58"/>
    <mergeCell ref="X58"/>
    <mergeCell ref="Y58"/>
    <mergeCell ref="X60"/>
    <mergeCell ref="Y60"/>
    <mergeCell ref="V60"/>
    <mergeCell ref="W60"/>
    <mergeCell ref="C59:D59"/>
    <mergeCell ref="E59"/>
    <mergeCell ref="F59"/>
    <mergeCell ref="G59"/>
    <mergeCell ref="H59"/>
    <mergeCell ref="I59"/>
    <mergeCell ref="J59"/>
    <mergeCell ref="K59"/>
    <mergeCell ref="L59"/>
    <mergeCell ref="M59"/>
    <mergeCell ref="N59"/>
    <mergeCell ref="O59"/>
    <mergeCell ref="Q58"/>
    <mergeCell ref="R58"/>
    <mergeCell ref="S58"/>
    <mergeCell ref="T58"/>
    <mergeCell ref="U58"/>
    <mergeCell ref="W57"/>
    <mergeCell ref="X57"/>
    <mergeCell ref="Y57"/>
    <mergeCell ref="C58:D58"/>
    <mergeCell ref="E58"/>
    <mergeCell ref="F58"/>
    <mergeCell ref="G58"/>
    <mergeCell ref="H58"/>
    <mergeCell ref="I58"/>
    <mergeCell ref="J58"/>
    <mergeCell ref="K58"/>
    <mergeCell ref="L58"/>
    <mergeCell ref="M58"/>
    <mergeCell ref="N58"/>
    <mergeCell ref="O58"/>
    <mergeCell ref="P58"/>
    <mergeCell ref="R57"/>
    <mergeCell ref="S57"/>
    <mergeCell ref="T57"/>
    <mergeCell ref="U57"/>
    <mergeCell ref="V57"/>
    <mergeCell ref="C57:D57"/>
    <mergeCell ref="E57"/>
    <mergeCell ref="F57"/>
    <mergeCell ref="G57"/>
    <mergeCell ref="H57"/>
    <mergeCell ref="I57"/>
    <mergeCell ref="J57"/>
    <mergeCell ref="K57"/>
    <mergeCell ref="L57"/>
    <mergeCell ref="M57"/>
    <mergeCell ref="N57"/>
    <mergeCell ref="O57"/>
    <mergeCell ref="P57"/>
    <mergeCell ref="Q57"/>
    <mergeCell ref="S56"/>
    <mergeCell ref="T56"/>
    <mergeCell ref="U56"/>
    <mergeCell ref="N56"/>
    <mergeCell ref="O56"/>
    <mergeCell ref="P56"/>
    <mergeCell ref="Q56"/>
    <mergeCell ref="R56"/>
    <mergeCell ref="I56"/>
    <mergeCell ref="J56"/>
    <mergeCell ref="K56"/>
    <mergeCell ref="L56"/>
    <mergeCell ref="M56"/>
    <mergeCell ref="C56:D56"/>
    <mergeCell ref="E56"/>
    <mergeCell ref="F56"/>
    <mergeCell ref="G56"/>
    <mergeCell ref="H56"/>
    <mergeCell ref="U55"/>
    <mergeCell ref="V55"/>
    <mergeCell ref="W55"/>
    <mergeCell ref="X55"/>
    <mergeCell ref="Y55"/>
    <mergeCell ref="P55"/>
    <mergeCell ref="Q55"/>
    <mergeCell ref="R55"/>
    <mergeCell ref="S55"/>
    <mergeCell ref="T55"/>
    <mergeCell ref="V54"/>
    <mergeCell ref="W54"/>
    <mergeCell ref="X54"/>
    <mergeCell ref="Y54"/>
    <mergeCell ref="X56"/>
    <mergeCell ref="Y56"/>
    <mergeCell ref="V56"/>
    <mergeCell ref="W56"/>
    <mergeCell ref="C55:D55"/>
    <mergeCell ref="E55"/>
    <mergeCell ref="F55"/>
    <mergeCell ref="G55"/>
    <mergeCell ref="H55"/>
    <mergeCell ref="I55"/>
    <mergeCell ref="J55"/>
    <mergeCell ref="K55"/>
    <mergeCell ref="L55"/>
    <mergeCell ref="M55"/>
    <mergeCell ref="N55"/>
    <mergeCell ref="O55"/>
    <mergeCell ref="Q54"/>
    <mergeCell ref="R54"/>
    <mergeCell ref="S54"/>
    <mergeCell ref="T54"/>
    <mergeCell ref="U54"/>
    <mergeCell ref="W53"/>
    <mergeCell ref="X53"/>
    <mergeCell ref="Y53"/>
    <mergeCell ref="C54:D54"/>
    <mergeCell ref="E54"/>
    <mergeCell ref="F54"/>
    <mergeCell ref="G54"/>
    <mergeCell ref="H54"/>
    <mergeCell ref="I54"/>
    <mergeCell ref="J54"/>
    <mergeCell ref="K54"/>
    <mergeCell ref="L54"/>
    <mergeCell ref="M54"/>
    <mergeCell ref="N54"/>
    <mergeCell ref="O54"/>
    <mergeCell ref="P54"/>
    <mergeCell ref="R53"/>
    <mergeCell ref="S53"/>
    <mergeCell ref="T53"/>
    <mergeCell ref="U53"/>
    <mergeCell ref="V53"/>
    <mergeCell ref="C53:D53"/>
    <mergeCell ref="E53"/>
    <mergeCell ref="F53"/>
    <mergeCell ref="G53"/>
    <mergeCell ref="H53"/>
    <mergeCell ref="I53"/>
    <mergeCell ref="J53"/>
    <mergeCell ref="K53"/>
    <mergeCell ref="L53"/>
    <mergeCell ref="M53"/>
    <mergeCell ref="N53"/>
    <mergeCell ref="O53"/>
    <mergeCell ref="P53"/>
    <mergeCell ref="Q53"/>
    <mergeCell ref="S52"/>
    <mergeCell ref="T52"/>
    <mergeCell ref="U52"/>
    <mergeCell ref="N52"/>
    <mergeCell ref="O52"/>
    <mergeCell ref="P52"/>
    <mergeCell ref="Q52"/>
    <mergeCell ref="R52"/>
    <mergeCell ref="I52"/>
    <mergeCell ref="J52"/>
    <mergeCell ref="K52"/>
    <mergeCell ref="L52"/>
    <mergeCell ref="M52"/>
    <mergeCell ref="C52:D52"/>
    <mergeCell ref="E52"/>
    <mergeCell ref="F52"/>
    <mergeCell ref="G52"/>
    <mergeCell ref="H52"/>
    <mergeCell ref="U51"/>
    <mergeCell ref="V51"/>
    <mergeCell ref="W51"/>
    <mergeCell ref="X51"/>
    <mergeCell ref="Y51"/>
    <mergeCell ref="P51"/>
    <mergeCell ref="Q51"/>
    <mergeCell ref="R51"/>
    <mergeCell ref="S51"/>
    <mergeCell ref="T51"/>
    <mergeCell ref="V50"/>
    <mergeCell ref="W50"/>
    <mergeCell ref="X50"/>
    <mergeCell ref="Y50"/>
    <mergeCell ref="X52"/>
    <mergeCell ref="Y52"/>
    <mergeCell ref="V52"/>
    <mergeCell ref="W52"/>
    <mergeCell ref="C51:D51"/>
    <mergeCell ref="E51"/>
    <mergeCell ref="F51"/>
    <mergeCell ref="G51"/>
    <mergeCell ref="H51"/>
    <mergeCell ref="I51"/>
    <mergeCell ref="J51"/>
    <mergeCell ref="K51"/>
    <mergeCell ref="L51"/>
    <mergeCell ref="M51"/>
    <mergeCell ref="N51"/>
    <mergeCell ref="O51"/>
    <mergeCell ref="Q50"/>
    <mergeCell ref="R50"/>
    <mergeCell ref="S50"/>
    <mergeCell ref="T50"/>
    <mergeCell ref="U50"/>
    <mergeCell ref="W49"/>
    <mergeCell ref="X49"/>
    <mergeCell ref="Y49"/>
    <mergeCell ref="C50:D50"/>
    <mergeCell ref="E50"/>
    <mergeCell ref="F50"/>
    <mergeCell ref="G50"/>
    <mergeCell ref="H50"/>
    <mergeCell ref="I50"/>
    <mergeCell ref="J50"/>
    <mergeCell ref="K50"/>
    <mergeCell ref="L50"/>
    <mergeCell ref="M50"/>
    <mergeCell ref="N50"/>
    <mergeCell ref="O50"/>
    <mergeCell ref="P50"/>
    <mergeCell ref="R49"/>
    <mergeCell ref="S49"/>
    <mergeCell ref="T49"/>
    <mergeCell ref="U49"/>
    <mergeCell ref="V49"/>
    <mergeCell ref="C49:D49"/>
    <mergeCell ref="E49"/>
    <mergeCell ref="F49"/>
    <mergeCell ref="G49"/>
    <mergeCell ref="H49"/>
    <mergeCell ref="I49"/>
    <mergeCell ref="J49"/>
    <mergeCell ref="K49"/>
    <mergeCell ref="L49"/>
    <mergeCell ref="M49"/>
    <mergeCell ref="N49"/>
    <mergeCell ref="O49"/>
    <mergeCell ref="P49"/>
    <mergeCell ref="Q49"/>
    <mergeCell ref="S48"/>
    <mergeCell ref="T48"/>
    <mergeCell ref="U48"/>
    <mergeCell ref="N48"/>
    <mergeCell ref="O48"/>
    <mergeCell ref="P48"/>
    <mergeCell ref="Q48"/>
    <mergeCell ref="R48"/>
    <mergeCell ref="I48"/>
    <mergeCell ref="J48"/>
    <mergeCell ref="K48"/>
    <mergeCell ref="L48"/>
    <mergeCell ref="M48"/>
    <mergeCell ref="C48:D48"/>
    <mergeCell ref="E48"/>
    <mergeCell ref="F48"/>
    <mergeCell ref="G48"/>
    <mergeCell ref="H48"/>
    <mergeCell ref="U47"/>
    <mergeCell ref="V47"/>
    <mergeCell ref="W47"/>
    <mergeCell ref="X47"/>
    <mergeCell ref="Y47"/>
    <mergeCell ref="P47"/>
    <mergeCell ref="Q47"/>
    <mergeCell ref="R47"/>
    <mergeCell ref="S47"/>
    <mergeCell ref="T47"/>
    <mergeCell ref="V46"/>
    <mergeCell ref="W46"/>
    <mergeCell ref="X46"/>
    <mergeCell ref="Y46"/>
    <mergeCell ref="X48"/>
    <mergeCell ref="Y48"/>
    <mergeCell ref="V48"/>
    <mergeCell ref="W48"/>
    <mergeCell ref="C47:D47"/>
    <mergeCell ref="E47"/>
    <mergeCell ref="F47"/>
    <mergeCell ref="G47"/>
    <mergeCell ref="H47"/>
    <mergeCell ref="I47"/>
    <mergeCell ref="J47"/>
    <mergeCell ref="K47"/>
    <mergeCell ref="L47"/>
    <mergeCell ref="M47"/>
    <mergeCell ref="N47"/>
    <mergeCell ref="O47"/>
    <mergeCell ref="Q46"/>
    <mergeCell ref="R46"/>
    <mergeCell ref="S46"/>
    <mergeCell ref="T46"/>
    <mergeCell ref="U46"/>
    <mergeCell ref="W45"/>
    <mergeCell ref="X45"/>
    <mergeCell ref="Y45"/>
    <mergeCell ref="C46:D46"/>
    <mergeCell ref="E46"/>
    <mergeCell ref="F46"/>
    <mergeCell ref="G46"/>
    <mergeCell ref="H46"/>
    <mergeCell ref="I46"/>
    <mergeCell ref="J46"/>
    <mergeCell ref="K46"/>
    <mergeCell ref="L46"/>
    <mergeCell ref="M46"/>
    <mergeCell ref="N46"/>
    <mergeCell ref="O46"/>
    <mergeCell ref="P46"/>
    <mergeCell ref="R45"/>
    <mergeCell ref="S45"/>
    <mergeCell ref="T45"/>
    <mergeCell ref="U45"/>
    <mergeCell ref="V45"/>
    <mergeCell ref="C45:D45"/>
    <mergeCell ref="E45"/>
    <mergeCell ref="F45"/>
    <mergeCell ref="G45"/>
    <mergeCell ref="H45"/>
    <mergeCell ref="I45"/>
    <mergeCell ref="J45"/>
    <mergeCell ref="K45"/>
    <mergeCell ref="L45"/>
    <mergeCell ref="M45"/>
    <mergeCell ref="N45"/>
    <mergeCell ref="O45"/>
    <mergeCell ref="P45"/>
    <mergeCell ref="Q45"/>
    <mergeCell ref="S44"/>
    <mergeCell ref="T44"/>
    <mergeCell ref="U44"/>
    <mergeCell ref="N44"/>
    <mergeCell ref="O44"/>
    <mergeCell ref="P44"/>
    <mergeCell ref="Q44"/>
    <mergeCell ref="R44"/>
    <mergeCell ref="I44"/>
    <mergeCell ref="J44"/>
    <mergeCell ref="K44"/>
    <mergeCell ref="L44"/>
    <mergeCell ref="M44"/>
    <mergeCell ref="C44:D44"/>
    <mergeCell ref="E44"/>
    <mergeCell ref="F44"/>
    <mergeCell ref="G44"/>
    <mergeCell ref="H44"/>
    <mergeCell ref="U43"/>
    <mergeCell ref="V43"/>
    <mergeCell ref="W43"/>
    <mergeCell ref="X43"/>
    <mergeCell ref="Y43"/>
    <mergeCell ref="P43"/>
    <mergeCell ref="Q43"/>
    <mergeCell ref="R43"/>
    <mergeCell ref="S43"/>
    <mergeCell ref="T43"/>
    <mergeCell ref="V42"/>
    <mergeCell ref="W42"/>
    <mergeCell ref="X42"/>
    <mergeCell ref="Y42"/>
    <mergeCell ref="X44"/>
    <mergeCell ref="Y44"/>
    <mergeCell ref="V44"/>
    <mergeCell ref="W44"/>
    <mergeCell ref="C43:D43"/>
    <mergeCell ref="E43"/>
    <mergeCell ref="F43"/>
    <mergeCell ref="G43"/>
    <mergeCell ref="H43"/>
    <mergeCell ref="I43"/>
    <mergeCell ref="J43"/>
    <mergeCell ref="K43"/>
    <mergeCell ref="L43"/>
    <mergeCell ref="M43"/>
    <mergeCell ref="N43"/>
    <mergeCell ref="O43"/>
    <mergeCell ref="Q42"/>
    <mergeCell ref="R42"/>
    <mergeCell ref="S42"/>
    <mergeCell ref="T42"/>
    <mergeCell ref="U42"/>
    <mergeCell ref="W41"/>
    <mergeCell ref="X41"/>
    <mergeCell ref="Y41"/>
    <mergeCell ref="C42:D42"/>
    <mergeCell ref="E42"/>
    <mergeCell ref="F42"/>
    <mergeCell ref="G42"/>
    <mergeCell ref="H42"/>
    <mergeCell ref="I42"/>
    <mergeCell ref="J42"/>
    <mergeCell ref="K42"/>
    <mergeCell ref="L42"/>
    <mergeCell ref="M42"/>
    <mergeCell ref="N42"/>
    <mergeCell ref="O42"/>
    <mergeCell ref="P42"/>
    <mergeCell ref="R41"/>
    <mergeCell ref="S41"/>
    <mergeCell ref="T41"/>
    <mergeCell ref="U41"/>
    <mergeCell ref="V41"/>
    <mergeCell ref="C41:D41"/>
    <mergeCell ref="E41"/>
    <mergeCell ref="F41"/>
    <mergeCell ref="G41"/>
    <mergeCell ref="H41"/>
    <mergeCell ref="I41"/>
    <mergeCell ref="J41"/>
    <mergeCell ref="K41"/>
    <mergeCell ref="L41"/>
    <mergeCell ref="M41"/>
    <mergeCell ref="N41"/>
    <mergeCell ref="O41"/>
    <mergeCell ref="P41"/>
    <mergeCell ref="Q41"/>
    <mergeCell ref="S40"/>
    <mergeCell ref="T40"/>
    <mergeCell ref="U40"/>
    <mergeCell ref="N40"/>
    <mergeCell ref="O40"/>
    <mergeCell ref="P40"/>
    <mergeCell ref="Q40"/>
    <mergeCell ref="R40"/>
    <mergeCell ref="I40"/>
    <mergeCell ref="J40"/>
    <mergeCell ref="K40"/>
    <mergeCell ref="L40"/>
    <mergeCell ref="M40"/>
    <mergeCell ref="C40:D40"/>
    <mergeCell ref="E40"/>
    <mergeCell ref="F40"/>
    <mergeCell ref="G40"/>
    <mergeCell ref="H40"/>
    <mergeCell ref="U39"/>
    <mergeCell ref="V39"/>
    <mergeCell ref="W39"/>
    <mergeCell ref="X39"/>
    <mergeCell ref="Y39"/>
    <mergeCell ref="P39"/>
    <mergeCell ref="Q39"/>
    <mergeCell ref="R39"/>
    <mergeCell ref="S39"/>
    <mergeCell ref="T39"/>
    <mergeCell ref="V38"/>
    <mergeCell ref="W38"/>
    <mergeCell ref="X38"/>
    <mergeCell ref="Y38"/>
    <mergeCell ref="X40"/>
    <mergeCell ref="Y40"/>
    <mergeCell ref="V40"/>
    <mergeCell ref="W40"/>
    <mergeCell ref="C39:D39"/>
    <mergeCell ref="E39"/>
    <mergeCell ref="F39"/>
    <mergeCell ref="G39"/>
    <mergeCell ref="H39"/>
    <mergeCell ref="I39"/>
    <mergeCell ref="J39"/>
    <mergeCell ref="K39"/>
    <mergeCell ref="L39"/>
    <mergeCell ref="M39"/>
    <mergeCell ref="N39"/>
    <mergeCell ref="O39"/>
    <mergeCell ref="Q38"/>
    <mergeCell ref="R38"/>
    <mergeCell ref="S38"/>
    <mergeCell ref="T38"/>
    <mergeCell ref="U38"/>
    <mergeCell ref="W37"/>
    <mergeCell ref="X37"/>
    <mergeCell ref="Y37"/>
    <mergeCell ref="C38:D38"/>
    <mergeCell ref="E38"/>
    <mergeCell ref="F38"/>
    <mergeCell ref="G38"/>
    <mergeCell ref="H38"/>
    <mergeCell ref="I38"/>
    <mergeCell ref="J38"/>
    <mergeCell ref="K38"/>
    <mergeCell ref="L38"/>
    <mergeCell ref="M38"/>
    <mergeCell ref="N38"/>
    <mergeCell ref="O38"/>
    <mergeCell ref="P38"/>
    <mergeCell ref="R37"/>
    <mergeCell ref="S37"/>
    <mergeCell ref="T37"/>
    <mergeCell ref="U37"/>
    <mergeCell ref="V37"/>
    <mergeCell ref="C37:D37"/>
    <mergeCell ref="E37"/>
    <mergeCell ref="F37"/>
    <mergeCell ref="G37"/>
    <mergeCell ref="H37"/>
    <mergeCell ref="I37"/>
    <mergeCell ref="J37"/>
    <mergeCell ref="K37"/>
    <mergeCell ref="L37"/>
    <mergeCell ref="M37"/>
    <mergeCell ref="N37"/>
    <mergeCell ref="O37"/>
    <mergeCell ref="P37"/>
    <mergeCell ref="Q37"/>
    <mergeCell ref="S36"/>
    <mergeCell ref="T36"/>
    <mergeCell ref="U36"/>
    <mergeCell ref="N36"/>
    <mergeCell ref="O36"/>
    <mergeCell ref="P36"/>
    <mergeCell ref="Q36"/>
    <mergeCell ref="R36"/>
    <mergeCell ref="I36"/>
    <mergeCell ref="J36"/>
    <mergeCell ref="K36"/>
    <mergeCell ref="L36"/>
    <mergeCell ref="M36"/>
    <mergeCell ref="C36:D36"/>
    <mergeCell ref="E36"/>
    <mergeCell ref="F36"/>
    <mergeCell ref="G36"/>
    <mergeCell ref="H36"/>
    <mergeCell ref="U35"/>
    <mergeCell ref="V35"/>
    <mergeCell ref="W35"/>
    <mergeCell ref="X35"/>
    <mergeCell ref="Y35"/>
    <mergeCell ref="P35"/>
    <mergeCell ref="Q35"/>
    <mergeCell ref="R35"/>
    <mergeCell ref="S35"/>
    <mergeCell ref="T35"/>
    <mergeCell ref="V34"/>
    <mergeCell ref="W34"/>
    <mergeCell ref="X34"/>
    <mergeCell ref="Y34"/>
    <mergeCell ref="X36"/>
    <mergeCell ref="Y36"/>
    <mergeCell ref="V36"/>
    <mergeCell ref="W36"/>
    <mergeCell ref="C35:D35"/>
    <mergeCell ref="E35"/>
    <mergeCell ref="F35"/>
    <mergeCell ref="G35"/>
    <mergeCell ref="H35"/>
    <mergeCell ref="I35"/>
    <mergeCell ref="J35"/>
    <mergeCell ref="K35"/>
    <mergeCell ref="L35"/>
    <mergeCell ref="M35"/>
    <mergeCell ref="N35"/>
    <mergeCell ref="O35"/>
    <mergeCell ref="Q34"/>
    <mergeCell ref="R34"/>
    <mergeCell ref="S34"/>
    <mergeCell ref="T34"/>
    <mergeCell ref="U34"/>
    <mergeCell ref="W33"/>
    <mergeCell ref="X33"/>
    <mergeCell ref="Y33"/>
    <mergeCell ref="C34:D34"/>
    <mergeCell ref="E34"/>
    <mergeCell ref="F34"/>
    <mergeCell ref="G34"/>
    <mergeCell ref="H34"/>
    <mergeCell ref="I34"/>
    <mergeCell ref="J34"/>
    <mergeCell ref="K34"/>
    <mergeCell ref="L34"/>
    <mergeCell ref="M34"/>
    <mergeCell ref="N34"/>
    <mergeCell ref="O34"/>
    <mergeCell ref="P34"/>
    <mergeCell ref="R33"/>
    <mergeCell ref="S33"/>
    <mergeCell ref="T33"/>
    <mergeCell ref="U33"/>
    <mergeCell ref="V33"/>
    <mergeCell ref="C33:D33"/>
    <mergeCell ref="E33"/>
    <mergeCell ref="F33"/>
    <mergeCell ref="G33"/>
    <mergeCell ref="H33"/>
    <mergeCell ref="I33"/>
    <mergeCell ref="J33"/>
    <mergeCell ref="K33"/>
    <mergeCell ref="L33"/>
    <mergeCell ref="M33"/>
    <mergeCell ref="N33"/>
    <mergeCell ref="O33"/>
    <mergeCell ref="P33"/>
    <mergeCell ref="Q33"/>
    <mergeCell ref="S32"/>
    <mergeCell ref="T32"/>
    <mergeCell ref="U32"/>
    <mergeCell ref="N32"/>
    <mergeCell ref="O32"/>
    <mergeCell ref="P32"/>
    <mergeCell ref="Q32"/>
    <mergeCell ref="R32"/>
    <mergeCell ref="I32"/>
    <mergeCell ref="J32"/>
    <mergeCell ref="K32"/>
    <mergeCell ref="L32"/>
    <mergeCell ref="M32"/>
    <mergeCell ref="C32:D32"/>
    <mergeCell ref="E32"/>
    <mergeCell ref="F32"/>
    <mergeCell ref="G32"/>
    <mergeCell ref="H32"/>
    <mergeCell ref="U31"/>
    <mergeCell ref="V31"/>
    <mergeCell ref="W31"/>
    <mergeCell ref="X31"/>
    <mergeCell ref="Y31"/>
    <mergeCell ref="P31"/>
    <mergeCell ref="Q31"/>
    <mergeCell ref="R31"/>
    <mergeCell ref="S31"/>
    <mergeCell ref="T31"/>
    <mergeCell ref="V30"/>
    <mergeCell ref="W30"/>
    <mergeCell ref="X30"/>
    <mergeCell ref="Y30"/>
    <mergeCell ref="X32"/>
    <mergeCell ref="Y32"/>
    <mergeCell ref="V32"/>
    <mergeCell ref="W32"/>
    <mergeCell ref="C31:D31"/>
    <mergeCell ref="E31"/>
    <mergeCell ref="F31"/>
    <mergeCell ref="G31"/>
    <mergeCell ref="H31"/>
    <mergeCell ref="I31"/>
    <mergeCell ref="J31"/>
    <mergeCell ref="K31"/>
    <mergeCell ref="L31"/>
    <mergeCell ref="M31"/>
    <mergeCell ref="N31"/>
    <mergeCell ref="O31"/>
    <mergeCell ref="Q30"/>
    <mergeCell ref="R30"/>
    <mergeCell ref="S30"/>
    <mergeCell ref="T30"/>
    <mergeCell ref="U30"/>
    <mergeCell ref="W29"/>
    <mergeCell ref="X29"/>
    <mergeCell ref="Y29"/>
    <mergeCell ref="C30:D30"/>
    <mergeCell ref="E30"/>
    <mergeCell ref="F30"/>
    <mergeCell ref="G30"/>
    <mergeCell ref="H30"/>
    <mergeCell ref="I30"/>
    <mergeCell ref="J30"/>
    <mergeCell ref="K30"/>
    <mergeCell ref="L30"/>
    <mergeCell ref="M30"/>
    <mergeCell ref="N30"/>
    <mergeCell ref="O30"/>
    <mergeCell ref="P30"/>
    <mergeCell ref="R29"/>
    <mergeCell ref="S29"/>
    <mergeCell ref="T29"/>
    <mergeCell ref="U29"/>
    <mergeCell ref="V29"/>
    <mergeCell ref="C29:D29"/>
    <mergeCell ref="E29"/>
    <mergeCell ref="F29"/>
    <mergeCell ref="G29"/>
    <mergeCell ref="H29"/>
    <mergeCell ref="I29"/>
    <mergeCell ref="J29"/>
    <mergeCell ref="K29"/>
    <mergeCell ref="L29"/>
    <mergeCell ref="M29"/>
    <mergeCell ref="N29"/>
    <mergeCell ref="O29"/>
    <mergeCell ref="P29"/>
    <mergeCell ref="Q29"/>
    <mergeCell ref="S28"/>
    <mergeCell ref="T28"/>
    <mergeCell ref="U28"/>
    <mergeCell ref="N28"/>
    <mergeCell ref="O28"/>
    <mergeCell ref="P28"/>
    <mergeCell ref="Q28"/>
    <mergeCell ref="R28"/>
    <mergeCell ref="I28"/>
    <mergeCell ref="J28"/>
    <mergeCell ref="K28"/>
    <mergeCell ref="L28"/>
    <mergeCell ref="M28"/>
    <mergeCell ref="C28:D28"/>
    <mergeCell ref="E28"/>
    <mergeCell ref="F28"/>
    <mergeCell ref="G28"/>
    <mergeCell ref="H28"/>
    <mergeCell ref="U27"/>
    <mergeCell ref="V27"/>
    <mergeCell ref="W27"/>
    <mergeCell ref="X27"/>
    <mergeCell ref="Y27"/>
    <mergeCell ref="P27"/>
    <mergeCell ref="Q27"/>
    <mergeCell ref="R27"/>
    <mergeCell ref="S27"/>
    <mergeCell ref="T27"/>
    <mergeCell ref="V26"/>
    <mergeCell ref="W26"/>
    <mergeCell ref="X26"/>
    <mergeCell ref="Y26"/>
    <mergeCell ref="X28"/>
    <mergeCell ref="Y28"/>
    <mergeCell ref="V28"/>
    <mergeCell ref="W28"/>
    <mergeCell ref="C27:D27"/>
    <mergeCell ref="E27"/>
    <mergeCell ref="F27"/>
    <mergeCell ref="G27"/>
    <mergeCell ref="H27"/>
    <mergeCell ref="I27"/>
    <mergeCell ref="J27"/>
    <mergeCell ref="K27"/>
    <mergeCell ref="L27"/>
    <mergeCell ref="M27"/>
    <mergeCell ref="N27"/>
    <mergeCell ref="O27"/>
    <mergeCell ref="Q26"/>
    <mergeCell ref="R26"/>
    <mergeCell ref="S26"/>
    <mergeCell ref="T26"/>
    <mergeCell ref="U26"/>
    <mergeCell ref="W25"/>
    <mergeCell ref="X25"/>
    <mergeCell ref="Y25"/>
    <mergeCell ref="C26:D26"/>
    <mergeCell ref="E26"/>
    <mergeCell ref="F26"/>
    <mergeCell ref="G26"/>
    <mergeCell ref="H26"/>
    <mergeCell ref="I26"/>
    <mergeCell ref="J26"/>
    <mergeCell ref="K26"/>
    <mergeCell ref="L26"/>
    <mergeCell ref="M26"/>
    <mergeCell ref="N26"/>
    <mergeCell ref="O26"/>
    <mergeCell ref="P26"/>
    <mergeCell ref="R25"/>
    <mergeCell ref="S25"/>
    <mergeCell ref="T25"/>
    <mergeCell ref="U25"/>
    <mergeCell ref="V25"/>
    <mergeCell ref="C25:D25"/>
    <mergeCell ref="E25"/>
    <mergeCell ref="F25"/>
    <mergeCell ref="G25"/>
    <mergeCell ref="H25"/>
    <mergeCell ref="I25"/>
    <mergeCell ref="J25"/>
    <mergeCell ref="K25"/>
    <mergeCell ref="L25"/>
    <mergeCell ref="M25"/>
    <mergeCell ref="N25"/>
    <mergeCell ref="O25"/>
    <mergeCell ref="P25"/>
    <mergeCell ref="Q25"/>
    <mergeCell ref="S24"/>
    <mergeCell ref="T24"/>
    <mergeCell ref="U24"/>
    <mergeCell ref="N24"/>
    <mergeCell ref="O24"/>
    <mergeCell ref="P24"/>
    <mergeCell ref="Q24"/>
    <mergeCell ref="R24"/>
    <mergeCell ref="I24"/>
    <mergeCell ref="J24"/>
    <mergeCell ref="K24"/>
    <mergeCell ref="L24"/>
    <mergeCell ref="M24"/>
    <mergeCell ref="C24:D24"/>
    <mergeCell ref="E24"/>
    <mergeCell ref="F24"/>
    <mergeCell ref="G24"/>
    <mergeCell ref="H24"/>
    <mergeCell ref="U23"/>
    <mergeCell ref="V23"/>
    <mergeCell ref="W23"/>
    <mergeCell ref="X23"/>
    <mergeCell ref="Y23"/>
    <mergeCell ref="P23"/>
    <mergeCell ref="Q23"/>
    <mergeCell ref="R23"/>
    <mergeCell ref="S23"/>
    <mergeCell ref="T23"/>
    <mergeCell ref="V22"/>
    <mergeCell ref="W22"/>
    <mergeCell ref="X22"/>
    <mergeCell ref="Y22"/>
    <mergeCell ref="X24"/>
    <mergeCell ref="Y24"/>
    <mergeCell ref="V24"/>
    <mergeCell ref="W24"/>
    <mergeCell ref="C23:D23"/>
    <mergeCell ref="E23"/>
    <mergeCell ref="F23"/>
    <mergeCell ref="G23"/>
    <mergeCell ref="H23"/>
    <mergeCell ref="I23"/>
    <mergeCell ref="J23"/>
    <mergeCell ref="K23"/>
    <mergeCell ref="L23"/>
    <mergeCell ref="M23"/>
    <mergeCell ref="N23"/>
    <mergeCell ref="O23"/>
    <mergeCell ref="Q22"/>
    <mergeCell ref="R22"/>
    <mergeCell ref="S22"/>
    <mergeCell ref="T22"/>
    <mergeCell ref="U22"/>
    <mergeCell ref="W21"/>
    <mergeCell ref="X21"/>
    <mergeCell ref="Y21"/>
    <mergeCell ref="C22:D22"/>
    <mergeCell ref="E22"/>
    <mergeCell ref="F22"/>
    <mergeCell ref="G22"/>
    <mergeCell ref="H22"/>
    <mergeCell ref="I22"/>
    <mergeCell ref="J22"/>
    <mergeCell ref="K22"/>
    <mergeCell ref="L22"/>
    <mergeCell ref="M22"/>
    <mergeCell ref="N22"/>
    <mergeCell ref="O22"/>
    <mergeCell ref="P22"/>
    <mergeCell ref="R21"/>
    <mergeCell ref="S21"/>
    <mergeCell ref="T21"/>
    <mergeCell ref="U21"/>
    <mergeCell ref="V21"/>
    <mergeCell ref="C21:D21"/>
    <mergeCell ref="E21"/>
    <mergeCell ref="F21"/>
    <mergeCell ref="G21"/>
    <mergeCell ref="H21"/>
    <mergeCell ref="I21"/>
    <mergeCell ref="J21"/>
    <mergeCell ref="K21"/>
    <mergeCell ref="L21"/>
    <mergeCell ref="M21"/>
    <mergeCell ref="N21"/>
    <mergeCell ref="O21"/>
    <mergeCell ref="P21"/>
    <mergeCell ref="Q21"/>
    <mergeCell ref="S20"/>
    <mergeCell ref="T20"/>
    <mergeCell ref="U20"/>
    <mergeCell ref="N20"/>
    <mergeCell ref="O20"/>
    <mergeCell ref="P20"/>
    <mergeCell ref="Q20"/>
    <mergeCell ref="R20"/>
    <mergeCell ref="I20"/>
    <mergeCell ref="J20"/>
    <mergeCell ref="K20"/>
    <mergeCell ref="L20"/>
    <mergeCell ref="M20"/>
    <mergeCell ref="C20:D20"/>
    <mergeCell ref="E20"/>
    <mergeCell ref="F20"/>
    <mergeCell ref="G20"/>
    <mergeCell ref="H20"/>
    <mergeCell ref="U19"/>
    <mergeCell ref="V19"/>
    <mergeCell ref="W19"/>
    <mergeCell ref="X19"/>
    <mergeCell ref="Y19"/>
    <mergeCell ref="P19"/>
    <mergeCell ref="Q19"/>
    <mergeCell ref="R19"/>
    <mergeCell ref="S19"/>
    <mergeCell ref="T19"/>
    <mergeCell ref="V18"/>
    <mergeCell ref="W18"/>
    <mergeCell ref="X18"/>
    <mergeCell ref="Y18"/>
    <mergeCell ref="X20"/>
    <mergeCell ref="Y20"/>
    <mergeCell ref="V20"/>
    <mergeCell ref="W20"/>
    <mergeCell ref="C19:D19"/>
    <mergeCell ref="E19"/>
    <mergeCell ref="F19"/>
    <mergeCell ref="G19"/>
    <mergeCell ref="H19"/>
    <mergeCell ref="I19"/>
    <mergeCell ref="J19"/>
    <mergeCell ref="K19"/>
    <mergeCell ref="L19"/>
    <mergeCell ref="M19"/>
    <mergeCell ref="N19"/>
    <mergeCell ref="O19"/>
    <mergeCell ref="Q18"/>
    <mergeCell ref="R18"/>
    <mergeCell ref="S18"/>
    <mergeCell ref="T18"/>
    <mergeCell ref="U18"/>
    <mergeCell ref="M16"/>
    <mergeCell ref="C16:D16"/>
    <mergeCell ref="W17"/>
    <mergeCell ref="X17"/>
    <mergeCell ref="Y17"/>
    <mergeCell ref="C18:D18"/>
    <mergeCell ref="E18"/>
    <mergeCell ref="F18"/>
    <mergeCell ref="G18"/>
    <mergeCell ref="H18"/>
    <mergeCell ref="I18"/>
    <mergeCell ref="J18"/>
    <mergeCell ref="K18"/>
    <mergeCell ref="L18"/>
    <mergeCell ref="M18"/>
    <mergeCell ref="N18"/>
    <mergeCell ref="O18"/>
    <mergeCell ref="P18"/>
    <mergeCell ref="R17"/>
    <mergeCell ref="S17"/>
    <mergeCell ref="T17"/>
    <mergeCell ref="U17"/>
    <mergeCell ref="V17"/>
    <mergeCell ref="K15"/>
    <mergeCell ref="L15"/>
    <mergeCell ref="X16"/>
    <mergeCell ref="Y16"/>
    <mergeCell ref="C17:D17"/>
    <mergeCell ref="E17"/>
    <mergeCell ref="F17"/>
    <mergeCell ref="G17"/>
    <mergeCell ref="H17"/>
    <mergeCell ref="I17"/>
    <mergeCell ref="J17"/>
    <mergeCell ref="K17"/>
    <mergeCell ref="L17"/>
    <mergeCell ref="M17"/>
    <mergeCell ref="N17"/>
    <mergeCell ref="O17"/>
    <mergeCell ref="P17"/>
    <mergeCell ref="Q17"/>
    <mergeCell ref="S16"/>
    <mergeCell ref="T16"/>
    <mergeCell ref="U16"/>
    <mergeCell ref="V16"/>
    <mergeCell ref="W16"/>
    <mergeCell ref="N16"/>
    <mergeCell ref="O16"/>
    <mergeCell ref="P16"/>
    <mergeCell ref="Q16"/>
    <mergeCell ref="R16"/>
    <mergeCell ref="I16"/>
    <mergeCell ref="J16"/>
    <mergeCell ref="K16"/>
    <mergeCell ref="L16"/>
    <mergeCell ref="C14:D15"/>
    <mergeCell ref="E15"/>
    <mergeCell ref="F15"/>
    <mergeCell ref="G15"/>
    <mergeCell ref="E14:G14"/>
    <mergeCell ref="C7:Y7"/>
    <mergeCell ref="C9:Y9"/>
    <mergeCell ref="C10:Y10"/>
    <mergeCell ref="C11:Y11"/>
    <mergeCell ref="C13:Y13"/>
    <mergeCell ref="E16"/>
    <mergeCell ref="F16"/>
    <mergeCell ref="G16"/>
    <mergeCell ref="H16"/>
    <mergeCell ref="V15"/>
    <mergeCell ref="W15"/>
    <mergeCell ref="X15"/>
    <mergeCell ref="Q14:Y14"/>
    <mergeCell ref="Y15"/>
    <mergeCell ref="Q15"/>
    <mergeCell ref="R15"/>
    <mergeCell ref="S15"/>
    <mergeCell ref="T15"/>
    <mergeCell ref="U15"/>
    <mergeCell ref="M15"/>
    <mergeCell ref="N15"/>
    <mergeCell ref="O15"/>
    <mergeCell ref="P15"/>
    <mergeCell ref="H14:P14"/>
    <mergeCell ref="H15"/>
    <mergeCell ref="I15"/>
    <mergeCell ref="J15"/>
  </mergeCells>
  <dataValidations count="1800"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I16">
      <formula1>-1000000000000000000</formula1>
      <formula2>1000000000000000000</formula2>
    </dataValidation>
    <dataValidation type="decimal" showErrorMessage="1" errorTitle="Kesalahan Jenis Data" error="Data yang dimasukkan harus berupa Angka!" sqref="J16">
      <formula1>-1000000000000000000</formula1>
      <formula2>1000000000000000000</formula2>
    </dataValidation>
    <dataValidation type="decimal" showErrorMessage="1" errorTitle="Kesalahan Jenis Data" error="Data yang dimasukkan harus berupa Angka!" sqref="K16">
      <formula1>-1000000000000000000</formula1>
      <formula2>1000000000000000000</formula2>
    </dataValidation>
    <dataValidation type="decimal" showErrorMessage="1" errorTitle="Kesalahan Jenis Data" error="Data yang dimasukkan harus berupa Angka!" sqref="L16">
      <formula1>-1000000000000000000</formula1>
      <formula2>1000000000000000000</formula2>
    </dataValidation>
    <dataValidation type="decimal" showErrorMessage="1" errorTitle="Kesalahan Jenis Data" error="Data yang dimasukkan harus berupa Angka!" sqref="M16">
      <formula1>-1000000000000000000</formula1>
      <formula2>1000000000000000000</formula2>
    </dataValidation>
    <dataValidation type="decimal" showErrorMessage="1" errorTitle="Kesalahan Jenis Data" error="Data yang dimasukkan harus berupa Angka!" sqref="N16">
      <formula1>-1000000000000000000</formula1>
      <formula2>1000000000000000000</formula2>
    </dataValidation>
    <dataValidation type="decimal" showErrorMessage="1" errorTitle="Kesalahan Jenis Data" error="Data yang dimasukkan harus berupa Angka!" sqref="O16">
      <formula1>-1000000000000000000</formula1>
      <formula2>1000000000000000000</formula2>
    </dataValidation>
    <dataValidation type="decimal" showErrorMessage="1" errorTitle="Kesalahan Jenis Data" error="Data yang dimasukkan harus berupa Angka!" sqref="P16">
      <formula1>-1000000000000000000</formula1>
      <formula2>1000000000000000000</formula2>
    </dataValidation>
    <dataValidation type="decimal" showErrorMessage="1" errorTitle="Kesalahan Jenis Data" error="Data yang dimasukkan harus berupa Angka!" sqref="Q16">
      <formula1>-1000000000000000000</formula1>
      <formula2>1000000000000000000</formula2>
    </dataValidation>
    <dataValidation type="decimal" showErrorMessage="1" errorTitle="Kesalahan Jenis Data" error="Data yang dimasukkan harus berupa Angka!" sqref="R16">
      <formula1>-1000000000000000000</formula1>
      <formula2>1000000000000000000</formula2>
    </dataValidation>
    <dataValidation type="decimal" showErrorMessage="1" errorTitle="Kesalahan Jenis Data" error="Data yang dimasukkan harus berupa Angka!" sqref="S16">
      <formula1>-1000000000000000000</formula1>
      <formula2>1000000000000000000</formula2>
    </dataValidation>
    <dataValidation type="decimal" showErrorMessage="1" errorTitle="Kesalahan Jenis Data" error="Data yang dimasukkan harus berupa Angka!" sqref="T16">
      <formula1>-1000000000000000000</formula1>
      <formula2>1000000000000000000</formula2>
    </dataValidation>
    <dataValidation type="decimal" showErrorMessage="1" errorTitle="Kesalahan Jenis Data" error="Data yang dimasukkan harus berupa Angka!" sqref="U16">
      <formula1>-1000000000000000000</formula1>
      <formula2>1000000000000000000</formula2>
    </dataValidation>
    <dataValidation type="decimal" showErrorMessage="1" errorTitle="Kesalahan Jenis Data" error="Data yang dimasukkan harus berupa Angka!" sqref="V16">
      <formula1>-1000000000000000000</formula1>
      <formula2>1000000000000000000</formula2>
    </dataValidation>
    <dataValidation type="decimal" showErrorMessage="1" errorTitle="Kesalahan Jenis Data" error="Data yang dimasukkan harus berupa Angka!" sqref="W16">
      <formula1>-1000000000000000000</formula1>
      <formula2>1000000000000000000</formula2>
    </dataValidation>
    <dataValidation type="decimal" showErrorMessage="1" errorTitle="Kesalahan Jenis Data" error="Data yang dimasukkan harus berupa Angka!" sqref="X16">
      <formula1>-1000000000000000000</formula1>
      <formula2>1000000000000000000</formula2>
    </dataValidation>
    <dataValidation type="decimal" showErrorMessage="1" errorTitle="Kesalahan Jenis Data" error="Data yang dimasukkan harus berupa Angka!" sqref="Y16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I17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L17">
      <formula1>-1000000000000000000</formula1>
      <formula2>1000000000000000000</formula2>
    </dataValidation>
    <dataValidation type="decimal" showErrorMessage="1" errorTitle="Kesalahan Jenis Data" error="Data yang dimasukkan harus berupa Angka!" sqref="M17">
      <formula1>-1000000000000000000</formula1>
      <formula2>1000000000000000000</formula2>
    </dataValidation>
    <dataValidation type="decimal" showErrorMessage="1" errorTitle="Kesalahan Jenis Data" error="Data yang dimasukkan harus berupa Angka!" sqref="N17">
      <formula1>-1000000000000000000</formula1>
      <formula2>1000000000000000000</formula2>
    </dataValidation>
    <dataValidation type="decimal" showErrorMessage="1" errorTitle="Kesalahan Jenis Data" error="Data yang dimasukkan harus berupa Angka!" sqref="O17">
      <formula1>-1000000000000000000</formula1>
      <formula2>1000000000000000000</formula2>
    </dataValidation>
    <dataValidation type="decimal" showErrorMessage="1" errorTitle="Kesalahan Jenis Data" error="Data yang dimasukkan harus berupa Angka!" sqref="P17">
      <formula1>-1000000000000000000</formula1>
      <formula2>1000000000000000000</formula2>
    </dataValidation>
    <dataValidation type="decimal" showErrorMessage="1" errorTitle="Kesalahan Jenis Data" error="Data yang dimasukkan harus berupa Angka!" sqref="Q17">
      <formula1>-1000000000000000000</formula1>
      <formula2>1000000000000000000</formula2>
    </dataValidation>
    <dataValidation type="decimal" showErrorMessage="1" errorTitle="Kesalahan Jenis Data" error="Data yang dimasukkan harus berupa Angka!" sqref="R17">
      <formula1>-1000000000000000000</formula1>
      <formula2>1000000000000000000</formula2>
    </dataValidation>
    <dataValidation type="decimal" showErrorMessage="1" errorTitle="Kesalahan Jenis Data" error="Data yang dimasukkan harus berupa Angka!" sqref="S17">
      <formula1>-1000000000000000000</formula1>
      <formula2>1000000000000000000</formula2>
    </dataValidation>
    <dataValidation type="decimal" showErrorMessage="1" errorTitle="Kesalahan Jenis Data" error="Data yang dimasukkan harus berupa Angka!" sqref="T17">
      <formula1>-1000000000000000000</formula1>
      <formula2>1000000000000000000</formula2>
    </dataValidation>
    <dataValidation type="decimal" showErrorMessage="1" errorTitle="Kesalahan Jenis Data" error="Data yang dimasukkan harus berupa Angka!" sqref="U17">
      <formula1>-1000000000000000000</formula1>
      <formula2>1000000000000000000</formula2>
    </dataValidation>
    <dataValidation type="decimal" showErrorMessage="1" errorTitle="Kesalahan Jenis Data" error="Data yang dimasukkan harus berupa Angka!" sqref="V17">
      <formula1>-1000000000000000000</formula1>
      <formula2>1000000000000000000</formula2>
    </dataValidation>
    <dataValidation type="decimal" showErrorMessage="1" errorTitle="Kesalahan Jenis Data" error="Data yang dimasukkan harus berupa Angka!" sqref="W17">
      <formula1>-1000000000000000000</formula1>
      <formula2>1000000000000000000</formula2>
    </dataValidation>
    <dataValidation type="decimal" showErrorMessage="1" errorTitle="Kesalahan Jenis Data" error="Data yang dimasukkan harus berupa Angka!" sqref="X17">
      <formula1>-1000000000000000000</formula1>
      <formula2>1000000000000000000</formula2>
    </dataValidation>
    <dataValidation type="decimal" showErrorMessage="1" errorTitle="Kesalahan Jenis Data" error="Data yang dimasukkan harus berupa Angka!" sqref="Y17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I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L18">
      <formula1>-1000000000000000000</formula1>
      <formula2>1000000000000000000</formula2>
    </dataValidation>
    <dataValidation type="decimal" showErrorMessage="1" errorTitle="Kesalahan Jenis Data" error="Data yang dimasukkan harus berupa Angka!" sqref="M18">
      <formula1>-1000000000000000000</formula1>
      <formula2>1000000000000000000</formula2>
    </dataValidation>
    <dataValidation type="decimal" showErrorMessage="1" errorTitle="Kesalahan Jenis Data" error="Data yang dimasukkan harus berupa Angka!" sqref="N18">
      <formula1>-1000000000000000000</formula1>
      <formula2>1000000000000000000</formula2>
    </dataValidation>
    <dataValidation type="decimal" showErrorMessage="1" errorTitle="Kesalahan Jenis Data" error="Data yang dimasukkan harus berupa Angka!" sqref="O18">
      <formula1>-1000000000000000000</formula1>
      <formula2>1000000000000000000</formula2>
    </dataValidation>
    <dataValidation type="decimal" showErrorMessage="1" errorTitle="Kesalahan Jenis Data" error="Data yang dimasukkan harus berupa Angka!" sqref="P18">
      <formula1>-1000000000000000000</formula1>
      <formula2>1000000000000000000</formula2>
    </dataValidation>
    <dataValidation type="decimal" showErrorMessage="1" errorTitle="Kesalahan Jenis Data" error="Data yang dimasukkan harus berupa Angka!" sqref="Q18">
      <formula1>-1000000000000000000</formula1>
      <formula2>1000000000000000000</formula2>
    </dataValidation>
    <dataValidation type="decimal" showErrorMessage="1" errorTitle="Kesalahan Jenis Data" error="Data yang dimasukkan harus berupa Angka!" sqref="R18">
      <formula1>-1000000000000000000</formula1>
      <formula2>1000000000000000000</formula2>
    </dataValidation>
    <dataValidation type="decimal" showErrorMessage="1" errorTitle="Kesalahan Jenis Data" error="Data yang dimasukkan harus berupa Angka!" sqref="S18">
      <formula1>-1000000000000000000</formula1>
      <formula2>1000000000000000000</formula2>
    </dataValidation>
    <dataValidation type="decimal" showErrorMessage="1" errorTitle="Kesalahan Jenis Data" error="Data yang dimasukkan harus berupa Angka!" sqref="T18">
      <formula1>-1000000000000000000</formula1>
      <formula2>1000000000000000000</formula2>
    </dataValidation>
    <dataValidation type="decimal" showErrorMessage="1" errorTitle="Kesalahan Jenis Data" error="Data yang dimasukkan harus berupa Angka!" sqref="U18">
      <formula1>-1000000000000000000</formula1>
      <formula2>1000000000000000000</formula2>
    </dataValidation>
    <dataValidation type="decimal" showErrorMessage="1" errorTitle="Kesalahan Jenis Data" error="Data yang dimasukkan harus berupa Angka!" sqref="V18">
      <formula1>-1000000000000000000</formula1>
      <formula2>1000000000000000000</formula2>
    </dataValidation>
    <dataValidation type="decimal" showErrorMessage="1" errorTitle="Kesalahan Jenis Data" error="Data yang dimasukkan harus berupa Angka!" sqref="W18">
      <formula1>-1000000000000000000</formula1>
      <formula2>1000000000000000000</formula2>
    </dataValidation>
    <dataValidation type="decimal" showErrorMessage="1" errorTitle="Kesalahan Jenis Data" error="Data yang dimasukkan harus berupa Angka!" sqref="X18">
      <formula1>-1000000000000000000</formula1>
      <formula2>1000000000000000000</formula2>
    </dataValidation>
    <dataValidation type="decimal" showErrorMessage="1" errorTitle="Kesalahan Jenis Data" error="Data yang dimasukkan harus berupa Angka!" sqref="Y18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I19">
      <formula1>-1000000000000000000</formula1>
      <formula2>1000000000000000000</formula2>
    </dataValidation>
    <dataValidation type="decimal" showErrorMessage="1" errorTitle="Kesalahan Jenis Data" error="Data yang dimasukkan harus berupa Angka!" sqref="J19">
      <formula1>-1000000000000000000</formula1>
      <formula2>1000000000000000000</formula2>
    </dataValidation>
    <dataValidation type="decimal" showErrorMessage="1" errorTitle="Kesalahan Jenis Data" error="Data yang dimasukkan harus berupa Angka!" sqref="K19">
      <formula1>-1000000000000000000</formula1>
      <formula2>1000000000000000000</formula2>
    </dataValidation>
    <dataValidation type="decimal" showErrorMessage="1" errorTitle="Kesalahan Jenis Data" error="Data yang dimasukkan harus berupa Angka!" sqref="L19">
      <formula1>-1000000000000000000</formula1>
      <formula2>1000000000000000000</formula2>
    </dataValidation>
    <dataValidation type="decimal" showErrorMessage="1" errorTitle="Kesalahan Jenis Data" error="Data yang dimasukkan harus berupa Angka!" sqref="M19">
      <formula1>-1000000000000000000</formula1>
      <formula2>1000000000000000000</formula2>
    </dataValidation>
    <dataValidation type="decimal" showErrorMessage="1" errorTitle="Kesalahan Jenis Data" error="Data yang dimasukkan harus berupa Angka!" sqref="N19">
      <formula1>-1000000000000000000</formula1>
      <formula2>1000000000000000000</formula2>
    </dataValidation>
    <dataValidation type="decimal" showErrorMessage="1" errorTitle="Kesalahan Jenis Data" error="Data yang dimasukkan harus berupa Angka!" sqref="O19">
      <formula1>-1000000000000000000</formula1>
      <formula2>1000000000000000000</formula2>
    </dataValidation>
    <dataValidation type="decimal" showErrorMessage="1" errorTitle="Kesalahan Jenis Data" error="Data yang dimasukkan harus berupa Angka!" sqref="P19">
      <formula1>-1000000000000000000</formula1>
      <formula2>1000000000000000000</formula2>
    </dataValidation>
    <dataValidation type="decimal" showErrorMessage="1" errorTitle="Kesalahan Jenis Data" error="Data yang dimasukkan harus berupa Angka!" sqref="Q19">
      <formula1>-1000000000000000000</formula1>
      <formula2>1000000000000000000</formula2>
    </dataValidation>
    <dataValidation type="decimal" showErrorMessage="1" errorTitle="Kesalahan Jenis Data" error="Data yang dimasukkan harus berupa Angka!" sqref="R19">
      <formula1>-1000000000000000000</formula1>
      <formula2>1000000000000000000</formula2>
    </dataValidation>
    <dataValidation type="decimal" showErrorMessage="1" errorTitle="Kesalahan Jenis Data" error="Data yang dimasukkan harus berupa Angka!" sqref="S19">
      <formula1>-1000000000000000000</formula1>
      <formula2>1000000000000000000</formula2>
    </dataValidation>
    <dataValidation type="decimal" showErrorMessage="1" errorTitle="Kesalahan Jenis Data" error="Data yang dimasukkan harus berupa Angka!" sqref="T19">
      <formula1>-1000000000000000000</formula1>
      <formula2>1000000000000000000</formula2>
    </dataValidation>
    <dataValidation type="decimal" showErrorMessage="1" errorTitle="Kesalahan Jenis Data" error="Data yang dimasukkan harus berupa Angka!" sqref="U19">
      <formula1>-1000000000000000000</formula1>
      <formula2>1000000000000000000</formula2>
    </dataValidation>
    <dataValidation type="decimal" showErrorMessage="1" errorTitle="Kesalahan Jenis Data" error="Data yang dimasukkan harus berupa Angka!" sqref="V19">
      <formula1>-1000000000000000000</formula1>
      <formula2>1000000000000000000</formula2>
    </dataValidation>
    <dataValidation type="decimal" showErrorMessage="1" errorTitle="Kesalahan Jenis Data" error="Data yang dimasukkan harus berupa Angka!" sqref="W19">
      <formula1>-1000000000000000000</formula1>
      <formula2>1000000000000000000</formula2>
    </dataValidation>
    <dataValidation type="decimal" showErrorMessage="1" errorTitle="Kesalahan Jenis Data" error="Data yang dimasukkan harus berupa Angka!" sqref="X19">
      <formula1>-1000000000000000000</formula1>
      <formula2>1000000000000000000</formula2>
    </dataValidation>
    <dataValidation type="decimal" showErrorMessage="1" errorTitle="Kesalahan Jenis Data" error="Data yang dimasukkan harus berupa Angka!" sqref="Y19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I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L20">
      <formula1>-1000000000000000000</formula1>
      <formula2>1000000000000000000</formula2>
    </dataValidation>
    <dataValidation type="decimal" showErrorMessage="1" errorTitle="Kesalahan Jenis Data" error="Data yang dimasukkan harus berupa Angka!" sqref="M20">
      <formula1>-1000000000000000000</formula1>
      <formula2>1000000000000000000</formula2>
    </dataValidation>
    <dataValidation type="decimal" showErrorMessage="1" errorTitle="Kesalahan Jenis Data" error="Data yang dimasukkan harus berupa Angka!" sqref="N20">
      <formula1>-1000000000000000000</formula1>
      <formula2>1000000000000000000</formula2>
    </dataValidation>
    <dataValidation type="decimal" showErrorMessage="1" errorTitle="Kesalahan Jenis Data" error="Data yang dimasukkan harus berupa Angka!" sqref="O20">
      <formula1>-1000000000000000000</formula1>
      <formula2>1000000000000000000</formula2>
    </dataValidation>
    <dataValidation type="decimal" showErrorMessage="1" errorTitle="Kesalahan Jenis Data" error="Data yang dimasukkan harus berupa Angka!" sqref="P20">
      <formula1>-1000000000000000000</formula1>
      <formula2>1000000000000000000</formula2>
    </dataValidation>
    <dataValidation type="decimal" showErrorMessage="1" errorTitle="Kesalahan Jenis Data" error="Data yang dimasukkan harus berupa Angka!" sqref="Q20">
      <formula1>-1000000000000000000</formula1>
      <formula2>1000000000000000000</formula2>
    </dataValidation>
    <dataValidation type="decimal" showErrorMessage="1" errorTitle="Kesalahan Jenis Data" error="Data yang dimasukkan harus berupa Angka!" sqref="R20">
      <formula1>-1000000000000000000</formula1>
      <formula2>1000000000000000000</formula2>
    </dataValidation>
    <dataValidation type="decimal" showErrorMessage="1" errorTitle="Kesalahan Jenis Data" error="Data yang dimasukkan harus berupa Angka!" sqref="S20">
      <formula1>-1000000000000000000</formula1>
      <formula2>1000000000000000000</formula2>
    </dataValidation>
    <dataValidation type="decimal" showErrorMessage="1" errorTitle="Kesalahan Jenis Data" error="Data yang dimasukkan harus berupa Angka!" sqref="T20">
      <formula1>-1000000000000000000</formula1>
      <formula2>1000000000000000000</formula2>
    </dataValidation>
    <dataValidation type="decimal" showErrorMessage="1" errorTitle="Kesalahan Jenis Data" error="Data yang dimasukkan harus berupa Angka!" sqref="U20">
      <formula1>-1000000000000000000</formula1>
      <formula2>1000000000000000000</formula2>
    </dataValidation>
    <dataValidation type="decimal" showErrorMessage="1" errorTitle="Kesalahan Jenis Data" error="Data yang dimasukkan harus berupa Angka!" sqref="V20">
      <formula1>-1000000000000000000</formula1>
      <formula2>1000000000000000000</formula2>
    </dataValidation>
    <dataValidation type="decimal" showErrorMessage="1" errorTitle="Kesalahan Jenis Data" error="Data yang dimasukkan harus berupa Angka!" sqref="W20">
      <formula1>-1000000000000000000</formula1>
      <formula2>1000000000000000000</formula2>
    </dataValidation>
    <dataValidation type="decimal" showErrorMessage="1" errorTitle="Kesalahan Jenis Data" error="Data yang dimasukkan harus berupa Angka!" sqref="X20">
      <formula1>-1000000000000000000</formula1>
      <formula2>1000000000000000000</formula2>
    </dataValidation>
    <dataValidation type="decimal" showErrorMessage="1" errorTitle="Kesalahan Jenis Data" error="Data yang dimasukkan harus berupa Angka!" sqref="Y20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I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L21">
      <formula1>-1000000000000000000</formula1>
      <formula2>1000000000000000000</formula2>
    </dataValidation>
    <dataValidation type="decimal" showErrorMessage="1" errorTitle="Kesalahan Jenis Data" error="Data yang dimasukkan harus berupa Angka!" sqref="M21">
      <formula1>-1000000000000000000</formula1>
      <formula2>1000000000000000000</formula2>
    </dataValidation>
    <dataValidation type="decimal" showErrorMessage="1" errorTitle="Kesalahan Jenis Data" error="Data yang dimasukkan harus berupa Angka!" sqref="N21">
      <formula1>-1000000000000000000</formula1>
      <formula2>1000000000000000000</formula2>
    </dataValidation>
    <dataValidation type="decimal" showErrorMessage="1" errorTitle="Kesalahan Jenis Data" error="Data yang dimasukkan harus berupa Angka!" sqref="O21">
      <formula1>-1000000000000000000</formula1>
      <formula2>1000000000000000000</formula2>
    </dataValidation>
    <dataValidation type="decimal" showErrorMessage="1" errorTitle="Kesalahan Jenis Data" error="Data yang dimasukkan harus berupa Angka!" sqref="P21">
      <formula1>-1000000000000000000</formula1>
      <formula2>1000000000000000000</formula2>
    </dataValidation>
    <dataValidation type="decimal" showErrorMessage="1" errorTitle="Kesalahan Jenis Data" error="Data yang dimasukkan harus berupa Angka!" sqref="Q21">
      <formula1>-1000000000000000000</formula1>
      <formula2>1000000000000000000</formula2>
    </dataValidation>
    <dataValidation type="decimal" showErrorMessage="1" errorTitle="Kesalahan Jenis Data" error="Data yang dimasukkan harus berupa Angka!" sqref="R21">
      <formula1>-1000000000000000000</formula1>
      <formula2>1000000000000000000</formula2>
    </dataValidation>
    <dataValidation type="decimal" showErrorMessage="1" errorTitle="Kesalahan Jenis Data" error="Data yang dimasukkan harus berupa Angka!" sqref="S21">
      <formula1>-1000000000000000000</formula1>
      <formula2>1000000000000000000</formula2>
    </dataValidation>
    <dataValidation type="decimal" showErrorMessage="1" errorTitle="Kesalahan Jenis Data" error="Data yang dimasukkan harus berupa Angka!" sqref="T21">
      <formula1>-1000000000000000000</formula1>
      <formula2>1000000000000000000</formula2>
    </dataValidation>
    <dataValidation type="decimal" showErrorMessage="1" errorTitle="Kesalahan Jenis Data" error="Data yang dimasukkan harus berupa Angka!" sqref="U21">
      <formula1>-1000000000000000000</formula1>
      <formula2>1000000000000000000</formula2>
    </dataValidation>
    <dataValidation type="decimal" showErrorMessage="1" errorTitle="Kesalahan Jenis Data" error="Data yang dimasukkan harus berupa Angka!" sqref="V21">
      <formula1>-1000000000000000000</formula1>
      <formula2>1000000000000000000</formula2>
    </dataValidation>
    <dataValidation type="decimal" showErrorMessage="1" errorTitle="Kesalahan Jenis Data" error="Data yang dimasukkan harus berupa Angka!" sqref="W21">
      <formula1>-1000000000000000000</formula1>
      <formula2>1000000000000000000</formula2>
    </dataValidation>
    <dataValidation type="decimal" showErrorMessage="1" errorTitle="Kesalahan Jenis Data" error="Data yang dimasukkan harus berupa Angka!" sqref="X21">
      <formula1>-1000000000000000000</formula1>
      <formula2>1000000000000000000</formula2>
    </dataValidation>
    <dataValidation type="decimal" showErrorMessage="1" errorTitle="Kesalahan Jenis Data" error="Data yang dimasukkan harus berupa Angka!" sqref="Y21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I22">
      <formula1>-1000000000000000000</formula1>
      <formula2>1000000000000000000</formula2>
    </dataValidation>
    <dataValidation type="decimal" showErrorMessage="1" errorTitle="Kesalahan Jenis Data" error="Data yang dimasukkan harus berupa Angka!" sqref="J22">
      <formula1>-1000000000000000000</formula1>
      <formula2>1000000000000000000</formula2>
    </dataValidation>
    <dataValidation type="decimal" showErrorMessage="1" errorTitle="Kesalahan Jenis Data" error="Data yang dimasukkan harus berupa Angka!" sqref="K22">
      <formula1>-1000000000000000000</formula1>
      <formula2>1000000000000000000</formula2>
    </dataValidation>
    <dataValidation type="decimal" showErrorMessage="1" errorTitle="Kesalahan Jenis Data" error="Data yang dimasukkan harus berupa Angka!" sqref="L22">
      <formula1>-1000000000000000000</formula1>
      <formula2>1000000000000000000</formula2>
    </dataValidation>
    <dataValidation type="decimal" showErrorMessage="1" errorTitle="Kesalahan Jenis Data" error="Data yang dimasukkan harus berupa Angka!" sqref="M22">
      <formula1>-1000000000000000000</formula1>
      <formula2>1000000000000000000</formula2>
    </dataValidation>
    <dataValidation type="decimal" showErrorMessage="1" errorTitle="Kesalahan Jenis Data" error="Data yang dimasukkan harus berupa Angka!" sqref="N22">
      <formula1>-1000000000000000000</formula1>
      <formula2>1000000000000000000</formula2>
    </dataValidation>
    <dataValidation type="decimal" showErrorMessage="1" errorTitle="Kesalahan Jenis Data" error="Data yang dimasukkan harus berupa Angka!" sqref="O22">
      <formula1>-1000000000000000000</formula1>
      <formula2>1000000000000000000</formula2>
    </dataValidation>
    <dataValidation type="decimal" showErrorMessage="1" errorTitle="Kesalahan Jenis Data" error="Data yang dimasukkan harus berupa Angka!" sqref="P22">
      <formula1>-1000000000000000000</formula1>
      <formula2>1000000000000000000</formula2>
    </dataValidation>
    <dataValidation type="decimal" showErrorMessage="1" errorTitle="Kesalahan Jenis Data" error="Data yang dimasukkan harus berupa Angka!" sqref="Q22">
      <formula1>-1000000000000000000</formula1>
      <formula2>1000000000000000000</formula2>
    </dataValidation>
    <dataValidation type="decimal" showErrorMessage="1" errorTitle="Kesalahan Jenis Data" error="Data yang dimasukkan harus berupa Angka!" sqref="R22">
      <formula1>-1000000000000000000</formula1>
      <formula2>1000000000000000000</formula2>
    </dataValidation>
    <dataValidation type="decimal" showErrorMessage="1" errorTitle="Kesalahan Jenis Data" error="Data yang dimasukkan harus berupa Angka!" sqref="S22">
      <formula1>-1000000000000000000</formula1>
      <formula2>1000000000000000000</formula2>
    </dataValidation>
    <dataValidation type="decimal" showErrorMessage="1" errorTitle="Kesalahan Jenis Data" error="Data yang dimasukkan harus berupa Angka!" sqref="T22">
      <formula1>-1000000000000000000</formula1>
      <formula2>1000000000000000000</formula2>
    </dataValidation>
    <dataValidation type="decimal" showErrorMessage="1" errorTitle="Kesalahan Jenis Data" error="Data yang dimasukkan harus berupa Angka!" sqref="U22">
      <formula1>-1000000000000000000</formula1>
      <formula2>1000000000000000000</formula2>
    </dataValidation>
    <dataValidation type="decimal" showErrorMessage="1" errorTitle="Kesalahan Jenis Data" error="Data yang dimasukkan harus berupa Angka!" sqref="V22">
      <formula1>-1000000000000000000</formula1>
      <formula2>1000000000000000000</formula2>
    </dataValidation>
    <dataValidation type="decimal" showErrorMessage="1" errorTitle="Kesalahan Jenis Data" error="Data yang dimasukkan harus berupa Angka!" sqref="W22">
      <formula1>-1000000000000000000</formula1>
      <formula2>1000000000000000000</formula2>
    </dataValidation>
    <dataValidation type="decimal" showErrorMessage="1" errorTitle="Kesalahan Jenis Data" error="Data yang dimasukkan harus berupa Angka!" sqref="X22">
      <formula1>-1000000000000000000</formula1>
      <formula2>1000000000000000000</formula2>
    </dataValidation>
    <dataValidation type="decimal" showErrorMessage="1" errorTitle="Kesalahan Jenis Data" error="Data yang dimasukkan harus berupa Angka!" sqref="Y22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I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L23">
      <formula1>-1000000000000000000</formula1>
      <formula2>1000000000000000000</formula2>
    </dataValidation>
    <dataValidation type="decimal" showErrorMessage="1" errorTitle="Kesalahan Jenis Data" error="Data yang dimasukkan harus berupa Angka!" sqref="M23">
      <formula1>-1000000000000000000</formula1>
      <formula2>1000000000000000000</formula2>
    </dataValidation>
    <dataValidation type="decimal" showErrorMessage="1" errorTitle="Kesalahan Jenis Data" error="Data yang dimasukkan harus berupa Angka!" sqref="N23">
      <formula1>-1000000000000000000</formula1>
      <formula2>1000000000000000000</formula2>
    </dataValidation>
    <dataValidation type="decimal" showErrorMessage="1" errorTitle="Kesalahan Jenis Data" error="Data yang dimasukkan harus berupa Angka!" sqref="O23">
      <formula1>-1000000000000000000</formula1>
      <formula2>1000000000000000000</formula2>
    </dataValidation>
    <dataValidation type="decimal" showErrorMessage="1" errorTitle="Kesalahan Jenis Data" error="Data yang dimasukkan harus berupa Angka!" sqref="P23">
      <formula1>-1000000000000000000</formula1>
      <formula2>1000000000000000000</formula2>
    </dataValidation>
    <dataValidation type="decimal" showErrorMessage="1" errorTitle="Kesalahan Jenis Data" error="Data yang dimasukkan harus berupa Angka!" sqref="Q23">
      <formula1>-1000000000000000000</formula1>
      <formula2>1000000000000000000</formula2>
    </dataValidation>
    <dataValidation type="decimal" showErrorMessage="1" errorTitle="Kesalahan Jenis Data" error="Data yang dimasukkan harus berupa Angka!" sqref="R23">
      <formula1>-1000000000000000000</formula1>
      <formula2>1000000000000000000</formula2>
    </dataValidation>
    <dataValidation type="decimal" showErrorMessage="1" errorTitle="Kesalahan Jenis Data" error="Data yang dimasukkan harus berupa Angka!" sqref="S23">
      <formula1>-1000000000000000000</formula1>
      <formula2>1000000000000000000</formula2>
    </dataValidation>
    <dataValidation type="decimal" showErrorMessage="1" errorTitle="Kesalahan Jenis Data" error="Data yang dimasukkan harus berupa Angka!" sqref="T23">
      <formula1>-1000000000000000000</formula1>
      <formula2>1000000000000000000</formula2>
    </dataValidation>
    <dataValidation type="decimal" showErrorMessage="1" errorTitle="Kesalahan Jenis Data" error="Data yang dimasukkan harus berupa Angka!" sqref="U23">
      <formula1>-1000000000000000000</formula1>
      <formula2>1000000000000000000</formula2>
    </dataValidation>
    <dataValidation type="decimal" showErrorMessage="1" errorTitle="Kesalahan Jenis Data" error="Data yang dimasukkan harus berupa Angka!" sqref="V23">
      <formula1>-1000000000000000000</formula1>
      <formula2>1000000000000000000</formula2>
    </dataValidation>
    <dataValidation type="decimal" showErrorMessage="1" errorTitle="Kesalahan Jenis Data" error="Data yang dimasukkan harus berupa Angka!" sqref="W23">
      <formula1>-1000000000000000000</formula1>
      <formula2>1000000000000000000</formula2>
    </dataValidation>
    <dataValidation type="decimal" showErrorMessage="1" errorTitle="Kesalahan Jenis Data" error="Data yang dimasukkan harus berupa Angka!" sqref="X23">
      <formula1>-1000000000000000000</formula1>
      <formula2>1000000000000000000</formula2>
    </dataValidation>
    <dataValidation type="decimal" showErrorMessage="1" errorTitle="Kesalahan Jenis Data" error="Data yang dimasukkan harus berupa Angka!" sqref="Y23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I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  <dataValidation type="decimal" showErrorMessage="1" errorTitle="Kesalahan Jenis Data" error="Data yang dimasukkan harus berupa Angka!" sqref="L24">
      <formula1>-1000000000000000000</formula1>
      <formula2>1000000000000000000</formula2>
    </dataValidation>
    <dataValidation type="decimal" showErrorMessage="1" errorTitle="Kesalahan Jenis Data" error="Data yang dimasukkan harus berupa Angka!" sqref="M24">
      <formula1>-1000000000000000000</formula1>
      <formula2>1000000000000000000</formula2>
    </dataValidation>
    <dataValidation type="decimal" showErrorMessage="1" errorTitle="Kesalahan Jenis Data" error="Data yang dimasukkan harus berupa Angka!" sqref="N24">
      <formula1>-1000000000000000000</formula1>
      <formula2>1000000000000000000</formula2>
    </dataValidation>
    <dataValidation type="decimal" showErrorMessage="1" errorTitle="Kesalahan Jenis Data" error="Data yang dimasukkan harus berupa Angka!" sqref="O24">
      <formula1>-1000000000000000000</formula1>
      <formula2>1000000000000000000</formula2>
    </dataValidation>
    <dataValidation type="decimal" showErrorMessage="1" errorTitle="Kesalahan Jenis Data" error="Data yang dimasukkan harus berupa Angka!" sqref="P24">
      <formula1>-1000000000000000000</formula1>
      <formula2>1000000000000000000</formula2>
    </dataValidation>
    <dataValidation type="decimal" showErrorMessage="1" errorTitle="Kesalahan Jenis Data" error="Data yang dimasukkan harus berupa Angka!" sqref="Q24">
      <formula1>-1000000000000000000</formula1>
      <formula2>1000000000000000000</formula2>
    </dataValidation>
    <dataValidation type="decimal" showErrorMessage="1" errorTitle="Kesalahan Jenis Data" error="Data yang dimasukkan harus berupa Angka!" sqref="R24">
      <formula1>-1000000000000000000</formula1>
      <formula2>1000000000000000000</formula2>
    </dataValidation>
    <dataValidation type="decimal" showErrorMessage="1" errorTitle="Kesalahan Jenis Data" error="Data yang dimasukkan harus berupa Angka!" sqref="S24">
      <formula1>-1000000000000000000</formula1>
      <formula2>1000000000000000000</formula2>
    </dataValidation>
    <dataValidation type="decimal" showErrorMessage="1" errorTitle="Kesalahan Jenis Data" error="Data yang dimasukkan harus berupa Angka!" sqref="T24">
      <formula1>-1000000000000000000</formula1>
      <formula2>1000000000000000000</formula2>
    </dataValidation>
    <dataValidation type="decimal" showErrorMessage="1" errorTitle="Kesalahan Jenis Data" error="Data yang dimasukkan harus berupa Angka!" sqref="U24">
      <formula1>-1000000000000000000</formula1>
      <formula2>1000000000000000000</formula2>
    </dataValidation>
    <dataValidation type="decimal" showErrorMessage="1" errorTitle="Kesalahan Jenis Data" error="Data yang dimasukkan harus berupa Angka!" sqref="V24">
      <formula1>-1000000000000000000</formula1>
      <formula2>1000000000000000000</formula2>
    </dataValidation>
    <dataValidation type="decimal" showErrorMessage="1" errorTitle="Kesalahan Jenis Data" error="Data yang dimasukkan harus berupa Angka!" sqref="W24">
      <formula1>-1000000000000000000</formula1>
      <formula2>1000000000000000000</formula2>
    </dataValidation>
    <dataValidation type="decimal" showErrorMessage="1" errorTitle="Kesalahan Jenis Data" error="Data yang dimasukkan harus berupa Angka!" sqref="X24">
      <formula1>-1000000000000000000</formula1>
      <formula2>1000000000000000000</formula2>
    </dataValidation>
    <dataValidation type="decimal" showErrorMessage="1" errorTitle="Kesalahan Jenis Data" error="Data yang dimasukkan harus berupa Angka!" sqref="Y24">
      <formula1>-1000000000000000000</formula1>
      <formula2>1000000000000000000</formula2>
    </dataValidation>
    <dataValidation type="decimal" showErrorMessage="1" errorTitle="Kesalahan Jenis Data" error="Data yang dimasukkan harus berupa Angka!" sqref="H25">
      <formula1>-1000000000000000000</formula1>
      <formula2>1000000000000000000</formula2>
    </dataValidation>
    <dataValidation type="decimal" showErrorMessage="1" errorTitle="Kesalahan Jenis Data" error="Data yang dimasukkan harus berupa Angka!" sqref="I25">
      <formula1>-1000000000000000000</formula1>
      <formula2>1000000000000000000</formula2>
    </dataValidation>
    <dataValidation type="decimal" showErrorMessage="1" errorTitle="Kesalahan Jenis Data" error="Data yang dimasukkan harus berupa Angka!" sqref="J25">
      <formula1>-1000000000000000000</formula1>
      <formula2>1000000000000000000</formula2>
    </dataValidation>
    <dataValidation type="decimal" showErrorMessage="1" errorTitle="Kesalahan Jenis Data" error="Data yang dimasukkan harus berupa Angka!" sqref="K25">
      <formula1>-1000000000000000000</formula1>
      <formula2>1000000000000000000</formula2>
    </dataValidation>
    <dataValidation type="decimal" showErrorMessage="1" errorTitle="Kesalahan Jenis Data" error="Data yang dimasukkan harus berupa Angka!" sqref="L25">
      <formula1>-1000000000000000000</formula1>
      <formula2>1000000000000000000</formula2>
    </dataValidation>
    <dataValidation type="decimal" showErrorMessage="1" errorTitle="Kesalahan Jenis Data" error="Data yang dimasukkan harus berupa Angka!" sqref="M25">
      <formula1>-1000000000000000000</formula1>
      <formula2>1000000000000000000</formula2>
    </dataValidation>
    <dataValidation type="decimal" showErrorMessage="1" errorTitle="Kesalahan Jenis Data" error="Data yang dimasukkan harus berupa Angka!" sqref="N25">
      <formula1>-1000000000000000000</formula1>
      <formula2>1000000000000000000</formula2>
    </dataValidation>
    <dataValidation type="decimal" showErrorMessage="1" errorTitle="Kesalahan Jenis Data" error="Data yang dimasukkan harus berupa Angka!" sqref="O25">
      <formula1>-1000000000000000000</formula1>
      <formula2>1000000000000000000</formula2>
    </dataValidation>
    <dataValidation type="decimal" showErrorMessage="1" errorTitle="Kesalahan Jenis Data" error="Data yang dimasukkan harus berupa Angka!" sqref="P25">
      <formula1>-1000000000000000000</formula1>
      <formula2>1000000000000000000</formula2>
    </dataValidation>
    <dataValidation type="decimal" showErrorMessage="1" errorTitle="Kesalahan Jenis Data" error="Data yang dimasukkan harus berupa Angka!" sqref="Q25">
      <formula1>-1000000000000000000</formula1>
      <formula2>1000000000000000000</formula2>
    </dataValidation>
    <dataValidation type="decimal" showErrorMessage="1" errorTitle="Kesalahan Jenis Data" error="Data yang dimasukkan harus berupa Angka!" sqref="R25">
      <formula1>-1000000000000000000</formula1>
      <formula2>1000000000000000000</formula2>
    </dataValidation>
    <dataValidation type="decimal" showErrorMessage="1" errorTitle="Kesalahan Jenis Data" error="Data yang dimasukkan harus berupa Angka!" sqref="S25">
      <formula1>-1000000000000000000</formula1>
      <formula2>1000000000000000000</formula2>
    </dataValidation>
    <dataValidation type="decimal" showErrorMessage="1" errorTitle="Kesalahan Jenis Data" error="Data yang dimasukkan harus berupa Angka!" sqref="T25">
      <formula1>-1000000000000000000</formula1>
      <formula2>1000000000000000000</formula2>
    </dataValidation>
    <dataValidation type="decimal" showErrorMessage="1" errorTitle="Kesalahan Jenis Data" error="Data yang dimasukkan harus berupa Angka!" sqref="U25">
      <formula1>-1000000000000000000</formula1>
      <formula2>1000000000000000000</formula2>
    </dataValidation>
    <dataValidation type="decimal" showErrorMessage="1" errorTitle="Kesalahan Jenis Data" error="Data yang dimasukkan harus berupa Angka!" sqref="V25">
      <formula1>-1000000000000000000</formula1>
      <formula2>1000000000000000000</formula2>
    </dataValidation>
    <dataValidation type="decimal" showErrorMessage="1" errorTitle="Kesalahan Jenis Data" error="Data yang dimasukkan harus berupa Angka!" sqref="W25">
      <formula1>-1000000000000000000</formula1>
      <formula2>1000000000000000000</formula2>
    </dataValidation>
    <dataValidation type="decimal" showErrorMessage="1" errorTitle="Kesalahan Jenis Data" error="Data yang dimasukkan harus berupa Angka!" sqref="X25">
      <formula1>-1000000000000000000</formula1>
      <formula2>1000000000000000000</formula2>
    </dataValidation>
    <dataValidation type="decimal" showErrorMessage="1" errorTitle="Kesalahan Jenis Data" error="Data yang dimasukkan harus berupa Angka!" sqref="Y25">
      <formula1>-1000000000000000000</formula1>
      <formula2>1000000000000000000</formula2>
    </dataValidation>
    <dataValidation type="decimal" showErrorMessage="1" errorTitle="Kesalahan Jenis Data" error="Data yang dimasukkan harus berupa Angka!" sqref="H26">
      <formula1>-1000000000000000000</formula1>
      <formula2>1000000000000000000</formula2>
    </dataValidation>
    <dataValidation type="decimal" showErrorMessage="1" errorTitle="Kesalahan Jenis Data" error="Data yang dimasukkan harus berupa Angka!" sqref="I26">
      <formula1>-1000000000000000000</formula1>
      <formula2>1000000000000000000</formula2>
    </dataValidation>
    <dataValidation type="decimal" showErrorMessage="1" errorTitle="Kesalahan Jenis Data" error="Data yang dimasukkan harus berupa Angka!" sqref="J26">
      <formula1>-1000000000000000000</formula1>
      <formula2>1000000000000000000</formula2>
    </dataValidation>
    <dataValidation type="decimal" showErrorMessage="1" errorTitle="Kesalahan Jenis Data" error="Data yang dimasukkan harus berupa Angka!" sqref="K26">
      <formula1>-1000000000000000000</formula1>
      <formula2>1000000000000000000</formula2>
    </dataValidation>
    <dataValidation type="decimal" showErrorMessage="1" errorTitle="Kesalahan Jenis Data" error="Data yang dimasukkan harus berupa Angka!" sqref="L26">
      <formula1>-1000000000000000000</formula1>
      <formula2>1000000000000000000</formula2>
    </dataValidation>
    <dataValidation type="decimal" showErrorMessage="1" errorTitle="Kesalahan Jenis Data" error="Data yang dimasukkan harus berupa Angka!" sqref="M26">
      <formula1>-1000000000000000000</formula1>
      <formula2>1000000000000000000</formula2>
    </dataValidation>
    <dataValidation type="decimal" showErrorMessage="1" errorTitle="Kesalahan Jenis Data" error="Data yang dimasukkan harus berupa Angka!" sqref="N26">
      <formula1>-1000000000000000000</formula1>
      <formula2>1000000000000000000</formula2>
    </dataValidation>
    <dataValidation type="decimal" showErrorMessage="1" errorTitle="Kesalahan Jenis Data" error="Data yang dimasukkan harus berupa Angka!" sqref="O26">
      <formula1>-1000000000000000000</formula1>
      <formula2>1000000000000000000</formula2>
    </dataValidation>
    <dataValidation type="decimal" showErrorMessage="1" errorTitle="Kesalahan Jenis Data" error="Data yang dimasukkan harus berupa Angka!" sqref="P26">
      <formula1>-1000000000000000000</formula1>
      <formula2>1000000000000000000</formula2>
    </dataValidation>
    <dataValidation type="decimal" showErrorMessage="1" errorTitle="Kesalahan Jenis Data" error="Data yang dimasukkan harus berupa Angka!" sqref="Q26">
      <formula1>-1000000000000000000</formula1>
      <formula2>1000000000000000000</formula2>
    </dataValidation>
    <dataValidation type="decimal" showErrorMessage="1" errorTitle="Kesalahan Jenis Data" error="Data yang dimasukkan harus berupa Angka!" sqref="R26">
      <formula1>-1000000000000000000</formula1>
      <formula2>1000000000000000000</formula2>
    </dataValidation>
    <dataValidation type="decimal" showErrorMessage="1" errorTitle="Kesalahan Jenis Data" error="Data yang dimasukkan harus berupa Angka!" sqref="S26">
      <formula1>-1000000000000000000</formula1>
      <formula2>1000000000000000000</formula2>
    </dataValidation>
    <dataValidation type="decimal" showErrorMessage="1" errorTitle="Kesalahan Jenis Data" error="Data yang dimasukkan harus berupa Angka!" sqref="T26">
      <formula1>-1000000000000000000</formula1>
      <formula2>1000000000000000000</formula2>
    </dataValidation>
    <dataValidation type="decimal" showErrorMessage="1" errorTitle="Kesalahan Jenis Data" error="Data yang dimasukkan harus berupa Angka!" sqref="U26">
      <formula1>-1000000000000000000</formula1>
      <formula2>1000000000000000000</formula2>
    </dataValidation>
    <dataValidation type="decimal" showErrorMessage="1" errorTitle="Kesalahan Jenis Data" error="Data yang dimasukkan harus berupa Angka!" sqref="V26">
      <formula1>-1000000000000000000</formula1>
      <formula2>1000000000000000000</formula2>
    </dataValidation>
    <dataValidation type="decimal" showErrorMessage="1" errorTitle="Kesalahan Jenis Data" error="Data yang dimasukkan harus berupa Angka!" sqref="W26">
      <formula1>-1000000000000000000</formula1>
      <formula2>1000000000000000000</formula2>
    </dataValidation>
    <dataValidation type="decimal" showErrorMessage="1" errorTitle="Kesalahan Jenis Data" error="Data yang dimasukkan harus berupa Angka!" sqref="X26">
      <formula1>-1000000000000000000</formula1>
      <formula2>1000000000000000000</formula2>
    </dataValidation>
    <dataValidation type="decimal" showErrorMessage="1" errorTitle="Kesalahan Jenis Data" error="Data yang dimasukkan harus berupa Angka!" sqref="Y26">
      <formula1>-1000000000000000000</formula1>
      <formula2>1000000000000000000</formula2>
    </dataValidation>
    <dataValidation type="decimal" showErrorMessage="1" errorTitle="Kesalahan Jenis Data" error="Data yang dimasukkan harus berupa Angka!" sqref="H27">
      <formula1>-1000000000000000000</formula1>
      <formula2>1000000000000000000</formula2>
    </dataValidation>
    <dataValidation type="decimal" showErrorMessage="1" errorTitle="Kesalahan Jenis Data" error="Data yang dimasukkan harus berupa Angka!" sqref="I27">
      <formula1>-1000000000000000000</formula1>
      <formula2>1000000000000000000</formula2>
    </dataValidation>
    <dataValidation type="decimal" showErrorMessage="1" errorTitle="Kesalahan Jenis Data" error="Data yang dimasukkan harus berupa Angka!" sqref="J27">
      <formula1>-1000000000000000000</formula1>
      <formula2>1000000000000000000</formula2>
    </dataValidation>
    <dataValidation type="decimal" showErrorMessage="1" errorTitle="Kesalahan Jenis Data" error="Data yang dimasukkan harus berupa Angka!" sqref="K27">
      <formula1>-1000000000000000000</formula1>
      <formula2>1000000000000000000</formula2>
    </dataValidation>
    <dataValidation type="decimal" showErrorMessage="1" errorTitle="Kesalahan Jenis Data" error="Data yang dimasukkan harus berupa Angka!" sqref="L27">
      <formula1>-1000000000000000000</formula1>
      <formula2>1000000000000000000</formula2>
    </dataValidation>
    <dataValidation type="decimal" showErrorMessage="1" errorTitle="Kesalahan Jenis Data" error="Data yang dimasukkan harus berupa Angka!" sqref="M27">
      <formula1>-1000000000000000000</formula1>
      <formula2>1000000000000000000</formula2>
    </dataValidation>
    <dataValidation type="decimal" showErrorMessage="1" errorTitle="Kesalahan Jenis Data" error="Data yang dimasukkan harus berupa Angka!" sqref="N27">
      <formula1>-1000000000000000000</formula1>
      <formula2>1000000000000000000</formula2>
    </dataValidation>
    <dataValidation type="decimal" showErrorMessage="1" errorTitle="Kesalahan Jenis Data" error="Data yang dimasukkan harus berupa Angka!" sqref="O27">
      <formula1>-1000000000000000000</formula1>
      <formula2>1000000000000000000</formula2>
    </dataValidation>
    <dataValidation type="decimal" showErrorMessage="1" errorTitle="Kesalahan Jenis Data" error="Data yang dimasukkan harus berupa Angka!" sqref="P27">
      <formula1>-1000000000000000000</formula1>
      <formula2>1000000000000000000</formula2>
    </dataValidation>
    <dataValidation type="decimal" showErrorMessage="1" errorTitle="Kesalahan Jenis Data" error="Data yang dimasukkan harus berupa Angka!" sqref="Q27">
      <formula1>-1000000000000000000</formula1>
      <formula2>1000000000000000000</formula2>
    </dataValidation>
    <dataValidation type="decimal" showErrorMessage="1" errorTitle="Kesalahan Jenis Data" error="Data yang dimasukkan harus berupa Angka!" sqref="R27">
      <formula1>-1000000000000000000</formula1>
      <formula2>1000000000000000000</formula2>
    </dataValidation>
    <dataValidation type="decimal" showErrorMessage="1" errorTitle="Kesalahan Jenis Data" error="Data yang dimasukkan harus berupa Angka!" sqref="S27">
      <formula1>-1000000000000000000</formula1>
      <formula2>1000000000000000000</formula2>
    </dataValidation>
    <dataValidation type="decimal" showErrorMessage="1" errorTitle="Kesalahan Jenis Data" error="Data yang dimasukkan harus berupa Angka!" sqref="T27">
      <formula1>-1000000000000000000</formula1>
      <formula2>1000000000000000000</formula2>
    </dataValidation>
    <dataValidation type="decimal" showErrorMessage="1" errorTitle="Kesalahan Jenis Data" error="Data yang dimasukkan harus berupa Angka!" sqref="U27">
      <formula1>-1000000000000000000</formula1>
      <formula2>1000000000000000000</formula2>
    </dataValidation>
    <dataValidation type="decimal" showErrorMessage="1" errorTitle="Kesalahan Jenis Data" error="Data yang dimasukkan harus berupa Angka!" sqref="V27">
      <formula1>-1000000000000000000</formula1>
      <formula2>1000000000000000000</formula2>
    </dataValidation>
    <dataValidation type="decimal" showErrorMessage="1" errorTitle="Kesalahan Jenis Data" error="Data yang dimasukkan harus berupa Angka!" sqref="W27">
      <formula1>-1000000000000000000</formula1>
      <formula2>1000000000000000000</formula2>
    </dataValidation>
    <dataValidation type="decimal" showErrorMessage="1" errorTitle="Kesalahan Jenis Data" error="Data yang dimasukkan harus berupa Angka!" sqref="X27">
      <formula1>-1000000000000000000</formula1>
      <formula2>1000000000000000000</formula2>
    </dataValidation>
    <dataValidation type="decimal" showErrorMessage="1" errorTitle="Kesalahan Jenis Data" error="Data yang dimasukkan harus berupa Angka!" sqref="Y27">
      <formula1>-1000000000000000000</formula1>
      <formula2>1000000000000000000</formula2>
    </dataValidation>
    <dataValidation type="decimal" showErrorMessage="1" errorTitle="Kesalahan Jenis Data" error="Data yang dimasukkan harus berupa Angka!" sqref="H28">
      <formula1>-1000000000000000000</formula1>
      <formula2>1000000000000000000</formula2>
    </dataValidation>
    <dataValidation type="decimal" showErrorMessage="1" errorTitle="Kesalahan Jenis Data" error="Data yang dimasukkan harus berupa Angka!" sqref="I28">
      <formula1>-1000000000000000000</formula1>
      <formula2>1000000000000000000</formula2>
    </dataValidation>
    <dataValidation type="decimal" showErrorMessage="1" errorTitle="Kesalahan Jenis Data" error="Data yang dimasukkan harus berupa Angka!" sqref="J28">
      <formula1>-1000000000000000000</formula1>
      <formula2>1000000000000000000</formula2>
    </dataValidation>
    <dataValidation type="decimal" showErrorMessage="1" errorTitle="Kesalahan Jenis Data" error="Data yang dimasukkan harus berupa Angka!" sqref="K28">
      <formula1>-1000000000000000000</formula1>
      <formula2>1000000000000000000</formula2>
    </dataValidation>
    <dataValidation type="decimal" showErrorMessage="1" errorTitle="Kesalahan Jenis Data" error="Data yang dimasukkan harus berupa Angka!" sqref="L28">
      <formula1>-1000000000000000000</formula1>
      <formula2>1000000000000000000</formula2>
    </dataValidation>
    <dataValidation type="decimal" showErrorMessage="1" errorTitle="Kesalahan Jenis Data" error="Data yang dimasukkan harus berupa Angka!" sqref="M28">
      <formula1>-1000000000000000000</formula1>
      <formula2>1000000000000000000</formula2>
    </dataValidation>
    <dataValidation type="decimal" showErrorMessage="1" errorTitle="Kesalahan Jenis Data" error="Data yang dimasukkan harus berupa Angka!" sqref="N28">
      <formula1>-1000000000000000000</formula1>
      <formula2>1000000000000000000</formula2>
    </dataValidation>
    <dataValidation type="decimal" showErrorMessage="1" errorTitle="Kesalahan Jenis Data" error="Data yang dimasukkan harus berupa Angka!" sqref="O28">
      <formula1>-1000000000000000000</formula1>
      <formula2>1000000000000000000</formula2>
    </dataValidation>
    <dataValidation type="decimal" showErrorMessage="1" errorTitle="Kesalahan Jenis Data" error="Data yang dimasukkan harus berupa Angka!" sqref="P28">
      <formula1>-1000000000000000000</formula1>
      <formula2>1000000000000000000</formula2>
    </dataValidation>
    <dataValidation type="decimal" showErrorMessage="1" errorTitle="Kesalahan Jenis Data" error="Data yang dimasukkan harus berupa Angka!" sqref="Q28">
      <formula1>-1000000000000000000</formula1>
      <formula2>1000000000000000000</formula2>
    </dataValidation>
    <dataValidation type="decimal" showErrorMessage="1" errorTitle="Kesalahan Jenis Data" error="Data yang dimasukkan harus berupa Angka!" sqref="R28">
      <formula1>-1000000000000000000</formula1>
      <formula2>1000000000000000000</formula2>
    </dataValidation>
    <dataValidation type="decimal" showErrorMessage="1" errorTitle="Kesalahan Jenis Data" error="Data yang dimasukkan harus berupa Angka!" sqref="S28">
      <formula1>-1000000000000000000</formula1>
      <formula2>1000000000000000000</formula2>
    </dataValidation>
    <dataValidation type="decimal" showErrorMessage="1" errorTitle="Kesalahan Jenis Data" error="Data yang dimasukkan harus berupa Angka!" sqref="T28">
      <formula1>-1000000000000000000</formula1>
      <formula2>1000000000000000000</formula2>
    </dataValidation>
    <dataValidation type="decimal" showErrorMessage="1" errorTitle="Kesalahan Jenis Data" error="Data yang dimasukkan harus berupa Angka!" sqref="U28">
      <formula1>-1000000000000000000</formula1>
      <formula2>1000000000000000000</formula2>
    </dataValidation>
    <dataValidation type="decimal" showErrorMessage="1" errorTitle="Kesalahan Jenis Data" error="Data yang dimasukkan harus berupa Angka!" sqref="V28">
      <formula1>-1000000000000000000</formula1>
      <formula2>1000000000000000000</formula2>
    </dataValidation>
    <dataValidation type="decimal" showErrorMessage="1" errorTitle="Kesalahan Jenis Data" error="Data yang dimasukkan harus berupa Angka!" sqref="W28">
      <formula1>-1000000000000000000</formula1>
      <formula2>1000000000000000000</formula2>
    </dataValidation>
    <dataValidation type="decimal" showErrorMessage="1" errorTitle="Kesalahan Jenis Data" error="Data yang dimasukkan harus berupa Angka!" sqref="X28">
      <formula1>-1000000000000000000</formula1>
      <formula2>1000000000000000000</formula2>
    </dataValidation>
    <dataValidation type="decimal" showErrorMessage="1" errorTitle="Kesalahan Jenis Data" error="Data yang dimasukkan harus berupa Angka!" sqref="Y28">
      <formula1>-1000000000000000000</formula1>
      <formula2>1000000000000000000</formula2>
    </dataValidation>
    <dataValidation type="decimal" showErrorMessage="1" errorTitle="Kesalahan Jenis Data" error="Data yang dimasukkan harus berupa Angka!" sqref="H29">
      <formula1>-1000000000000000000</formula1>
      <formula2>1000000000000000000</formula2>
    </dataValidation>
    <dataValidation type="decimal" showErrorMessage="1" errorTitle="Kesalahan Jenis Data" error="Data yang dimasukkan harus berupa Angka!" sqref="I29">
      <formula1>-1000000000000000000</formula1>
      <formula2>1000000000000000000</formula2>
    </dataValidation>
    <dataValidation type="decimal" showErrorMessage="1" errorTitle="Kesalahan Jenis Data" error="Data yang dimasukkan harus berupa Angka!" sqref="J29">
      <formula1>-1000000000000000000</formula1>
      <formula2>1000000000000000000</formula2>
    </dataValidation>
    <dataValidation type="decimal" showErrorMessage="1" errorTitle="Kesalahan Jenis Data" error="Data yang dimasukkan harus berupa Angka!" sqref="K29">
      <formula1>-1000000000000000000</formula1>
      <formula2>1000000000000000000</formula2>
    </dataValidation>
    <dataValidation type="decimal" showErrorMessage="1" errorTitle="Kesalahan Jenis Data" error="Data yang dimasukkan harus berupa Angka!" sqref="L29">
      <formula1>-1000000000000000000</formula1>
      <formula2>1000000000000000000</formula2>
    </dataValidation>
    <dataValidation type="decimal" showErrorMessage="1" errorTitle="Kesalahan Jenis Data" error="Data yang dimasukkan harus berupa Angka!" sqref="M29">
      <formula1>-1000000000000000000</formula1>
      <formula2>1000000000000000000</formula2>
    </dataValidation>
    <dataValidation type="decimal" showErrorMessage="1" errorTitle="Kesalahan Jenis Data" error="Data yang dimasukkan harus berupa Angka!" sqref="N29">
      <formula1>-1000000000000000000</formula1>
      <formula2>1000000000000000000</formula2>
    </dataValidation>
    <dataValidation type="decimal" showErrorMessage="1" errorTitle="Kesalahan Jenis Data" error="Data yang dimasukkan harus berupa Angka!" sqref="O29">
      <formula1>-1000000000000000000</formula1>
      <formula2>1000000000000000000</formula2>
    </dataValidation>
    <dataValidation type="decimal" showErrorMessage="1" errorTitle="Kesalahan Jenis Data" error="Data yang dimasukkan harus berupa Angka!" sqref="P29">
      <formula1>-1000000000000000000</formula1>
      <formula2>1000000000000000000</formula2>
    </dataValidation>
    <dataValidation type="decimal" showErrorMessage="1" errorTitle="Kesalahan Jenis Data" error="Data yang dimasukkan harus berupa Angka!" sqref="Q29">
      <formula1>-1000000000000000000</formula1>
      <formula2>1000000000000000000</formula2>
    </dataValidation>
    <dataValidation type="decimal" showErrorMessage="1" errorTitle="Kesalahan Jenis Data" error="Data yang dimasukkan harus berupa Angka!" sqref="R29">
      <formula1>-1000000000000000000</formula1>
      <formula2>1000000000000000000</formula2>
    </dataValidation>
    <dataValidation type="decimal" showErrorMessage="1" errorTitle="Kesalahan Jenis Data" error="Data yang dimasukkan harus berupa Angka!" sqref="S29">
      <formula1>-1000000000000000000</formula1>
      <formula2>1000000000000000000</formula2>
    </dataValidation>
    <dataValidation type="decimal" showErrorMessage="1" errorTitle="Kesalahan Jenis Data" error="Data yang dimasukkan harus berupa Angka!" sqref="T29">
      <formula1>-1000000000000000000</formula1>
      <formula2>1000000000000000000</formula2>
    </dataValidation>
    <dataValidation type="decimal" showErrorMessage="1" errorTitle="Kesalahan Jenis Data" error="Data yang dimasukkan harus berupa Angka!" sqref="U29">
      <formula1>-1000000000000000000</formula1>
      <formula2>1000000000000000000</formula2>
    </dataValidation>
    <dataValidation type="decimal" showErrorMessage="1" errorTitle="Kesalahan Jenis Data" error="Data yang dimasukkan harus berupa Angka!" sqref="V29">
      <formula1>-1000000000000000000</formula1>
      <formula2>1000000000000000000</formula2>
    </dataValidation>
    <dataValidation type="decimal" showErrorMessage="1" errorTitle="Kesalahan Jenis Data" error="Data yang dimasukkan harus berupa Angka!" sqref="W29">
      <formula1>-1000000000000000000</formula1>
      <formula2>1000000000000000000</formula2>
    </dataValidation>
    <dataValidation type="decimal" showErrorMessage="1" errorTitle="Kesalahan Jenis Data" error="Data yang dimasukkan harus berupa Angka!" sqref="X29">
      <formula1>-1000000000000000000</formula1>
      <formula2>1000000000000000000</formula2>
    </dataValidation>
    <dataValidation type="decimal" showErrorMessage="1" errorTitle="Kesalahan Jenis Data" error="Data yang dimasukkan harus berupa Angka!" sqref="Y29">
      <formula1>-1000000000000000000</formula1>
      <formula2>1000000000000000000</formula2>
    </dataValidation>
    <dataValidation type="decimal" showErrorMessage="1" errorTitle="Kesalahan Jenis Data" error="Data yang dimasukkan harus berupa Angka!" sqref="H30">
      <formula1>-1000000000000000000</formula1>
      <formula2>1000000000000000000</formula2>
    </dataValidation>
    <dataValidation type="decimal" showErrorMessage="1" errorTitle="Kesalahan Jenis Data" error="Data yang dimasukkan harus berupa Angka!" sqref="I30">
      <formula1>-1000000000000000000</formula1>
      <formula2>1000000000000000000</formula2>
    </dataValidation>
    <dataValidation type="decimal" showErrorMessage="1" errorTitle="Kesalahan Jenis Data" error="Data yang dimasukkan harus berupa Angka!" sqref="J30">
      <formula1>-1000000000000000000</formula1>
      <formula2>1000000000000000000</formula2>
    </dataValidation>
    <dataValidation type="decimal" showErrorMessage="1" errorTitle="Kesalahan Jenis Data" error="Data yang dimasukkan harus berupa Angka!" sqref="K30">
      <formula1>-1000000000000000000</formula1>
      <formula2>1000000000000000000</formula2>
    </dataValidation>
    <dataValidation type="decimal" showErrorMessage="1" errorTitle="Kesalahan Jenis Data" error="Data yang dimasukkan harus berupa Angka!" sqref="L30">
      <formula1>-1000000000000000000</formula1>
      <formula2>1000000000000000000</formula2>
    </dataValidation>
    <dataValidation type="decimal" showErrorMessage="1" errorTitle="Kesalahan Jenis Data" error="Data yang dimasukkan harus berupa Angka!" sqref="M30">
      <formula1>-1000000000000000000</formula1>
      <formula2>1000000000000000000</formula2>
    </dataValidation>
    <dataValidation type="decimal" showErrorMessage="1" errorTitle="Kesalahan Jenis Data" error="Data yang dimasukkan harus berupa Angka!" sqref="N30">
      <formula1>-1000000000000000000</formula1>
      <formula2>1000000000000000000</formula2>
    </dataValidation>
    <dataValidation type="decimal" showErrorMessage="1" errorTitle="Kesalahan Jenis Data" error="Data yang dimasukkan harus berupa Angka!" sqref="O30">
      <formula1>-1000000000000000000</formula1>
      <formula2>1000000000000000000</formula2>
    </dataValidation>
    <dataValidation type="decimal" showErrorMessage="1" errorTitle="Kesalahan Jenis Data" error="Data yang dimasukkan harus berupa Angka!" sqref="P30">
      <formula1>-1000000000000000000</formula1>
      <formula2>1000000000000000000</formula2>
    </dataValidation>
    <dataValidation type="decimal" showErrorMessage="1" errorTitle="Kesalahan Jenis Data" error="Data yang dimasukkan harus berupa Angka!" sqref="Q30">
      <formula1>-1000000000000000000</formula1>
      <formula2>1000000000000000000</formula2>
    </dataValidation>
    <dataValidation type="decimal" showErrorMessage="1" errorTitle="Kesalahan Jenis Data" error="Data yang dimasukkan harus berupa Angka!" sqref="R30">
      <formula1>-1000000000000000000</formula1>
      <formula2>1000000000000000000</formula2>
    </dataValidation>
    <dataValidation type="decimal" showErrorMessage="1" errorTitle="Kesalahan Jenis Data" error="Data yang dimasukkan harus berupa Angka!" sqref="S30">
      <formula1>-1000000000000000000</formula1>
      <formula2>1000000000000000000</formula2>
    </dataValidation>
    <dataValidation type="decimal" showErrorMessage="1" errorTitle="Kesalahan Jenis Data" error="Data yang dimasukkan harus berupa Angka!" sqref="T30">
      <formula1>-1000000000000000000</formula1>
      <formula2>1000000000000000000</formula2>
    </dataValidation>
    <dataValidation type="decimal" showErrorMessage="1" errorTitle="Kesalahan Jenis Data" error="Data yang dimasukkan harus berupa Angka!" sqref="U30">
      <formula1>-1000000000000000000</formula1>
      <formula2>1000000000000000000</formula2>
    </dataValidation>
    <dataValidation type="decimal" showErrorMessage="1" errorTitle="Kesalahan Jenis Data" error="Data yang dimasukkan harus berupa Angka!" sqref="V30">
      <formula1>-1000000000000000000</formula1>
      <formula2>1000000000000000000</formula2>
    </dataValidation>
    <dataValidation type="decimal" showErrorMessage="1" errorTitle="Kesalahan Jenis Data" error="Data yang dimasukkan harus berupa Angka!" sqref="W30">
      <formula1>-1000000000000000000</formula1>
      <formula2>1000000000000000000</formula2>
    </dataValidation>
    <dataValidation type="decimal" showErrorMessage="1" errorTitle="Kesalahan Jenis Data" error="Data yang dimasukkan harus berupa Angka!" sqref="X30">
      <formula1>-1000000000000000000</formula1>
      <formula2>1000000000000000000</formula2>
    </dataValidation>
    <dataValidation type="decimal" showErrorMessage="1" errorTitle="Kesalahan Jenis Data" error="Data yang dimasukkan harus berupa Angka!" sqref="Y30">
      <formula1>-1000000000000000000</formula1>
      <formula2>1000000000000000000</formula2>
    </dataValidation>
    <dataValidation type="decimal" showErrorMessage="1" errorTitle="Kesalahan Jenis Data" error="Data yang dimasukkan harus berupa Angka!" sqref="H31">
      <formula1>-1000000000000000000</formula1>
      <formula2>1000000000000000000</formula2>
    </dataValidation>
    <dataValidation type="decimal" showErrorMessage="1" errorTitle="Kesalahan Jenis Data" error="Data yang dimasukkan harus berupa Angka!" sqref="I31">
      <formula1>-1000000000000000000</formula1>
      <formula2>1000000000000000000</formula2>
    </dataValidation>
    <dataValidation type="decimal" showErrorMessage="1" errorTitle="Kesalahan Jenis Data" error="Data yang dimasukkan harus berupa Angka!" sqref="J31">
      <formula1>-1000000000000000000</formula1>
      <formula2>1000000000000000000</formula2>
    </dataValidation>
    <dataValidation type="decimal" showErrorMessage="1" errorTitle="Kesalahan Jenis Data" error="Data yang dimasukkan harus berupa Angka!" sqref="K31">
      <formula1>-1000000000000000000</formula1>
      <formula2>1000000000000000000</formula2>
    </dataValidation>
    <dataValidation type="decimal" showErrorMessage="1" errorTitle="Kesalahan Jenis Data" error="Data yang dimasukkan harus berupa Angka!" sqref="L31">
      <formula1>-1000000000000000000</formula1>
      <formula2>1000000000000000000</formula2>
    </dataValidation>
    <dataValidation type="decimal" showErrorMessage="1" errorTitle="Kesalahan Jenis Data" error="Data yang dimasukkan harus berupa Angka!" sqref="M31">
      <formula1>-1000000000000000000</formula1>
      <formula2>1000000000000000000</formula2>
    </dataValidation>
    <dataValidation type="decimal" showErrorMessage="1" errorTitle="Kesalahan Jenis Data" error="Data yang dimasukkan harus berupa Angka!" sqref="N31">
      <formula1>-1000000000000000000</formula1>
      <formula2>1000000000000000000</formula2>
    </dataValidation>
    <dataValidation type="decimal" showErrorMessage="1" errorTitle="Kesalahan Jenis Data" error="Data yang dimasukkan harus berupa Angka!" sqref="O31">
      <formula1>-1000000000000000000</formula1>
      <formula2>1000000000000000000</formula2>
    </dataValidation>
    <dataValidation type="decimal" showErrorMessage="1" errorTitle="Kesalahan Jenis Data" error="Data yang dimasukkan harus berupa Angka!" sqref="P31">
      <formula1>-1000000000000000000</formula1>
      <formula2>1000000000000000000</formula2>
    </dataValidation>
    <dataValidation type="decimal" showErrorMessage="1" errorTitle="Kesalahan Jenis Data" error="Data yang dimasukkan harus berupa Angka!" sqref="Q31">
      <formula1>-1000000000000000000</formula1>
      <formula2>1000000000000000000</formula2>
    </dataValidation>
    <dataValidation type="decimal" showErrorMessage="1" errorTitle="Kesalahan Jenis Data" error="Data yang dimasukkan harus berupa Angka!" sqref="R31">
      <formula1>-1000000000000000000</formula1>
      <formula2>1000000000000000000</formula2>
    </dataValidation>
    <dataValidation type="decimal" showErrorMessage="1" errorTitle="Kesalahan Jenis Data" error="Data yang dimasukkan harus berupa Angka!" sqref="S31">
      <formula1>-1000000000000000000</formula1>
      <formula2>1000000000000000000</formula2>
    </dataValidation>
    <dataValidation type="decimal" showErrorMessage="1" errorTitle="Kesalahan Jenis Data" error="Data yang dimasukkan harus berupa Angka!" sqref="T31">
      <formula1>-1000000000000000000</formula1>
      <formula2>1000000000000000000</formula2>
    </dataValidation>
    <dataValidation type="decimal" showErrorMessage="1" errorTitle="Kesalahan Jenis Data" error="Data yang dimasukkan harus berupa Angka!" sqref="U31">
      <formula1>-1000000000000000000</formula1>
      <formula2>1000000000000000000</formula2>
    </dataValidation>
    <dataValidation type="decimal" showErrorMessage="1" errorTitle="Kesalahan Jenis Data" error="Data yang dimasukkan harus berupa Angka!" sqref="V31">
      <formula1>-1000000000000000000</formula1>
      <formula2>1000000000000000000</formula2>
    </dataValidation>
    <dataValidation type="decimal" showErrorMessage="1" errorTitle="Kesalahan Jenis Data" error="Data yang dimasukkan harus berupa Angka!" sqref="W31">
      <formula1>-1000000000000000000</formula1>
      <formula2>1000000000000000000</formula2>
    </dataValidation>
    <dataValidation type="decimal" showErrorMessage="1" errorTitle="Kesalahan Jenis Data" error="Data yang dimasukkan harus berupa Angka!" sqref="X31">
      <formula1>-1000000000000000000</formula1>
      <formula2>1000000000000000000</formula2>
    </dataValidation>
    <dataValidation type="decimal" showErrorMessage="1" errorTitle="Kesalahan Jenis Data" error="Data yang dimasukkan harus berupa Angka!" sqref="Y31">
      <formula1>-1000000000000000000</formula1>
      <formula2>1000000000000000000</formula2>
    </dataValidation>
    <dataValidation type="decimal" showErrorMessage="1" errorTitle="Kesalahan Jenis Data" error="Data yang dimasukkan harus berupa Angka!" sqref="H32">
      <formula1>-1000000000000000000</formula1>
      <formula2>1000000000000000000</formula2>
    </dataValidation>
    <dataValidation type="decimal" showErrorMessage="1" errorTitle="Kesalahan Jenis Data" error="Data yang dimasukkan harus berupa Angka!" sqref="I32">
      <formula1>-1000000000000000000</formula1>
      <formula2>1000000000000000000</formula2>
    </dataValidation>
    <dataValidation type="decimal" showErrorMessage="1" errorTitle="Kesalahan Jenis Data" error="Data yang dimasukkan harus berupa Angka!" sqref="J32">
      <formula1>-1000000000000000000</formula1>
      <formula2>1000000000000000000</formula2>
    </dataValidation>
    <dataValidation type="decimal" showErrorMessage="1" errorTitle="Kesalahan Jenis Data" error="Data yang dimasukkan harus berupa Angka!" sqref="K32">
      <formula1>-1000000000000000000</formula1>
      <formula2>1000000000000000000</formula2>
    </dataValidation>
    <dataValidation type="decimal" showErrorMessage="1" errorTitle="Kesalahan Jenis Data" error="Data yang dimasukkan harus berupa Angka!" sqref="L32">
      <formula1>-1000000000000000000</formula1>
      <formula2>1000000000000000000</formula2>
    </dataValidation>
    <dataValidation type="decimal" showErrorMessage="1" errorTitle="Kesalahan Jenis Data" error="Data yang dimasukkan harus berupa Angka!" sqref="M32">
      <formula1>-1000000000000000000</formula1>
      <formula2>1000000000000000000</formula2>
    </dataValidation>
    <dataValidation type="decimal" showErrorMessage="1" errorTitle="Kesalahan Jenis Data" error="Data yang dimasukkan harus berupa Angka!" sqref="N32">
      <formula1>-1000000000000000000</formula1>
      <formula2>1000000000000000000</formula2>
    </dataValidation>
    <dataValidation type="decimal" showErrorMessage="1" errorTitle="Kesalahan Jenis Data" error="Data yang dimasukkan harus berupa Angka!" sqref="O32">
      <formula1>-1000000000000000000</formula1>
      <formula2>1000000000000000000</formula2>
    </dataValidation>
    <dataValidation type="decimal" showErrorMessage="1" errorTitle="Kesalahan Jenis Data" error="Data yang dimasukkan harus berupa Angka!" sqref="P32">
      <formula1>-1000000000000000000</formula1>
      <formula2>1000000000000000000</formula2>
    </dataValidation>
    <dataValidation type="decimal" showErrorMessage="1" errorTitle="Kesalahan Jenis Data" error="Data yang dimasukkan harus berupa Angka!" sqref="Q32">
      <formula1>-1000000000000000000</formula1>
      <formula2>1000000000000000000</formula2>
    </dataValidation>
    <dataValidation type="decimal" showErrorMessage="1" errorTitle="Kesalahan Jenis Data" error="Data yang dimasukkan harus berupa Angka!" sqref="R32">
      <formula1>-1000000000000000000</formula1>
      <formula2>1000000000000000000</formula2>
    </dataValidation>
    <dataValidation type="decimal" showErrorMessage="1" errorTitle="Kesalahan Jenis Data" error="Data yang dimasukkan harus berupa Angka!" sqref="S32">
      <formula1>-1000000000000000000</formula1>
      <formula2>1000000000000000000</formula2>
    </dataValidation>
    <dataValidation type="decimal" showErrorMessage="1" errorTitle="Kesalahan Jenis Data" error="Data yang dimasukkan harus berupa Angka!" sqref="T32">
      <formula1>-1000000000000000000</formula1>
      <formula2>1000000000000000000</formula2>
    </dataValidation>
    <dataValidation type="decimal" showErrorMessage="1" errorTitle="Kesalahan Jenis Data" error="Data yang dimasukkan harus berupa Angka!" sqref="U32">
      <formula1>-1000000000000000000</formula1>
      <formula2>1000000000000000000</formula2>
    </dataValidation>
    <dataValidation type="decimal" showErrorMessage="1" errorTitle="Kesalahan Jenis Data" error="Data yang dimasukkan harus berupa Angka!" sqref="V32">
      <formula1>-1000000000000000000</formula1>
      <formula2>1000000000000000000</formula2>
    </dataValidation>
    <dataValidation type="decimal" showErrorMessage="1" errorTitle="Kesalahan Jenis Data" error="Data yang dimasukkan harus berupa Angka!" sqref="W32">
      <formula1>-1000000000000000000</formula1>
      <formula2>1000000000000000000</formula2>
    </dataValidation>
    <dataValidation type="decimal" showErrorMessage="1" errorTitle="Kesalahan Jenis Data" error="Data yang dimasukkan harus berupa Angka!" sqref="X32">
      <formula1>-1000000000000000000</formula1>
      <formula2>1000000000000000000</formula2>
    </dataValidation>
    <dataValidation type="decimal" showErrorMessage="1" errorTitle="Kesalahan Jenis Data" error="Data yang dimasukkan harus berupa Angka!" sqref="Y32">
      <formula1>-1000000000000000000</formula1>
      <formula2>1000000000000000000</formula2>
    </dataValidation>
    <dataValidation type="decimal" showErrorMessage="1" errorTitle="Kesalahan Jenis Data" error="Data yang dimasukkan harus berupa Angka!" sqref="H33">
      <formula1>-1000000000000000000</formula1>
      <formula2>1000000000000000000</formula2>
    </dataValidation>
    <dataValidation type="decimal" showErrorMessage="1" errorTitle="Kesalahan Jenis Data" error="Data yang dimasukkan harus berupa Angka!" sqref="I33">
      <formula1>-1000000000000000000</formula1>
      <formula2>1000000000000000000</formula2>
    </dataValidation>
    <dataValidation type="decimal" showErrorMessage="1" errorTitle="Kesalahan Jenis Data" error="Data yang dimasukkan harus berupa Angka!" sqref="J33">
      <formula1>-1000000000000000000</formula1>
      <formula2>1000000000000000000</formula2>
    </dataValidation>
    <dataValidation type="decimal" showErrorMessage="1" errorTitle="Kesalahan Jenis Data" error="Data yang dimasukkan harus berupa Angka!" sqref="K33">
      <formula1>-1000000000000000000</formula1>
      <formula2>1000000000000000000</formula2>
    </dataValidation>
    <dataValidation type="decimal" showErrorMessage="1" errorTitle="Kesalahan Jenis Data" error="Data yang dimasukkan harus berupa Angka!" sqref="L33">
      <formula1>-1000000000000000000</formula1>
      <formula2>1000000000000000000</formula2>
    </dataValidation>
    <dataValidation type="decimal" showErrorMessage="1" errorTitle="Kesalahan Jenis Data" error="Data yang dimasukkan harus berupa Angka!" sqref="M33">
      <formula1>-1000000000000000000</formula1>
      <formula2>1000000000000000000</formula2>
    </dataValidation>
    <dataValidation type="decimal" showErrorMessage="1" errorTitle="Kesalahan Jenis Data" error="Data yang dimasukkan harus berupa Angka!" sqref="N33">
      <formula1>-1000000000000000000</formula1>
      <formula2>1000000000000000000</formula2>
    </dataValidation>
    <dataValidation type="decimal" showErrorMessage="1" errorTitle="Kesalahan Jenis Data" error="Data yang dimasukkan harus berupa Angka!" sqref="O33">
      <formula1>-1000000000000000000</formula1>
      <formula2>1000000000000000000</formula2>
    </dataValidation>
    <dataValidation type="decimal" showErrorMessage="1" errorTitle="Kesalahan Jenis Data" error="Data yang dimasukkan harus berupa Angka!" sqref="P33">
      <formula1>-1000000000000000000</formula1>
      <formula2>1000000000000000000</formula2>
    </dataValidation>
    <dataValidation type="decimal" showErrorMessage="1" errorTitle="Kesalahan Jenis Data" error="Data yang dimasukkan harus berupa Angka!" sqref="Q33">
      <formula1>-1000000000000000000</formula1>
      <formula2>1000000000000000000</formula2>
    </dataValidation>
    <dataValidation type="decimal" showErrorMessage="1" errorTitle="Kesalahan Jenis Data" error="Data yang dimasukkan harus berupa Angka!" sqref="R33">
      <formula1>-1000000000000000000</formula1>
      <formula2>1000000000000000000</formula2>
    </dataValidation>
    <dataValidation type="decimal" showErrorMessage="1" errorTitle="Kesalahan Jenis Data" error="Data yang dimasukkan harus berupa Angka!" sqref="S33">
      <formula1>-1000000000000000000</formula1>
      <formula2>1000000000000000000</formula2>
    </dataValidation>
    <dataValidation type="decimal" showErrorMessage="1" errorTitle="Kesalahan Jenis Data" error="Data yang dimasukkan harus berupa Angka!" sqref="T33">
      <formula1>-1000000000000000000</formula1>
      <formula2>1000000000000000000</formula2>
    </dataValidation>
    <dataValidation type="decimal" showErrorMessage="1" errorTitle="Kesalahan Jenis Data" error="Data yang dimasukkan harus berupa Angka!" sqref="U33">
      <formula1>-1000000000000000000</formula1>
      <formula2>1000000000000000000</formula2>
    </dataValidation>
    <dataValidation type="decimal" showErrorMessage="1" errorTitle="Kesalahan Jenis Data" error="Data yang dimasukkan harus berupa Angka!" sqref="V33">
      <formula1>-1000000000000000000</formula1>
      <formula2>1000000000000000000</formula2>
    </dataValidation>
    <dataValidation type="decimal" showErrorMessage="1" errorTitle="Kesalahan Jenis Data" error="Data yang dimasukkan harus berupa Angka!" sqref="W33">
      <formula1>-1000000000000000000</formula1>
      <formula2>1000000000000000000</formula2>
    </dataValidation>
    <dataValidation type="decimal" showErrorMessage="1" errorTitle="Kesalahan Jenis Data" error="Data yang dimasukkan harus berupa Angka!" sqref="X33">
      <formula1>-1000000000000000000</formula1>
      <formula2>1000000000000000000</formula2>
    </dataValidation>
    <dataValidation type="decimal" showErrorMessage="1" errorTitle="Kesalahan Jenis Data" error="Data yang dimasukkan harus berupa Angka!" sqref="Y33">
      <formula1>-1000000000000000000</formula1>
      <formula2>1000000000000000000</formula2>
    </dataValidation>
    <dataValidation type="decimal" showErrorMessage="1" errorTitle="Kesalahan Jenis Data" error="Data yang dimasukkan harus berupa Angka!" sqref="H34">
      <formula1>-1000000000000000000</formula1>
      <formula2>1000000000000000000</formula2>
    </dataValidation>
    <dataValidation type="decimal" showErrorMessage="1" errorTitle="Kesalahan Jenis Data" error="Data yang dimasukkan harus berupa Angka!" sqref="I34">
      <formula1>-1000000000000000000</formula1>
      <formula2>1000000000000000000</formula2>
    </dataValidation>
    <dataValidation type="decimal" showErrorMessage="1" errorTitle="Kesalahan Jenis Data" error="Data yang dimasukkan harus berupa Angka!" sqref="J34">
      <formula1>-1000000000000000000</formula1>
      <formula2>1000000000000000000</formula2>
    </dataValidation>
    <dataValidation type="decimal" showErrorMessage="1" errorTitle="Kesalahan Jenis Data" error="Data yang dimasukkan harus berupa Angka!" sqref="K34">
      <formula1>-1000000000000000000</formula1>
      <formula2>1000000000000000000</formula2>
    </dataValidation>
    <dataValidation type="decimal" showErrorMessage="1" errorTitle="Kesalahan Jenis Data" error="Data yang dimasukkan harus berupa Angka!" sqref="L34">
      <formula1>-1000000000000000000</formula1>
      <formula2>1000000000000000000</formula2>
    </dataValidation>
    <dataValidation type="decimal" showErrorMessage="1" errorTitle="Kesalahan Jenis Data" error="Data yang dimasukkan harus berupa Angka!" sqref="M34">
      <formula1>-1000000000000000000</formula1>
      <formula2>1000000000000000000</formula2>
    </dataValidation>
    <dataValidation type="decimal" showErrorMessage="1" errorTitle="Kesalahan Jenis Data" error="Data yang dimasukkan harus berupa Angka!" sqref="N34">
      <formula1>-1000000000000000000</formula1>
      <formula2>1000000000000000000</formula2>
    </dataValidation>
    <dataValidation type="decimal" showErrorMessage="1" errorTitle="Kesalahan Jenis Data" error="Data yang dimasukkan harus berupa Angka!" sqref="O34">
      <formula1>-1000000000000000000</formula1>
      <formula2>1000000000000000000</formula2>
    </dataValidation>
    <dataValidation type="decimal" showErrorMessage="1" errorTitle="Kesalahan Jenis Data" error="Data yang dimasukkan harus berupa Angka!" sqref="P34">
      <formula1>-1000000000000000000</formula1>
      <formula2>1000000000000000000</formula2>
    </dataValidation>
    <dataValidation type="decimal" showErrorMessage="1" errorTitle="Kesalahan Jenis Data" error="Data yang dimasukkan harus berupa Angka!" sqref="Q34">
      <formula1>-1000000000000000000</formula1>
      <formula2>1000000000000000000</formula2>
    </dataValidation>
    <dataValidation type="decimal" showErrorMessage="1" errorTitle="Kesalahan Jenis Data" error="Data yang dimasukkan harus berupa Angka!" sqref="R34">
      <formula1>-1000000000000000000</formula1>
      <formula2>1000000000000000000</formula2>
    </dataValidation>
    <dataValidation type="decimal" showErrorMessage="1" errorTitle="Kesalahan Jenis Data" error="Data yang dimasukkan harus berupa Angka!" sqref="S34">
      <formula1>-1000000000000000000</formula1>
      <formula2>1000000000000000000</formula2>
    </dataValidation>
    <dataValidation type="decimal" showErrorMessage="1" errorTitle="Kesalahan Jenis Data" error="Data yang dimasukkan harus berupa Angka!" sqref="T34">
      <formula1>-1000000000000000000</formula1>
      <formula2>1000000000000000000</formula2>
    </dataValidation>
    <dataValidation type="decimal" showErrorMessage="1" errorTitle="Kesalahan Jenis Data" error="Data yang dimasukkan harus berupa Angka!" sqref="U34">
      <formula1>-1000000000000000000</formula1>
      <formula2>1000000000000000000</formula2>
    </dataValidation>
    <dataValidation type="decimal" showErrorMessage="1" errorTitle="Kesalahan Jenis Data" error="Data yang dimasukkan harus berupa Angka!" sqref="V34">
      <formula1>-1000000000000000000</formula1>
      <formula2>1000000000000000000</formula2>
    </dataValidation>
    <dataValidation type="decimal" showErrorMessage="1" errorTitle="Kesalahan Jenis Data" error="Data yang dimasukkan harus berupa Angka!" sqref="W34">
      <formula1>-1000000000000000000</formula1>
      <formula2>1000000000000000000</formula2>
    </dataValidation>
    <dataValidation type="decimal" showErrorMessage="1" errorTitle="Kesalahan Jenis Data" error="Data yang dimasukkan harus berupa Angka!" sqref="X34">
      <formula1>-1000000000000000000</formula1>
      <formula2>1000000000000000000</formula2>
    </dataValidation>
    <dataValidation type="decimal" showErrorMessage="1" errorTitle="Kesalahan Jenis Data" error="Data yang dimasukkan harus berupa Angka!" sqref="Y34">
      <formula1>-1000000000000000000</formula1>
      <formula2>1000000000000000000</formula2>
    </dataValidation>
    <dataValidation type="decimal" showErrorMessage="1" errorTitle="Kesalahan Jenis Data" error="Data yang dimasukkan harus berupa Angka!" sqref="H35">
      <formula1>-1000000000000000000</formula1>
      <formula2>1000000000000000000</formula2>
    </dataValidation>
    <dataValidation type="decimal" showErrorMessage="1" errorTitle="Kesalahan Jenis Data" error="Data yang dimasukkan harus berupa Angka!" sqref="I35">
      <formula1>-1000000000000000000</formula1>
      <formula2>1000000000000000000</formula2>
    </dataValidation>
    <dataValidation type="decimal" showErrorMessage="1" errorTitle="Kesalahan Jenis Data" error="Data yang dimasukkan harus berupa Angka!" sqref="J35">
      <formula1>-1000000000000000000</formula1>
      <formula2>1000000000000000000</formula2>
    </dataValidation>
    <dataValidation type="decimal" showErrorMessage="1" errorTitle="Kesalahan Jenis Data" error="Data yang dimasukkan harus berupa Angka!" sqref="K35">
      <formula1>-1000000000000000000</formula1>
      <formula2>1000000000000000000</formula2>
    </dataValidation>
    <dataValidation type="decimal" showErrorMessage="1" errorTitle="Kesalahan Jenis Data" error="Data yang dimasukkan harus berupa Angka!" sqref="L35">
      <formula1>-1000000000000000000</formula1>
      <formula2>1000000000000000000</formula2>
    </dataValidation>
    <dataValidation type="decimal" showErrorMessage="1" errorTitle="Kesalahan Jenis Data" error="Data yang dimasukkan harus berupa Angka!" sqref="M35">
      <formula1>-1000000000000000000</formula1>
      <formula2>1000000000000000000</formula2>
    </dataValidation>
    <dataValidation type="decimal" showErrorMessage="1" errorTitle="Kesalahan Jenis Data" error="Data yang dimasukkan harus berupa Angka!" sqref="N35">
      <formula1>-1000000000000000000</formula1>
      <formula2>1000000000000000000</formula2>
    </dataValidation>
    <dataValidation type="decimal" showErrorMessage="1" errorTitle="Kesalahan Jenis Data" error="Data yang dimasukkan harus berupa Angka!" sqref="O35">
      <formula1>-1000000000000000000</formula1>
      <formula2>1000000000000000000</formula2>
    </dataValidation>
    <dataValidation type="decimal" showErrorMessage="1" errorTitle="Kesalahan Jenis Data" error="Data yang dimasukkan harus berupa Angka!" sqref="P35">
      <formula1>-1000000000000000000</formula1>
      <formula2>1000000000000000000</formula2>
    </dataValidation>
    <dataValidation type="decimal" showErrorMessage="1" errorTitle="Kesalahan Jenis Data" error="Data yang dimasukkan harus berupa Angka!" sqref="Q35">
      <formula1>-1000000000000000000</formula1>
      <formula2>1000000000000000000</formula2>
    </dataValidation>
    <dataValidation type="decimal" showErrorMessage="1" errorTitle="Kesalahan Jenis Data" error="Data yang dimasukkan harus berupa Angka!" sqref="R35">
      <formula1>-1000000000000000000</formula1>
      <formula2>1000000000000000000</formula2>
    </dataValidation>
    <dataValidation type="decimal" showErrorMessage="1" errorTitle="Kesalahan Jenis Data" error="Data yang dimasukkan harus berupa Angka!" sqref="S35">
      <formula1>-1000000000000000000</formula1>
      <formula2>1000000000000000000</formula2>
    </dataValidation>
    <dataValidation type="decimal" showErrorMessage="1" errorTitle="Kesalahan Jenis Data" error="Data yang dimasukkan harus berupa Angka!" sqref="T35">
      <formula1>-1000000000000000000</formula1>
      <formula2>1000000000000000000</formula2>
    </dataValidation>
    <dataValidation type="decimal" showErrorMessage="1" errorTitle="Kesalahan Jenis Data" error="Data yang dimasukkan harus berupa Angka!" sqref="U35">
      <formula1>-1000000000000000000</formula1>
      <formula2>1000000000000000000</formula2>
    </dataValidation>
    <dataValidation type="decimal" showErrorMessage="1" errorTitle="Kesalahan Jenis Data" error="Data yang dimasukkan harus berupa Angka!" sqref="V35">
      <formula1>-1000000000000000000</formula1>
      <formula2>1000000000000000000</formula2>
    </dataValidation>
    <dataValidation type="decimal" showErrorMessage="1" errorTitle="Kesalahan Jenis Data" error="Data yang dimasukkan harus berupa Angka!" sqref="W35">
      <formula1>-1000000000000000000</formula1>
      <formula2>1000000000000000000</formula2>
    </dataValidation>
    <dataValidation type="decimal" showErrorMessage="1" errorTitle="Kesalahan Jenis Data" error="Data yang dimasukkan harus berupa Angka!" sqref="X35">
      <formula1>-1000000000000000000</formula1>
      <formula2>1000000000000000000</formula2>
    </dataValidation>
    <dataValidation type="decimal" showErrorMessage="1" errorTitle="Kesalahan Jenis Data" error="Data yang dimasukkan harus berupa Angka!" sqref="Y35">
      <formula1>-1000000000000000000</formula1>
      <formula2>1000000000000000000</formula2>
    </dataValidation>
    <dataValidation type="decimal" showErrorMessage="1" errorTitle="Kesalahan Jenis Data" error="Data yang dimasukkan harus berupa Angka!" sqref="H36">
      <formula1>-1000000000000000000</formula1>
      <formula2>1000000000000000000</formula2>
    </dataValidation>
    <dataValidation type="decimal" showErrorMessage="1" errorTitle="Kesalahan Jenis Data" error="Data yang dimasukkan harus berupa Angka!" sqref="I36">
      <formula1>-1000000000000000000</formula1>
      <formula2>1000000000000000000</formula2>
    </dataValidation>
    <dataValidation type="decimal" showErrorMessage="1" errorTitle="Kesalahan Jenis Data" error="Data yang dimasukkan harus berupa Angka!" sqref="J36">
      <formula1>-1000000000000000000</formula1>
      <formula2>1000000000000000000</formula2>
    </dataValidation>
    <dataValidation type="decimal" showErrorMessage="1" errorTitle="Kesalahan Jenis Data" error="Data yang dimasukkan harus berupa Angka!" sqref="K36">
      <formula1>-1000000000000000000</formula1>
      <formula2>1000000000000000000</formula2>
    </dataValidation>
    <dataValidation type="decimal" showErrorMessage="1" errorTitle="Kesalahan Jenis Data" error="Data yang dimasukkan harus berupa Angka!" sqref="L36">
      <formula1>-1000000000000000000</formula1>
      <formula2>1000000000000000000</formula2>
    </dataValidation>
    <dataValidation type="decimal" showErrorMessage="1" errorTitle="Kesalahan Jenis Data" error="Data yang dimasukkan harus berupa Angka!" sqref="M36">
      <formula1>-1000000000000000000</formula1>
      <formula2>1000000000000000000</formula2>
    </dataValidation>
    <dataValidation type="decimal" showErrorMessage="1" errorTitle="Kesalahan Jenis Data" error="Data yang dimasukkan harus berupa Angka!" sqref="N36">
      <formula1>-1000000000000000000</formula1>
      <formula2>1000000000000000000</formula2>
    </dataValidation>
    <dataValidation type="decimal" showErrorMessage="1" errorTitle="Kesalahan Jenis Data" error="Data yang dimasukkan harus berupa Angka!" sqref="O36">
      <formula1>-1000000000000000000</formula1>
      <formula2>1000000000000000000</formula2>
    </dataValidation>
    <dataValidation type="decimal" showErrorMessage="1" errorTitle="Kesalahan Jenis Data" error="Data yang dimasukkan harus berupa Angka!" sqref="P36">
      <formula1>-1000000000000000000</formula1>
      <formula2>1000000000000000000</formula2>
    </dataValidation>
    <dataValidation type="decimal" showErrorMessage="1" errorTitle="Kesalahan Jenis Data" error="Data yang dimasukkan harus berupa Angka!" sqref="Q36">
      <formula1>-1000000000000000000</formula1>
      <formula2>1000000000000000000</formula2>
    </dataValidation>
    <dataValidation type="decimal" showErrorMessage="1" errorTitle="Kesalahan Jenis Data" error="Data yang dimasukkan harus berupa Angka!" sqref="R36">
      <formula1>-1000000000000000000</formula1>
      <formula2>1000000000000000000</formula2>
    </dataValidation>
    <dataValidation type="decimal" showErrorMessage="1" errorTitle="Kesalahan Jenis Data" error="Data yang dimasukkan harus berupa Angka!" sqref="S36">
      <formula1>-1000000000000000000</formula1>
      <formula2>1000000000000000000</formula2>
    </dataValidation>
    <dataValidation type="decimal" showErrorMessage="1" errorTitle="Kesalahan Jenis Data" error="Data yang dimasukkan harus berupa Angka!" sqref="T36">
      <formula1>-1000000000000000000</formula1>
      <formula2>1000000000000000000</formula2>
    </dataValidation>
    <dataValidation type="decimal" showErrorMessage="1" errorTitle="Kesalahan Jenis Data" error="Data yang dimasukkan harus berupa Angka!" sqref="U36">
      <formula1>-1000000000000000000</formula1>
      <formula2>1000000000000000000</formula2>
    </dataValidation>
    <dataValidation type="decimal" showErrorMessage="1" errorTitle="Kesalahan Jenis Data" error="Data yang dimasukkan harus berupa Angka!" sqref="V36">
      <formula1>-1000000000000000000</formula1>
      <formula2>1000000000000000000</formula2>
    </dataValidation>
    <dataValidation type="decimal" showErrorMessage="1" errorTitle="Kesalahan Jenis Data" error="Data yang dimasukkan harus berupa Angka!" sqref="W36">
      <formula1>-1000000000000000000</formula1>
      <formula2>1000000000000000000</formula2>
    </dataValidation>
    <dataValidation type="decimal" showErrorMessage="1" errorTitle="Kesalahan Jenis Data" error="Data yang dimasukkan harus berupa Angka!" sqref="X36">
      <formula1>-1000000000000000000</formula1>
      <formula2>1000000000000000000</formula2>
    </dataValidation>
    <dataValidation type="decimal" showErrorMessage="1" errorTitle="Kesalahan Jenis Data" error="Data yang dimasukkan harus berupa Angka!" sqref="Y36">
      <formula1>-1000000000000000000</formula1>
      <formula2>1000000000000000000</formula2>
    </dataValidation>
    <dataValidation type="decimal" showErrorMessage="1" errorTitle="Kesalahan Jenis Data" error="Data yang dimasukkan harus berupa Angka!" sqref="H37">
      <formula1>-1000000000000000000</formula1>
      <formula2>1000000000000000000</formula2>
    </dataValidation>
    <dataValidation type="decimal" showErrorMessage="1" errorTitle="Kesalahan Jenis Data" error="Data yang dimasukkan harus berupa Angka!" sqref="I37">
      <formula1>-1000000000000000000</formula1>
      <formula2>1000000000000000000</formula2>
    </dataValidation>
    <dataValidation type="decimal" showErrorMessage="1" errorTitle="Kesalahan Jenis Data" error="Data yang dimasukkan harus berupa Angka!" sqref="J37">
      <formula1>-1000000000000000000</formula1>
      <formula2>1000000000000000000</formula2>
    </dataValidation>
    <dataValidation type="decimal" showErrorMessage="1" errorTitle="Kesalahan Jenis Data" error="Data yang dimasukkan harus berupa Angka!" sqref="K37">
      <formula1>-1000000000000000000</formula1>
      <formula2>1000000000000000000</formula2>
    </dataValidation>
    <dataValidation type="decimal" showErrorMessage="1" errorTitle="Kesalahan Jenis Data" error="Data yang dimasukkan harus berupa Angka!" sqref="L37">
      <formula1>-1000000000000000000</formula1>
      <formula2>1000000000000000000</formula2>
    </dataValidation>
    <dataValidation type="decimal" showErrorMessage="1" errorTitle="Kesalahan Jenis Data" error="Data yang dimasukkan harus berupa Angka!" sqref="M37">
      <formula1>-1000000000000000000</formula1>
      <formula2>1000000000000000000</formula2>
    </dataValidation>
    <dataValidation type="decimal" showErrorMessage="1" errorTitle="Kesalahan Jenis Data" error="Data yang dimasukkan harus berupa Angka!" sqref="N37">
      <formula1>-1000000000000000000</formula1>
      <formula2>1000000000000000000</formula2>
    </dataValidation>
    <dataValidation type="decimal" showErrorMessage="1" errorTitle="Kesalahan Jenis Data" error="Data yang dimasukkan harus berupa Angka!" sqref="O37">
      <formula1>-1000000000000000000</formula1>
      <formula2>1000000000000000000</formula2>
    </dataValidation>
    <dataValidation type="decimal" showErrorMessage="1" errorTitle="Kesalahan Jenis Data" error="Data yang dimasukkan harus berupa Angka!" sqref="P37">
      <formula1>-1000000000000000000</formula1>
      <formula2>1000000000000000000</formula2>
    </dataValidation>
    <dataValidation type="decimal" showErrorMessage="1" errorTitle="Kesalahan Jenis Data" error="Data yang dimasukkan harus berupa Angka!" sqref="Q37">
      <formula1>-1000000000000000000</formula1>
      <formula2>1000000000000000000</formula2>
    </dataValidation>
    <dataValidation type="decimal" showErrorMessage="1" errorTitle="Kesalahan Jenis Data" error="Data yang dimasukkan harus berupa Angka!" sqref="R37">
      <formula1>-1000000000000000000</formula1>
      <formula2>1000000000000000000</formula2>
    </dataValidation>
    <dataValidation type="decimal" showErrorMessage="1" errorTitle="Kesalahan Jenis Data" error="Data yang dimasukkan harus berupa Angka!" sqref="S37">
      <formula1>-1000000000000000000</formula1>
      <formula2>1000000000000000000</formula2>
    </dataValidation>
    <dataValidation type="decimal" showErrorMessage="1" errorTitle="Kesalahan Jenis Data" error="Data yang dimasukkan harus berupa Angka!" sqref="T37">
      <formula1>-1000000000000000000</formula1>
      <formula2>1000000000000000000</formula2>
    </dataValidation>
    <dataValidation type="decimal" showErrorMessage="1" errorTitle="Kesalahan Jenis Data" error="Data yang dimasukkan harus berupa Angka!" sqref="U37">
      <formula1>-1000000000000000000</formula1>
      <formula2>1000000000000000000</formula2>
    </dataValidation>
    <dataValidation type="decimal" showErrorMessage="1" errorTitle="Kesalahan Jenis Data" error="Data yang dimasukkan harus berupa Angka!" sqref="V37">
      <formula1>-1000000000000000000</formula1>
      <formula2>1000000000000000000</formula2>
    </dataValidation>
    <dataValidation type="decimal" showErrorMessage="1" errorTitle="Kesalahan Jenis Data" error="Data yang dimasukkan harus berupa Angka!" sqref="W37">
      <formula1>-1000000000000000000</formula1>
      <formula2>1000000000000000000</formula2>
    </dataValidation>
    <dataValidation type="decimal" showErrorMessage="1" errorTitle="Kesalahan Jenis Data" error="Data yang dimasukkan harus berupa Angka!" sqref="X37">
      <formula1>-1000000000000000000</formula1>
      <formula2>1000000000000000000</formula2>
    </dataValidation>
    <dataValidation type="decimal" showErrorMessage="1" errorTitle="Kesalahan Jenis Data" error="Data yang dimasukkan harus berupa Angka!" sqref="Y37">
      <formula1>-1000000000000000000</formula1>
      <formula2>1000000000000000000</formula2>
    </dataValidation>
    <dataValidation type="decimal" showErrorMessage="1" errorTitle="Kesalahan Jenis Data" error="Data yang dimasukkan harus berupa Angka!" sqref="H38">
      <formula1>-1000000000000000000</formula1>
      <formula2>1000000000000000000</formula2>
    </dataValidation>
    <dataValidation type="decimal" showErrorMessage="1" errorTitle="Kesalahan Jenis Data" error="Data yang dimasukkan harus berupa Angka!" sqref="I38">
      <formula1>-1000000000000000000</formula1>
      <formula2>1000000000000000000</formula2>
    </dataValidation>
    <dataValidation type="decimal" showErrorMessage="1" errorTitle="Kesalahan Jenis Data" error="Data yang dimasukkan harus berupa Angka!" sqref="J38">
      <formula1>-1000000000000000000</formula1>
      <formula2>1000000000000000000</formula2>
    </dataValidation>
    <dataValidation type="decimal" showErrorMessage="1" errorTitle="Kesalahan Jenis Data" error="Data yang dimasukkan harus berupa Angka!" sqref="K38">
      <formula1>-1000000000000000000</formula1>
      <formula2>1000000000000000000</formula2>
    </dataValidation>
    <dataValidation type="decimal" showErrorMessage="1" errorTitle="Kesalahan Jenis Data" error="Data yang dimasukkan harus berupa Angka!" sqref="L38">
      <formula1>-1000000000000000000</formula1>
      <formula2>1000000000000000000</formula2>
    </dataValidation>
    <dataValidation type="decimal" showErrorMessage="1" errorTitle="Kesalahan Jenis Data" error="Data yang dimasukkan harus berupa Angka!" sqref="M38">
      <formula1>-1000000000000000000</formula1>
      <formula2>1000000000000000000</formula2>
    </dataValidation>
    <dataValidation type="decimal" showErrorMessage="1" errorTitle="Kesalahan Jenis Data" error="Data yang dimasukkan harus berupa Angka!" sqref="N38">
      <formula1>-1000000000000000000</formula1>
      <formula2>1000000000000000000</formula2>
    </dataValidation>
    <dataValidation type="decimal" showErrorMessage="1" errorTitle="Kesalahan Jenis Data" error="Data yang dimasukkan harus berupa Angka!" sqref="O38">
      <formula1>-1000000000000000000</formula1>
      <formula2>1000000000000000000</formula2>
    </dataValidation>
    <dataValidation type="decimal" showErrorMessage="1" errorTitle="Kesalahan Jenis Data" error="Data yang dimasukkan harus berupa Angka!" sqref="P38">
      <formula1>-1000000000000000000</formula1>
      <formula2>1000000000000000000</formula2>
    </dataValidation>
    <dataValidation type="decimal" showErrorMessage="1" errorTitle="Kesalahan Jenis Data" error="Data yang dimasukkan harus berupa Angka!" sqref="Q38">
      <formula1>-1000000000000000000</formula1>
      <formula2>1000000000000000000</formula2>
    </dataValidation>
    <dataValidation type="decimal" showErrorMessage="1" errorTitle="Kesalahan Jenis Data" error="Data yang dimasukkan harus berupa Angka!" sqref="R38">
      <formula1>-1000000000000000000</formula1>
      <formula2>1000000000000000000</formula2>
    </dataValidation>
    <dataValidation type="decimal" showErrorMessage="1" errorTitle="Kesalahan Jenis Data" error="Data yang dimasukkan harus berupa Angka!" sqref="S38">
      <formula1>-1000000000000000000</formula1>
      <formula2>1000000000000000000</formula2>
    </dataValidation>
    <dataValidation type="decimal" showErrorMessage="1" errorTitle="Kesalahan Jenis Data" error="Data yang dimasukkan harus berupa Angka!" sqref="T38">
      <formula1>-1000000000000000000</formula1>
      <formula2>1000000000000000000</formula2>
    </dataValidation>
    <dataValidation type="decimal" showErrorMessage="1" errorTitle="Kesalahan Jenis Data" error="Data yang dimasukkan harus berupa Angka!" sqref="U38">
      <formula1>-1000000000000000000</formula1>
      <formula2>1000000000000000000</formula2>
    </dataValidation>
    <dataValidation type="decimal" showErrorMessage="1" errorTitle="Kesalahan Jenis Data" error="Data yang dimasukkan harus berupa Angka!" sqref="V38">
      <formula1>-1000000000000000000</formula1>
      <formula2>1000000000000000000</formula2>
    </dataValidation>
    <dataValidation type="decimal" showErrorMessage="1" errorTitle="Kesalahan Jenis Data" error="Data yang dimasukkan harus berupa Angka!" sqref="W38">
      <formula1>-1000000000000000000</formula1>
      <formula2>1000000000000000000</formula2>
    </dataValidation>
    <dataValidation type="decimal" showErrorMessage="1" errorTitle="Kesalahan Jenis Data" error="Data yang dimasukkan harus berupa Angka!" sqref="X38">
      <formula1>-1000000000000000000</formula1>
      <formula2>1000000000000000000</formula2>
    </dataValidation>
    <dataValidation type="decimal" showErrorMessage="1" errorTitle="Kesalahan Jenis Data" error="Data yang dimasukkan harus berupa Angka!" sqref="Y38">
      <formula1>-1000000000000000000</formula1>
      <formula2>1000000000000000000</formula2>
    </dataValidation>
    <dataValidation type="decimal" showErrorMessage="1" errorTitle="Kesalahan Jenis Data" error="Data yang dimasukkan harus berupa Angka!" sqref="H39">
      <formula1>-1000000000000000000</formula1>
      <formula2>1000000000000000000</formula2>
    </dataValidation>
    <dataValidation type="decimal" showErrorMessage="1" errorTitle="Kesalahan Jenis Data" error="Data yang dimasukkan harus berupa Angka!" sqref="I39">
      <formula1>-1000000000000000000</formula1>
      <formula2>1000000000000000000</formula2>
    </dataValidation>
    <dataValidation type="decimal" showErrorMessage="1" errorTitle="Kesalahan Jenis Data" error="Data yang dimasukkan harus berupa Angka!" sqref="J39">
      <formula1>-1000000000000000000</formula1>
      <formula2>1000000000000000000</formula2>
    </dataValidation>
    <dataValidation type="decimal" showErrorMessage="1" errorTitle="Kesalahan Jenis Data" error="Data yang dimasukkan harus berupa Angka!" sqref="K39">
      <formula1>-1000000000000000000</formula1>
      <formula2>1000000000000000000</formula2>
    </dataValidation>
    <dataValidation type="decimal" showErrorMessage="1" errorTitle="Kesalahan Jenis Data" error="Data yang dimasukkan harus berupa Angka!" sqref="L39">
      <formula1>-1000000000000000000</formula1>
      <formula2>1000000000000000000</formula2>
    </dataValidation>
    <dataValidation type="decimal" showErrorMessage="1" errorTitle="Kesalahan Jenis Data" error="Data yang dimasukkan harus berupa Angka!" sqref="M39">
      <formula1>-1000000000000000000</formula1>
      <formula2>1000000000000000000</formula2>
    </dataValidation>
    <dataValidation type="decimal" showErrorMessage="1" errorTitle="Kesalahan Jenis Data" error="Data yang dimasukkan harus berupa Angka!" sqref="N39">
      <formula1>-1000000000000000000</formula1>
      <formula2>1000000000000000000</formula2>
    </dataValidation>
    <dataValidation type="decimal" showErrorMessage="1" errorTitle="Kesalahan Jenis Data" error="Data yang dimasukkan harus berupa Angka!" sqref="O39">
      <formula1>-1000000000000000000</formula1>
      <formula2>1000000000000000000</formula2>
    </dataValidation>
    <dataValidation type="decimal" showErrorMessage="1" errorTitle="Kesalahan Jenis Data" error="Data yang dimasukkan harus berupa Angka!" sqref="P39">
      <formula1>-1000000000000000000</formula1>
      <formula2>1000000000000000000</formula2>
    </dataValidation>
    <dataValidation type="decimal" showErrorMessage="1" errorTitle="Kesalahan Jenis Data" error="Data yang dimasukkan harus berupa Angka!" sqref="Q39">
      <formula1>-1000000000000000000</formula1>
      <formula2>1000000000000000000</formula2>
    </dataValidation>
    <dataValidation type="decimal" showErrorMessage="1" errorTitle="Kesalahan Jenis Data" error="Data yang dimasukkan harus berupa Angka!" sqref="R39">
      <formula1>-1000000000000000000</formula1>
      <formula2>1000000000000000000</formula2>
    </dataValidation>
    <dataValidation type="decimal" showErrorMessage="1" errorTitle="Kesalahan Jenis Data" error="Data yang dimasukkan harus berupa Angka!" sqref="S39">
      <formula1>-1000000000000000000</formula1>
      <formula2>1000000000000000000</formula2>
    </dataValidation>
    <dataValidation type="decimal" showErrorMessage="1" errorTitle="Kesalahan Jenis Data" error="Data yang dimasukkan harus berupa Angka!" sqref="T39">
      <formula1>-1000000000000000000</formula1>
      <formula2>1000000000000000000</formula2>
    </dataValidation>
    <dataValidation type="decimal" showErrorMessage="1" errorTitle="Kesalahan Jenis Data" error="Data yang dimasukkan harus berupa Angka!" sqref="U39">
      <formula1>-1000000000000000000</formula1>
      <formula2>1000000000000000000</formula2>
    </dataValidation>
    <dataValidation type="decimal" showErrorMessage="1" errorTitle="Kesalahan Jenis Data" error="Data yang dimasukkan harus berupa Angka!" sqref="V39">
      <formula1>-1000000000000000000</formula1>
      <formula2>1000000000000000000</formula2>
    </dataValidation>
    <dataValidation type="decimal" showErrorMessage="1" errorTitle="Kesalahan Jenis Data" error="Data yang dimasukkan harus berupa Angka!" sqref="W39">
      <formula1>-1000000000000000000</formula1>
      <formula2>1000000000000000000</formula2>
    </dataValidation>
    <dataValidation type="decimal" showErrorMessage="1" errorTitle="Kesalahan Jenis Data" error="Data yang dimasukkan harus berupa Angka!" sqref="X39">
      <formula1>-1000000000000000000</formula1>
      <formula2>1000000000000000000</formula2>
    </dataValidation>
    <dataValidation type="decimal" showErrorMessage="1" errorTitle="Kesalahan Jenis Data" error="Data yang dimasukkan harus berupa Angka!" sqref="Y39">
      <formula1>-1000000000000000000</formula1>
      <formula2>1000000000000000000</formula2>
    </dataValidation>
    <dataValidation type="decimal" showErrorMessage="1" errorTitle="Kesalahan Jenis Data" error="Data yang dimasukkan harus berupa Angka!" sqref="H40">
      <formula1>-1000000000000000000</formula1>
      <formula2>1000000000000000000</formula2>
    </dataValidation>
    <dataValidation type="decimal" showErrorMessage="1" errorTitle="Kesalahan Jenis Data" error="Data yang dimasukkan harus berupa Angka!" sqref="I40">
      <formula1>-1000000000000000000</formula1>
      <formula2>1000000000000000000</formula2>
    </dataValidation>
    <dataValidation type="decimal" showErrorMessage="1" errorTitle="Kesalahan Jenis Data" error="Data yang dimasukkan harus berupa Angka!" sqref="J40">
      <formula1>-1000000000000000000</formula1>
      <formula2>1000000000000000000</formula2>
    </dataValidation>
    <dataValidation type="decimal" showErrorMessage="1" errorTitle="Kesalahan Jenis Data" error="Data yang dimasukkan harus berupa Angka!" sqref="K40">
      <formula1>-1000000000000000000</formula1>
      <formula2>1000000000000000000</formula2>
    </dataValidation>
    <dataValidation type="decimal" showErrorMessage="1" errorTitle="Kesalahan Jenis Data" error="Data yang dimasukkan harus berupa Angka!" sqref="L40">
      <formula1>-1000000000000000000</formula1>
      <formula2>1000000000000000000</formula2>
    </dataValidation>
    <dataValidation type="decimal" showErrorMessage="1" errorTitle="Kesalahan Jenis Data" error="Data yang dimasukkan harus berupa Angka!" sqref="M40">
      <formula1>-1000000000000000000</formula1>
      <formula2>1000000000000000000</formula2>
    </dataValidation>
    <dataValidation type="decimal" showErrorMessage="1" errorTitle="Kesalahan Jenis Data" error="Data yang dimasukkan harus berupa Angka!" sqref="N40">
      <formula1>-1000000000000000000</formula1>
      <formula2>1000000000000000000</formula2>
    </dataValidation>
    <dataValidation type="decimal" showErrorMessage="1" errorTitle="Kesalahan Jenis Data" error="Data yang dimasukkan harus berupa Angka!" sqref="O40">
      <formula1>-1000000000000000000</formula1>
      <formula2>1000000000000000000</formula2>
    </dataValidation>
    <dataValidation type="decimal" showErrorMessage="1" errorTitle="Kesalahan Jenis Data" error="Data yang dimasukkan harus berupa Angka!" sqref="P40">
      <formula1>-1000000000000000000</formula1>
      <formula2>1000000000000000000</formula2>
    </dataValidation>
    <dataValidation type="decimal" showErrorMessage="1" errorTitle="Kesalahan Jenis Data" error="Data yang dimasukkan harus berupa Angka!" sqref="Q40">
      <formula1>-1000000000000000000</formula1>
      <formula2>1000000000000000000</formula2>
    </dataValidation>
    <dataValidation type="decimal" showErrorMessage="1" errorTitle="Kesalahan Jenis Data" error="Data yang dimasukkan harus berupa Angka!" sqref="R40">
      <formula1>-1000000000000000000</formula1>
      <formula2>1000000000000000000</formula2>
    </dataValidation>
    <dataValidation type="decimal" showErrorMessage="1" errorTitle="Kesalahan Jenis Data" error="Data yang dimasukkan harus berupa Angka!" sqref="S40">
      <formula1>-1000000000000000000</formula1>
      <formula2>1000000000000000000</formula2>
    </dataValidation>
    <dataValidation type="decimal" showErrorMessage="1" errorTitle="Kesalahan Jenis Data" error="Data yang dimasukkan harus berupa Angka!" sqref="T40">
      <formula1>-1000000000000000000</formula1>
      <formula2>1000000000000000000</formula2>
    </dataValidation>
    <dataValidation type="decimal" showErrorMessage="1" errorTitle="Kesalahan Jenis Data" error="Data yang dimasukkan harus berupa Angka!" sqref="U40">
      <formula1>-1000000000000000000</formula1>
      <formula2>1000000000000000000</formula2>
    </dataValidation>
    <dataValidation type="decimal" showErrorMessage="1" errorTitle="Kesalahan Jenis Data" error="Data yang dimasukkan harus berupa Angka!" sqref="V40">
      <formula1>-1000000000000000000</formula1>
      <formula2>1000000000000000000</formula2>
    </dataValidation>
    <dataValidation type="decimal" showErrorMessage="1" errorTitle="Kesalahan Jenis Data" error="Data yang dimasukkan harus berupa Angka!" sqref="W40">
      <formula1>-1000000000000000000</formula1>
      <formula2>1000000000000000000</formula2>
    </dataValidation>
    <dataValidation type="decimal" showErrorMessage="1" errorTitle="Kesalahan Jenis Data" error="Data yang dimasukkan harus berupa Angka!" sqref="X40">
      <formula1>-1000000000000000000</formula1>
      <formula2>1000000000000000000</formula2>
    </dataValidation>
    <dataValidation type="decimal" showErrorMessage="1" errorTitle="Kesalahan Jenis Data" error="Data yang dimasukkan harus berupa Angka!" sqref="Y40">
      <formula1>-1000000000000000000</formula1>
      <formula2>1000000000000000000</formula2>
    </dataValidation>
    <dataValidation type="decimal" showErrorMessage="1" errorTitle="Kesalahan Jenis Data" error="Data yang dimasukkan harus berupa Angka!" sqref="H41">
      <formula1>-1000000000000000000</formula1>
      <formula2>1000000000000000000</formula2>
    </dataValidation>
    <dataValidation type="decimal" showErrorMessage="1" errorTitle="Kesalahan Jenis Data" error="Data yang dimasukkan harus berupa Angka!" sqref="I41">
      <formula1>-1000000000000000000</formula1>
      <formula2>1000000000000000000</formula2>
    </dataValidation>
    <dataValidation type="decimal" showErrorMessage="1" errorTitle="Kesalahan Jenis Data" error="Data yang dimasukkan harus berupa Angka!" sqref="J41">
      <formula1>-1000000000000000000</formula1>
      <formula2>1000000000000000000</formula2>
    </dataValidation>
    <dataValidation type="decimal" showErrorMessage="1" errorTitle="Kesalahan Jenis Data" error="Data yang dimasukkan harus berupa Angka!" sqref="K41">
      <formula1>-1000000000000000000</formula1>
      <formula2>1000000000000000000</formula2>
    </dataValidation>
    <dataValidation type="decimal" showErrorMessage="1" errorTitle="Kesalahan Jenis Data" error="Data yang dimasukkan harus berupa Angka!" sqref="L41">
      <formula1>-1000000000000000000</formula1>
      <formula2>1000000000000000000</formula2>
    </dataValidation>
    <dataValidation type="decimal" showErrorMessage="1" errorTitle="Kesalahan Jenis Data" error="Data yang dimasukkan harus berupa Angka!" sqref="M41">
      <formula1>-1000000000000000000</formula1>
      <formula2>1000000000000000000</formula2>
    </dataValidation>
    <dataValidation type="decimal" showErrorMessage="1" errorTitle="Kesalahan Jenis Data" error="Data yang dimasukkan harus berupa Angka!" sqref="N41">
      <formula1>-1000000000000000000</formula1>
      <formula2>1000000000000000000</formula2>
    </dataValidation>
    <dataValidation type="decimal" showErrorMessage="1" errorTitle="Kesalahan Jenis Data" error="Data yang dimasukkan harus berupa Angka!" sqref="O41">
      <formula1>-1000000000000000000</formula1>
      <formula2>1000000000000000000</formula2>
    </dataValidation>
    <dataValidation type="decimal" showErrorMessage="1" errorTitle="Kesalahan Jenis Data" error="Data yang dimasukkan harus berupa Angka!" sqref="P41">
      <formula1>-1000000000000000000</formula1>
      <formula2>1000000000000000000</formula2>
    </dataValidation>
    <dataValidation type="decimal" showErrorMessage="1" errorTitle="Kesalahan Jenis Data" error="Data yang dimasukkan harus berupa Angka!" sqref="Q41">
      <formula1>-1000000000000000000</formula1>
      <formula2>1000000000000000000</formula2>
    </dataValidation>
    <dataValidation type="decimal" showErrorMessage="1" errorTitle="Kesalahan Jenis Data" error="Data yang dimasukkan harus berupa Angka!" sqref="R41">
      <formula1>-1000000000000000000</formula1>
      <formula2>1000000000000000000</formula2>
    </dataValidation>
    <dataValidation type="decimal" showErrorMessage="1" errorTitle="Kesalahan Jenis Data" error="Data yang dimasukkan harus berupa Angka!" sqref="S41">
      <formula1>-1000000000000000000</formula1>
      <formula2>1000000000000000000</formula2>
    </dataValidation>
    <dataValidation type="decimal" showErrorMessage="1" errorTitle="Kesalahan Jenis Data" error="Data yang dimasukkan harus berupa Angka!" sqref="T41">
      <formula1>-1000000000000000000</formula1>
      <formula2>1000000000000000000</formula2>
    </dataValidation>
    <dataValidation type="decimal" showErrorMessage="1" errorTitle="Kesalahan Jenis Data" error="Data yang dimasukkan harus berupa Angka!" sqref="U41">
      <formula1>-1000000000000000000</formula1>
      <formula2>1000000000000000000</formula2>
    </dataValidation>
    <dataValidation type="decimal" showErrorMessage="1" errorTitle="Kesalahan Jenis Data" error="Data yang dimasukkan harus berupa Angka!" sqref="V41">
      <formula1>-1000000000000000000</formula1>
      <formula2>1000000000000000000</formula2>
    </dataValidation>
    <dataValidation type="decimal" showErrorMessage="1" errorTitle="Kesalahan Jenis Data" error="Data yang dimasukkan harus berupa Angka!" sqref="W41">
      <formula1>-1000000000000000000</formula1>
      <formula2>1000000000000000000</formula2>
    </dataValidation>
    <dataValidation type="decimal" showErrorMessage="1" errorTitle="Kesalahan Jenis Data" error="Data yang dimasukkan harus berupa Angka!" sqref="X41">
      <formula1>-1000000000000000000</formula1>
      <formula2>1000000000000000000</formula2>
    </dataValidation>
    <dataValidation type="decimal" showErrorMessage="1" errorTitle="Kesalahan Jenis Data" error="Data yang dimasukkan harus berupa Angka!" sqref="Y41">
      <formula1>-1000000000000000000</formula1>
      <formula2>1000000000000000000</formula2>
    </dataValidation>
    <dataValidation type="decimal" showErrorMessage="1" errorTitle="Kesalahan Jenis Data" error="Data yang dimasukkan harus berupa Angka!" sqref="H42">
      <formula1>-1000000000000000000</formula1>
      <formula2>1000000000000000000</formula2>
    </dataValidation>
    <dataValidation type="decimal" showErrorMessage="1" errorTitle="Kesalahan Jenis Data" error="Data yang dimasukkan harus berupa Angka!" sqref="I42">
      <formula1>-1000000000000000000</formula1>
      <formula2>1000000000000000000</formula2>
    </dataValidation>
    <dataValidation type="decimal" showErrorMessage="1" errorTitle="Kesalahan Jenis Data" error="Data yang dimasukkan harus berupa Angka!" sqref="J42">
      <formula1>-1000000000000000000</formula1>
      <formula2>1000000000000000000</formula2>
    </dataValidation>
    <dataValidation type="decimal" showErrorMessage="1" errorTitle="Kesalahan Jenis Data" error="Data yang dimasukkan harus berupa Angka!" sqref="K42">
      <formula1>-1000000000000000000</formula1>
      <formula2>1000000000000000000</formula2>
    </dataValidation>
    <dataValidation type="decimal" showErrorMessage="1" errorTitle="Kesalahan Jenis Data" error="Data yang dimasukkan harus berupa Angka!" sqref="L42">
      <formula1>-1000000000000000000</formula1>
      <formula2>1000000000000000000</formula2>
    </dataValidation>
    <dataValidation type="decimal" showErrorMessage="1" errorTitle="Kesalahan Jenis Data" error="Data yang dimasukkan harus berupa Angka!" sqref="M42">
      <formula1>-1000000000000000000</formula1>
      <formula2>1000000000000000000</formula2>
    </dataValidation>
    <dataValidation type="decimal" showErrorMessage="1" errorTitle="Kesalahan Jenis Data" error="Data yang dimasukkan harus berupa Angka!" sqref="N42">
      <formula1>-1000000000000000000</formula1>
      <formula2>1000000000000000000</formula2>
    </dataValidation>
    <dataValidation type="decimal" showErrorMessage="1" errorTitle="Kesalahan Jenis Data" error="Data yang dimasukkan harus berupa Angka!" sqref="O42">
      <formula1>-1000000000000000000</formula1>
      <formula2>1000000000000000000</formula2>
    </dataValidation>
    <dataValidation type="decimal" showErrorMessage="1" errorTitle="Kesalahan Jenis Data" error="Data yang dimasukkan harus berupa Angka!" sqref="P42">
      <formula1>-1000000000000000000</formula1>
      <formula2>1000000000000000000</formula2>
    </dataValidation>
    <dataValidation type="decimal" showErrorMessage="1" errorTitle="Kesalahan Jenis Data" error="Data yang dimasukkan harus berupa Angka!" sqref="Q42">
      <formula1>-1000000000000000000</formula1>
      <formula2>1000000000000000000</formula2>
    </dataValidation>
    <dataValidation type="decimal" showErrorMessage="1" errorTitle="Kesalahan Jenis Data" error="Data yang dimasukkan harus berupa Angka!" sqref="R42">
      <formula1>-1000000000000000000</formula1>
      <formula2>1000000000000000000</formula2>
    </dataValidation>
    <dataValidation type="decimal" showErrorMessage="1" errorTitle="Kesalahan Jenis Data" error="Data yang dimasukkan harus berupa Angka!" sqref="S42">
      <formula1>-1000000000000000000</formula1>
      <formula2>1000000000000000000</formula2>
    </dataValidation>
    <dataValidation type="decimal" showErrorMessage="1" errorTitle="Kesalahan Jenis Data" error="Data yang dimasukkan harus berupa Angka!" sqref="T42">
      <formula1>-1000000000000000000</formula1>
      <formula2>1000000000000000000</formula2>
    </dataValidation>
    <dataValidation type="decimal" showErrorMessage="1" errorTitle="Kesalahan Jenis Data" error="Data yang dimasukkan harus berupa Angka!" sqref="U42">
      <formula1>-1000000000000000000</formula1>
      <formula2>1000000000000000000</formula2>
    </dataValidation>
    <dataValidation type="decimal" showErrorMessage="1" errorTitle="Kesalahan Jenis Data" error="Data yang dimasukkan harus berupa Angka!" sqref="V42">
      <formula1>-1000000000000000000</formula1>
      <formula2>1000000000000000000</formula2>
    </dataValidation>
    <dataValidation type="decimal" showErrorMessage="1" errorTitle="Kesalahan Jenis Data" error="Data yang dimasukkan harus berupa Angka!" sqref="W42">
      <formula1>-1000000000000000000</formula1>
      <formula2>1000000000000000000</formula2>
    </dataValidation>
    <dataValidation type="decimal" showErrorMessage="1" errorTitle="Kesalahan Jenis Data" error="Data yang dimasukkan harus berupa Angka!" sqref="X42">
      <formula1>-1000000000000000000</formula1>
      <formula2>1000000000000000000</formula2>
    </dataValidation>
    <dataValidation type="decimal" showErrorMessage="1" errorTitle="Kesalahan Jenis Data" error="Data yang dimasukkan harus berupa Angka!" sqref="Y42">
      <formula1>-1000000000000000000</formula1>
      <formula2>1000000000000000000</formula2>
    </dataValidation>
    <dataValidation type="decimal" showErrorMessage="1" errorTitle="Kesalahan Jenis Data" error="Data yang dimasukkan harus berupa Angka!" sqref="H43">
      <formula1>-1000000000000000000</formula1>
      <formula2>1000000000000000000</formula2>
    </dataValidation>
    <dataValidation type="decimal" showErrorMessage="1" errorTitle="Kesalahan Jenis Data" error="Data yang dimasukkan harus berupa Angka!" sqref="I43">
      <formula1>-1000000000000000000</formula1>
      <formula2>1000000000000000000</formula2>
    </dataValidation>
    <dataValidation type="decimal" showErrorMessage="1" errorTitle="Kesalahan Jenis Data" error="Data yang dimasukkan harus berupa Angka!" sqref="J43">
      <formula1>-1000000000000000000</formula1>
      <formula2>1000000000000000000</formula2>
    </dataValidation>
    <dataValidation type="decimal" showErrorMessage="1" errorTitle="Kesalahan Jenis Data" error="Data yang dimasukkan harus berupa Angka!" sqref="K43">
      <formula1>-1000000000000000000</formula1>
      <formula2>1000000000000000000</formula2>
    </dataValidation>
    <dataValidation type="decimal" showErrorMessage="1" errorTitle="Kesalahan Jenis Data" error="Data yang dimasukkan harus berupa Angka!" sqref="L43">
      <formula1>-1000000000000000000</formula1>
      <formula2>1000000000000000000</formula2>
    </dataValidation>
    <dataValidation type="decimal" showErrorMessage="1" errorTitle="Kesalahan Jenis Data" error="Data yang dimasukkan harus berupa Angka!" sqref="M43">
      <formula1>-1000000000000000000</formula1>
      <formula2>1000000000000000000</formula2>
    </dataValidation>
    <dataValidation type="decimal" showErrorMessage="1" errorTitle="Kesalahan Jenis Data" error="Data yang dimasukkan harus berupa Angka!" sqref="N43">
      <formula1>-1000000000000000000</formula1>
      <formula2>1000000000000000000</formula2>
    </dataValidation>
    <dataValidation type="decimal" showErrorMessage="1" errorTitle="Kesalahan Jenis Data" error="Data yang dimasukkan harus berupa Angka!" sqref="O43">
      <formula1>-1000000000000000000</formula1>
      <formula2>1000000000000000000</formula2>
    </dataValidation>
    <dataValidation type="decimal" showErrorMessage="1" errorTitle="Kesalahan Jenis Data" error="Data yang dimasukkan harus berupa Angka!" sqref="P43">
      <formula1>-1000000000000000000</formula1>
      <formula2>1000000000000000000</formula2>
    </dataValidation>
    <dataValidation type="decimal" showErrorMessage="1" errorTitle="Kesalahan Jenis Data" error="Data yang dimasukkan harus berupa Angka!" sqref="Q43">
      <formula1>-1000000000000000000</formula1>
      <formula2>1000000000000000000</formula2>
    </dataValidation>
    <dataValidation type="decimal" showErrorMessage="1" errorTitle="Kesalahan Jenis Data" error="Data yang dimasukkan harus berupa Angka!" sqref="R43">
      <formula1>-1000000000000000000</formula1>
      <formula2>1000000000000000000</formula2>
    </dataValidation>
    <dataValidation type="decimal" showErrorMessage="1" errorTitle="Kesalahan Jenis Data" error="Data yang dimasukkan harus berupa Angka!" sqref="S43">
      <formula1>-1000000000000000000</formula1>
      <formula2>1000000000000000000</formula2>
    </dataValidation>
    <dataValidation type="decimal" showErrorMessage="1" errorTitle="Kesalahan Jenis Data" error="Data yang dimasukkan harus berupa Angka!" sqref="T43">
      <formula1>-1000000000000000000</formula1>
      <formula2>1000000000000000000</formula2>
    </dataValidation>
    <dataValidation type="decimal" showErrorMessage="1" errorTitle="Kesalahan Jenis Data" error="Data yang dimasukkan harus berupa Angka!" sqref="U43">
      <formula1>-1000000000000000000</formula1>
      <formula2>1000000000000000000</formula2>
    </dataValidation>
    <dataValidation type="decimal" showErrorMessage="1" errorTitle="Kesalahan Jenis Data" error="Data yang dimasukkan harus berupa Angka!" sqref="V43">
      <formula1>-1000000000000000000</formula1>
      <formula2>1000000000000000000</formula2>
    </dataValidation>
    <dataValidation type="decimal" showErrorMessage="1" errorTitle="Kesalahan Jenis Data" error="Data yang dimasukkan harus berupa Angka!" sqref="W43">
      <formula1>-1000000000000000000</formula1>
      <formula2>1000000000000000000</formula2>
    </dataValidation>
    <dataValidation type="decimal" showErrorMessage="1" errorTitle="Kesalahan Jenis Data" error="Data yang dimasukkan harus berupa Angka!" sqref="X43">
      <formula1>-1000000000000000000</formula1>
      <formula2>1000000000000000000</formula2>
    </dataValidation>
    <dataValidation type="decimal" showErrorMessage="1" errorTitle="Kesalahan Jenis Data" error="Data yang dimasukkan harus berupa Angka!" sqref="Y43">
      <formula1>-1000000000000000000</formula1>
      <formula2>1000000000000000000</formula2>
    </dataValidation>
    <dataValidation type="decimal" showErrorMessage="1" errorTitle="Kesalahan Jenis Data" error="Data yang dimasukkan harus berupa Angka!" sqref="H44">
      <formula1>-1000000000000000000</formula1>
      <formula2>1000000000000000000</formula2>
    </dataValidation>
    <dataValidation type="decimal" showErrorMessage="1" errorTitle="Kesalahan Jenis Data" error="Data yang dimasukkan harus berupa Angka!" sqref="I44">
      <formula1>-1000000000000000000</formula1>
      <formula2>1000000000000000000</formula2>
    </dataValidation>
    <dataValidation type="decimal" showErrorMessage="1" errorTitle="Kesalahan Jenis Data" error="Data yang dimasukkan harus berupa Angka!" sqref="J44">
      <formula1>-1000000000000000000</formula1>
      <formula2>1000000000000000000</formula2>
    </dataValidation>
    <dataValidation type="decimal" showErrorMessage="1" errorTitle="Kesalahan Jenis Data" error="Data yang dimasukkan harus berupa Angka!" sqref="K44">
      <formula1>-1000000000000000000</formula1>
      <formula2>1000000000000000000</formula2>
    </dataValidation>
    <dataValidation type="decimal" showErrorMessage="1" errorTitle="Kesalahan Jenis Data" error="Data yang dimasukkan harus berupa Angka!" sqref="L44">
      <formula1>-1000000000000000000</formula1>
      <formula2>1000000000000000000</formula2>
    </dataValidation>
    <dataValidation type="decimal" showErrorMessage="1" errorTitle="Kesalahan Jenis Data" error="Data yang dimasukkan harus berupa Angka!" sqref="M44">
      <formula1>-1000000000000000000</formula1>
      <formula2>1000000000000000000</formula2>
    </dataValidation>
    <dataValidation type="decimal" showErrorMessage="1" errorTitle="Kesalahan Jenis Data" error="Data yang dimasukkan harus berupa Angka!" sqref="N44">
      <formula1>-1000000000000000000</formula1>
      <formula2>1000000000000000000</formula2>
    </dataValidation>
    <dataValidation type="decimal" showErrorMessage="1" errorTitle="Kesalahan Jenis Data" error="Data yang dimasukkan harus berupa Angka!" sqref="O44">
      <formula1>-1000000000000000000</formula1>
      <formula2>1000000000000000000</formula2>
    </dataValidation>
    <dataValidation type="decimal" showErrorMessage="1" errorTitle="Kesalahan Jenis Data" error="Data yang dimasukkan harus berupa Angka!" sqref="P44">
      <formula1>-1000000000000000000</formula1>
      <formula2>1000000000000000000</formula2>
    </dataValidation>
    <dataValidation type="decimal" showErrorMessage="1" errorTitle="Kesalahan Jenis Data" error="Data yang dimasukkan harus berupa Angka!" sqref="Q44">
      <formula1>-1000000000000000000</formula1>
      <formula2>1000000000000000000</formula2>
    </dataValidation>
    <dataValidation type="decimal" showErrorMessage="1" errorTitle="Kesalahan Jenis Data" error="Data yang dimasukkan harus berupa Angka!" sqref="R44">
      <formula1>-1000000000000000000</formula1>
      <formula2>1000000000000000000</formula2>
    </dataValidation>
    <dataValidation type="decimal" showErrorMessage="1" errorTitle="Kesalahan Jenis Data" error="Data yang dimasukkan harus berupa Angka!" sqref="S44">
      <formula1>-1000000000000000000</formula1>
      <formula2>1000000000000000000</formula2>
    </dataValidation>
    <dataValidation type="decimal" showErrorMessage="1" errorTitle="Kesalahan Jenis Data" error="Data yang dimasukkan harus berupa Angka!" sqref="T44">
      <formula1>-1000000000000000000</formula1>
      <formula2>1000000000000000000</formula2>
    </dataValidation>
    <dataValidation type="decimal" showErrorMessage="1" errorTitle="Kesalahan Jenis Data" error="Data yang dimasukkan harus berupa Angka!" sqref="U44">
      <formula1>-1000000000000000000</formula1>
      <formula2>1000000000000000000</formula2>
    </dataValidation>
    <dataValidation type="decimal" showErrorMessage="1" errorTitle="Kesalahan Jenis Data" error="Data yang dimasukkan harus berupa Angka!" sqref="V44">
      <formula1>-1000000000000000000</formula1>
      <formula2>1000000000000000000</formula2>
    </dataValidation>
    <dataValidation type="decimal" showErrorMessage="1" errorTitle="Kesalahan Jenis Data" error="Data yang dimasukkan harus berupa Angka!" sqref="W44">
      <formula1>-1000000000000000000</formula1>
      <formula2>1000000000000000000</formula2>
    </dataValidation>
    <dataValidation type="decimal" showErrorMessage="1" errorTitle="Kesalahan Jenis Data" error="Data yang dimasukkan harus berupa Angka!" sqref="X44">
      <formula1>-1000000000000000000</formula1>
      <formula2>1000000000000000000</formula2>
    </dataValidation>
    <dataValidation type="decimal" showErrorMessage="1" errorTitle="Kesalahan Jenis Data" error="Data yang dimasukkan harus berupa Angka!" sqref="Y44">
      <formula1>-1000000000000000000</formula1>
      <formula2>1000000000000000000</formula2>
    </dataValidation>
    <dataValidation type="decimal" showErrorMessage="1" errorTitle="Kesalahan Jenis Data" error="Data yang dimasukkan harus berupa Angka!" sqref="H45">
      <formula1>-1000000000000000000</formula1>
      <formula2>1000000000000000000</formula2>
    </dataValidation>
    <dataValidation type="decimal" showErrorMessage="1" errorTitle="Kesalahan Jenis Data" error="Data yang dimasukkan harus berupa Angka!" sqref="I45">
      <formula1>-1000000000000000000</formula1>
      <formula2>1000000000000000000</formula2>
    </dataValidation>
    <dataValidation type="decimal" showErrorMessage="1" errorTitle="Kesalahan Jenis Data" error="Data yang dimasukkan harus berupa Angka!" sqref="J45">
      <formula1>-1000000000000000000</formula1>
      <formula2>1000000000000000000</formula2>
    </dataValidation>
    <dataValidation type="decimal" showErrorMessage="1" errorTitle="Kesalahan Jenis Data" error="Data yang dimasukkan harus berupa Angka!" sqref="K45">
      <formula1>-1000000000000000000</formula1>
      <formula2>1000000000000000000</formula2>
    </dataValidation>
    <dataValidation type="decimal" showErrorMessage="1" errorTitle="Kesalahan Jenis Data" error="Data yang dimasukkan harus berupa Angka!" sqref="L45">
      <formula1>-1000000000000000000</formula1>
      <formula2>1000000000000000000</formula2>
    </dataValidation>
    <dataValidation type="decimal" showErrorMessage="1" errorTitle="Kesalahan Jenis Data" error="Data yang dimasukkan harus berupa Angka!" sqref="M45">
      <formula1>-1000000000000000000</formula1>
      <formula2>1000000000000000000</formula2>
    </dataValidation>
    <dataValidation type="decimal" showErrorMessage="1" errorTitle="Kesalahan Jenis Data" error="Data yang dimasukkan harus berupa Angka!" sqref="N45">
      <formula1>-1000000000000000000</formula1>
      <formula2>1000000000000000000</formula2>
    </dataValidation>
    <dataValidation type="decimal" showErrorMessage="1" errorTitle="Kesalahan Jenis Data" error="Data yang dimasukkan harus berupa Angka!" sqref="O45">
      <formula1>-1000000000000000000</formula1>
      <formula2>1000000000000000000</formula2>
    </dataValidation>
    <dataValidation type="decimal" showErrorMessage="1" errorTitle="Kesalahan Jenis Data" error="Data yang dimasukkan harus berupa Angka!" sqref="P45">
      <formula1>-1000000000000000000</formula1>
      <formula2>1000000000000000000</formula2>
    </dataValidation>
    <dataValidation type="decimal" showErrorMessage="1" errorTitle="Kesalahan Jenis Data" error="Data yang dimasukkan harus berupa Angka!" sqref="Q45">
      <formula1>-1000000000000000000</formula1>
      <formula2>1000000000000000000</formula2>
    </dataValidation>
    <dataValidation type="decimal" showErrorMessage="1" errorTitle="Kesalahan Jenis Data" error="Data yang dimasukkan harus berupa Angka!" sqref="R45">
      <formula1>-1000000000000000000</formula1>
      <formula2>1000000000000000000</formula2>
    </dataValidation>
    <dataValidation type="decimal" showErrorMessage="1" errorTitle="Kesalahan Jenis Data" error="Data yang dimasukkan harus berupa Angka!" sqref="S45">
      <formula1>-1000000000000000000</formula1>
      <formula2>1000000000000000000</formula2>
    </dataValidation>
    <dataValidation type="decimal" showErrorMessage="1" errorTitle="Kesalahan Jenis Data" error="Data yang dimasukkan harus berupa Angka!" sqref="T45">
      <formula1>-1000000000000000000</formula1>
      <formula2>1000000000000000000</formula2>
    </dataValidation>
    <dataValidation type="decimal" showErrorMessage="1" errorTitle="Kesalahan Jenis Data" error="Data yang dimasukkan harus berupa Angka!" sqref="U45">
      <formula1>-1000000000000000000</formula1>
      <formula2>1000000000000000000</formula2>
    </dataValidation>
    <dataValidation type="decimal" showErrorMessage="1" errorTitle="Kesalahan Jenis Data" error="Data yang dimasukkan harus berupa Angka!" sqref="V45">
      <formula1>-1000000000000000000</formula1>
      <formula2>1000000000000000000</formula2>
    </dataValidation>
    <dataValidation type="decimal" showErrorMessage="1" errorTitle="Kesalahan Jenis Data" error="Data yang dimasukkan harus berupa Angka!" sqref="W45">
      <formula1>-1000000000000000000</formula1>
      <formula2>1000000000000000000</formula2>
    </dataValidation>
    <dataValidation type="decimal" showErrorMessage="1" errorTitle="Kesalahan Jenis Data" error="Data yang dimasukkan harus berupa Angka!" sqref="X45">
      <formula1>-1000000000000000000</formula1>
      <formula2>1000000000000000000</formula2>
    </dataValidation>
    <dataValidation type="decimal" showErrorMessage="1" errorTitle="Kesalahan Jenis Data" error="Data yang dimasukkan harus berupa Angka!" sqref="Y45">
      <formula1>-1000000000000000000</formula1>
      <formula2>1000000000000000000</formula2>
    </dataValidation>
    <dataValidation type="decimal" showErrorMessage="1" errorTitle="Kesalahan Jenis Data" error="Data yang dimasukkan harus berupa Angka!" sqref="H46">
      <formula1>-1000000000000000000</formula1>
      <formula2>1000000000000000000</formula2>
    </dataValidation>
    <dataValidation type="decimal" showErrorMessage="1" errorTitle="Kesalahan Jenis Data" error="Data yang dimasukkan harus berupa Angka!" sqref="I46">
      <formula1>-1000000000000000000</formula1>
      <formula2>1000000000000000000</formula2>
    </dataValidation>
    <dataValidation type="decimal" showErrorMessage="1" errorTitle="Kesalahan Jenis Data" error="Data yang dimasukkan harus berupa Angka!" sqref="J46">
      <formula1>-1000000000000000000</formula1>
      <formula2>1000000000000000000</formula2>
    </dataValidation>
    <dataValidation type="decimal" showErrorMessage="1" errorTitle="Kesalahan Jenis Data" error="Data yang dimasukkan harus berupa Angka!" sqref="K46">
      <formula1>-1000000000000000000</formula1>
      <formula2>1000000000000000000</formula2>
    </dataValidation>
    <dataValidation type="decimal" showErrorMessage="1" errorTitle="Kesalahan Jenis Data" error="Data yang dimasukkan harus berupa Angka!" sqref="L46">
      <formula1>-1000000000000000000</formula1>
      <formula2>1000000000000000000</formula2>
    </dataValidation>
    <dataValidation type="decimal" showErrorMessage="1" errorTitle="Kesalahan Jenis Data" error="Data yang dimasukkan harus berupa Angka!" sqref="M46">
      <formula1>-1000000000000000000</formula1>
      <formula2>1000000000000000000</formula2>
    </dataValidation>
    <dataValidation type="decimal" showErrorMessage="1" errorTitle="Kesalahan Jenis Data" error="Data yang dimasukkan harus berupa Angka!" sqref="N46">
      <formula1>-1000000000000000000</formula1>
      <formula2>1000000000000000000</formula2>
    </dataValidation>
    <dataValidation type="decimal" showErrorMessage="1" errorTitle="Kesalahan Jenis Data" error="Data yang dimasukkan harus berupa Angka!" sqref="O46">
      <formula1>-1000000000000000000</formula1>
      <formula2>1000000000000000000</formula2>
    </dataValidation>
    <dataValidation type="decimal" showErrorMessage="1" errorTitle="Kesalahan Jenis Data" error="Data yang dimasukkan harus berupa Angka!" sqref="P46">
      <formula1>-1000000000000000000</formula1>
      <formula2>1000000000000000000</formula2>
    </dataValidation>
    <dataValidation type="decimal" showErrorMessage="1" errorTitle="Kesalahan Jenis Data" error="Data yang dimasukkan harus berupa Angka!" sqref="Q46">
      <formula1>-1000000000000000000</formula1>
      <formula2>1000000000000000000</formula2>
    </dataValidation>
    <dataValidation type="decimal" showErrorMessage="1" errorTitle="Kesalahan Jenis Data" error="Data yang dimasukkan harus berupa Angka!" sqref="R46">
      <formula1>-1000000000000000000</formula1>
      <formula2>1000000000000000000</formula2>
    </dataValidation>
    <dataValidation type="decimal" showErrorMessage="1" errorTitle="Kesalahan Jenis Data" error="Data yang dimasukkan harus berupa Angka!" sqref="S46">
      <formula1>-1000000000000000000</formula1>
      <formula2>1000000000000000000</formula2>
    </dataValidation>
    <dataValidation type="decimal" showErrorMessage="1" errorTitle="Kesalahan Jenis Data" error="Data yang dimasukkan harus berupa Angka!" sqref="T46">
      <formula1>-1000000000000000000</formula1>
      <formula2>1000000000000000000</formula2>
    </dataValidation>
    <dataValidation type="decimal" showErrorMessage="1" errorTitle="Kesalahan Jenis Data" error="Data yang dimasukkan harus berupa Angka!" sqref="U46">
      <formula1>-1000000000000000000</formula1>
      <formula2>1000000000000000000</formula2>
    </dataValidation>
    <dataValidation type="decimal" showErrorMessage="1" errorTitle="Kesalahan Jenis Data" error="Data yang dimasukkan harus berupa Angka!" sqref="V46">
      <formula1>-1000000000000000000</formula1>
      <formula2>1000000000000000000</formula2>
    </dataValidation>
    <dataValidation type="decimal" showErrorMessage="1" errorTitle="Kesalahan Jenis Data" error="Data yang dimasukkan harus berupa Angka!" sqref="W46">
      <formula1>-1000000000000000000</formula1>
      <formula2>1000000000000000000</formula2>
    </dataValidation>
    <dataValidation type="decimal" showErrorMessage="1" errorTitle="Kesalahan Jenis Data" error="Data yang dimasukkan harus berupa Angka!" sqref="X46">
      <formula1>-1000000000000000000</formula1>
      <formula2>1000000000000000000</formula2>
    </dataValidation>
    <dataValidation type="decimal" showErrorMessage="1" errorTitle="Kesalahan Jenis Data" error="Data yang dimasukkan harus berupa Angka!" sqref="Y46">
      <formula1>-1000000000000000000</formula1>
      <formula2>1000000000000000000</formula2>
    </dataValidation>
    <dataValidation type="decimal" showErrorMessage="1" errorTitle="Kesalahan Jenis Data" error="Data yang dimasukkan harus berupa Angka!" sqref="H47">
      <formula1>-1000000000000000000</formula1>
      <formula2>1000000000000000000</formula2>
    </dataValidation>
    <dataValidation type="decimal" showErrorMessage="1" errorTitle="Kesalahan Jenis Data" error="Data yang dimasukkan harus berupa Angka!" sqref="I47">
      <formula1>-1000000000000000000</formula1>
      <formula2>1000000000000000000</formula2>
    </dataValidation>
    <dataValidation type="decimal" showErrorMessage="1" errorTitle="Kesalahan Jenis Data" error="Data yang dimasukkan harus berupa Angka!" sqref="J47">
      <formula1>-1000000000000000000</formula1>
      <formula2>1000000000000000000</formula2>
    </dataValidation>
    <dataValidation type="decimal" showErrorMessage="1" errorTitle="Kesalahan Jenis Data" error="Data yang dimasukkan harus berupa Angka!" sqref="K47">
      <formula1>-1000000000000000000</formula1>
      <formula2>1000000000000000000</formula2>
    </dataValidation>
    <dataValidation type="decimal" showErrorMessage="1" errorTitle="Kesalahan Jenis Data" error="Data yang dimasukkan harus berupa Angka!" sqref="L47">
      <formula1>-1000000000000000000</formula1>
      <formula2>1000000000000000000</formula2>
    </dataValidation>
    <dataValidation type="decimal" showErrorMessage="1" errorTitle="Kesalahan Jenis Data" error="Data yang dimasukkan harus berupa Angka!" sqref="M47">
      <formula1>-1000000000000000000</formula1>
      <formula2>1000000000000000000</formula2>
    </dataValidation>
    <dataValidation type="decimal" showErrorMessage="1" errorTitle="Kesalahan Jenis Data" error="Data yang dimasukkan harus berupa Angka!" sqref="N47">
      <formula1>-1000000000000000000</formula1>
      <formula2>1000000000000000000</formula2>
    </dataValidation>
    <dataValidation type="decimal" showErrorMessage="1" errorTitle="Kesalahan Jenis Data" error="Data yang dimasukkan harus berupa Angka!" sqref="O47">
      <formula1>-1000000000000000000</formula1>
      <formula2>1000000000000000000</formula2>
    </dataValidation>
    <dataValidation type="decimal" showErrorMessage="1" errorTitle="Kesalahan Jenis Data" error="Data yang dimasukkan harus berupa Angka!" sqref="P47">
      <formula1>-1000000000000000000</formula1>
      <formula2>1000000000000000000</formula2>
    </dataValidation>
    <dataValidation type="decimal" showErrorMessage="1" errorTitle="Kesalahan Jenis Data" error="Data yang dimasukkan harus berupa Angka!" sqref="Q47">
      <formula1>-1000000000000000000</formula1>
      <formula2>1000000000000000000</formula2>
    </dataValidation>
    <dataValidation type="decimal" showErrorMessage="1" errorTitle="Kesalahan Jenis Data" error="Data yang dimasukkan harus berupa Angka!" sqref="R47">
      <formula1>-1000000000000000000</formula1>
      <formula2>1000000000000000000</formula2>
    </dataValidation>
    <dataValidation type="decimal" showErrorMessage="1" errorTitle="Kesalahan Jenis Data" error="Data yang dimasukkan harus berupa Angka!" sqref="S47">
      <formula1>-1000000000000000000</formula1>
      <formula2>1000000000000000000</formula2>
    </dataValidation>
    <dataValidation type="decimal" showErrorMessage="1" errorTitle="Kesalahan Jenis Data" error="Data yang dimasukkan harus berupa Angka!" sqref="T47">
      <formula1>-1000000000000000000</formula1>
      <formula2>1000000000000000000</formula2>
    </dataValidation>
    <dataValidation type="decimal" showErrorMessage="1" errorTitle="Kesalahan Jenis Data" error="Data yang dimasukkan harus berupa Angka!" sqref="U47">
      <formula1>-1000000000000000000</formula1>
      <formula2>1000000000000000000</formula2>
    </dataValidation>
    <dataValidation type="decimal" showErrorMessage="1" errorTitle="Kesalahan Jenis Data" error="Data yang dimasukkan harus berupa Angka!" sqref="V47">
      <formula1>-1000000000000000000</formula1>
      <formula2>1000000000000000000</formula2>
    </dataValidation>
    <dataValidation type="decimal" showErrorMessage="1" errorTitle="Kesalahan Jenis Data" error="Data yang dimasukkan harus berupa Angka!" sqref="W47">
      <formula1>-1000000000000000000</formula1>
      <formula2>1000000000000000000</formula2>
    </dataValidation>
    <dataValidation type="decimal" showErrorMessage="1" errorTitle="Kesalahan Jenis Data" error="Data yang dimasukkan harus berupa Angka!" sqref="X47">
      <formula1>-1000000000000000000</formula1>
      <formula2>1000000000000000000</formula2>
    </dataValidation>
    <dataValidation type="decimal" showErrorMessage="1" errorTitle="Kesalahan Jenis Data" error="Data yang dimasukkan harus berupa Angka!" sqref="Y47">
      <formula1>-1000000000000000000</formula1>
      <formula2>1000000000000000000</formula2>
    </dataValidation>
    <dataValidation type="decimal" showErrorMessage="1" errorTitle="Kesalahan Jenis Data" error="Data yang dimasukkan harus berupa Angka!" sqref="H48">
      <formula1>-1000000000000000000</formula1>
      <formula2>1000000000000000000</formula2>
    </dataValidation>
    <dataValidation type="decimal" showErrorMessage="1" errorTitle="Kesalahan Jenis Data" error="Data yang dimasukkan harus berupa Angka!" sqref="I48">
      <formula1>-1000000000000000000</formula1>
      <formula2>1000000000000000000</formula2>
    </dataValidation>
    <dataValidation type="decimal" showErrorMessage="1" errorTitle="Kesalahan Jenis Data" error="Data yang dimasukkan harus berupa Angka!" sqref="J48">
      <formula1>-1000000000000000000</formula1>
      <formula2>1000000000000000000</formula2>
    </dataValidation>
    <dataValidation type="decimal" showErrorMessage="1" errorTitle="Kesalahan Jenis Data" error="Data yang dimasukkan harus berupa Angka!" sqref="K48">
      <formula1>-1000000000000000000</formula1>
      <formula2>1000000000000000000</formula2>
    </dataValidation>
    <dataValidation type="decimal" showErrorMessage="1" errorTitle="Kesalahan Jenis Data" error="Data yang dimasukkan harus berupa Angka!" sqref="L48">
      <formula1>-1000000000000000000</formula1>
      <formula2>1000000000000000000</formula2>
    </dataValidation>
    <dataValidation type="decimal" showErrorMessage="1" errorTitle="Kesalahan Jenis Data" error="Data yang dimasukkan harus berupa Angka!" sqref="M48">
      <formula1>-1000000000000000000</formula1>
      <formula2>1000000000000000000</formula2>
    </dataValidation>
    <dataValidation type="decimal" showErrorMessage="1" errorTitle="Kesalahan Jenis Data" error="Data yang dimasukkan harus berupa Angka!" sqref="N48">
      <formula1>-1000000000000000000</formula1>
      <formula2>1000000000000000000</formula2>
    </dataValidation>
    <dataValidation type="decimal" showErrorMessage="1" errorTitle="Kesalahan Jenis Data" error="Data yang dimasukkan harus berupa Angka!" sqref="O48">
      <formula1>-1000000000000000000</formula1>
      <formula2>1000000000000000000</formula2>
    </dataValidation>
    <dataValidation type="decimal" showErrorMessage="1" errorTitle="Kesalahan Jenis Data" error="Data yang dimasukkan harus berupa Angka!" sqref="P48">
      <formula1>-1000000000000000000</formula1>
      <formula2>1000000000000000000</formula2>
    </dataValidation>
    <dataValidation type="decimal" showErrorMessage="1" errorTitle="Kesalahan Jenis Data" error="Data yang dimasukkan harus berupa Angka!" sqref="Q48">
      <formula1>-1000000000000000000</formula1>
      <formula2>1000000000000000000</formula2>
    </dataValidation>
    <dataValidation type="decimal" showErrorMessage="1" errorTitle="Kesalahan Jenis Data" error="Data yang dimasukkan harus berupa Angka!" sqref="R48">
      <formula1>-1000000000000000000</formula1>
      <formula2>1000000000000000000</formula2>
    </dataValidation>
    <dataValidation type="decimal" showErrorMessage="1" errorTitle="Kesalahan Jenis Data" error="Data yang dimasukkan harus berupa Angka!" sqref="S48">
      <formula1>-1000000000000000000</formula1>
      <formula2>1000000000000000000</formula2>
    </dataValidation>
    <dataValidation type="decimal" showErrorMessage="1" errorTitle="Kesalahan Jenis Data" error="Data yang dimasukkan harus berupa Angka!" sqref="T48">
      <formula1>-1000000000000000000</formula1>
      <formula2>1000000000000000000</formula2>
    </dataValidation>
    <dataValidation type="decimal" showErrorMessage="1" errorTitle="Kesalahan Jenis Data" error="Data yang dimasukkan harus berupa Angka!" sqref="U48">
      <formula1>-1000000000000000000</formula1>
      <formula2>1000000000000000000</formula2>
    </dataValidation>
    <dataValidation type="decimal" showErrorMessage="1" errorTitle="Kesalahan Jenis Data" error="Data yang dimasukkan harus berupa Angka!" sqref="V48">
      <formula1>-1000000000000000000</formula1>
      <formula2>1000000000000000000</formula2>
    </dataValidation>
    <dataValidation type="decimal" showErrorMessage="1" errorTitle="Kesalahan Jenis Data" error="Data yang dimasukkan harus berupa Angka!" sqref="W48">
      <formula1>-1000000000000000000</formula1>
      <formula2>1000000000000000000</formula2>
    </dataValidation>
    <dataValidation type="decimal" showErrorMessage="1" errorTitle="Kesalahan Jenis Data" error="Data yang dimasukkan harus berupa Angka!" sqref="X48">
      <formula1>-1000000000000000000</formula1>
      <formula2>1000000000000000000</formula2>
    </dataValidation>
    <dataValidation type="decimal" showErrorMessage="1" errorTitle="Kesalahan Jenis Data" error="Data yang dimasukkan harus berupa Angka!" sqref="Y48">
      <formula1>-1000000000000000000</formula1>
      <formula2>1000000000000000000</formula2>
    </dataValidation>
    <dataValidation type="decimal" showErrorMessage="1" errorTitle="Kesalahan Jenis Data" error="Data yang dimasukkan harus berupa Angka!" sqref="H49">
      <formula1>-1000000000000000000</formula1>
      <formula2>1000000000000000000</formula2>
    </dataValidation>
    <dataValidation type="decimal" showErrorMessage="1" errorTitle="Kesalahan Jenis Data" error="Data yang dimasukkan harus berupa Angka!" sqref="I49">
      <formula1>-1000000000000000000</formula1>
      <formula2>1000000000000000000</formula2>
    </dataValidation>
    <dataValidation type="decimal" showErrorMessage="1" errorTitle="Kesalahan Jenis Data" error="Data yang dimasukkan harus berupa Angka!" sqref="J49">
      <formula1>-1000000000000000000</formula1>
      <formula2>1000000000000000000</formula2>
    </dataValidation>
    <dataValidation type="decimal" showErrorMessage="1" errorTitle="Kesalahan Jenis Data" error="Data yang dimasukkan harus berupa Angka!" sqref="K49">
      <formula1>-1000000000000000000</formula1>
      <formula2>1000000000000000000</formula2>
    </dataValidation>
    <dataValidation type="decimal" showErrorMessage="1" errorTitle="Kesalahan Jenis Data" error="Data yang dimasukkan harus berupa Angka!" sqref="L49">
      <formula1>-1000000000000000000</formula1>
      <formula2>1000000000000000000</formula2>
    </dataValidation>
    <dataValidation type="decimal" showErrorMessage="1" errorTitle="Kesalahan Jenis Data" error="Data yang dimasukkan harus berupa Angka!" sqref="M49">
      <formula1>-1000000000000000000</formula1>
      <formula2>1000000000000000000</formula2>
    </dataValidation>
    <dataValidation type="decimal" showErrorMessage="1" errorTitle="Kesalahan Jenis Data" error="Data yang dimasukkan harus berupa Angka!" sqref="N49">
      <formula1>-1000000000000000000</formula1>
      <formula2>1000000000000000000</formula2>
    </dataValidation>
    <dataValidation type="decimal" showErrorMessage="1" errorTitle="Kesalahan Jenis Data" error="Data yang dimasukkan harus berupa Angka!" sqref="O49">
      <formula1>-1000000000000000000</formula1>
      <formula2>1000000000000000000</formula2>
    </dataValidation>
    <dataValidation type="decimal" showErrorMessage="1" errorTitle="Kesalahan Jenis Data" error="Data yang dimasukkan harus berupa Angka!" sqref="P49">
      <formula1>-1000000000000000000</formula1>
      <formula2>1000000000000000000</formula2>
    </dataValidation>
    <dataValidation type="decimal" showErrorMessage="1" errorTitle="Kesalahan Jenis Data" error="Data yang dimasukkan harus berupa Angka!" sqref="Q49">
      <formula1>-1000000000000000000</formula1>
      <formula2>1000000000000000000</formula2>
    </dataValidation>
    <dataValidation type="decimal" showErrorMessage="1" errorTitle="Kesalahan Jenis Data" error="Data yang dimasukkan harus berupa Angka!" sqref="R49">
      <formula1>-1000000000000000000</formula1>
      <formula2>1000000000000000000</formula2>
    </dataValidation>
    <dataValidation type="decimal" showErrorMessage="1" errorTitle="Kesalahan Jenis Data" error="Data yang dimasukkan harus berupa Angka!" sqref="S49">
      <formula1>-1000000000000000000</formula1>
      <formula2>1000000000000000000</formula2>
    </dataValidation>
    <dataValidation type="decimal" showErrorMessage="1" errorTitle="Kesalahan Jenis Data" error="Data yang dimasukkan harus berupa Angka!" sqref="T49">
      <formula1>-1000000000000000000</formula1>
      <formula2>1000000000000000000</formula2>
    </dataValidation>
    <dataValidation type="decimal" showErrorMessage="1" errorTitle="Kesalahan Jenis Data" error="Data yang dimasukkan harus berupa Angka!" sqref="U49">
      <formula1>-1000000000000000000</formula1>
      <formula2>1000000000000000000</formula2>
    </dataValidation>
    <dataValidation type="decimal" showErrorMessage="1" errorTitle="Kesalahan Jenis Data" error="Data yang dimasukkan harus berupa Angka!" sqref="V49">
      <formula1>-1000000000000000000</formula1>
      <formula2>1000000000000000000</formula2>
    </dataValidation>
    <dataValidation type="decimal" showErrorMessage="1" errorTitle="Kesalahan Jenis Data" error="Data yang dimasukkan harus berupa Angka!" sqref="W49">
      <formula1>-1000000000000000000</formula1>
      <formula2>1000000000000000000</formula2>
    </dataValidation>
    <dataValidation type="decimal" showErrorMessage="1" errorTitle="Kesalahan Jenis Data" error="Data yang dimasukkan harus berupa Angka!" sqref="X49">
      <formula1>-1000000000000000000</formula1>
      <formula2>1000000000000000000</formula2>
    </dataValidation>
    <dataValidation type="decimal" showErrorMessage="1" errorTitle="Kesalahan Jenis Data" error="Data yang dimasukkan harus berupa Angka!" sqref="Y49">
      <formula1>-1000000000000000000</formula1>
      <formula2>1000000000000000000</formula2>
    </dataValidation>
    <dataValidation type="decimal" showErrorMessage="1" errorTitle="Kesalahan Jenis Data" error="Data yang dimasukkan harus berupa Angka!" sqref="H50">
      <formula1>-1000000000000000000</formula1>
      <formula2>1000000000000000000</formula2>
    </dataValidation>
    <dataValidation type="decimal" showErrorMessage="1" errorTitle="Kesalahan Jenis Data" error="Data yang dimasukkan harus berupa Angka!" sqref="I50">
      <formula1>-1000000000000000000</formula1>
      <formula2>1000000000000000000</formula2>
    </dataValidation>
    <dataValidation type="decimal" showErrorMessage="1" errorTitle="Kesalahan Jenis Data" error="Data yang dimasukkan harus berupa Angka!" sqref="J50">
      <formula1>-1000000000000000000</formula1>
      <formula2>1000000000000000000</formula2>
    </dataValidation>
    <dataValidation type="decimal" showErrorMessage="1" errorTitle="Kesalahan Jenis Data" error="Data yang dimasukkan harus berupa Angka!" sqref="K50">
      <formula1>-1000000000000000000</formula1>
      <formula2>1000000000000000000</formula2>
    </dataValidation>
    <dataValidation type="decimal" showErrorMessage="1" errorTitle="Kesalahan Jenis Data" error="Data yang dimasukkan harus berupa Angka!" sqref="L50">
      <formula1>-1000000000000000000</formula1>
      <formula2>1000000000000000000</formula2>
    </dataValidation>
    <dataValidation type="decimal" showErrorMessage="1" errorTitle="Kesalahan Jenis Data" error="Data yang dimasukkan harus berupa Angka!" sqref="M50">
      <formula1>-1000000000000000000</formula1>
      <formula2>1000000000000000000</formula2>
    </dataValidation>
    <dataValidation type="decimal" showErrorMessage="1" errorTitle="Kesalahan Jenis Data" error="Data yang dimasukkan harus berupa Angka!" sqref="N50">
      <formula1>-1000000000000000000</formula1>
      <formula2>1000000000000000000</formula2>
    </dataValidation>
    <dataValidation type="decimal" showErrorMessage="1" errorTitle="Kesalahan Jenis Data" error="Data yang dimasukkan harus berupa Angka!" sqref="O50">
      <formula1>-1000000000000000000</formula1>
      <formula2>1000000000000000000</formula2>
    </dataValidation>
    <dataValidation type="decimal" showErrorMessage="1" errorTitle="Kesalahan Jenis Data" error="Data yang dimasukkan harus berupa Angka!" sqref="P50">
      <formula1>-1000000000000000000</formula1>
      <formula2>1000000000000000000</formula2>
    </dataValidation>
    <dataValidation type="decimal" showErrorMessage="1" errorTitle="Kesalahan Jenis Data" error="Data yang dimasukkan harus berupa Angka!" sqref="Q50">
      <formula1>-1000000000000000000</formula1>
      <formula2>1000000000000000000</formula2>
    </dataValidation>
    <dataValidation type="decimal" showErrorMessage="1" errorTitle="Kesalahan Jenis Data" error="Data yang dimasukkan harus berupa Angka!" sqref="R50">
      <formula1>-1000000000000000000</formula1>
      <formula2>1000000000000000000</formula2>
    </dataValidation>
    <dataValidation type="decimal" showErrorMessage="1" errorTitle="Kesalahan Jenis Data" error="Data yang dimasukkan harus berupa Angka!" sqref="S50">
      <formula1>-1000000000000000000</formula1>
      <formula2>1000000000000000000</formula2>
    </dataValidation>
    <dataValidation type="decimal" showErrorMessage="1" errorTitle="Kesalahan Jenis Data" error="Data yang dimasukkan harus berupa Angka!" sqref="T50">
      <formula1>-1000000000000000000</formula1>
      <formula2>1000000000000000000</formula2>
    </dataValidation>
    <dataValidation type="decimal" showErrorMessage="1" errorTitle="Kesalahan Jenis Data" error="Data yang dimasukkan harus berupa Angka!" sqref="U50">
      <formula1>-1000000000000000000</formula1>
      <formula2>1000000000000000000</formula2>
    </dataValidation>
    <dataValidation type="decimal" showErrorMessage="1" errorTitle="Kesalahan Jenis Data" error="Data yang dimasukkan harus berupa Angka!" sqref="V50">
      <formula1>-1000000000000000000</formula1>
      <formula2>1000000000000000000</formula2>
    </dataValidation>
    <dataValidation type="decimal" showErrorMessage="1" errorTitle="Kesalahan Jenis Data" error="Data yang dimasukkan harus berupa Angka!" sqref="W50">
      <formula1>-1000000000000000000</formula1>
      <formula2>1000000000000000000</formula2>
    </dataValidation>
    <dataValidation type="decimal" showErrorMessage="1" errorTitle="Kesalahan Jenis Data" error="Data yang dimasukkan harus berupa Angka!" sqref="X50">
      <formula1>-1000000000000000000</formula1>
      <formula2>1000000000000000000</formula2>
    </dataValidation>
    <dataValidation type="decimal" showErrorMessage="1" errorTitle="Kesalahan Jenis Data" error="Data yang dimasukkan harus berupa Angka!" sqref="Y50">
      <formula1>-1000000000000000000</formula1>
      <formula2>1000000000000000000</formula2>
    </dataValidation>
    <dataValidation type="decimal" showErrorMessage="1" errorTitle="Kesalahan Jenis Data" error="Data yang dimasukkan harus berupa Angka!" sqref="H51">
      <formula1>-1000000000000000000</formula1>
      <formula2>1000000000000000000</formula2>
    </dataValidation>
    <dataValidation type="decimal" showErrorMessage="1" errorTitle="Kesalahan Jenis Data" error="Data yang dimasukkan harus berupa Angka!" sqref="I51">
      <formula1>-1000000000000000000</formula1>
      <formula2>1000000000000000000</formula2>
    </dataValidation>
    <dataValidation type="decimal" showErrorMessage="1" errorTitle="Kesalahan Jenis Data" error="Data yang dimasukkan harus berupa Angka!" sqref="J51">
      <formula1>-1000000000000000000</formula1>
      <formula2>1000000000000000000</formula2>
    </dataValidation>
    <dataValidation type="decimal" showErrorMessage="1" errorTitle="Kesalahan Jenis Data" error="Data yang dimasukkan harus berupa Angka!" sqref="K51">
      <formula1>-1000000000000000000</formula1>
      <formula2>1000000000000000000</formula2>
    </dataValidation>
    <dataValidation type="decimal" showErrorMessage="1" errorTitle="Kesalahan Jenis Data" error="Data yang dimasukkan harus berupa Angka!" sqref="L51">
      <formula1>-1000000000000000000</formula1>
      <formula2>1000000000000000000</formula2>
    </dataValidation>
    <dataValidation type="decimal" showErrorMessage="1" errorTitle="Kesalahan Jenis Data" error="Data yang dimasukkan harus berupa Angka!" sqref="M51">
      <formula1>-1000000000000000000</formula1>
      <formula2>1000000000000000000</formula2>
    </dataValidation>
    <dataValidation type="decimal" showErrorMessage="1" errorTitle="Kesalahan Jenis Data" error="Data yang dimasukkan harus berupa Angka!" sqref="N51">
      <formula1>-1000000000000000000</formula1>
      <formula2>1000000000000000000</formula2>
    </dataValidation>
    <dataValidation type="decimal" showErrorMessage="1" errorTitle="Kesalahan Jenis Data" error="Data yang dimasukkan harus berupa Angka!" sqref="O51">
      <formula1>-1000000000000000000</formula1>
      <formula2>1000000000000000000</formula2>
    </dataValidation>
    <dataValidation type="decimal" showErrorMessage="1" errorTitle="Kesalahan Jenis Data" error="Data yang dimasukkan harus berupa Angka!" sqref="P51">
      <formula1>-1000000000000000000</formula1>
      <formula2>1000000000000000000</formula2>
    </dataValidation>
    <dataValidation type="decimal" showErrorMessage="1" errorTitle="Kesalahan Jenis Data" error="Data yang dimasukkan harus berupa Angka!" sqref="Q51">
      <formula1>-1000000000000000000</formula1>
      <formula2>1000000000000000000</formula2>
    </dataValidation>
    <dataValidation type="decimal" showErrorMessage="1" errorTitle="Kesalahan Jenis Data" error="Data yang dimasukkan harus berupa Angka!" sqref="R51">
      <formula1>-1000000000000000000</formula1>
      <formula2>1000000000000000000</formula2>
    </dataValidation>
    <dataValidation type="decimal" showErrorMessage="1" errorTitle="Kesalahan Jenis Data" error="Data yang dimasukkan harus berupa Angka!" sqref="S51">
      <formula1>-1000000000000000000</formula1>
      <formula2>1000000000000000000</formula2>
    </dataValidation>
    <dataValidation type="decimal" showErrorMessage="1" errorTitle="Kesalahan Jenis Data" error="Data yang dimasukkan harus berupa Angka!" sqref="T51">
      <formula1>-1000000000000000000</formula1>
      <formula2>1000000000000000000</formula2>
    </dataValidation>
    <dataValidation type="decimal" showErrorMessage="1" errorTitle="Kesalahan Jenis Data" error="Data yang dimasukkan harus berupa Angka!" sqref="U51">
      <formula1>-1000000000000000000</formula1>
      <formula2>1000000000000000000</formula2>
    </dataValidation>
    <dataValidation type="decimal" showErrorMessage="1" errorTitle="Kesalahan Jenis Data" error="Data yang dimasukkan harus berupa Angka!" sqref="V51">
      <formula1>-1000000000000000000</formula1>
      <formula2>1000000000000000000</formula2>
    </dataValidation>
    <dataValidation type="decimal" showErrorMessage="1" errorTitle="Kesalahan Jenis Data" error="Data yang dimasukkan harus berupa Angka!" sqref="W51">
      <formula1>-1000000000000000000</formula1>
      <formula2>1000000000000000000</formula2>
    </dataValidation>
    <dataValidation type="decimal" showErrorMessage="1" errorTitle="Kesalahan Jenis Data" error="Data yang dimasukkan harus berupa Angka!" sqref="X51">
      <formula1>-1000000000000000000</formula1>
      <formula2>1000000000000000000</formula2>
    </dataValidation>
    <dataValidation type="decimal" showErrorMessage="1" errorTitle="Kesalahan Jenis Data" error="Data yang dimasukkan harus berupa Angka!" sqref="Y51">
      <formula1>-1000000000000000000</formula1>
      <formula2>1000000000000000000</formula2>
    </dataValidation>
    <dataValidation type="decimal" showErrorMessage="1" errorTitle="Kesalahan Jenis Data" error="Data yang dimasukkan harus berupa Angka!" sqref="H52">
      <formula1>-1000000000000000000</formula1>
      <formula2>1000000000000000000</formula2>
    </dataValidation>
    <dataValidation type="decimal" showErrorMessage="1" errorTitle="Kesalahan Jenis Data" error="Data yang dimasukkan harus berupa Angka!" sqref="I52">
      <formula1>-1000000000000000000</formula1>
      <formula2>1000000000000000000</formula2>
    </dataValidation>
    <dataValidation type="decimal" showErrorMessage="1" errorTitle="Kesalahan Jenis Data" error="Data yang dimasukkan harus berupa Angka!" sqref="J52">
      <formula1>-1000000000000000000</formula1>
      <formula2>1000000000000000000</formula2>
    </dataValidation>
    <dataValidation type="decimal" showErrorMessage="1" errorTitle="Kesalahan Jenis Data" error="Data yang dimasukkan harus berupa Angka!" sqref="K52">
      <formula1>-1000000000000000000</formula1>
      <formula2>1000000000000000000</formula2>
    </dataValidation>
    <dataValidation type="decimal" showErrorMessage="1" errorTitle="Kesalahan Jenis Data" error="Data yang dimasukkan harus berupa Angka!" sqref="L52">
      <formula1>-1000000000000000000</formula1>
      <formula2>1000000000000000000</formula2>
    </dataValidation>
    <dataValidation type="decimal" showErrorMessage="1" errorTitle="Kesalahan Jenis Data" error="Data yang dimasukkan harus berupa Angka!" sqref="M52">
      <formula1>-1000000000000000000</formula1>
      <formula2>1000000000000000000</formula2>
    </dataValidation>
    <dataValidation type="decimal" showErrorMessage="1" errorTitle="Kesalahan Jenis Data" error="Data yang dimasukkan harus berupa Angka!" sqref="N52">
      <formula1>-1000000000000000000</formula1>
      <formula2>1000000000000000000</formula2>
    </dataValidation>
    <dataValidation type="decimal" showErrorMessage="1" errorTitle="Kesalahan Jenis Data" error="Data yang dimasukkan harus berupa Angka!" sqref="O52">
      <formula1>-1000000000000000000</formula1>
      <formula2>1000000000000000000</formula2>
    </dataValidation>
    <dataValidation type="decimal" showErrorMessage="1" errorTitle="Kesalahan Jenis Data" error="Data yang dimasukkan harus berupa Angka!" sqref="P52">
      <formula1>-1000000000000000000</formula1>
      <formula2>1000000000000000000</formula2>
    </dataValidation>
    <dataValidation type="decimal" showErrorMessage="1" errorTitle="Kesalahan Jenis Data" error="Data yang dimasukkan harus berupa Angka!" sqref="Q52">
      <formula1>-1000000000000000000</formula1>
      <formula2>1000000000000000000</formula2>
    </dataValidation>
    <dataValidation type="decimal" showErrorMessage="1" errorTitle="Kesalahan Jenis Data" error="Data yang dimasukkan harus berupa Angka!" sqref="R52">
      <formula1>-1000000000000000000</formula1>
      <formula2>1000000000000000000</formula2>
    </dataValidation>
    <dataValidation type="decimal" showErrorMessage="1" errorTitle="Kesalahan Jenis Data" error="Data yang dimasukkan harus berupa Angka!" sqref="S52">
      <formula1>-1000000000000000000</formula1>
      <formula2>1000000000000000000</formula2>
    </dataValidation>
    <dataValidation type="decimal" showErrorMessage="1" errorTitle="Kesalahan Jenis Data" error="Data yang dimasukkan harus berupa Angka!" sqref="T52">
      <formula1>-1000000000000000000</formula1>
      <formula2>1000000000000000000</formula2>
    </dataValidation>
    <dataValidation type="decimal" showErrorMessage="1" errorTitle="Kesalahan Jenis Data" error="Data yang dimasukkan harus berupa Angka!" sqref="U52">
      <formula1>-1000000000000000000</formula1>
      <formula2>1000000000000000000</formula2>
    </dataValidation>
    <dataValidation type="decimal" showErrorMessage="1" errorTitle="Kesalahan Jenis Data" error="Data yang dimasukkan harus berupa Angka!" sqref="V52">
      <formula1>-1000000000000000000</formula1>
      <formula2>1000000000000000000</formula2>
    </dataValidation>
    <dataValidation type="decimal" showErrorMessage="1" errorTitle="Kesalahan Jenis Data" error="Data yang dimasukkan harus berupa Angka!" sqref="W52">
      <formula1>-1000000000000000000</formula1>
      <formula2>1000000000000000000</formula2>
    </dataValidation>
    <dataValidation type="decimal" showErrorMessage="1" errorTitle="Kesalahan Jenis Data" error="Data yang dimasukkan harus berupa Angka!" sqref="X52">
      <formula1>-1000000000000000000</formula1>
      <formula2>1000000000000000000</formula2>
    </dataValidation>
    <dataValidation type="decimal" showErrorMessage="1" errorTitle="Kesalahan Jenis Data" error="Data yang dimasukkan harus berupa Angka!" sqref="Y52">
      <formula1>-1000000000000000000</formula1>
      <formula2>1000000000000000000</formula2>
    </dataValidation>
    <dataValidation type="decimal" showErrorMessage="1" errorTitle="Kesalahan Jenis Data" error="Data yang dimasukkan harus berupa Angka!" sqref="H53">
      <formula1>-1000000000000000000</formula1>
      <formula2>1000000000000000000</formula2>
    </dataValidation>
    <dataValidation type="decimal" showErrorMessage="1" errorTitle="Kesalahan Jenis Data" error="Data yang dimasukkan harus berupa Angka!" sqref="I53">
      <formula1>-1000000000000000000</formula1>
      <formula2>1000000000000000000</formula2>
    </dataValidation>
    <dataValidation type="decimal" showErrorMessage="1" errorTitle="Kesalahan Jenis Data" error="Data yang dimasukkan harus berupa Angka!" sqref="J53">
      <formula1>-1000000000000000000</formula1>
      <formula2>1000000000000000000</formula2>
    </dataValidation>
    <dataValidation type="decimal" showErrorMessage="1" errorTitle="Kesalahan Jenis Data" error="Data yang dimasukkan harus berupa Angka!" sqref="K53">
      <formula1>-1000000000000000000</formula1>
      <formula2>1000000000000000000</formula2>
    </dataValidation>
    <dataValidation type="decimal" showErrorMessage="1" errorTitle="Kesalahan Jenis Data" error="Data yang dimasukkan harus berupa Angka!" sqref="L53">
      <formula1>-1000000000000000000</formula1>
      <formula2>1000000000000000000</formula2>
    </dataValidation>
    <dataValidation type="decimal" showErrorMessage="1" errorTitle="Kesalahan Jenis Data" error="Data yang dimasukkan harus berupa Angka!" sqref="M53">
      <formula1>-1000000000000000000</formula1>
      <formula2>1000000000000000000</formula2>
    </dataValidation>
    <dataValidation type="decimal" showErrorMessage="1" errorTitle="Kesalahan Jenis Data" error="Data yang dimasukkan harus berupa Angka!" sqref="N53">
      <formula1>-1000000000000000000</formula1>
      <formula2>1000000000000000000</formula2>
    </dataValidation>
    <dataValidation type="decimal" showErrorMessage="1" errorTitle="Kesalahan Jenis Data" error="Data yang dimasukkan harus berupa Angka!" sqref="O53">
      <formula1>-1000000000000000000</formula1>
      <formula2>1000000000000000000</formula2>
    </dataValidation>
    <dataValidation type="decimal" showErrorMessage="1" errorTitle="Kesalahan Jenis Data" error="Data yang dimasukkan harus berupa Angka!" sqref="P53">
      <formula1>-1000000000000000000</formula1>
      <formula2>1000000000000000000</formula2>
    </dataValidation>
    <dataValidation type="decimal" showErrorMessage="1" errorTitle="Kesalahan Jenis Data" error="Data yang dimasukkan harus berupa Angka!" sqref="Q53">
      <formula1>-1000000000000000000</formula1>
      <formula2>1000000000000000000</formula2>
    </dataValidation>
    <dataValidation type="decimal" showErrorMessage="1" errorTitle="Kesalahan Jenis Data" error="Data yang dimasukkan harus berupa Angka!" sqref="R53">
      <formula1>-1000000000000000000</formula1>
      <formula2>1000000000000000000</formula2>
    </dataValidation>
    <dataValidation type="decimal" showErrorMessage="1" errorTitle="Kesalahan Jenis Data" error="Data yang dimasukkan harus berupa Angka!" sqref="S53">
      <formula1>-1000000000000000000</formula1>
      <formula2>1000000000000000000</formula2>
    </dataValidation>
    <dataValidation type="decimal" showErrorMessage="1" errorTitle="Kesalahan Jenis Data" error="Data yang dimasukkan harus berupa Angka!" sqref="T53">
      <formula1>-1000000000000000000</formula1>
      <formula2>1000000000000000000</formula2>
    </dataValidation>
    <dataValidation type="decimal" showErrorMessage="1" errorTitle="Kesalahan Jenis Data" error="Data yang dimasukkan harus berupa Angka!" sqref="U53">
      <formula1>-1000000000000000000</formula1>
      <formula2>1000000000000000000</formula2>
    </dataValidation>
    <dataValidation type="decimal" showErrorMessage="1" errorTitle="Kesalahan Jenis Data" error="Data yang dimasukkan harus berupa Angka!" sqref="V53">
      <formula1>-1000000000000000000</formula1>
      <formula2>1000000000000000000</formula2>
    </dataValidation>
    <dataValidation type="decimal" showErrorMessage="1" errorTitle="Kesalahan Jenis Data" error="Data yang dimasukkan harus berupa Angka!" sqref="W53">
      <formula1>-1000000000000000000</formula1>
      <formula2>1000000000000000000</formula2>
    </dataValidation>
    <dataValidation type="decimal" showErrorMessage="1" errorTitle="Kesalahan Jenis Data" error="Data yang dimasukkan harus berupa Angka!" sqref="X53">
      <formula1>-1000000000000000000</formula1>
      <formula2>1000000000000000000</formula2>
    </dataValidation>
    <dataValidation type="decimal" showErrorMessage="1" errorTitle="Kesalahan Jenis Data" error="Data yang dimasukkan harus berupa Angka!" sqref="Y53">
      <formula1>-1000000000000000000</formula1>
      <formula2>1000000000000000000</formula2>
    </dataValidation>
    <dataValidation type="decimal" showErrorMessage="1" errorTitle="Kesalahan Jenis Data" error="Data yang dimasukkan harus berupa Angka!" sqref="H54">
      <formula1>-1000000000000000000</formula1>
      <formula2>1000000000000000000</formula2>
    </dataValidation>
    <dataValidation type="decimal" showErrorMessage="1" errorTitle="Kesalahan Jenis Data" error="Data yang dimasukkan harus berupa Angka!" sqref="I54">
      <formula1>-1000000000000000000</formula1>
      <formula2>1000000000000000000</formula2>
    </dataValidation>
    <dataValidation type="decimal" showErrorMessage="1" errorTitle="Kesalahan Jenis Data" error="Data yang dimasukkan harus berupa Angka!" sqref="J54">
      <formula1>-1000000000000000000</formula1>
      <formula2>1000000000000000000</formula2>
    </dataValidation>
    <dataValidation type="decimal" showErrorMessage="1" errorTitle="Kesalahan Jenis Data" error="Data yang dimasukkan harus berupa Angka!" sqref="K54">
      <formula1>-1000000000000000000</formula1>
      <formula2>1000000000000000000</formula2>
    </dataValidation>
    <dataValidation type="decimal" showErrorMessage="1" errorTitle="Kesalahan Jenis Data" error="Data yang dimasukkan harus berupa Angka!" sqref="L54">
      <formula1>-1000000000000000000</formula1>
      <formula2>1000000000000000000</formula2>
    </dataValidation>
    <dataValidation type="decimal" showErrorMessage="1" errorTitle="Kesalahan Jenis Data" error="Data yang dimasukkan harus berupa Angka!" sqref="M54">
      <formula1>-1000000000000000000</formula1>
      <formula2>1000000000000000000</formula2>
    </dataValidation>
    <dataValidation type="decimal" showErrorMessage="1" errorTitle="Kesalahan Jenis Data" error="Data yang dimasukkan harus berupa Angka!" sqref="N54">
      <formula1>-1000000000000000000</formula1>
      <formula2>1000000000000000000</formula2>
    </dataValidation>
    <dataValidation type="decimal" showErrorMessage="1" errorTitle="Kesalahan Jenis Data" error="Data yang dimasukkan harus berupa Angka!" sqref="O54">
      <formula1>-1000000000000000000</formula1>
      <formula2>1000000000000000000</formula2>
    </dataValidation>
    <dataValidation type="decimal" showErrorMessage="1" errorTitle="Kesalahan Jenis Data" error="Data yang dimasukkan harus berupa Angka!" sqref="P54">
      <formula1>-1000000000000000000</formula1>
      <formula2>1000000000000000000</formula2>
    </dataValidation>
    <dataValidation type="decimal" showErrorMessage="1" errorTitle="Kesalahan Jenis Data" error="Data yang dimasukkan harus berupa Angka!" sqref="Q54">
      <formula1>-1000000000000000000</formula1>
      <formula2>1000000000000000000</formula2>
    </dataValidation>
    <dataValidation type="decimal" showErrorMessage="1" errorTitle="Kesalahan Jenis Data" error="Data yang dimasukkan harus berupa Angka!" sqref="R54">
      <formula1>-1000000000000000000</formula1>
      <formula2>1000000000000000000</formula2>
    </dataValidation>
    <dataValidation type="decimal" showErrorMessage="1" errorTitle="Kesalahan Jenis Data" error="Data yang dimasukkan harus berupa Angka!" sqref="S54">
      <formula1>-1000000000000000000</formula1>
      <formula2>1000000000000000000</formula2>
    </dataValidation>
    <dataValidation type="decimal" showErrorMessage="1" errorTitle="Kesalahan Jenis Data" error="Data yang dimasukkan harus berupa Angka!" sqref="T54">
      <formula1>-1000000000000000000</formula1>
      <formula2>1000000000000000000</formula2>
    </dataValidation>
    <dataValidation type="decimal" showErrorMessage="1" errorTitle="Kesalahan Jenis Data" error="Data yang dimasukkan harus berupa Angka!" sqref="U54">
      <formula1>-1000000000000000000</formula1>
      <formula2>1000000000000000000</formula2>
    </dataValidation>
    <dataValidation type="decimal" showErrorMessage="1" errorTitle="Kesalahan Jenis Data" error="Data yang dimasukkan harus berupa Angka!" sqref="V54">
      <formula1>-1000000000000000000</formula1>
      <formula2>1000000000000000000</formula2>
    </dataValidation>
    <dataValidation type="decimal" showErrorMessage="1" errorTitle="Kesalahan Jenis Data" error="Data yang dimasukkan harus berupa Angka!" sqref="W54">
      <formula1>-1000000000000000000</formula1>
      <formula2>1000000000000000000</formula2>
    </dataValidation>
    <dataValidation type="decimal" showErrorMessage="1" errorTitle="Kesalahan Jenis Data" error="Data yang dimasukkan harus berupa Angka!" sqref="X54">
      <formula1>-1000000000000000000</formula1>
      <formula2>1000000000000000000</formula2>
    </dataValidation>
    <dataValidation type="decimal" showErrorMessage="1" errorTitle="Kesalahan Jenis Data" error="Data yang dimasukkan harus berupa Angka!" sqref="Y54">
      <formula1>-1000000000000000000</formula1>
      <formula2>1000000000000000000</formula2>
    </dataValidation>
    <dataValidation type="decimal" showErrorMessage="1" errorTitle="Kesalahan Jenis Data" error="Data yang dimasukkan harus berupa Angka!" sqref="H55">
      <formula1>-1000000000000000000</formula1>
      <formula2>1000000000000000000</formula2>
    </dataValidation>
    <dataValidation type="decimal" showErrorMessage="1" errorTitle="Kesalahan Jenis Data" error="Data yang dimasukkan harus berupa Angka!" sqref="I55">
      <formula1>-1000000000000000000</formula1>
      <formula2>1000000000000000000</formula2>
    </dataValidation>
    <dataValidation type="decimal" showErrorMessage="1" errorTitle="Kesalahan Jenis Data" error="Data yang dimasukkan harus berupa Angka!" sqref="J55">
      <formula1>-1000000000000000000</formula1>
      <formula2>1000000000000000000</formula2>
    </dataValidation>
    <dataValidation type="decimal" showErrorMessage="1" errorTitle="Kesalahan Jenis Data" error="Data yang dimasukkan harus berupa Angka!" sqref="K55">
      <formula1>-1000000000000000000</formula1>
      <formula2>1000000000000000000</formula2>
    </dataValidation>
    <dataValidation type="decimal" showErrorMessage="1" errorTitle="Kesalahan Jenis Data" error="Data yang dimasukkan harus berupa Angka!" sqref="L55">
      <formula1>-1000000000000000000</formula1>
      <formula2>1000000000000000000</formula2>
    </dataValidation>
    <dataValidation type="decimal" showErrorMessage="1" errorTitle="Kesalahan Jenis Data" error="Data yang dimasukkan harus berupa Angka!" sqref="M55">
      <formula1>-1000000000000000000</formula1>
      <formula2>1000000000000000000</formula2>
    </dataValidation>
    <dataValidation type="decimal" showErrorMessage="1" errorTitle="Kesalahan Jenis Data" error="Data yang dimasukkan harus berupa Angka!" sqref="N55">
      <formula1>-1000000000000000000</formula1>
      <formula2>1000000000000000000</formula2>
    </dataValidation>
    <dataValidation type="decimal" showErrorMessage="1" errorTitle="Kesalahan Jenis Data" error="Data yang dimasukkan harus berupa Angka!" sqref="O55">
      <formula1>-1000000000000000000</formula1>
      <formula2>1000000000000000000</formula2>
    </dataValidation>
    <dataValidation type="decimal" showErrorMessage="1" errorTitle="Kesalahan Jenis Data" error="Data yang dimasukkan harus berupa Angka!" sqref="P55">
      <formula1>-1000000000000000000</formula1>
      <formula2>1000000000000000000</formula2>
    </dataValidation>
    <dataValidation type="decimal" showErrorMessage="1" errorTitle="Kesalahan Jenis Data" error="Data yang dimasukkan harus berupa Angka!" sqref="Q55">
      <formula1>-1000000000000000000</formula1>
      <formula2>1000000000000000000</formula2>
    </dataValidation>
    <dataValidation type="decimal" showErrorMessage="1" errorTitle="Kesalahan Jenis Data" error="Data yang dimasukkan harus berupa Angka!" sqref="R55">
      <formula1>-1000000000000000000</formula1>
      <formula2>1000000000000000000</formula2>
    </dataValidation>
    <dataValidation type="decimal" showErrorMessage="1" errorTitle="Kesalahan Jenis Data" error="Data yang dimasukkan harus berupa Angka!" sqref="S55">
      <formula1>-1000000000000000000</formula1>
      <formula2>1000000000000000000</formula2>
    </dataValidation>
    <dataValidation type="decimal" showErrorMessage="1" errorTitle="Kesalahan Jenis Data" error="Data yang dimasukkan harus berupa Angka!" sqref="T55">
      <formula1>-1000000000000000000</formula1>
      <formula2>1000000000000000000</formula2>
    </dataValidation>
    <dataValidation type="decimal" showErrorMessage="1" errorTitle="Kesalahan Jenis Data" error="Data yang dimasukkan harus berupa Angka!" sqref="U55">
      <formula1>-1000000000000000000</formula1>
      <formula2>1000000000000000000</formula2>
    </dataValidation>
    <dataValidation type="decimal" showErrorMessage="1" errorTitle="Kesalahan Jenis Data" error="Data yang dimasukkan harus berupa Angka!" sqref="V55">
      <formula1>-1000000000000000000</formula1>
      <formula2>1000000000000000000</formula2>
    </dataValidation>
    <dataValidation type="decimal" showErrorMessage="1" errorTitle="Kesalahan Jenis Data" error="Data yang dimasukkan harus berupa Angka!" sqref="W55">
      <formula1>-1000000000000000000</formula1>
      <formula2>1000000000000000000</formula2>
    </dataValidation>
    <dataValidation type="decimal" showErrorMessage="1" errorTitle="Kesalahan Jenis Data" error="Data yang dimasukkan harus berupa Angka!" sqref="X55">
      <formula1>-1000000000000000000</formula1>
      <formula2>1000000000000000000</formula2>
    </dataValidation>
    <dataValidation type="decimal" showErrorMessage="1" errorTitle="Kesalahan Jenis Data" error="Data yang dimasukkan harus berupa Angka!" sqref="Y55">
      <formula1>-1000000000000000000</formula1>
      <formula2>1000000000000000000</formula2>
    </dataValidation>
    <dataValidation type="decimal" showErrorMessage="1" errorTitle="Kesalahan Jenis Data" error="Data yang dimasukkan harus berupa Angka!" sqref="H56">
      <formula1>-1000000000000000000</formula1>
      <formula2>1000000000000000000</formula2>
    </dataValidation>
    <dataValidation type="decimal" showErrorMessage="1" errorTitle="Kesalahan Jenis Data" error="Data yang dimasukkan harus berupa Angka!" sqref="I56">
      <formula1>-1000000000000000000</formula1>
      <formula2>1000000000000000000</formula2>
    </dataValidation>
    <dataValidation type="decimal" showErrorMessage="1" errorTitle="Kesalahan Jenis Data" error="Data yang dimasukkan harus berupa Angka!" sqref="J56">
      <formula1>-1000000000000000000</formula1>
      <formula2>1000000000000000000</formula2>
    </dataValidation>
    <dataValidation type="decimal" showErrorMessage="1" errorTitle="Kesalahan Jenis Data" error="Data yang dimasukkan harus berupa Angka!" sqref="K56">
      <formula1>-1000000000000000000</formula1>
      <formula2>1000000000000000000</formula2>
    </dataValidation>
    <dataValidation type="decimal" showErrorMessage="1" errorTitle="Kesalahan Jenis Data" error="Data yang dimasukkan harus berupa Angka!" sqref="L56">
      <formula1>-1000000000000000000</formula1>
      <formula2>1000000000000000000</formula2>
    </dataValidation>
    <dataValidation type="decimal" showErrorMessage="1" errorTitle="Kesalahan Jenis Data" error="Data yang dimasukkan harus berupa Angka!" sqref="M56">
      <formula1>-1000000000000000000</formula1>
      <formula2>1000000000000000000</formula2>
    </dataValidation>
    <dataValidation type="decimal" showErrorMessage="1" errorTitle="Kesalahan Jenis Data" error="Data yang dimasukkan harus berupa Angka!" sqref="N56">
      <formula1>-1000000000000000000</formula1>
      <formula2>1000000000000000000</formula2>
    </dataValidation>
    <dataValidation type="decimal" showErrorMessage="1" errorTitle="Kesalahan Jenis Data" error="Data yang dimasukkan harus berupa Angka!" sqref="O56">
      <formula1>-1000000000000000000</formula1>
      <formula2>1000000000000000000</formula2>
    </dataValidation>
    <dataValidation type="decimal" showErrorMessage="1" errorTitle="Kesalahan Jenis Data" error="Data yang dimasukkan harus berupa Angka!" sqref="P56">
      <formula1>-1000000000000000000</formula1>
      <formula2>1000000000000000000</formula2>
    </dataValidation>
    <dataValidation type="decimal" showErrorMessage="1" errorTitle="Kesalahan Jenis Data" error="Data yang dimasukkan harus berupa Angka!" sqref="Q56">
      <formula1>-1000000000000000000</formula1>
      <formula2>1000000000000000000</formula2>
    </dataValidation>
    <dataValidation type="decimal" showErrorMessage="1" errorTitle="Kesalahan Jenis Data" error="Data yang dimasukkan harus berupa Angka!" sqref="R56">
      <formula1>-1000000000000000000</formula1>
      <formula2>1000000000000000000</formula2>
    </dataValidation>
    <dataValidation type="decimal" showErrorMessage="1" errorTitle="Kesalahan Jenis Data" error="Data yang dimasukkan harus berupa Angka!" sqref="S56">
      <formula1>-1000000000000000000</formula1>
      <formula2>1000000000000000000</formula2>
    </dataValidation>
    <dataValidation type="decimal" showErrorMessage="1" errorTitle="Kesalahan Jenis Data" error="Data yang dimasukkan harus berupa Angka!" sqref="T56">
      <formula1>-1000000000000000000</formula1>
      <formula2>1000000000000000000</formula2>
    </dataValidation>
    <dataValidation type="decimal" showErrorMessage="1" errorTitle="Kesalahan Jenis Data" error="Data yang dimasukkan harus berupa Angka!" sqref="U56">
      <formula1>-1000000000000000000</formula1>
      <formula2>1000000000000000000</formula2>
    </dataValidation>
    <dataValidation type="decimal" showErrorMessage="1" errorTitle="Kesalahan Jenis Data" error="Data yang dimasukkan harus berupa Angka!" sqref="V56">
      <formula1>-1000000000000000000</formula1>
      <formula2>1000000000000000000</formula2>
    </dataValidation>
    <dataValidation type="decimal" showErrorMessage="1" errorTitle="Kesalahan Jenis Data" error="Data yang dimasukkan harus berupa Angka!" sqref="W56">
      <formula1>-1000000000000000000</formula1>
      <formula2>1000000000000000000</formula2>
    </dataValidation>
    <dataValidation type="decimal" showErrorMessage="1" errorTitle="Kesalahan Jenis Data" error="Data yang dimasukkan harus berupa Angka!" sqref="X56">
      <formula1>-1000000000000000000</formula1>
      <formula2>1000000000000000000</formula2>
    </dataValidation>
    <dataValidation type="decimal" showErrorMessage="1" errorTitle="Kesalahan Jenis Data" error="Data yang dimasukkan harus berupa Angka!" sqref="Y56">
      <formula1>-1000000000000000000</formula1>
      <formula2>1000000000000000000</formula2>
    </dataValidation>
    <dataValidation type="decimal" showErrorMessage="1" errorTitle="Kesalahan Jenis Data" error="Data yang dimasukkan harus berupa Angka!" sqref="H57">
      <formula1>-1000000000000000000</formula1>
      <formula2>1000000000000000000</formula2>
    </dataValidation>
    <dataValidation type="decimal" showErrorMessage="1" errorTitle="Kesalahan Jenis Data" error="Data yang dimasukkan harus berupa Angka!" sqref="I57">
      <formula1>-1000000000000000000</formula1>
      <formula2>1000000000000000000</formula2>
    </dataValidation>
    <dataValidation type="decimal" showErrorMessage="1" errorTitle="Kesalahan Jenis Data" error="Data yang dimasukkan harus berupa Angka!" sqref="J57">
      <formula1>-1000000000000000000</formula1>
      <formula2>1000000000000000000</formula2>
    </dataValidation>
    <dataValidation type="decimal" showErrorMessage="1" errorTitle="Kesalahan Jenis Data" error="Data yang dimasukkan harus berupa Angka!" sqref="K57">
      <formula1>-1000000000000000000</formula1>
      <formula2>1000000000000000000</formula2>
    </dataValidation>
    <dataValidation type="decimal" showErrorMessage="1" errorTitle="Kesalahan Jenis Data" error="Data yang dimasukkan harus berupa Angka!" sqref="L57">
      <formula1>-1000000000000000000</formula1>
      <formula2>1000000000000000000</formula2>
    </dataValidation>
    <dataValidation type="decimal" showErrorMessage="1" errorTitle="Kesalahan Jenis Data" error="Data yang dimasukkan harus berupa Angka!" sqref="M57">
      <formula1>-1000000000000000000</formula1>
      <formula2>1000000000000000000</formula2>
    </dataValidation>
    <dataValidation type="decimal" showErrorMessage="1" errorTitle="Kesalahan Jenis Data" error="Data yang dimasukkan harus berupa Angka!" sqref="N57">
      <formula1>-1000000000000000000</formula1>
      <formula2>1000000000000000000</formula2>
    </dataValidation>
    <dataValidation type="decimal" showErrorMessage="1" errorTitle="Kesalahan Jenis Data" error="Data yang dimasukkan harus berupa Angka!" sqref="O57">
      <formula1>-1000000000000000000</formula1>
      <formula2>1000000000000000000</formula2>
    </dataValidation>
    <dataValidation type="decimal" showErrorMessage="1" errorTitle="Kesalahan Jenis Data" error="Data yang dimasukkan harus berupa Angka!" sqref="P57">
      <formula1>-1000000000000000000</formula1>
      <formula2>1000000000000000000</formula2>
    </dataValidation>
    <dataValidation type="decimal" showErrorMessage="1" errorTitle="Kesalahan Jenis Data" error="Data yang dimasukkan harus berupa Angka!" sqref="Q57">
      <formula1>-1000000000000000000</formula1>
      <formula2>1000000000000000000</formula2>
    </dataValidation>
    <dataValidation type="decimal" showErrorMessage="1" errorTitle="Kesalahan Jenis Data" error="Data yang dimasukkan harus berupa Angka!" sqref="R57">
      <formula1>-1000000000000000000</formula1>
      <formula2>1000000000000000000</formula2>
    </dataValidation>
    <dataValidation type="decimal" showErrorMessage="1" errorTitle="Kesalahan Jenis Data" error="Data yang dimasukkan harus berupa Angka!" sqref="S57">
      <formula1>-1000000000000000000</formula1>
      <formula2>1000000000000000000</formula2>
    </dataValidation>
    <dataValidation type="decimal" showErrorMessage="1" errorTitle="Kesalahan Jenis Data" error="Data yang dimasukkan harus berupa Angka!" sqref="T57">
      <formula1>-1000000000000000000</formula1>
      <formula2>1000000000000000000</formula2>
    </dataValidation>
    <dataValidation type="decimal" showErrorMessage="1" errorTitle="Kesalahan Jenis Data" error="Data yang dimasukkan harus berupa Angka!" sqref="U57">
      <formula1>-1000000000000000000</formula1>
      <formula2>1000000000000000000</formula2>
    </dataValidation>
    <dataValidation type="decimal" showErrorMessage="1" errorTitle="Kesalahan Jenis Data" error="Data yang dimasukkan harus berupa Angka!" sqref="V57">
      <formula1>-1000000000000000000</formula1>
      <formula2>1000000000000000000</formula2>
    </dataValidation>
    <dataValidation type="decimal" showErrorMessage="1" errorTitle="Kesalahan Jenis Data" error="Data yang dimasukkan harus berupa Angka!" sqref="W57">
      <formula1>-1000000000000000000</formula1>
      <formula2>1000000000000000000</formula2>
    </dataValidation>
    <dataValidation type="decimal" showErrorMessage="1" errorTitle="Kesalahan Jenis Data" error="Data yang dimasukkan harus berupa Angka!" sqref="X57">
      <formula1>-1000000000000000000</formula1>
      <formula2>1000000000000000000</formula2>
    </dataValidation>
    <dataValidation type="decimal" showErrorMessage="1" errorTitle="Kesalahan Jenis Data" error="Data yang dimasukkan harus berupa Angka!" sqref="Y57">
      <formula1>-1000000000000000000</formula1>
      <formula2>1000000000000000000</formula2>
    </dataValidation>
    <dataValidation type="decimal" showErrorMessage="1" errorTitle="Kesalahan Jenis Data" error="Data yang dimasukkan harus berupa Angka!" sqref="H58">
      <formula1>-1000000000000000000</formula1>
      <formula2>1000000000000000000</formula2>
    </dataValidation>
    <dataValidation type="decimal" showErrorMessage="1" errorTitle="Kesalahan Jenis Data" error="Data yang dimasukkan harus berupa Angka!" sqref="I58">
      <formula1>-1000000000000000000</formula1>
      <formula2>1000000000000000000</formula2>
    </dataValidation>
    <dataValidation type="decimal" showErrorMessage="1" errorTitle="Kesalahan Jenis Data" error="Data yang dimasukkan harus berupa Angka!" sqref="J58">
      <formula1>-1000000000000000000</formula1>
      <formula2>1000000000000000000</formula2>
    </dataValidation>
    <dataValidation type="decimal" showErrorMessage="1" errorTitle="Kesalahan Jenis Data" error="Data yang dimasukkan harus berupa Angka!" sqref="K58">
      <formula1>-1000000000000000000</formula1>
      <formula2>1000000000000000000</formula2>
    </dataValidation>
    <dataValidation type="decimal" showErrorMessage="1" errorTitle="Kesalahan Jenis Data" error="Data yang dimasukkan harus berupa Angka!" sqref="L58">
      <formula1>-1000000000000000000</formula1>
      <formula2>1000000000000000000</formula2>
    </dataValidation>
    <dataValidation type="decimal" showErrorMessage="1" errorTitle="Kesalahan Jenis Data" error="Data yang dimasukkan harus berupa Angka!" sqref="M58">
      <formula1>-1000000000000000000</formula1>
      <formula2>1000000000000000000</formula2>
    </dataValidation>
    <dataValidation type="decimal" showErrorMessage="1" errorTitle="Kesalahan Jenis Data" error="Data yang dimasukkan harus berupa Angka!" sqref="N58">
      <formula1>-1000000000000000000</formula1>
      <formula2>1000000000000000000</formula2>
    </dataValidation>
    <dataValidation type="decimal" showErrorMessage="1" errorTitle="Kesalahan Jenis Data" error="Data yang dimasukkan harus berupa Angka!" sqref="O58">
      <formula1>-1000000000000000000</formula1>
      <formula2>1000000000000000000</formula2>
    </dataValidation>
    <dataValidation type="decimal" showErrorMessage="1" errorTitle="Kesalahan Jenis Data" error="Data yang dimasukkan harus berupa Angka!" sqref="P58">
      <formula1>-1000000000000000000</formula1>
      <formula2>1000000000000000000</formula2>
    </dataValidation>
    <dataValidation type="decimal" showErrorMessage="1" errorTitle="Kesalahan Jenis Data" error="Data yang dimasukkan harus berupa Angka!" sqref="Q58">
      <formula1>-1000000000000000000</formula1>
      <formula2>1000000000000000000</formula2>
    </dataValidation>
    <dataValidation type="decimal" showErrorMessage="1" errorTitle="Kesalahan Jenis Data" error="Data yang dimasukkan harus berupa Angka!" sqref="R58">
      <formula1>-1000000000000000000</formula1>
      <formula2>1000000000000000000</formula2>
    </dataValidation>
    <dataValidation type="decimal" showErrorMessage="1" errorTitle="Kesalahan Jenis Data" error="Data yang dimasukkan harus berupa Angka!" sqref="S58">
      <formula1>-1000000000000000000</formula1>
      <formula2>1000000000000000000</formula2>
    </dataValidation>
    <dataValidation type="decimal" showErrorMessage="1" errorTitle="Kesalahan Jenis Data" error="Data yang dimasukkan harus berupa Angka!" sqref="T58">
      <formula1>-1000000000000000000</formula1>
      <formula2>1000000000000000000</formula2>
    </dataValidation>
    <dataValidation type="decimal" showErrorMessage="1" errorTitle="Kesalahan Jenis Data" error="Data yang dimasukkan harus berupa Angka!" sqref="U58">
      <formula1>-1000000000000000000</formula1>
      <formula2>1000000000000000000</formula2>
    </dataValidation>
    <dataValidation type="decimal" showErrorMessage="1" errorTitle="Kesalahan Jenis Data" error="Data yang dimasukkan harus berupa Angka!" sqref="V58">
      <formula1>-1000000000000000000</formula1>
      <formula2>1000000000000000000</formula2>
    </dataValidation>
    <dataValidation type="decimal" showErrorMessage="1" errorTitle="Kesalahan Jenis Data" error="Data yang dimasukkan harus berupa Angka!" sqref="W58">
      <formula1>-1000000000000000000</formula1>
      <formula2>1000000000000000000</formula2>
    </dataValidation>
    <dataValidation type="decimal" showErrorMessage="1" errorTitle="Kesalahan Jenis Data" error="Data yang dimasukkan harus berupa Angka!" sqref="X58">
      <formula1>-1000000000000000000</formula1>
      <formula2>1000000000000000000</formula2>
    </dataValidation>
    <dataValidation type="decimal" showErrorMessage="1" errorTitle="Kesalahan Jenis Data" error="Data yang dimasukkan harus berupa Angka!" sqref="Y58">
      <formula1>-1000000000000000000</formula1>
      <formula2>1000000000000000000</formula2>
    </dataValidation>
    <dataValidation type="decimal" showErrorMessage="1" errorTitle="Kesalahan Jenis Data" error="Data yang dimasukkan harus berupa Angka!" sqref="H59">
      <formula1>-1000000000000000000</formula1>
      <formula2>1000000000000000000</formula2>
    </dataValidation>
    <dataValidation type="decimal" showErrorMessage="1" errorTitle="Kesalahan Jenis Data" error="Data yang dimasukkan harus berupa Angka!" sqref="I59">
      <formula1>-1000000000000000000</formula1>
      <formula2>1000000000000000000</formula2>
    </dataValidation>
    <dataValidation type="decimal" showErrorMessage="1" errorTitle="Kesalahan Jenis Data" error="Data yang dimasukkan harus berupa Angka!" sqref="J59">
      <formula1>-1000000000000000000</formula1>
      <formula2>1000000000000000000</formula2>
    </dataValidation>
    <dataValidation type="decimal" showErrorMessage="1" errorTitle="Kesalahan Jenis Data" error="Data yang dimasukkan harus berupa Angka!" sqref="K59">
      <formula1>-1000000000000000000</formula1>
      <formula2>1000000000000000000</formula2>
    </dataValidation>
    <dataValidation type="decimal" showErrorMessage="1" errorTitle="Kesalahan Jenis Data" error="Data yang dimasukkan harus berupa Angka!" sqref="L59">
      <formula1>-1000000000000000000</formula1>
      <formula2>1000000000000000000</formula2>
    </dataValidation>
    <dataValidation type="decimal" showErrorMessage="1" errorTitle="Kesalahan Jenis Data" error="Data yang dimasukkan harus berupa Angka!" sqref="M59">
      <formula1>-1000000000000000000</formula1>
      <formula2>1000000000000000000</formula2>
    </dataValidation>
    <dataValidation type="decimal" showErrorMessage="1" errorTitle="Kesalahan Jenis Data" error="Data yang dimasukkan harus berupa Angka!" sqref="N59">
      <formula1>-1000000000000000000</formula1>
      <formula2>1000000000000000000</formula2>
    </dataValidation>
    <dataValidation type="decimal" showErrorMessage="1" errorTitle="Kesalahan Jenis Data" error="Data yang dimasukkan harus berupa Angka!" sqref="O59">
      <formula1>-1000000000000000000</formula1>
      <formula2>1000000000000000000</formula2>
    </dataValidation>
    <dataValidation type="decimal" showErrorMessage="1" errorTitle="Kesalahan Jenis Data" error="Data yang dimasukkan harus berupa Angka!" sqref="P59">
      <formula1>-1000000000000000000</formula1>
      <formula2>1000000000000000000</formula2>
    </dataValidation>
    <dataValidation type="decimal" showErrorMessage="1" errorTitle="Kesalahan Jenis Data" error="Data yang dimasukkan harus berupa Angka!" sqref="Q59">
      <formula1>-1000000000000000000</formula1>
      <formula2>1000000000000000000</formula2>
    </dataValidation>
    <dataValidation type="decimal" showErrorMessage="1" errorTitle="Kesalahan Jenis Data" error="Data yang dimasukkan harus berupa Angka!" sqref="R59">
      <formula1>-1000000000000000000</formula1>
      <formula2>1000000000000000000</formula2>
    </dataValidation>
    <dataValidation type="decimal" showErrorMessage="1" errorTitle="Kesalahan Jenis Data" error="Data yang dimasukkan harus berupa Angka!" sqref="S59">
      <formula1>-1000000000000000000</formula1>
      <formula2>1000000000000000000</formula2>
    </dataValidation>
    <dataValidation type="decimal" showErrorMessage="1" errorTitle="Kesalahan Jenis Data" error="Data yang dimasukkan harus berupa Angka!" sqref="T59">
      <formula1>-1000000000000000000</formula1>
      <formula2>1000000000000000000</formula2>
    </dataValidation>
    <dataValidation type="decimal" showErrorMessage="1" errorTitle="Kesalahan Jenis Data" error="Data yang dimasukkan harus berupa Angka!" sqref="U59">
      <formula1>-1000000000000000000</formula1>
      <formula2>1000000000000000000</formula2>
    </dataValidation>
    <dataValidation type="decimal" showErrorMessage="1" errorTitle="Kesalahan Jenis Data" error="Data yang dimasukkan harus berupa Angka!" sqref="V59">
      <formula1>-1000000000000000000</formula1>
      <formula2>1000000000000000000</formula2>
    </dataValidation>
    <dataValidation type="decimal" showErrorMessage="1" errorTitle="Kesalahan Jenis Data" error="Data yang dimasukkan harus berupa Angka!" sqref="W59">
      <formula1>-1000000000000000000</formula1>
      <formula2>1000000000000000000</formula2>
    </dataValidation>
    <dataValidation type="decimal" showErrorMessage="1" errorTitle="Kesalahan Jenis Data" error="Data yang dimasukkan harus berupa Angka!" sqref="X59">
      <formula1>-1000000000000000000</formula1>
      <formula2>1000000000000000000</formula2>
    </dataValidation>
    <dataValidation type="decimal" showErrorMessage="1" errorTitle="Kesalahan Jenis Data" error="Data yang dimasukkan harus berupa Angka!" sqref="Y59">
      <formula1>-1000000000000000000</formula1>
      <formula2>1000000000000000000</formula2>
    </dataValidation>
    <dataValidation type="decimal" showErrorMessage="1" errorTitle="Kesalahan Jenis Data" error="Data yang dimasukkan harus berupa Angka!" sqref="H60">
      <formula1>-1000000000000000000</formula1>
      <formula2>1000000000000000000</formula2>
    </dataValidation>
    <dataValidation type="decimal" showErrorMessage="1" errorTitle="Kesalahan Jenis Data" error="Data yang dimasukkan harus berupa Angka!" sqref="I60">
      <formula1>-1000000000000000000</formula1>
      <formula2>1000000000000000000</formula2>
    </dataValidation>
    <dataValidation type="decimal" showErrorMessage="1" errorTitle="Kesalahan Jenis Data" error="Data yang dimasukkan harus berupa Angka!" sqref="J60">
      <formula1>-1000000000000000000</formula1>
      <formula2>1000000000000000000</formula2>
    </dataValidation>
    <dataValidation type="decimal" showErrorMessage="1" errorTitle="Kesalahan Jenis Data" error="Data yang dimasukkan harus berupa Angka!" sqref="K60">
      <formula1>-1000000000000000000</formula1>
      <formula2>1000000000000000000</formula2>
    </dataValidation>
    <dataValidation type="decimal" showErrorMessage="1" errorTitle="Kesalahan Jenis Data" error="Data yang dimasukkan harus berupa Angka!" sqref="L60">
      <formula1>-1000000000000000000</formula1>
      <formula2>1000000000000000000</formula2>
    </dataValidation>
    <dataValidation type="decimal" showErrorMessage="1" errorTitle="Kesalahan Jenis Data" error="Data yang dimasukkan harus berupa Angka!" sqref="M60">
      <formula1>-1000000000000000000</formula1>
      <formula2>1000000000000000000</formula2>
    </dataValidation>
    <dataValidation type="decimal" showErrorMessage="1" errorTitle="Kesalahan Jenis Data" error="Data yang dimasukkan harus berupa Angka!" sqref="N60">
      <formula1>-1000000000000000000</formula1>
      <formula2>1000000000000000000</formula2>
    </dataValidation>
    <dataValidation type="decimal" showErrorMessage="1" errorTitle="Kesalahan Jenis Data" error="Data yang dimasukkan harus berupa Angka!" sqref="O60">
      <formula1>-1000000000000000000</formula1>
      <formula2>1000000000000000000</formula2>
    </dataValidation>
    <dataValidation type="decimal" showErrorMessage="1" errorTitle="Kesalahan Jenis Data" error="Data yang dimasukkan harus berupa Angka!" sqref="P60">
      <formula1>-1000000000000000000</formula1>
      <formula2>1000000000000000000</formula2>
    </dataValidation>
    <dataValidation type="decimal" showErrorMessage="1" errorTitle="Kesalahan Jenis Data" error="Data yang dimasukkan harus berupa Angka!" sqref="Q60">
      <formula1>-1000000000000000000</formula1>
      <formula2>1000000000000000000</formula2>
    </dataValidation>
    <dataValidation type="decimal" showErrorMessage="1" errorTitle="Kesalahan Jenis Data" error="Data yang dimasukkan harus berupa Angka!" sqref="R60">
      <formula1>-1000000000000000000</formula1>
      <formula2>1000000000000000000</formula2>
    </dataValidation>
    <dataValidation type="decimal" showErrorMessage="1" errorTitle="Kesalahan Jenis Data" error="Data yang dimasukkan harus berupa Angka!" sqref="S60">
      <formula1>-1000000000000000000</formula1>
      <formula2>1000000000000000000</formula2>
    </dataValidation>
    <dataValidation type="decimal" showErrorMessage="1" errorTitle="Kesalahan Jenis Data" error="Data yang dimasukkan harus berupa Angka!" sqref="T60">
      <formula1>-1000000000000000000</formula1>
      <formula2>1000000000000000000</formula2>
    </dataValidation>
    <dataValidation type="decimal" showErrorMessage="1" errorTitle="Kesalahan Jenis Data" error="Data yang dimasukkan harus berupa Angka!" sqref="U60">
      <formula1>-1000000000000000000</formula1>
      <formula2>1000000000000000000</formula2>
    </dataValidation>
    <dataValidation type="decimal" showErrorMessage="1" errorTitle="Kesalahan Jenis Data" error="Data yang dimasukkan harus berupa Angka!" sqref="V60">
      <formula1>-1000000000000000000</formula1>
      <formula2>1000000000000000000</formula2>
    </dataValidation>
    <dataValidation type="decimal" showErrorMessage="1" errorTitle="Kesalahan Jenis Data" error="Data yang dimasukkan harus berupa Angka!" sqref="W60">
      <formula1>-1000000000000000000</formula1>
      <formula2>1000000000000000000</formula2>
    </dataValidation>
    <dataValidation type="decimal" showErrorMessage="1" errorTitle="Kesalahan Jenis Data" error="Data yang dimasukkan harus berupa Angka!" sqref="X60">
      <formula1>-1000000000000000000</formula1>
      <formula2>1000000000000000000</formula2>
    </dataValidation>
    <dataValidation type="decimal" showErrorMessage="1" errorTitle="Kesalahan Jenis Data" error="Data yang dimasukkan harus berupa Angka!" sqref="Y60">
      <formula1>-1000000000000000000</formula1>
      <formula2>1000000000000000000</formula2>
    </dataValidation>
    <dataValidation type="decimal" showErrorMessage="1" errorTitle="Kesalahan Jenis Data" error="Data yang dimasukkan harus berupa Angka!" sqref="H61">
      <formula1>-1000000000000000000</formula1>
      <formula2>1000000000000000000</formula2>
    </dataValidation>
    <dataValidation type="decimal" showErrorMessage="1" errorTitle="Kesalahan Jenis Data" error="Data yang dimasukkan harus berupa Angka!" sqref="I61">
      <formula1>-1000000000000000000</formula1>
      <formula2>1000000000000000000</formula2>
    </dataValidation>
    <dataValidation type="decimal" showErrorMessage="1" errorTitle="Kesalahan Jenis Data" error="Data yang dimasukkan harus berupa Angka!" sqref="J61">
      <formula1>-1000000000000000000</formula1>
      <formula2>1000000000000000000</formula2>
    </dataValidation>
    <dataValidation type="decimal" showErrorMessage="1" errorTitle="Kesalahan Jenis Data" error="Data yang dimasukkan harus berupa Angka!" sqref="K61">
      <formula1>-1000000000000000000</formula1>
      <formula2>1000000000000000000</formula2>
    </dataValidation>
    <dataValidation type="decimal" showErrorMessage="1" errorTitle="Kesalahan Jenis Data" error="Data yang dimasukkan harus berupa Angka!" sqref="L61">
      <formula1>-1000000000000000000</formula1>
      <formula2>1000000000000000000</formula2>
    </dataValidation>
    <dataValidation type="decimal" showErrorMessage="1" errorTitle="Kesalahan Jenis Data" error="Data yang dimasukkan harus berupa Angka!" sqref="M61">
      <formula1>-1000000000000000000</formula1>
      <formula2>1000000000000000000</formula2>
    </dataValidation>
    <dataValidation type="decimal" showErrorMessage="1" errorTitle="Kesalahan Jenis Data" error="Data yang dimasukkan harus berupa Angka!" sqref="N61">
      <formula1>-1000000000000000000</formula1>
      <formula2>1000000000000000000</formula2>
    </dataValidation>
    <dataValidation type="decimal" showErrorMessage="1" errorTitle="Kesalahan Jenis Data" error="Data yang dimasukkan harus berupa Angka!" sqref="O61">
      <formula1>-1000000000000000000</formula1>
      <formula2>1000000000000000000</formula2>
    </dataValidation>
    <dataValidation type="decimal" showErrorMessage="1" errorTitle="Kesalahan Jenis Data" error="Data yang dimasukkan harus berupa Angka!" sqref="P61">
      <formula1>-1000000000000000000</formula1>
      <formula2>1000000000000000000</formula2>
    </dataValidation>
    <dataValidation type="decimal" showErrorMessage="1" errorTitle="Kesalahan Jenis Data" error="Data yang dimasukkan harus berupa Angka!" sqref="Q61">
      <formula1>-1000000000000000000</formula1>
      <formula2>1000000000000000000</formula2>
    </dataValidation>
    <dataValidation type="decimal" showErrorMessage="1" errorTitle="Kesalahan Jenis Data" error="Data yang dimasukkan harus berupa Angka!" sqref="R61">
      <formula1>-1000000000000000000</formula1>
      <formula2>1000000000000000000</formula2>
    </dataValidation>
    <dataValidation type="decimal" showErrorMessage="1" errorTitle="Kesalahan Jenis Data" error="Data yang dimasukkan harus berupa Angka!" sqref="S61">
      <formula1>-1000000000000000000</formula1>
      <formula2>1000000000000000000</formula2>
    </dataValidation>
    <dataValidation type="decimal" showErrorMessage="1" errorTitle="Kesalahan Jenis Data" error="Data yang dimasukkan harus berupa Angka!" sqref="T61">
      <formula1>-1000000000000000000</formula1>
      <formula2>1000000000000000000</formula2>
    </dataValidation>
    <dataValidation type="decimal" showErrorMessage="1" errorTitle="Kesalahan Jenis Data" error="Data yang dimasukkan harus berupa Angka!" sqref="U61">
      <formula1>-1000000000000000000</formula1>
      <formula2>1000000000000000000</formula2>
    </dataValidation>
    <dataValidation type="decimal" showErrorMessage="1" errorTitle="Kesalahan Jenis Data" error="Data yang dimasukkan harus berupa Angka!" sqref="V61">
      <formula1>-1000000000000000000</formula1>
      <formula2>1000000000000000000</formula2>
    </dataValidation>
    <dataValidation type="decimal" showErrorMessage="1" errorTitle="Kesalahan Jenis Data" error="Data yang dimasukkan harus berupa Angka!" sqref="W61">
      <formula1>-1000000000000000000</formula1>
      <formula2>1000000000000000000</formula2>
    </dataValidation>
    <dataValidation type="decimal" showErrorMessage="1" errorTitle="Kesalahan Jenis Data" error="Data yang dimasukkan harus berupa Angka!" sqref="X61">
      <formula1>-1000000000000000000</formula1>
      <formula2>1000000000000000000</formula2>
    </dataValidation>
    <dataValidation type="decimal" showErrorMessage="1" errorTitle="Kesalahan Jenis Data" error="Data yang dimasukkan harus berupa Angka!" sqref="Y61">
      <formula1>-1000000000000000000</formula1>
      <formula2>1000000000000000000</formula2>
    </dataValidation>
    <dataValidation type="decimal" showErrorMessage="1" errorTitle="Kesalahan Jenis Data" error="Data yang dimasukkan harus berupa Angka!" sqref="H62">
      <formula1>-1000000000000000000</formula1>
      <formula2>1000000000000000000</formula2>
    </dataValidation>
    <dataValidation type="decimal" showErrorMessage="1" errorTitle="Kesalahan Jenis Data" error="Data yang dimasukkan harus berupa Angka!" sqref="I62">
      <formula1>-1000000000000000000</formula1>
      <formula2>1000000000000000000</formula2>
    </dataValidation>
    <dataValidation type="decimal" showErrorMessage="1" errorTitle="Kesalahan Jenis Data" error="Data yang dimasukkan harus berupa Angka!" sqref="J62">
      <formula1>-1000000000000000000</formula1>
      <formula2>1000000000000000000</formula2>
    </dataValidation>
    <dataValidation type="decimal" showErrorMessage="1" errorTitle="Kesalahan Jenis Data" error="Data yang dimasukkan harus berupa Angka!" sqref="K62">
      <formula1>-1000000000000000000</formula1>
      <formula2>1000000000000000000</formula2>
    </dataValidation>
    <dataValidation type="decimal" showErrorMessage="1" errorTitle="Kesalahan Jenis Data" error="Data yang dimasukkan harus berupa Angka!" sqref="L62">
      <formula1>-1000000000000000000</formula1>
      <formula2>1000000000000000000</formula2>
    </dataValidation>
    <dataValidation type="decimal" showErrorMessage="1" errorTitle="Kesalahan Jenis Data" error="Data yang dimasukkan harus berupa Angka!" sqref="M62">
      <formula1>-1000000000000000000</formula1>
      <formula2>1000000000000000000</formula2>
    </dataValidation>
    <dataValidation type="decimal" showErrorMessage="1" errorTitle="Kesalahan Jenis Data" error="Data yang dimasukkan harus berupa Angka!" sqref="N62">
      <formula1>-1000000000000000000</formula1>
      <formula2>1000000000000000000</formula2>
    </dataValidation>
    <dataValidation type="decimal" showErrorMessage="1" errorTitle="Kesalahan Jenis Data" error="Data yang dimasukkan harus berupa Angka!" sqref="O62">
      <formula1>-1000000000000000000</formula1>
      <formula2>1000000000000000000</formula2>
    </dataValidation>
    <dataValidation type="decimal" showErrorMessage="1" errorTitle="Kesalahan Jenis Data" error="Data yang dimasukkan harus berupa Angka!" sqref="P62">
      <formula1>-1000000000000000000</formula1>
      <formula2>1000000000000000000</formula2>
    </dataValidation>
    <dataValidation type="decimal" showErrorMessage="1" errorTitle="Kesalahan Jenis Data" error="Data yang dimasukkan harus berupa Angka!" sqref="Q62">
      <formula1>-1000000000000000000</formula1>
      <formula2>1000000000000000000</formula2>
    </dataValidation>
    <dataValidation type="decimal" showErrorMessage="1" errorTitle="Kesalahan Jenis Data" error="Data yang dimasukkan harus berupa Angka!" sqref="R62">
      <formula1>-1000000000000000000</formula1>
      <formula2>1000000000000000000</formula2>
    </dataValidation>
    <dataValidation type="decimal" showErrorMessage="1" errorTitle="Kesalahan Jenis Data" error="Data yang dimasukkan harus berupa Angka!" sqref="S62">
      <formula1>-1000000000000000000</formula1>
      <formula2>1000000000000000000</formula2>
    </dataValidation>
    <dataValidation type="decimal" showErrorMessage="1" errorTitle="Kesalahan Jenis Data" error="Data yang dimasukkan harus berupa Angka!" sqref="T62">
      <formula1>-1000000000000000000</formula1>
      <formula2>1000000000000000000</formula2>
    </dataValidation>
    <dataValidation type="decimal" showErrorMessage="1" errorTitle="Kesalahan Jenis Data" error="Data yang dimasukkan harus berupa Angka!" sqref="U62">
      <formula1>-1000000000000000000</formula1>
      <formula2>1000000000000000000</formula2>
    </dataValidation>
    <dataValidation type="decimal" showErrorMessage="1" errorTitle="Kesalahan Jenis Data" error="Data yang dimasukkan harus berupa Angka!" sqref="V62">
      <formula1>-1000000000000000000</formula1>
      <formula2>1000000000000000000</formula2>
    </dataValidation>
    <dataValidation type="decimal" showErrorMessage="1" errorTitle="Kesalahan Jenis Data" error="Data yang dimasukkan harus berupa Angka!" sqref="W62">
      <formula1>-1000000000000000000</formula1>
      <formula2>1000000000000000000</formula2>
    </dataValidation>
    <dataValidation type="decimal" showErrorMessage="1" errorTitle="Kesalahan Jenis Data" error="Data yang dimasukkan harus berupa Angka!" sqref="X62">
      <formula1>-1000000000000000000</formula1>
      <formula2>1000000000000000000</formula2>
    </dataValidation>
    <dataValidation type="decimal" showErrorMessage="1" errorTitle="Kesalahan Jenis Data" error="Data yang dimasukkan harus berupa Angka!" sqref="Y62">
      <formula1>-1000000000000000000</formula1>
      <formula2>1000000000000000000</formula2>
    </dataValidation>
    <dataValidation type="decimal" showErrorMessage="1" errorTitle="Kesalahan Jenis Data" error="Data yang dimasukkan harus berupa Angka!" sqref="H63">
      <formula1>-1000000000000000000</formula1>
      <formula2>1000000000000000000</formula2>
    </dataValidation>
    <dataValidation type="decimal" showErrorMessage="1" errorTitle="Kesalahan Jenis Data" error="Data yang dimasukkan harus berupa Angka!" sqref="I63">
      <formula1>-1000000000000000000</formula1>
      <formula2>1000000000000000000</formula2>
    </dataValidation>
    <dataValidation type="decimal" showErrorMessage="1" errorTitle="Kesalahan Jenis Data" error="Data yang dimasukkan harus berupa Angka!" sqref="J63">
      <formula1>-1000000000000000000</formula1>
      <formula2>1000000000000000000</formula2>
    </dataValidation>
    <dataValidation type="decimal" showErrorMessage="1" errorTitle="Kesalahan Jenis Data" error="Data yang dimasukkan harus berupa Angka!" sqref="K63">
      <formula1>-1000000000000000000</formula1>
      <formula2>1000000000000000000</formula2>
    </dataValidation>
    <dataValidation type="decimal" showErrorMessage="1" errorTitle="Kesalahan Jenis Data" error="Data yang dimasukkan harus berupa Angka!" sqref="L63">
      <formula1>-1000000000000000000</formula1>
      <formula2>1000000000000000000</formula2>
    </dataValidation>
    <dataValidation type="decimal" showErrorMessage="1" errorTitle="Kesalahan Jenis Data" error="Data yang dimasukkan harus berupa Angka!" sqref="M63">
      <formula1>-1000000000000000000</formula1>
      <formula2>1000000000000000000</formula2>
    </dataValidation>
    <dataValidation type="decimal" showErrorMessage="1" errorTitle="Kesalahan Jenis Data" error="Data yang dimasukkan harus berupa Angka!" sqref="N63">
      <formula1>-1000000000000000000</formula1>
      <formula2>1000000000000000000</formula2>
    </dataValidation>
    <dataValidation type="decimal" showErrorMessage="1" errorTitle="Kesalahan Jenis Data" error="Data yang dimasukkan harus berupa Angka!" sqref="O63">
      <formula1>-1000000000000000000</formula1>
      <formula2>1000000000000000000</formula2>
    </dataValidation>
    <dataValidation type="decimal" showErrorMessage="1" errorTitle="Kesalahan Jenis Data" error="Data yang dimasukkan harus berupa Angka!" sqref="P63">
      <formula1>-1000000000000000000</formula1>
      <formula2>1000000000000000000</formula2>
    </dataValidation>
    <dataValidation type="decimal" showErrorMessage="1" errorTitle="Kesalahan Jenis Data" error="Data yang dimasukkan harus berupa Angka!" sqref="Q63">
      <formula1>-1000000000000000000</formula1>
      <formula2>1000000000000000000</formula2>
    </dataValidation>
    <dataValidation type="decimal" showErrorMessage="1" errorTitle="Kesalahan Jenis Data" error="Data yang dimasukkan harus berupa Angka!" sqref="R63">
      <formula1>-1000000000000000000</formula1>
      <formula2>1000000000000000000</formula2>
    </dataValidation>
    <dataValidation type="decimal" showErrorMessage="1" errorTitle="Kesalahan Jenis Data" error="Data yang dimasukkan harus berupa Angka!" sqref="S63">
      <formula1>-1000000000000000000</formula1>
      <formula2>1000000000000000000</formula2>
    </dataValidation>
    <dataValidation type="decimal" showErrorMessage="1" errorTitle="Kesalahan Jenis Data" error="Data yang dimasukkan harus berupa Angka!" sqref="T63">
      <formula1>-1000000000000000000</formula1>
      <formula2>1000000000000000000</formula2>
    </dataValidation>
    <dataValidation type="decimal" showErrorMessage="1" errorTitle="Kesalahan Jenis Data" error="Data yang dimasukkan harus berupa Angka!" sqref="U63">
      <formula1>-1000000000000000000</formula1>
      <formula2>1000000000000000000</formula2>
    </dataValidation>
    <dataValidation type="decimal" showErrorMessage="1" errorTitle="Kesalahan Jenis Data" error="Data yang dimasukkan harus berupa Angka!" sqref="V63">
      <formula1>-1000000000000000000</formula1>
      <formula2>1000000000000000000</formula2>
    </dataValidation>
    <dataValidation type="decimal" showErrorMessage="1" errorTitle="Kesalahan Jenis Data" error="Data yang dimasukkan harus berupa Angka!" sqref="W63">
      <formula1>-1000000000000000000</formula1>
      <formula2>1000000000000000000</formula2>
    </dataValidation>
    <dataValidation type="decimal" showErrorMessage="1" errorTitle="Kesalahan Jenis Data" error="Data yang dimasukkan harus berupa Angka!" sqref="X63">
      <formula1>-1000000000000000000</formula1>
      <formula2>1000000000000000000</formula2>
    </dataValidation>
    <dataValidation type="decimal" showErrorMessage="1" errorTitle="Kesalahan Jenis Data" error="Data yang dimasukkan harus berupa Angka!" sqref="Y63">
      <formula1>-1000000000000000000</formula1>
      <formula2>1000000000000000000</formula2>
    </dataValidation>
    <dataValidation type="decimal" showErrorMessage="1" errorTitle="Kesalahan Jenis Data" error="Data yang dimasukkan harus berupa Angka!" sqref="H64">
      <formula1>-1000000000000000000</formula1>
      <formula2>1000000000000000000</formula2>
    </dataValidation>
    <dataValidation type="decimal" showErrorMessage="1" errorTitle="Kesalahan Jenis Data" error="Data yang dimasukkan harus berupa Angka!" sqref="I64">
      <formula1>-1000000000000000000</formula1>
      <formula2>1000000000000000000</formula2>
    </dataValidation>
    <dataValidation type="decimal" showErrorMessage="1" errorTitle="Kesalahan Jenis Data" error="Data yang dimasukkan harus berupa Angka!" sqref="J64">
      <formula1>-1000000000000000000</formula1>
      <formula2>1000000000000000000</formula2>
    </dataValidation>
    <dataValidation type="decimal" showErrorMessage="1" errorTitle="Kesalahan Jenis Data" error="Data yang dimasukkan harus berupa Angka!" sqref="K64">
      <formula1>-1000000000000000000</formula1>
      <formula2>1000000000000000000</formula2>
    </dataValidation>
    <dataValidation type="decimal" showErrorMessage="1" errorTitle="Kesalahan Jenis Data" error="Data yang dimasukkan harus berupa Angka!" sqref="L64">
      <formula1>-1000000000000000000</formula1>
      <formula2>1000000000000000000</formula2>
    </dataValidation>
    <dataValidation type="decimal" showErrorMessage="1" errorTitle="Kesalahan Jenis Data" error="Data yang dimasukkan harus berupa Angka!" sqref="M64">
      <formula1>-1000000000000000000</formula1>
      <formula2>1000000000000000000</formula2>
    </dataValidation>
    <dataValidation type="decimal" showErrorMessage="1" errorTitle="Kesalahan Jenis Data" error="Data yang dimasukkan harus berupa Angka!" sqref="N64">
      <formula1>-1000000000000000000</formula1>
      <formula2>1000000000000000000</formula2>
    </dataValidation>
    <dataValidation type="decimal" showErrorMessage="1" errorTitle="Kesalahan Jenis Data" error="Data yang dimasukkan harus berupa Angka!" sqref="O64">
      <formula1>-1000000000000000000</formula1>
      <formula2>1000000000000000000</formula2>
    </dataValidation>
    <dataValidation type="decimal" showErrorMessage="1" errorTitle="Kesalahan Jenis Data" error="Data yang dimasukkan harus berupa Angka!" sqref="P64">
      <formula1>-1000000000000000000</formula1>
      <formula2>1000000000000000000</formula2>
    </dataValidation>
    <dataValidation type="decimal" showErrorMessage="1" errorTitle="Kesalahan Jenis Data" error="Data yang dimasukkan harus berupa Angka!" sqref="Q64">
      <formula1>-1000000000000000000</formula1>
      <formula2>1000000000000000000</formula2>
    </dataValidation>
    <dataValidation type="decimal" showErrorMessage="1" errorTitle="Kesalahan Jenis Data" error="Data yang dimasukkan harus berupa Angka!" sqref="R64">
      <formula1>-1000000000000000000</formula1>
      <formula2>1000000000000000000</formula2>
    </dataValidation>
    <dataValidation type="decimal" showErrorMessage="1" errorTitle="Kesalahan Jenis Data" error="Data yang dimasukkan harus berupa Angka!" sqref="S64">
      <formula1>-1000000000000000000</formula1>
      <formula2>1000000000000000000</formula2>
    </dataValidation>
    <dataValidation type="decimal" showErrorMessage="1" errorTitle="Kesalahan Jenis Data" error="Data yang dimasukkan harus berupa Angka!" sqref="T64">
      <formula1>-1000000000000000000</formula1>
      <formula2>1000000000000000000</formula2>
    </dataValidation>
    <dataValidation type="decimal" showErrorMessage="1" errorTitle="Kesalahan Jenis Data" error="Data yang dimasukkan harus berupa Angka!" sqref="U64">
      <formula1>-1000000000000000000</formula1>
      <formula2>1000000000000000000</formula2>
    </dataValidation>
    <dataValidation type="decimal" showErrorMessage="1" errorTitle="Kesalahan Jenis Data" error="Data yang dimasukkan harus berupa Angka!" sqref="V64">
      <formula1>-1000000000000000000</formula1>
      <formula2>1000000000000000000</formula2>
    </dataValidation>
    <dataValidation type="decimal" showErrorMessage="1" errorTitle="Kesalahan Jenis Data" error="Data yang dimasukkan harus berupa Angka!" sqref="W64">
      <formula1>-1000000000000000000</formula1>
      <formula2>1000000000000000000</formula2>
    </dataValidation>
    <dataValidation type="decimal" showErrorMessage="1" errorTitle="Kesalahan Jenis Data" error="Data yang dimasukkan harus berupa Angka!" sqref="X64">
      <formula1>-1000000000000000000</formula1>
      <formula2>1000000000000000000</formula2>
    </dataValidation>
    <dataValidation type="decimal" showErrorMessage="1" errorTitle="Kesalahan Jenis Data" error="Data yang dimasukkan harus berupa Angka!" sqref="Y64">
      <formula1>-1000000000000000000</formula1>
      <formula2>1000000000000000000</formula2>
    </dataValidation>
    <dataValidation type="decimal" showErrorMessage="1" errorTitle="Kesalahan Jenis Data" error="Data yang dimasukkan harus berupa Angka!" sqref="H65">
      <formula1>-1000000000000000000</formula1>
      <formula2>1000000000000000000</formula2>
    </dataValidation>
    <dataValidation type="decimal" showErrorMessage="1" errorTitle="Kesalahan Jenis Data" error="Data yang dimasukkan harus berupa Angka!" sqref="I65">
      <formula1>-1000000000000000000</formula1>
      <formula2>1000000000000000000</formula2>
    </dataValidation>
    <dataValidation type="decimal" showErrorMessage="1" errorTitle="Kesalahan Jenis Data" error="Data yang dimasukkan harus berupa Angka!" sqref="J65">
      <formula1>-1000000000000000000</formula1>
      <formula2>1000000000000000000</formula2>
    </dataValidation>
    <dataValidation type="decimal" showErrorMessage="1" errorTitle="Kesalahan Jenis Data" error="Data yang dimasukkan harus berupa Angka!" sqref="K65">
      <formula1>-1000000000000000000</formula1>
      <formula2>1000000000000000000</formula2>
    </dataValidation>
    <dataValidation type="decimal" showErrorMessage="1" errorTitle="Kesalahan Jenis Data" error="Data yang dimasukkan harus berupa Angka!" sqref="L65">
      <formula1>-1000000000000000000</formula1>
      <formula2>1000000000000000000</formula2>
    </dataValidation>
    <dataValidation type="decimal" showErrorMessage="1" errorTitle="Kesalahan Jenis Data" error="Data yang dimasukkan harus berupa Angka!" sqref="M65">
      <formula1>-1000000000000000000</formula1>
      <formula2>1000000000000000000</formula2>
    </dataValidation>
    <dataValidation type="decimal" showErrorMessage="1" errorTitle="Kesalahan Jenis Data" error="Data yang dimasukkan harus berupa Angka!" sqref="N65">
      <formula1>-1000000000000000000</formula1>
      <formula2>1000000000000000000</formula2>
    </dataValidation>
    <dataValidation type="decimal" showErrorMessage="1" errorTitle="Kesalahan Jenis Data" error="Data yang dimasukkan harus berupa Angka!" sqref="O65">
      <formula1>-1000000000000000000</formula1>
      <formula2>1000000000000000000</formula2>
    </dataValidation>
    <dataValidation type="decimal" showErrorMessage="1" errorTitle="Kesalahan Jenis Data" error="Data yang dimasukkan harus berupa Angka!" sqref="P65">
      <formula1>-1000000000000000000</formula1>
      <formula2>1000000000000000000</formula2>
    </dataValidation>
    <dataValidation type="decimal" showErrorMessage="1" errorTitle="Kesalahan Jenis Data" error="Data yang dimasukkan harus berupa Angka!" sqref="Q65">
      <formula1>-1000000000000000000</formula1>
      <formula2>1000000000000000000</formula2>
    </dataValidation>
    <dataValidation type="decimal" showErrorMessage="1" errorTitle="Kesalahan Jenis Data" error="Data yang dimasukkan harus berupa Angka!" sqref="R65">
      <formula1>-1000000000000000000</formula1>
      <formula2>1000000000000000000</formula2>
    </dataValidation>
    <dataValidation type="decimal" showErrorMessage="1" errorTitle="Kesalahan Jenis Data" error="Data yang dimasukkan harus berupa Angka!" sqref="S65">
      <formula1>-1000000000000000000</formula1>
      <formula2>1000000000000000000</formula2>
    </dataValidation>
    <dataValidation type="decimal" showErrorMessage="1" errorTitle="Kesalahan Jenis Data" error="Data yang dimasukkan harus berupa Angka!" sqref="T65">
      <formula1>-1000000000000000000</formula1>
      <formula2>1000000000000000000</formula2>
    </dataValidation>
    <dataValidation type="decimal" showErrorMessage="1" errorTitle="Kesalahan Jenis Data" error="Data yang dimasukkan harus berupa Angka!" sqref="U65">
      <formula1>-1000000000000000000</formula1>
      <formula2>1000000000000000000</formula2>
    </dataValidation>
    <dataValidation type="decimal" showErrorMessage="1" errorTitle="Kesalahan Jenis Data" error="Data yang dimasukkan harus berupa Angka!" sqref="V65">
      <formula1>-1000000000000000000</formula1>
      <formula2>1000000000000000000</formula2>
    </dataValidation>
    <dataValidation type="decimal" showErrorMessage="1" errorTitle="Kesalahan Jenis Data" error="Data yang dimasukkan harus berupa Angka!" sqref="W65">
      <formula1>-1000000000000000000</formula1>
      <formula2>1000000000000000000</formula2>
    </dataValidation>
    <dataValidation type="decimal" showErrorMessage="1" errorTitle="Kesalahan Jenis Data" error="Data yang dimasukkan harus berupa Angka!" sqref="X65">
      <formula1>-1000000000000000000</formula1>
      <formula2>1000000000000000000</formula2>
    </dataValidation>
    <dataValidation type="decimal" showErrorMessage="1" errorTitle="Kesalahan Jenis Data" error="Data yang dimasukkan harus berupa Angka!" sqref="Y65">
      <formula1>-1000000000000000000</formula1>
      <formula2>1000000000000000000</formula2>
    </dataValidation>
    <dataValidation type="decimal" showErrorMessage="1" errorTitle="Kesalahan Jenis Data" error="Data yang dimasukkan harus berupa Angka!" sqref="H66">
      <formula1>-1000000000000000000</formula1>
      <formula2>1000000000000000000</formula2>
    </dataValidation>
    <dataValidation type="decimal" showErrorMessage="1" errorTitle="Kesalahan Jenis Data" error="Data yang dimasukkan harus berupa Angka!" sqref="I66">
      <formula1>-1000000000000000000</formula1>
      <formula2>1000000000000000000</formula2>
    </dataValidation>
    <dataValidation type="decimal" showErrorMessage="1" errorTitle="Kesalahan Jenis Data" error="Data yang dimasukkan harus berupa Angka!" sqref="J66">
      <formula1>-1000000000000000000</formula1>
      <formula2>1000000000000000000</formula2>
    </dataValidation>
    <dataValidation type="decimal" showErrorMessage="1" errorTitle="Kesalahan Jenis Data" error="Data yang dimasukkan harus berupa Angka!" sqref="K66">
      <formula1>-1000000000000000000</formula1>
      <formula2>1000000000000000000</formula2>
    </dataValidation>
    <dataValidation type="decimal" showErrorMessage="1" errorTitle="Kesalahan Jenis Data" error="Data yang dimasukkan harus berupa Angka!" sqref="L66">
      <formula1>-1000000000000000000</formula1>
      <formula2>1000000000000000000</formula2>
    </dataValidation>
    <dataValidation type="decimal" showErrorMessage="1" errorTitle="Kesalahan Jenis Data" error="Data yang dimasukkan harus berupa Angka!" sqref="M66">
      <formula1>-1000000000000000000</formula1>
      <formula2>1000000000000000000</formula2>
    </dataValidation>
    <dataValidation type="decimal" showErrorMessage="1" errorTitle="Kesalahan Jenis Data" error="Data yang dimasukkan harus berupa Angka!" sqref="N66">
      <formula1>-1000000000000000000</formula1>
      <formula2>1000000000000000000</formula2>
    </dataValidation>
    <dataValidation type="decimal" showErrorMessage="1" errorTitle="Kesalahan Jenis Data" error="Data yang dimasukkan harus berupa Angka!" sqref="O66">
      <formula1>-1000000000000000000</formula1>
      <formula2>1000000000000000000</formula2>
    </dataValidation>
    <dataValidation type="decimal" showErrorMessage="1" errorTitle="Kesalahan Jenis Data" error="Data yang dimasukkan harus berupa Angka!" sqref="P66">
      <formula1>-1000000000000000000</formula1>
      <formula2>1000000000000000000</formula2>
    </dataValidation>
    <dataValidation type="decimal" showErrorMessage="1" errorTitle="Kesalahan Jenis Data" error="Data yang dimasukkan harus berupa Angka!" sqref="Q66">
      <formula1>-1000000000000000000</formula1>
      <formula2>1000000000000000000</formula2>
    </dataValidation>
    <dataValidation type="decimal" showErrorMessage="1" errorTitle="Kesalahan Jenis Data" error="Data yang dimasukkan harus berupa Angka!" sqref="R66">
      <formula1>-1000000000000000000</formula1>
      <formula2>1000000000000000000</formula2>
    </dataValidation>
    <dataValidation type="decimal" showErrorMessage="1" errorTitle="Kesalahan Jenis Data" error="Data yang dimasukkan harus berupa Angka!" sqref="S66">
      <formula1>-1000000000000000000</formula1>
      <formula2>1000000000000000000</formula2>
    </dataValidation>
    <dataValidation type="decimal" showErrorMessage="1" errorTitle="Kesalahan Jenis Data" error="Data yang dimasukkan harus berupa Angka!" sqref="T66">
      <formula1>-1000000000000000000</formula1>
      <formula2>1000000000000000000</formula2>
    </dataValidation>
    <dataValidation type="decimal" showErrorMessage="1" errorTitle="Kesalahan Jenis Data" error="Data yang dimasukkan harus berupa Angka!" sqref="U66">
      <formula1>-1000000000000000000</formula1>
      <formula2>1000000000000000000</formula2>
    </dataValidation>
    <dataValidation type="decimal" showErrorMessage="1" errorTitle="Kesalahan Jenis Data" error="Data yang dimasukkan harus berupa Angka!" sqref="V66">
      <formula1>-1000000000000000000</formula1>
      <formula2>1000000000000000000</formula2>
    </dataValidation>
    <dataValidation type="decimal" showErrorMessage="1" errorTitle="Kesalahan Jenis Data" error="Data yang dimasukkan harus berupa Angka!" sqref="W66">
      <formula1>-1000000000000000000</formula1>
      <formula2>1000000000000000000</formula2>
    </dataValidation>
    <dataValidation type="decimal" showErrorMessage="1" errorTitle="Kesalahan Jenis Data" error="Data yang dimasukkan harus berupa Angka!" sqref="X66">
      <formula1>-1000000000000000000</formula1>
      <formula2>1000000000000000000</formula2>
    </dataValidation>
    <dataValidation type="decimal" showErrorMessage="1" errorTitle="Kesalahan Jenis Data" error="Data yang dimasukkan harus berupa Angka!" sqref="Y66">
      <formula1>-1000000000000000000</formula1>
      <formula2>1000000000000000000</formula2>
    </dataValidation>
    <dataValidation type="decimal" showErrorMessage="1" errorTitle="Kesalahan Jenis Data" error="Data yang dimasukkan harus berupa Angka!" sqref="H67">
      <formula1>-1000000000000000000</formula1>
      <formula2>1000000000000000000</formula2>
    </dataValidation>
    <dataValidation type="decimal" showErrorMessage="1" errorTitle="Kesalahan Jenis Data" error="Data yang dimasukkan harus berupa Angka!" sqref="I67">
      <formula1>-1000000000000000000</formula1>
      <formula2>1000000000000000000</formula2>
    </dataValidation>
    <dataValidation type="decimal" showErrorMessage="1" errorTitle="Kesalahan Jenis Data" error="Data yang dimasukkan harus berupa Angka!" sqref="J67">
      <formula1>-1000000000000000000</formula1>
      <formula2>1000000000000000000</formula2>
    </dataValidation>
    <dataValidation type="decimal" showErrorMessage="1" errorTitle="Kesalahan Jenis Data" error="Data yang dimasukkan harus berupa Angka!" sqref="K67">
      <formula1>-1000000000000000000</formula1>
      <formula2>1000000000000000000</formula2>
    </dataValidation>
    <dataValidation type="decimal" showErrorMessage="1" errorTitle="Kesalahan Jenis Data" error="Data yang dimasukkan harus berupa Angka!" sqref="L67">
      <formula1>-1000000000000000000</formula1>
      <formula2>1000000000000000000</formula2>
    </dataValidation>
    <dataValidation type="decimal" showErrorMessage="1" errorTitle="Kesalahan Jenis Data" error="Data yang dimasukkan harus berupa Angka!" sqref="M67">
      <formula1>-1000000000000000000</formula1>
      <formula2>1000000000000000000</formula2>
    </dataValidation>
    <dataValidation type="decimal" showErrorMessage="1" errorTitle="Kesalahan Jenis Data" error="Data yang dimasukkan harus berupa Angka!" sqref="N67">
      <formula1>-1000000000000000000</formula1>
      <formula2>1000000000000000000</formula2>
    </dataValidation>
    <dataValidation type="decimal" showErrorMessage="1" errorTitle="Kesalahan Jenis Data" error="Data yang dimasukkan harus berupa Angka!" sqref="O67">
      <formula1>-1000000000000000000</formula1>
      <formula2>1000000000000000000</formula2>
    </dataValidation>
    <dataValidation type="decimal" showErrorMessage="1" errorTitle="Kesalahan Jenis Data" error="Data yang dimasukkan harus berupa Angka!" sqref="P67">
      <formula1>-1000000000000000000</formula1>
      <formula2>1000000000000000000</formula2>
    </dataValidation>
    <dataValidation type="decimal" showErrorMessage="1" errorTitle="Kesalahan Jenis Data" error="Data yang dimasukkan harus berupa Angka!" sqref="Q67">
      <formula1>-1000000000000000000</formula1>
      <formula2>1000000000000000000</formula2>
    </dataValidation>
    <dataValidation type="decimal" showErrorMessage="1" errorTitle="Kesalahan Jenis Data" error="Data yang dimasukkan harus berupa Angka!" sqref="R67">
      <formula1>-1000000000000000000</formula1>
      <formula2>1000000000000000000</formula2>
    </dataValidation>
    <dataValidation type="decimal" showErrorMessage="1" errorTitle="Kesalahan Jenis Data" error="Data yang dimasukkan harus berupa Angka!" sqref="S67">
      <formula1>-1000000000000000000</formula1>
      <formula2>1000000000000000000</formula2>
    </dataValidation>
    <dataValidation type="decimal" showErrorMessage="1" errorTitle="Kesalahan Jenis Data" error="Data yang dimasukkan harus berupa Angka!" sqref="T67">
      <formula1>-1000000000000000000</formula1>
      <formula2>1000000000000000000</formula2>
    </dataValidation>
    <dataValidation type="decimal" showErrorMessage="1" errorTitle="Kesalahan Jenis Data" error="Data yang dimasukkan harus berupa Angka!" sqref="U67">
      <formula1>-1000000000000000000</formula1>
      <formula2>1000000000000000000</formula2>
    </dataValidation>
    <dataValidation type="decimal" showErrorMessage="1" errorTitle="Kesalahan Jenis Data" error="Data yang dimasukkan harus berupa Angka!" sqref="V67">
      <formula1>-1000000000000000000</formula1>
      <formula2>1000000000000000000</formula2>
    </dataValidation>
    <dataValidation type="decimal" showErrorMessage="1" errorTitle="Kesalahan Jenis Data" error="Data yang dimasukkan harus berupa Angka!" sqref="W67">
      <formula1>-1000000000000000000</formula1>
      <formula2>1000000000000000000</formula2>
    </dataValidation>
    <dataValidation type="decimal" showErrorMessage="1" errorTitle="Kesalahan Jenis Data" error="Data yang dimasukkan harus berupa Angka!" sqref="X67">
      <formula1>-1000000000000000000</formula1>
      <formula2>1000000000000000000</formula2>
    </dataValidation>
    <dataValidation type="decimal" showErrorMessage="1" errorTitle="Kesalahan Jenis Data" error="Data yang dimasukkan harus berupa Angka!" sqref="Y67">
      <formula1>-1000000000000000000</formula1>
      <formula2>1000000000000000000</formula2>
    </dataValidation>
    <dataValidation type="decimal" showErrorMessage="1" errorTitle="Kesalahan Jenis Data" error="Data yang dimasukkan harus berupa Angka!" sqref="H68">
      <formula1>-1000000000000000000</formula1>
      <formula2>1000000000000000000</formula2>
    </dataValidation>
    <dataValidation type="decimal" showErrorMessage="1" errorTitle="Kesalahan Jenis Data" error="Data yang dimasukkan harus berupa Angka!" sqref="I68">
      <formula1>-1000000000000000000</formula1>
      <formula2>1000000000000000000</formula2>
    </dataValidation>
    <dataValidation type="decimal" showErrorMessage="1" errorTitle="Kesalahan Jenis Data" error="Data yang dimasukkan harus berupa Angka!" sqref="J68">
      <formula1>-1000000000000000000</formula1>
      <formula2>1000000000000000000</formula2>
    </dataValidation>
    <dataValidation type="decimal" showErrorMessage="1" errorTitle="Kesalahan Jenis Data" error="Data yang dimasukkan harus berupa Angka!" sqref="K68">
      <formula1>-1000000000000000000</formula1>
      <formula2>1000000000000000000</formula2>
    </dataValidation>
    <dataValidation type="decimal" showErrorMessage="1" errorTitle="Kesalahan Jenis Data" error="Data yang dimasukkan harus berupa Angka!" sqref="L68">
      <formula1>-1000000000000000000</formula1>
      <formula2>1000000000000000000</formula2>
    </dataValidation>
    <dataValidation type="decimal" showErrorMessage="1" errorTitle="Kesalahan Jenis Data" error="Data yang dimasukkan harus berupa Angka!" sqref="M68">
      <formula1>-1000000000000000000</formula1>
      <formula2>1000000000000000000</formula2>
    </dataValidation>
    <dataValidation type="decimal" showErrorMessage="1" errorTitle="Kesalahan Jenis Data" error="Data yang dimasukkan harus berupa Angka!" sqref="N68">
      <formula1>-1000000000000000000</formula1>
      <formula2>1000000000000000000</formula2>
    </dataValidation>
    <dataValidation type="decimal" showErrorMessage="1" errorTitle="Kesalahan Jenis Data" error="Data yang dimasukkan harus berupa Angka!" sqref="O68">
      <formula1>-1000000000000000000</formula1>
      <formula2>1000000000000000000</formula2>
    </dataValidation>
    <dataValidation type="decimal" showErrorMessage="1" errorTitle="Kesalahan Jenis Data" error="Data yang dimasukkan harus berupa Angka!" sqref="P68">
      <formula1>-1000000000000000000</formula1>
      <formula2>1000000000000000000</formula2>
    </dataValidation>
    <dataValidation type="decimal" showErrorMessage="1" errorTitle="Kesalahan Jenis Data" error="Data yang dimasukkan harus berupa Angka!" sqref="Q68">
      <formula1>-1000000000000000000</formula1>
      <formula2>1000000000000000000</formula2>
    </dataValidation>
    <dataValidation type="decimal" showErrorMessage="1" errorTitle="Kesalahan Jenis Data" error="Data yang dimasukkan harus berupa Angka!" sqref="R68">
      <formula1>-1000000000000000000</formula1>
      <formula2>1000000000000000000</formula2>
    </dataValidation>
    <dataValidation type="decimal" showErrorMessage="1" errorTitle="Kesalahan Jenis Data" error="Data yang dimasukkan harus berupa Angka!" sqref="S68">
      <formula1>-1000000000000000000</formula1>
      <formula2>1000000000000000000</formula2>
    </dataValidation>
    <dataValidation type="decimal" showErrorMessage="1" errorTitle="Kesalahan Jenis Data" error="Data yang dimasukkan harus berupa Angka!" sqref="T68">
      <formula1>-1000000000000000000</formula1>
      <formula2>1000000000000000000</formula2>
    </dataValidation>
    <dataValidation type="decimal" showErrorMessage="1" errorTitle="Kesalahan Jenis Data" error="Data yang dimasukkan harus berupa Angka!" sqref="U68">
      <formula1>-1000000000000000000</formula1>
      <formula2>1000000000000000000</formula2>
    </dataValidation>
    <dataValidation type="decimal" showErrorMessage="1" errorTitle="Kesalahan Jenis Data" error="Data yang dimasukkan harus berupa Angka!" sqref="V68">
      <formula1>-1000000000000000000</formula1>
      <formula2>1000000000000000000</formula2>
    </dataValidation>
    <dataValidation type="decimal" showErrorMessage="1" errorTitle="Kesalahan Jenis Data" error="Data yang dimasukkan harus berupa Angka!" sqref="W68">
      <formula1>-1000000000000000000</formula1>
      <formula2>1000000000000000000</formula2>
    </dataValidation>
    <dataValidation type="decimal" showErrorMessage="1" errorTitle="Kesalahan Jenis Data" error="Data yang dimasukkan harus berupa Angka!" sqref="X68">
      <formula1>-1000000000000000000</formula1>
      <formula2>1000000000000000000</formula2>
    </dataValidation>
    <dataValidation type="decimal" showErrorMessage="1" errorTitle="Kesalahan Jenis Data" error="Data yang dimasukkan harus berupa Angka!" sqref="Y68">
      <formula1>-1000000000000000000</formula1>
      <formula2>1000000000000000000</formula2>
    </dataValidation>
    <dataValidation type="decimal" showErrorMessage="1" errorTitle="Kesalahan Jenis Data" error="Data yang dimasukkan harus berupa Angka!" sqref="H69">
      <formula1>-1000000000000000000</formula1>
      <formula2>1000000000000000000</formula2>
    </dataValidation>
    <dataValidation type="decimal" showErrorMessage="1" errorTitle="Kesalahan Jenis Data" error="Data yang dimasukkan harus berupa Angka!" sqref="I69">
      <formula1>-1000000000000000000</formula1>
      <formula2>1000000000000000000</formula2>
    </dataValidation>
    <dataValidation type="decimal" showErrorMessage="1" errorTitle="Kesalahan Jenis Data" error="Data yang dimasukkan harus berupa Angka!" sqref="J69">
      <formula1>-1000000000000000000</formula1>
      <formula2>1000000000000000000</formula2>
    </dataValidation>
    <dataValidation type="decimal" showErrorMessage="1" errorTitle="Kesalahan Jenis Data" error="Data yang dimasukkan harus berupa Angka!" sqref="K69">
      <formula1>-1000000000000000000</formula1>
      <formula2>1000000000000000000</formula2>
    </dataValidation>
    <dataValidation type="decimal" showErrorMessage="1" errorTitle="Kesalahan Jenis Data" error="Data yang dimasukkan harus berupa Angka!" sqref="L69">
      <formula1>-1000000000000000000</formula1>
      <formula2>1000000000000000000</formula2>
    </dataValidation>
    <dataValidation type="decimal" showErrorMessage="1" errorTitle="Kesalahan Jenis Data" error="Data yang dimasukkan harus berupa Angka!" sqref="M69">
      <formula1>-1000000000000000000</formula1>
      <formula2>1000000000000000000</formula2>
    </dataValidation>
    <dataValidation type="decimal" showErrorMessage="1" errorTitle="Kesalahan Jenis Data" error="Data yang dimasukkan harus berupa Angka!" sqref="N69">
      <formula1>-1000000000000000000</formula1>
      <formula2>1000000000000000000</formula2>
    </dataValidation>
    <dataValidation type="decimal" showErrorMessage="1" errorTitle="Kesalahan Jenis Data" error="Data yang dimasukkan harus berupa Angka!" sqref="O69">
      <formula1>-1000000000000000000</formula1>
      <formula2>1000000000000000000</formula2>
    </dataValidation>
    <dataValidation type="decimal" showErrorMessage="1" errorTitle="Kesalahan Jenis Data" error="Data yang dimasukkan harus berupa Angka!" sqref="P69">
      <formula1>-1000000000000000000</formula1>
      <formula2>1000000000000000000</formula2>
    </dataValidation>
    <dataValidation type="decimal" showErrorMessage="1" errorTitle="Kesalahan Jenis Data" error="Data yang dimasukkan harus berupa Angka!" sqref="Q69">
      <formula1>-1000000000000000000</formula1>
      <formula2>1000000000000000000</formula2>
    </dataValidation>
    <dataValidation type="decimal" showErrorMessage="1" errorTitle="Kesalahan Jenis Data" error="Data yang dimasukkan harus berupa Angka!" sqref="R69">
      <formula1>-1000000000000000000</formula1>
      <formula2>1000000000000000000</formula2>
    </dataValidation>
    <dataValidation type="decimal" showErrorMessage="1" errorTitle="Kesalahan Jenis Data" error="Data yang dimasukkan harus berupa Angka!" sqref="S69">
      <formula1>-1000000000000000000</formula1>
      <formula2>1000000000000000000</formula2>
    </dataValidation>
    <dataValidation type="decimal" showErrorMessage="1" errorTitle="Kesalahan Jenis Data" error="Data yang dimasukkan harus berupa Angka!" sqref="T69">
      <formula1>-1000000000000000000</formula1>
      <formula2>1000000000000000000</formula2>
    </dataValidation>
    <dataValidation type="decimal" showErrorMessage="1" errorTitle="Kesalahan Jenis Data" error="Data yang dimasukkan harus berupa Angka!" sqref="U69">
      <formula1>-1000000000000000000</formula1>
      <formula2>1000000000000000000</formula2>
    </dataValidation>
    <dataValidation type="decimal" showErrorMessage="1" errorTitle="Kesalahan Jenis Data" error="Data yang dimasukkan harus berupa Angka!" sqref="V69">
      <formula1>-1000000000000000000</formula1>
      <formula2>1000000000000000000</formula2>
    </dataValidation>
    <dataValidation type="decimal" showErrorMessage="1" errorTitle="Kesalahan Jenis Data" error="Data yang dimasukkan harus berupa Angka!" sqref="W69">
      <formula1>-1000000000000000000</formula1>
      <formula2>1000000000000000000</formula2>
    </dataValidation>
    <dataValidation type="decimal" showErrorMessage="1" errorTitle="Kesalahan Jenis Data" error="Data yang dimasukkan harus berupa Angka!" sqref="X69">
      <formula1>-1000000000000000000</formula1>
      <formula2>1000000000000000000</formula2>
    </dataValidation>
    <dataValidation type="decimal" showErrorMessage="1" errorTitle="Kesalahan Jenis Data" error="Data yang dimasukkan harus berupa Angka!" sqref="Y69">
      <formula1>-1000000000000000000</formula1>
      <formula2>1000000000000000000</formula2>
    </dataValidation>
    <dataValidation type="decimal" showErrorMessage="1" errorTitle="Kesalahan Jenis Data" error="Data yang dimasukkan harus berupa Angka!" sqref="H70">
      <formula1>-1000000000000000000</formula1>
      <formula2>1000000000000000000</formula2>
    </dataValidation>
    <dataValidation type="decimal" showErrorMessage="1" errorTitle="Kesalahan Jenis Data" error="Data yang dimasukkan harus berupa Angka!" sqref="I70">
      <formula1>-1000000000000000000</formula1>
      <formula2>1000000000000000000</formula2>
    </dataValidation>
    <dataValidation type="decimal" showErrorMessage="1" errorTitle="Kesalahan Jenis Data" error="Data yang dimasukkan harus berupa Angka!" sqref="J70">
      <formula1>-1000000000000000000</formula1>
      <formula2>1000000000000000000</formula2>
    </dataValidation>
    <dataValidation type="decimal" showErrorMessage="1" errorTitle="Kesalahan Jenis Data" error="Data yang dimasukkan harus berupa Angka!" sqref="K70">
      <formula1>-1000000000000000000</formula1>
      <formula2>1000000000000000000</formula2>
    </dataValidation>
    <dataValidation type="decimal" showErrorMessage="1" errorTitle="Kesalahan Jenis Data" error="Data yang dimasukkan harus berupa Angka!" sqref="L70">
      <formula1>-1000000000000000000</formula1>
      <formula2>1000000000000000000</formula2>
    </dataValidation>
    <dataValidation type="decimal" showErrorMessage="1" errorTitle="Kesalahan Jenis Data" error="Data yang dimasukkan harus berupa Angka!" sqref="M70">
      <formula1>-1000000000000000000</formula1>
      <formula2>1000000000000000000</formula2>
    </dataValidation>
    <dataValidation type="decimal" showErrorMessage="1" errorTitle="Kesalahan Jenis Data" error="Data yang dimasukkan harus berupa Angka!" sqref="N70">
      <formula1>-1000000000000000000</formula1>
      <formula2>1000000000000000000</formula2>
    </dataValidation>
    <dataValidation type="decimal" showErrorMessage="1" errorTitle="Kesalahan Jenis Data" error="Data yang dimasukkan harus berupa Angka!" sqref="O70">
      <formula1>-1000000000000000000</formula1>
      <formula2>1000000000000000000</formula2>
    </dataValidation>
    <dataValidation type="decimal" showErrorMessage="1" errorTitle="Kesalahan Jenis Data" error="Data yang dimasukkan harus berupa Angka!" sqref="P70">
      <formula1>-1000000000000000000</formula1>
      <formula2>1000000000000000000</formula2>
    </dataValidation>
    <dataValidation type="decimal" showErrorMessage="1" errorTitle="Kesalahan Jenis Data" error="Data yang dimasukkan harus berupa Angka!" sqref="Q70">
      <formula1>-1000000000000000000</formula1>
      <formula2>1000000000000000000</formula2>
    </dataValidation>
    <dataValidation type="decimal" showErrorMessage="1" errorTitle="Kesalahan Jenis Data" error="Data yang dimasukkan harus berupa Angka!" sqref="R70">
      <formula1>-1000000000000000000</formula1>
      <formula2>1000000000000000000</formula2>
    </dataValidation>
    <dataValidation type="decimal" showErrorMessage="1" errorTitle="Kesalahan Jenis Data" error="Data yang dimasukkan harus berupa Angka!" sqref="S70">
      <formula1>-1000000000000000000</formula1>
      <formula2>1000000000000000000</formula2>
    </dataValidation>
    <dataValidation type="decimal" showErrorMessage="1" errorTitle="Kesalahan Jenis Data" error="Data yang dimasukkan harus berupa Angka!" sqref="T70">
      <formula1>-1000000000000000000</formula1>
      <formula2>1000000000000000000</formula2>
    </dataValidation>
    <dataValidation type="decimal" showErrorMessage="1" errorTitle="Kesalahan Jenis Data" error="Data yang dimasukkan harus berupa Angka!" sqref="U70">
      <formula1>-1000000000000000000</formula1>
      <formula2>1000000000000000000</formula2>
    </dataValidation>
    <dataValidation type="decimal" showErrorMessage="1" errorTitle="Kesalahan Jenis Data" error="Data yang dimasukkan harus berupa Angka!" sqref="V70">
      <formula1>-1000000000000000000</formula1>
      <formula2>1000000000000000000</formula2>
    </dataValidation>
    <dataValidation type="decimal" showErrorMessage="1" errorTitle="Kesalahan Jenis Data" error="Data yang dimasukkan harus berupa Angka!" sqref="W70">
      <formula1>-1000000000000000000</formula1>
      <formula2>1000000000000000000</formula2>
    </dataValidation>
    <dataValidation type="decimal" showErrorMessage="1" errorTitle="Kesalahan Jenis Data" error="Data yang dimasukkan harus berupa Angka!" sqref="X70">
      <formula1>-1000000000000000000</formula1>
      <formula2>1000000000000000000</formula2>
    </dataValidation>
    <dataValidation type="decimal" showErrorMessage="1" errorTitle="Kesalahan Jenis Data" error="Data yang dimasukkan harus berupa Angka!" sqref="Y70">
      <formula1>-1000000000000000000</formula1>
      <formula2>1000000000000000000</formula2>
    </dataValidation>
    <dataValidation type="decimal" showErrorMessage="1" errorTitle="Kesalahan Jenis Data" error="Data yang dimasukkan harus berupa Angka!" sqref="H71">
      <formula1>-1000000000000000000</formula1>
      <formula2>1000000000000000000</formula2>
    </dataValidation>
    <dataValidation type="decimal" showErrorMessage="1" errorTitle="Kesalahan Jenis Data" error="Data yang dimasukkan harus berupa Angka!" sqref="I71">
      <formula1>-1000000000000000000</formula1>
      <formula2>1000000000000000000</formula2>
    </dataValidation>
    <dataValidation type="decimal" showErrorMessage="1" errorTitle="Kesalahan Jenis Data" error="Data yang dimasukkan harus berupa Angka!" sqref="J71">
      <formula1>-1000000000000000000</formula1>
      <formula2>1000000000000000000</formula2>
    </dataValidation>
    <dataValidation type="decimal" showErrorMessage="1" errorTitle="Kesalahan Jenis Data" error="Data yang dimasukkan harus berupa Angka!" sqref="K71">
      <formula1>-1000000000000000000</formula1>
      <formula2>1000000000000000000</formula2>
    </dataValidation>
    <dataValidation type="decimal" showErrorMessage="1" errorTitle="Kesalahan Jenis Data" error="Data yang dimasukkan harus berupa Angka!" sqref="L71">
      <formula1>-1000000000000000000</formula1>
      <formula2>1000000000000000000</formula2>
    </dataValidation>
    <dataValidation type="decimal" showErrorMessage="1" errorTitle="Kesalahan Jenis Data" error="Data yang dimasukkan harus berupa Angka!" sqref="M71">
      <formula1>-1000000000000000000</formula1>
      <formula2>1000000000000000000</formula2>
    </dataValidation>
    <dataValidation type="decimal" showErrorMessage="1" errorTitle="Kesalahan Jenis Data" error="Data yang dimasukkan harus berupa Angka!" sqref="N71">
      <formula1>-1000000000000000000</formula1>
      <formula2>1000000000000000000</formula2>
    </dataValidation>
    <dataValidation type="decimal" showErrorMessage="1" errorTitle="Kesalahan Jenis Data" error="Data yang dimasukkan harus berupa Angka!" sqref="O71">
      <formula1>-1000000000000000000</formula1>
      <formula2>1000000000000000000</formula2>
    </dataValidation>
    <dataValidation type="decimal" showErrorMessage="1" errorTitle="Kesalahan Jenis Data" error="Data yang dimasukkan harus berupa Angka!" sqref="P71">
      <formula1>-1000000000000000000</formula1>
      <formula2>1000000000000000000</formula2>
    </dataValidation>
    <dataValidation type="decimal" showErrorMessage="1" errorTitle="Kesalahan Jenis Data" error="Data yang dimasukkan harus berupa Angka!" sqref="Q71">
      <formula1>-1000000000000000000</formula1>
      <formula2>1000000000000000000</formula2>
    </dataValidation>
    <dataValidation type="decimal" showErrorMessage="1" errorTitle="Kesalahan Jenis Data" error="Data yang dimasukkan harus berupa Angka!" sqref="R71">
      <formula1>-1000000000000000000</formula1>
      <formula2>1000000000000000000</formula2>
    </dataValidation>
    <dataValidation type="decimal" showErrorMessage="1" errorTitle="Kesalahan Jenis Data" error="Data yang dimasukkan harus berupa Angka!" sqref="S71">
      <formula1>-1000000000000000000</formula1>
      <formula2>1000000000000000000</formula2>
    </dataValidation>
    <dataValidation type="decimal" showErrorMessage="1" errorTitle="Kesalahan Jenis Data" error="Data yang dimasukkan harus berupa Angka!" sqref="T71">
      <formula1>-1000000000000000000</formula1>
      <formula2>1000000000000000000</formula2>
    </dataValidation>
    <dataValidation type="decimal" showErrorMessage="1" errorTitle="Kesalahan Jenis Data" error="Data yang dimasukkan harus berupa Angka!" sqref="U71">
      <formula1>-1000000000000000000</formula1>
      <formula2>1000000000000000000</formula2>
    </dataValidation>
    <dataValidation type="decimal" showErrorMessage="1" errorTitle="Kesalahan Jenis Data" error="Data yang dimasukkan harus berupa Angka!" sqref="V71">
      <formula1>-1000000000000000000</formula1>
      <formula2>1000000000000000000</formula2>
    </dataValidation>
    <dataValidation type="decimal" showErrorMessage="1" errorTitle="Kesalahan Jenis Data" error="Data yang dimasukkan harus berupa Angka!" sqref="W71">
      <formula1>-1000000000000000000</formula1>
      <formula2>1000000000000000000</formula2>
    </dataValidation>
    <dataValidation type="decimal" showErrorMessage="1" errorTitle="Kesalahan Jenis Data" error="Data yang dimasukkan harus berupa Angka!" sqref="X71">
      <formula1>-1000000000000000000</formula1>
      <formula2>1000000000000000000</formula2>
    </dataValidation>
    <dataValidation type="decimal" showErrorMessage="1" errorTitle="Kesalahan Jenis Data" error="Data yang dimasukkan harus berupa Angka!" sqref="Y71">
      <formula1>-1000000000000000000</formula1>
      <formula2>1000000000000000000</formula2>
    </dataValidation>
    <dataValidation type="decimal" showErrorMessage="1" errorTitle="Kesalahan Jenis Data" error="Data yang dimasukkan harus berupa Angka!" sqref="H72">
      <formula1>-1000000000000000000</formula1>
      <formula2>1000000000000000000</formula2>
    </dataValidation>
    <dataValidation type="decimal" showErrorMessage="1" errorTitle="Kesalahan Jenis Data" error="Data yang dimasukkan harus berupa Angka!" sqref="I72">
      <formula1>-1000000000000000000</formula1>
      <formula2>1000000000000000000</formula2>
    </dataValidation>
    <dataValidation type="decimal" showErrorMessage="1" errorTitle="Kesalahan Jenis Data" error="Data yang dimasukkan harus berupa Angka!" sqref="J72">
      <formula1>-1000000000000000000</formula1>
      <formula2>1000000000000000000</formula2>
    </dataValidation>
    <dataValidation type="decimal" showErrorMessage="1" errorTitle="Kesalahan Jenis Data" error="Data yang dimasukkan harus berupa Angka!" sqref="K72">
      <formula1>-1000000000000000000</formula1>
      <formula2>1000000000000000000</formula2>
    </dataValidation>
    <dataValidation type="decimal" showErrorMessage="1" errorTitle="Kesalahan Jenis Data" error="Data yang dimasukkan harus berupa Angka!" sqref="L72">
      <formula1>-1000000000000000000</formula1>
      <formula2>1000000000000000000</formula2>
    </dataValidation>
    <dataValidation type="decimal" showErrorMessage="1" errorTitle="Kesalahan Jenis Data" error="Data yang dimasukkan harus berupa Angka!" sqref="M72">
      <formula1>-1000000000000000000</formula1>
      <formula2>1000000000000000000</formula2>
    </dataValidation>
    <dataValidation type="decimal" showErrorMessage="1" errorTitle="Kesalahan Jenis Data" error="Data yang dimasukkan harus berupa Angka!" sqref="N72">
      <formula1>-1000000000000000000</formula1>
      <formula2>1000000000000000000</formula2>
    </dataValidation>
    <dataValidation type="decimal" showErrorMessage="1" errorTitle="Kesalahan Jenis Data" error="Data yang dimasukkan harus berupa Angka!" sqref="O72">
      <formula1>-1000000000000000000</formula1>
      <formula2>1000000000000000000</formula2>
    </dataValidation>
    <dataValidation type="decimal" showErrorMessage="1" errorTitle="Kesalahan Jenis Data" error="Data yang dimasukkan harus berupa Angka!" sqref="P72">
      <formula1>-1000000000000000000</formula1>
      <formula2>1000000000000000000</formula2>
    </dataValidation>
    <dataValidation type="decimal" showErrorMessage="1" errorTitle="Kesalahan Jenis Data" error="Data yang dimasukkan harus berupa Angka!" sqref="Q72">
      <formula1>-1000000000000000000</formula1>
      <formula2>1000000000000000000</formula2>
    </dataValidation>
    <dataValidation type="decimal" showErrorMessage="1" errorTitle="Kesalahan Jenis Data" error="Data yang dimasukkan harus berupa Angka!" sqref="R72">
      <formula1>-1000000000000000000</formula1>
      <formula2>1000000000000000000</formula2>
    </dataValidation>
    <dataValidation type="decimal" showErrorMessage="1" errorTitle="Kesalahan Jenis Data" error="Data yang dimasukkan harus berupa Angka!" sqref="S72">
      <formula1>-1000000000000000000</formula1>
      <formula2>1000000000000000000</formula2>
    </dataValidation>
    <dataValidation type="decimal" showErrorMessage="1" errorTitle="Kesalahan Jenis Data" error="Data yang dimasukkan harus berupa Angka!" sqref="T72">
      <formula1>-1000000000000000000</formula1>
      <formula2>1000000000000000000</formula2>
    </dataValidation>
    <dataValidation type="decimal" showErrorMessage="1" errorTitle="Kesalahan Jenis Data" error="Data yang dimasukkan harus berupa Angka!" sqref="U72">
      <formula1>-1000000000000000000</formula1>
      <formula2>1000000000000000000</formula2>
    </dataValidation>
    <dataValidation type="decimal" showErrorMessage="1" errorTitle="Kesalahan Jenis Data" error="Data yang dimasukkan harus berupa Angka!" sqref="V72">
      <formula1>-1000000000000000000</formula1>
      <formula2>1000000000000000000</formula2>
    </dataValidation>
    <dataValidation type="decimal" showErrorMessage="1" errorTitle="Kesalahan Jenis Data" error="Data yang dimasukkan harus berupa Angka!" sqref="W72">
      <formula1>-1000000000000000000</formula1>
      <formula2>1000000000000000000</formula2>
    </dataValidation>
    <dataValidation type="decimal" showErrorMessage="1" errorTitle="Kesalahan Jenis Data" error="Data yang dimasukkan harus berupa Angka!" sqref="X72">
      <formula1>-1000000000000000000</formula1>
      <formula2>1000000000000000000</formula2>
    </dataValidation>
    <dataValidation type="decimal" showErrorMessage="1" errorTitle="Kesalahan Jenis Data" error="Data yang dimasukkan harus berupa Angka!" sqref="Y72">
      <formula1>-1000000000000000000</formula1>
      <formula2>1000000000000000000</formula2>
    </dataValidation>
    <dataValidation type="decimal" showErrorMessage="1" errorTitle="Kesalahan Jenis Data" error="Data yang dimasukkan harus berupa Angka!" sqref="H73">
      <formula1>-1000000000000000000</formula1>
      <formula2>1000000000000000000</formula2>
    </dataValidation>
    <dataValidation type="decimal" showErrorMessage="1" errorTitle="Kesalahan Jenis Data" error="Data yang dimasukkan harus berupa Angka!" sqref="I73">
      <formula1>-1000000000000000000</formula1>
      <formula2>1000000000000000000</formula2>
    </dataValidation>
    <dataValidation type="decimal" showErrorMessage="1" errorTitle="Kesalahan Jenis Data" error="Data yang dimasukkan harus berupa Angka!" sqref="J73">
      <formula1>-1000000000000000000</formula1>
      <formula2>1000000000000000000</formula2>
    </dataValidation>
    <dataValidation type="decimal" showErrorMessage="1" errorTitle="Kesalahan Jenis Data" error="Data yang dimasukkan harus berupa Angka!" sqref="K73">
      <formula1>-1000000000000000000</formula1>
      <formula2>1000000000000000000</formula2>
    </dataValidation>
    <dataValidation type="decimal" showErrorMessage="1" errorTitle="Kesalahan Jenis Data" error="Data yang dimasukkan harus berupa Angka!" sqref="L73">
      <formula1>-1000000000000000000</formula1>
      <formula2>1000000000000000000</formula2>
    </dataValidation>
    <dataValidation type="decimal" showErrorMessage="1" errorTitle="Kesalahan Jenis Data" error="Data yang dimasukkan harus berupa Angka!" sqref="M73">
      <formula1>-1000000000000000000</formula1>
      <formula2>1000000000000000000</formula2>
    </dataValidation>
    <dataValidation type="decimal" showErrorMessage="1" errorTitle="Kesalahan Jenis Data" error="Data yang dimasukkan harus berupa Angka!" sqref="N73">
      <formula1>-1000000000000000000</formula1>
      <formula2>1000000000000000000</formula2>
    </dataValidation>
    <dataValidation type="decimal" showErrorMessage="1" errorTitle="Kesalahan Jenis Data" error="Data yang dimasukkan harus berupa Angka!" sqref="O73">
      <formula1>-1000000000000000000</formula1>
      <formula2>1000000000000000000</formula2>
    </dataValidation>
    <dataValidation type="decimal" showErrorMessage="1" errorTitle="Kesalahan Jenis Data" error="Data yang dimasukkan harus berupa Angka!" sqref="P73">
      <formula1>-1000000000000000000</formula1>
      <formula2>1000000000000000000</formula2>
    </dataValidation>
    <dataValidation type="decimal" showErrorMessage="1" errorTitle="Kesalahan Jenis Data" error="Data yang dimasukkan harus berupa Angka!" sqref="Q73">
      <formula1>-1000000000000000000</formula1>
      <formula2>1000000000000000000</formula2>
    </dataValidation>
    <dataValidation type="decimal" showErrorMessage="1" errorTitle="Kesalahan Jenis Data" error="Data yang dimasukkan harus berupa Angka!" sqref="R73">
      <formula1>-1000000000000000000</formula1>
      <formula2>1000000000000000000</formula2>
    </dataValidation>
    <dataValidation type="decimal" showErrorMessage="1" errorTitle="Kesalahan Jenis Data" error="Data yang dimasukkan harus berupa Angka!" sqref="S73">
      <formula1>-1000000000000000000</formula1>
      <formula2>1000000000000000000</formula2>
    </dataValidation>
    <dataValidation type="decimal" showErrorMessage="1" errorTitle="Kesalahan Jenis Data" error="Data yang dimasukkan harus berupa Angka!" sqref="T73">
      <formula1>-1000000000000000000</formula1>
      <formula2>1000000000000000000</formula2>
    </dataValidation>
    <dataValidation type="decimal" showErrorMessage="1" errorTitle="Kesalahan Jenis Data" error="Data yang dimasukkan harus berupa Angka!" sqref="U73">
      <formula1>-1000000000000000000</formula1>
      <formula2>1000000000000000000</formula2>
    </dataValidation>
    <dataValidation type="decimal" showErrorMessage="1" errorTitle="Kesalahan Jenis Data" error="Data yang dimasukkan harus berupa Angka!" sqref="V73">
      <formula1>-1000000000000000000</formula1>
      <formula2>1000000000000000000</formula2>
    </dataValidation>
    <dataValidation type="decimal" showErrorMessage="1" errorTitle="Kesalahan Jenis Data" error="Data yang dimasukkan harus berupa Angka!" sqref="W73">
      <formula1>-1000000000000000000</formula1>
      <formula2>1000000000000000000</formula2>
    </dataValidation>
    <dataValidation type="decimal" showErrorMessage="1" errorTitle="Kesalahan Jenis Data" error="Data yang dimasukkan harus berupa Angka!" sqref="X73">
      <formula1>-1000000000000000000</formula1>
      <formula2>1000000000000000000</formula2>
    </dataValidation>
    <dataValidation type="decimal" showErrorMessage="1" errorTitle="Kesalahan Jenis Data" error="Data yang dimasukkan harus berupa Angka!" sqref="Y73">
      <formula1>-1000000000000000000</formula1>
      <formula2>1000000000000000000</formula2>
    </dataValidation>
    <dataValidation type="decimal" showErrorMessage="1" errorTitle="Kesalahan Jenis Data" error="Data yang dimasukkan harus berupa Angka!" sqref="H74">
      <formula1>-1000000000000000000</formula1>
      <formula2>1000000000000000000</formula2>
    </dataValidation>
    <dataValidation type="decimal" showErrorMessage="1" errorTitle="Kesalahan Jenis Data" error="Data yang dimasukkan harus berupa Angka!" sqref="I74">
      <formula1>-1000000000000000000</formula1>
      <formula2>1000000000000000000</formula2>
    </dataValidation>
    <dataValidation type="decimal" showErrorMessage="1" errorTitle="Kesalahan Jenis Data" error="Data yang dimasukkan harus berupa Angka!" sqref="J74">
      <formula1>-1000000000000000000</formula1>
      <formula2>1000000000000000000</formula2>
    </dataValidation>
    <dataValidation type="decimal" showErrorMessage="1" errorTitle="Kesalahan Jenis Data" error="Data yang dimasukkan harus berupa Angka!" sqref="K74">
      <formula1>-1000000000000000000</formula1>
      <formula2>1000000000000000000</formula2>
    </dataValidation>
    <dataValidation type="decimal" showErrorMessage="1" errorTitle="Kesalahan Jenis Data" error="Data yang dimasukkan harus berupa Angka!" sqref="L74">
      <formula1>-1000000000000000000</formula1>
      <formula2>1000000000000000000</formula2>
    </dataValidation>
    <dataValidation type="decimal" showErrorMessage="1" errorTitle="Kesalahan Jenis Data" error="Data yang dimasukkan harus berupa Angka!" sqref="M74">
      <formula1>-1000000000000000000</formula1>
      <formula2>1000000000000000000</formula2>
    </dataValidation>
    <dataValidation type="decimal" showErrorMessage="1" errorTitle="Kesalahan Jenis Data" error="Data yang dimasukkan harus berupa Angka!" sqref="N74">
      <formula1>-1000000000000000000</formula1>
      <formula2>1000000000000000000</formula2>
    </dataValidation>
    <dataValidation type="decimal" showErrorMessage="1" errorTitle="Kesalahan Jenis Data" error="Data yang dimasukkan harus berupa Angka!" sqref="O74">
      <formula1>-1000000000000000000</formula1>
      <formula2>1000000000000000000</formula2>
    </dataValidation>
    <dataValidation type="decimal" showErrorMessage="1" errorTitle="Kesalahan Jenis Data" error="Data yang dimasukkan harus berupa Angka!" sqref="P74">
      <formula1>-1000000000000000000</formula1>
      <formula2>1000000000000000000</formula2>
    </dataValidation>
    <dataValidation type="decimal" showErrorMessage="1" errorTitle="Kesalahan Jenis Data" error="Data yang dimasukkan harus berupa Angka!" sqref="Q74">
      <formula1>-1000000000000000000</formula1>
      <formula2>1000000000000000000</formula2>
    </dataValidation>
    <dataValidation type="decimal" showErrorMessage="1" errorTitle="Kesalahan Jenis Data" error="Data yang dimasukkan harus berupa Angka!" sqref="R74">
      <formula1>-1000000000000000000</formula1>
      <formula2>1000000000000000000</formula2>
    </dataValidation>
    <dataValidation type="decimal" showErrorMessage="1" errorTitle="Kesalahan Jenis Data" error="Data yang dimasukkan harus berupa Angka!" sqref="S74">
      <formula1>-1000000000000000000</formula1>
      <formula2>1000000000000000000</formula2>
    </dataValidation>
    <dataValidation type="decimal" showErrorMessage="1" errorTitle="Kesalahan Jenis Data" error="Data yang dimasukkan harus berupa Angka!" sqref="T74">
      <formula1>-1000000000000000000</formula1>
      <formula2>1000000000000000000</formula2>
    </dataValidation>
    <dataValidation type="decimal" showErrorMessage="1" errorTitle="Kesalahan Jenis Data" error="Data yang dimasukkan harus berupa Angka!" sqref="U74">
      <formula1>-1000000000000000000</formula1>
      <formula2>1000000000000000000</formula2>
    </dataValidation>
    <dataValidation type="decimal" showErrorMessage="1" errorTitle="Kesalahan Jenis Data" error="Data yang dimasukkan harus berupa Angka!" sqref="V74">
      <formula1>-1000000000000000000</formula1>
      <formula2>1000000000000000000</formula2>
    </dataValidation>
    <dataValidation type="decimal" showErrorMessage="1" errorTitle="Kesalahan Jenis Data" error="Data yang dimasukkan harus berupa Angka!" sqref="W74">
      <formula1>-1000000000000000000</formula1>
      <formula2>1000000000000000000</formula2>
    </dataValidation>
    <dataValidation type="decimal" showErrorMessage="1" errorTitle="Kesalahan Jenis Data" error="Data yang dimasukkan harus berupa Angka!" sqref="X74">
      <formula1>-1000000000000000000</formula1>
      <formula2>1000000000000000000</formula2>
    </dataValidation>
    <dataValidation type="decimal" showErrorMessage="1" errorTitle="Kesalahan Jenis Data" error="Data yang dimasukkan harus berupa Angka!" sqref="Y74">
      <formula1>-1000000000000000000</formula1>
      <formula2>1000000000000000000</formula2>
    </dataValidation>
    <dataValidation type="decimal" showErrorMessage="1" errorTitle="Kesalahan Jenis Data" error="Data yang dimasukkan harus berupa Angka!" sqref="H75">
      <formula1>-1000000000000000000</formula1>
      <formula2>1000000000000000000</formula2>
    </dataValidation>
    <dataValidation type="decimal" showErrorMessage="1" errorTitle="Kesalahan Jenis Data" error="Data yang dimasukkan harus berupa Angka!" sqref="I75">
      <formula1>-1000000000000000000</formula1>
      <formula2>1000000000000000000</formula2>
    </dataValidation>
    <dataValidation type="decimal" showErrorMessage="1" errorTitle="Kesalahan Jenis Data" error="Data yang dimasukkan harus berupa Angka!" sqref="J75">
      <formula1>-1000000000000000000</formula1>
      <formula2>1000000000000000000</formula2>
    </dataValidation>
    <dataValidation type="decimal" showErrorMessage="1" errorTitle="Kesalahan Jenis Data" error="Data yang dimasukkan harus berupa Angka!" sqref="K75">
      <formula1>-1000000000000000000</formula1>
      <formula2>1000000000000000000</formula2>
    </dataValidation>
    <dataValidation type="decimal" showErrorMessage="1" errorTitle="Kesalahan Jenis Data" error="Data yang dimasukkan harus berupa Angka!" sqref="L75">
      <formula1>-1000000000000000000</formula1>
      <formula2>1000000000000000000</formula2>
    </dataValidation>
    <dataValidation type="decimal" showErrorMessage="1" errorTitle="Kesalahan Jenis Data" error="Data yang dimasukkan harus berupa Angka!" sqref="M75">
      <formula1>-1000000000000000000</formula1>
      <formula2>1000000000000000000</formula2>
    </dataValidation>
    <dataValidation type="decimal" showErrorMessage="1" errorTitle="Kesalahan Jenis Data" error="Data yang dimasukkan harus berupa Angka!" sqref="N75">
      <formula1>-1000000000000000000</formula1>
      <formula2>1000000000000000000</formula2>
    </dataValidation>
    <dataValidation type="decimal" showErrorMessage="1" errorTitle="Kesalahan Jenis Data" error="Data yang dimasukkan harus berupa Angka!" sqref="O75">
      <formula1>-1000000000000000000</formula1>
      <formula2>1000000000000000000</formula2>
    </dataValidation>
    <dataValidation type="decimal" showErrorMessage="1" errorTitle="Kesalahan Jenis Data" error="Data yang dimasukkan harus berupa Angka!" sqref="P75">
      <formula1>-1000000000000000000</formula1>
      <formula2>1000000000000000000</formula2>
    </dataValidation>
    <dataValidation type="decimal" showErrorMessage="1" errorTitle="Kesalahan Jenis Data" error="Data yang dimasukkan harus berupa Angka!" sqref="Q75">
      <formula1>-1000000000000000000</formula1>
      <formula2>1000000000000000000</formula2>
    </dataValidation>
    <dataValidation type="decimal" showErrorMessage="1" errorTitle="Kesalahan Jenis Data" error="Data yang dimasukkan harus berupa Angka!" sqref="R75">
      <formula1>-1000000000000000000</formula1>
      <formula2>1000000000000000000</formula2>
    </dataValidation>
    <dataValidation type="decimal" showErrorMessage="1" errorTitle="Kesalahan Jenis Data" error="Data yang dimasukkan harus berupa Angka!" sqref="S75">
      <formula1>-1000000000000000000</formula1>
      <formula2>1000000000000000000</formula2>
    </dataValidation>
    <dataValidation type="decimal" showErrorMessage="1" errorTitle="Kesalahan Jenis Data" error="Data yang dimasukkan harus berupa Angka!" sqref="T75">
      <formula1>-1000000000000000000</formula1>
      <formula2>1000000000000000000</formula2>
    </dataValidation>
    <dataValidation type="decimal" showErrorMessage="1" errorTitle="Kesalahan Jenis Data" error="Data yang dimasukkan harus berupa Angka!" sqref="U75">
      <formula1>-1000000000000000000</formula1>
      <formula2>1000000000000000000</formula2>
    </dataValidation>
    <dataValidation type="decimal" showErrorMessage="1" errorTitle="Kesalahan Jenis Data" error="Data yang dimasukkan harus berupa Angka!" sqref="V75">
      <formula1>-1000000000000000000</formula1>
      <formula2>1000000000000000000</formula2>
    </dataValidation>
    <dataValidation type="decimal" showErrorMessage="1" errorTitle="Kesalahan Jenis Data" error="Data yang dimasukkan harus berupa Angka!" sqref="W75">
      <formula1>-1000000000000000000</formula1>
      <formula2>1000000000000000000</formula2>
    </dataValidation>
    <dataValidation type="decimal" showErrorMessage="1" errorTitle="Kesalahan Jenis Data" error="Data yang dimasukkan harus berupa Angka!" sqref="X75">
      <formula1>-1000000000000000000</formula1>
      <formula2>1000000000000000000</formula2>
    </dataValidation>
    <dataValidation type="decimal" showErrorMessage="1" errorTitle="Kesalahan Jenis Data" error="Data yang dimasukkan harus berupa Angka!" sqref="Y75">
      <formula1>-1000000000000000000</formula1>
      <formula2>1000000000000000000</formula2>
    </dataValidation>
    <dataValidation type="decimal" showErrorMessage="1" errorTitle="Kesalahan Jenis Data" error="Data yang dimasukkan harus berupa Angka!" sqref="H76">
      <formula1>-1000000000000000000</formula1>
      <formula2>1000000000000000000</formula2>
    </dataValidation>
    <dataValidation type="decimal" showErrorMessage="1" errorTitle="Kesalahan Jenis Data" error="Data yang dimasukkan harus berupa Angka!" sqref="I76">
      <formula1>-1000000000000000000</formula1>
      <formula2>1000000000000000000</formula2>
    </dataValidation>
    <dataValidation type="decimal" showErrorMessage="1" errorTitle="Kesalahan Jenis Data" error="Data yang dimasukkan harus berupa Angka!" sqref="J76">
      <formula1>-1000000000000000000</formula1>
      <formula2>1000000000000000000</formula2>
    </dataValidation>
    <dataValidation type="decimal" showErrorMessage="1" errorTitle="Kesalahan Jenis Data" error="Data yang dimasukkan harus berupa Angka!" sqref="K76">
      <formula1>-1000000000000000000</formula1>
      <formula2>1000000000000000000</formula2>
    </dataValidation>
    <dataValidation type="decimal" showErrorMessage="1" errorTitle="Kesalahan Jenis Data" error="Data yang dimasukkan harus berupa Angka!" sqref="L76">
      <formula1>-1000000000000000000</formula1>
      <formula2>1000000000000000000</formula2>
    </dataValidation>
    <dataValidation type="decimal" showErrorMessage="1" errorTitle="Kesalahan Jenis Data" error="Data yang dimasukkan harus berupa Angka!" sqref="M76">
      <formula1>-1000000000000000000</formula1>
      <formula2>1000000000000000000</formula2>
    </dataValidation>
    <dataValidation type="decimal" showErrorMessage="1" errorTitle="Kesalahan Jenis Data" error="Data yang dimasukkan harus berupa Angka!" sqref="N76">
      <formula1>-1000000000000000000</formula1>
      <formula2>1000000000000000000</formula2>
    </dataValidation>
    <dataValidation type="decimal" showErrorMessage="1" errorTitle="Kesalahan Jenis Data" error="Data yang dimasukkan harus berupa Angka!" sqref="O76">
      <formula1>-1000000000000000000</formula1>
      <formula2>1000000000000000000</formula2>
    </dataValidation>
    <dataValidation type="decimal" showErrorMessage="1" errorTitle="Kesalahan Jenis Data" error="Data yang dimasukkan harus berupa Angka!" sqref="P76">
      <formula1>-1000000000000000000</formula1>
      <formula2>1000000000000000000</formula2>
    </dataValidation>
    <dataValidation type="decimal" showErrorMessage="1" errorTitle="Kesalahan Jenis Data" error="Data yang dimasukkan harus berupa Angka!" sqref="Q76">
      <formula1>-1000000000000000000</formula1>
      <formula2>1000000000000000000</formula2>
    </dataValidation>
    <dataValidation type="decimal" showErrorMessage="1" errorTitle="Kesalahan Jenis Data" error="Data yang dimasukkan harus berupa Angka!" sqref="R76">
      <formula1>-1000000000000000000</formula1>
      <formula2>1000000000000000000</formula2>
    </dataValidation>
    <dataValidation type="decimal" showErrorMessage="1" errorTitle="Kesalahan Jenis Data" error="Data yang dimasukkan harus berupa Angka!" sqref="S76">
      <formula1>-1000000000000000000</formula1>
      <formula2>1000000000000000000</formula2>
    </dataValidation>
    <dataValidation type="decimal" showErrorMessage="1" errorTitle="Kesalahan Jenis Data" error="Data yang dimasukkan harus berupa Angka!" sqref="T76">
      <formula1>-1000000000000000000</formula1>
      <formula2>1000000000000000000</formula2>
    </dataValidation>
    <dataValidation type="decimal" showErrorMessage="1" errorTitle="Kesalahan Jenis Data" error="Data yang dimasukkan harus berupa Angka!" sqref="U76">
      <formula1>-1000000000000000000</formula1>
      <formula2>1000000000000000000</formula2>
    </dataValidation>
    <dataValidation type="decimal" showErrorMessage="1" errorTitle="Kesalahan Jenis Data" error="Data yang dimasukkan harus berupa Angka!" sqref="V76">
      <formula1>-1000000000000000000</formula1>
      <formula2>1000000000000000000</formula2>
    </dataValidation>
    <dataValidation type="decimal" showErrorMessage="1" errorTitle="Kesalahan Jenis Data" error="Data yang dimasukkan harus berupa Angka!" sqref="W76">
      <formula1>-1000000000000000000</formula1>
      <formula2>1000000000000000000</formula2>
    </dataValidation>
    <dataValidation type="decimal" showErrorMessage="1" errorTitle="Kesalahan Jenis Data" error="Data yang dimasukkan harus berupa Angka!" sqref="X76">
      <formula1>-1000000000000000000</formula1>
      <formula2>1000000000000000000</formula2>
    </dataValidation>
    <dataValidation type="decimal" showErrorMessage="1" errorTitle="Kesalahan Jenis Data" error="Data yang dimasukkan harus berupa Angka!" sqref="Y76">
      <formula1>-1000000000000000000</formula1>
      <formula2>1000000000000000000</formula2>
    </dataValidation>
    <dataValidation type="decimal" showErrorMessage="1" errorTitle="Kesalahan Jenis Data" error="Data yang dimasukkan harus berupa Angka!" sqref="H77">
      <formula1>-1000000000000000000</formula1>
      <formula2>1000000000000000000</formula2>
    </dataValidation>
    <dataValidation type="decimal" showErrorMessage="1" errorTitle="Kesalahan Jenis Data" error="Data yang dimasukkan harus berupa Angka!" sqref="I77">
      <formula1>-1000000000000000000</formula1>
      <formula2>1000000000000000000</formula2>
    </dataValidation>
    <dataValidation type="decimal" showErrorMessage="1" errorTitle="Kesalahan Jenis Data" error="Data yang dimasukkan harus berupa Angka!" sqref="J77">
      <formula1>-1000000000000000000</formula1>
      <formula2>1000000000000000000</formula2>
    </dataValidation>
    <dataValidation type="decimal" showErrorMessage="1" errorTitle="Kesalahan Jenis Data" error="Data yang dimasukkan harus berupa Angka!" sqref="K77">
      <formula1>-1000000000000000000</formula1>
      <formula2>1000000000000000000</formula2>
    </dataValidation>
    <dataValidation type="decimal" showErrorMessage="1" errorTitle="Kesalahan Jenis Data" error="Data yang dimasukkan harus berupa Angka!" sqref="L77">
      <formula1>-1000000000000000000</formula1>
      <formula2>1000000000000000000</formula2>
    </dataValidation>
    <dataValidation type="decimal" showErrorMessage="1" errorTitle="Kesalahan Jenis Data" error="Data yang dimasukkan harus berupa Angka!" sqref="M77">
      <formula1>-1000000000000000000</formula1>
      <formula2>1000000000000000000</formula2>
    </dataValidation>
    <dataValidation type="decimal" showErrorMessage="1" errorTitle="Kesalahan Jenis Data" error="Data yang dimasukkan harus berupa Angka!" sqref="N77">
      <formula1>-1000000000000000000</formula1>
      <formula2>1000000000000000000</formula2>
    </dataValidation>
    <dataValidation type="decimal" showErrorMessage="1" errorTitle="Kesalahan Jenis Data" error="Data yang dimasukkan harus berupa Angka!" sqref="O77">
      <formula1>-1000000000000000000</formula1>
      <formula2>1000000000000000000</formula2>
    </dataValidation>
    <dataValidation type="decimal" showErrorMessage="1" errorTitle="Kesalahan Jenis Data" error="Data yang dimasukkan harus berupa Angka!" sqref="P77">
      <formula1>-1000000000000000000</formula1>
      <formula2>1000000000000000000</formula2>
    </dataValidation>
    <dataValidation type="decimal" showErrorMessage="1" errorTitle="Kesalahan Jenis Data" error="Data yang dimasukkan harus berupa Angka!" sqref="Q77">
      <formula1>-1000000000000000000</formula1>
      <formula2>1000000000000000000</formula2>
    </dataValidation>
    <dataValidation type="decimal" showErrorMessage="1" errorTitle="Kesalahan Jenis Data" error="Data yang dimasukkan harus berupa Angka!" sqref="R77">
      <formula1>-1000000000000000000</formula1>
      <formula2>1000000000000000000</formula2>
    </dataValidation>
    <dataValidation type="decimal" showErrorMessage="1" errorTitle="Kesalahan Jenis Data" error="Data yang dimasukkan harus berupa Angka!" sqref="S77">
      <formula1>-1000000000000000000</formula1>
      <formula2>1000000000000000000</formula2>
    </dataValidation>
    <dataValidation type="decimal" showErrorMessage="1" errorTitle="Kesalahan Jenis Data" error="Data yang dimasukkan harus berupa Angka!" sqref="T77">
      <formula1>-1000000000000000000</formula1>
      <formula2>1000000000000000000</formula2>
    </dataValidation>
    <dataValidation type="decimal" showErrorMessage="1" errorTitle="Kesalahan Jenis Data" error="Data yang dimasukkan harus berupa Angka!" sqref="U77">
      <formula1>-1000000000000000000</formula1>
      <formula2>1000000000000000000</formula2>
    </dataValidation>
    <dataValidation type="decimal" showErrorMessage="1" errorTitle="Kesalahan Jenis Data" error="Data yang dimasukkan harus berupa Angka!" sqref="V77">
      <formula1>-1000000000000000000</formula1>
      <formula2>1000000000000000000</formula2>
    </dataValidation>
    <dataValidation type="decimal" showErrorMessage="1" errorTitle="Kesalahan Jenis Data" error="Data yang dimasukkan harus berupa Angka!" sqref="W77">
      <formula1>-1000000000000000000</formula1>
      <formula2>1000000000000000000</formula2>
    </dataValidation>
    <dataValidation type="decimal" showErrorMessage="1" errorTitle="Kesalahan Jenis Data" error="Data yang dimasukkan harus berupa Angka!" sqref="X77">
      <formula1>-1000000000000000000</formula1>
      <formula2>1000000000000000000</formula2>
    </dataValidation>
    <dataValidation type="decimal" showErrorMessage="1" errorTitle="Kesalahan Jenis Data" error="Data yang dimasukkan harus berupa Angka!" sqref="Y77">
      <formula1>-1000000000000000000</formula1>
      <formula2>1000000000000000000</formula2>
    </dataValidation>
    <dataValidation type="decimal" showErrorMessage="1" errorTitle="Kesalahan Jenis Data" error="Data yang dimasukkan harus berupa Angka!" sqref="H78">
      <formula1>-1000000000000000000</formula1>
      <formula2>1000000000000000000</formula2>
    </dataValidation>
    <dataValidation type="decimal" showErrorMessage="1" errorTitle="Kesalahan Jenis Data" error="Data yang dimasukkan harus berupa Angka!" sqref="I78">
      <formula1>-1000000000000000000</formula1>
      <formula2>1000000000000000000</formula2>
    </dataValidation>
    <dataValidation type="decimal" showErrorMessage="1" errorTitle="Kesalahan Jenis Data" error="Data yang dimasukkan harus berupa Angka!" sqref="J78">
      <formula1>-1000000000000000000</formula1>
      <formula2>1000000000000000000</formula2>
    </dataValidation>
    <dataValidation type="decimal" showErrorMessage="1" errorTitle="Kesalahan Jenis Data" error="Data yang dimasukkan harus berupa Angka!" sqref="K78">
      <formula1>-1000000000000000000</formula1>
      <formula2>1000000000000000000</formula2>
    </dataValidation>
    <dataValidation type="decimal" showErrorMessage="1" errorTitle="Kesalahan Jenis Data" error="Data yang dimasukkan harus berupa Angka!" sqref="L78">
      <formula1>-1000000000000000000</formula1>
      <formula2>1000000000000000000</formula2>
    </dataValidation>
    <dataValidation type="decimal" showErrorMessage="1" errorTitle="Kesalahan Jenis Data" error="Data yang dimasukkan harus berupa Angka!" sqref="M78">
      <formula1>-1000000000000000000</formula1>
      <formula2>1000000000000000000</formula2>
    </dataValidation>
    <dataValidation type="decimal" showErrorMessage="1" errorTitle="Kesalahan Jenis Data" error="Data yang dimasukkan harus berupa Angka!" sqref="N78">
      <formula1>-1000000000000000000</formula1>
      <formula2>1000000000000000000</formula2>
    </dataValidation>
    <dataValidation type="decimal" showErrorMessage="1" errorTitle="Kesalahan Jenis Data" error="Data yang dimasukkan harus berupa Angka!" sqref="O78">
      <formula1>-1000000000000000000</formula1>
      <formula2>1000000000000000000</formula2>
    </dataValidation>
    <dataValidation type="decimal" showErrorMessage="1" errorTitle="Kesalahan Jenis Data" error="Data yang dimasukkan harus berupa Angka!" sqref="P78">
      <formula1>-1000000000000000000</formula1>
      <formula2>1000000000000000000</formula2>
    </dataValidation>
    <dataValidation type="decimal" showErrorMessage="1" errorTitle="Kesalahan Jenis Data" error="Data yang dimasukkan harus berupa Angka!" sqref="Q78">
      <formula1>-1000000000000000000</formula1>
      <formula2>1000000000000000000</formula2>
    </dataValidation>
    <dataValidation type="decimal" showErrorMessage="1" errorTitle="Kesalahan Jenis Data" error="Data yang dimasukkan harus berupa Angka!" sqref="R78">
      <formula1>-1000000000000000000</formula1>
      <formula2>1000000000000000000</formula2>
    </dataValidation>
    <dataValidation type="decimal" showErrorMessage="1" errorTitle="Kesalahan Jenis Data" error="Data yang dimasukkan harus berupa Angka!" sqref="S78">
      <formula1>-1000000000000000000</formula1>
      <formula2>1000000000000000000</formula2>
    </dataValidation>
    <dataValidation type="decimal" showErrorMessage="1" errorTitle="Kesalahan Jenis Data" error="Data yang dimasukkan harus berupa Angka!" sqref="T78">
      <formula1>-1000000000000000000</formula1>
      <formula2>1000000000000000000</formula2>
    </dataValidation>
    <dataValidation type="decimal" showErrorMessage="1" errorTitle="Kesalahan Jenis Data" error="Data yang dimasukkan harus berupa Angka!" sqref="U78">
      <formula1>-1000000000000000000</formula1>
      <formula2>1000000000000000000</formula2>
    </dataValidation>
    <dataValidation type="decimal" showErrorMessage="1" errorTitle="Kesalahan Jenis Data" error="Data yang dimasukkan harus berupa Angka!" sqref="V78">
      <formula1>-1000000000000000000</formula1>
      <formula2>1000000000000000000</formula2>
    </dataValidation>
    <dataValidation type="decimal" showErrorMessage="1" errorTitle="Kesalahan Jenis Data" error="Data yang dimasukkan harus berupa Angka!" sqref="W78">
      <formula1>-1000000000000000000</formula1>
      <formula2>1000000000000000000</formula2>
    </dataValidation>
    <dataValidation type="decimal" showErrorMessage="1" errorTitle="Kesalahan Jenis Data" error="Data yang dimasukkan harus berupa Angka!" sqref="X78">
      <formula1>-1000000000000000000</formula1>
      <formula2>1000000000000000000</formula2>
    </dataValidation>
    <dataValidation type="decimal" showErrorMessage="1" errorTitle="Kesalahan Jenis Data" error="Data yang dimasukkan harus berupa Angka!" sqref="Y78">
      <formula1>-1000000000000000000</formula1>
      <formula2>1000000000000000000</formula2>
    </dataValidation>
    <dataValidation type="decimal" showErrorMessage="1" errorTitle="Kesalahan Jenis Data" error="Data yang dimasukkan harus berupa Angka!" sqref="H79">
      <formula1>-1000000000000000000</formula1>
      <formula2>1000000000000000000</formula2>
    </dataValidation>
    <dataValidation type="decimal" showErrorMessage="1" errorTitle="Kesalahan Jenis Data" error="Data yang dimasukkan harus berupa Angka!" sqref="I79">
      <formula1>-1000000000000000000</formula1>
      <formula2>1000000000000000000</formula2>
    </dataValidation>
    <dataValidation type="decimal" showErrorMessage="1" errorTitle="Kesalahan Jenis Data" error="Data yang dimasukkan harus berupa Angka!" sqref="J79">
      <formula1>-1000000000000000000</formula1>
      <formula2>1000000000000000000</formula2>
    </dataValidation>
    <dataValidation type="decimal" showErrorMessage="1" errorTitle="Kesalahan Jenis Data" error="Data yang dimasukkan harus berupa Angka!" sqref="K79">
      <formula1>-1000000000000000000</formula1>
      <formula2>1000000000000000000</formula2>
    </dataValidation>
    <dataValidation type="decimal" showErrorMessage="1" errorTitle="Kesalahan Jenis Data" error="Data yang dimasukkan harus berupa Angka!" sqref="L79">
      <formula1>-1000000000000000000</formula1>
      <formula2>1000000000000000000</formula2>
    </dataValidation>
    <dataValidation type="decimal" showErrorMessage="1" errorTitle="Kesalahan Jenis Data" error="Data yang dimasukkan harus berupa Angka!" sqref="M79">
      <formula1>-1000000000000000000</formula1>
      <formula2>1000000000000000000</formula2>
    </dataValidation>
    <dataValidation type="decimal" showErrorMessage="1" errorTitle="Kesalahan Jenis Data" error="Data yang dimasukkan harus berupa Angka!" sqref="N79">
      <formula1>-1000000000000000000</formula1>
      <formula2>1000000000000000000</formula2>
    </dataValidation>
    <dataValidation type="decimal" showErrorMessage="1" errorTitle="Kesalahan Jenis Data" error="Data yang dimasukkan harus berupa Angka!" sqref="O79">
      <formula1>-1000000000000000000</formula1>
      <formula2>1000000000000000000</formula2>
    </dataValidation>
    <dataValidation type="decimal" showErrorMessage="1" errorTitle="Kesalahan Jenis Data" error="Data yang dimasukkan harus berupa Angka!" sqref="P79">
      <formula1>-1000000000000000000</formula1>
      <formula2>1000000000000000000</formula2>
    </dataValidation>
    <dataValidation type="decimal" showErrorMessage="1" errorTitle="Kesalahan Jenis Data" error="Data yang dimasukkan harus berupa Angka!" sqref="Q79">
      <formula1>-1000000000000000000</formula1>
      <formula2>1000000000000000000</formula2>
    </dataValidation>
    <dataValidation type="decimal" showErrorMessage="1" errorTitle="Kesalahan Jenis Data" error="Data yang dimasukkan harus berupa Angka!" sqref="R79">
      <formula1>-1000000000000000000</formula1>
      <formula2>1000000000000000000</formula2>
    </dataValidation>
    <dataValidation type="decimal" showErrorMessage="1" errorTitle="Kesalahan Jenis Data" error="Data yang dimasukkan harus berupa Angka!" sqref="S79">
      <formula1>-1000000000000000000</formula1>
      <formula2>1000000000000000000</formula2>
    </dataValidation>
    <dataValidation type="decimal" showErrorMessage="1" errorTitle="Kesalahan Jenis Data" error="Data yang dimasukkan harus berupa Angka!" sqref="T79">
      <formula1>-1000000000000000000</formula1>
      <formula2>1000000000000000000</formula2>
    </dataValidation>
    <dataValidation type="decimal" showErrorMessage="1" errorTitle="Kesalahan Jenis Data" error="Data yang dimasukkan harus berupa Angka!" sqref="U79">
      <formula1>-1000000000000000000</formula1>
      <formula2>1000000000000000000</formula2>
    </dataValidation>
    <dataValidation type="decimal" showErrorMessage="1" errorTitle="Kesalahan Jenis Data" error="Data yang dimasukkan harus berupa Angka!" sqref="V79">
      <formula1>-1000000000000000000</formula1>
      <formula2>1000000000000000000</formula2>
    </dataValidation>
    <dataValidation type="decimal" showErrorMessage="1" errorTitle="Kesalahan Jenis Data" error="Data yang dimasukkan harus berupa Angka!" sqref="W79">
      <formula1>-1000000000000000000</formula1>
      <formula2>1000000000000000000</formula2>
    </dataValidation>
    <dataValidation type="decimal" showErrorMessage="1" errorTitle="Kesalahan Jenis Data" error="Data yang dimasukkan harus berupa Angka!" sqref="X79">
      <formula1>-1000000000000000000</formula1>
      <formula2>1000000000000000000</formula2>
    </dataValidation>
    <dataValidation type="decimal" showErrorMessage="1" errorTitle="Kesalahan Jenis Data" error="Data yang dimasukkan harus berupa Angka!" sqref="Y79">
      <formula1>-1000000000000000000</formula1>
      <formula2>1000000000000000000</formula2>
    </dataValidation>
    <dataValidation type="decimal" showErrorMessage="1" errorTitle="Kesalahan Jenis Data" error="Data yang dimasukkan harus berupa Angka!" sqref="H80">
      <formula1>-1000000000000000000</formula1>
      <formula2>1000000000000000000</formula2>
    </dataValidation>
    <dataValidation type="decimal" showErrorMessage="1" errorTitle="Kesalahan Jenis Data" error="Data yang dimasukkan harus berupa Angka!" sqref="I80">
      <formula1>-1000000000000000000</formula1>
      <formula2>1000000000000000000</formula2>
    </dataValidation>
    <dataValidation type="decimal" showErrorMessage="1" errorTitle="Kesalahan Jenis Data" error="Data yang dimasukkan harus berupa Angka!" sqref="J80">
      <formula1>-1000000000000000000</formula1>
      <formula2>1000000000000000000</formula2>
    </dataValidation>
    <dataValidation type="decimal" showErrorMessage="1" errorTitle="Kesalahan Jenis Data" error="Data yang dimasukkan harus berupa Angka!" sqref="K80">
      <formula1>-1000000000000000000</formula1>
      <formula2>1000000000000000000</formula2>
    </dataValidation>
    <dataValidation type="decimal" showErrorMessage="1" errorTitle="Kesalahan Jenis Data" error="Data yang dimasukkan harus berupa Angka!" sqref="L80">
      <formula1>-1000000000000000000</formula1>
      <formula2>1000000000000000000</formula2>
    </dataValidation>
    <dataValidation type="decimal" showErrorMessage="1" errorTitle="Kesalahan Jenis Data" error="Data yang dimasukkan harus berupa Angka!" sqref="M80">
      <formula1>-1000000000000000000</formula1>
      <formula2>1000000000000000000</formula2>
    </dataValidation>
    <dataValidation type="decimal" showErrorMessage="1" errorTitle="Kesalahan Jenis Data" error="Data yang dimasukkan harus berupa Angka!" sqref="N80">
      <formula1>-1000000000000000000</formula1>
      <formula2>1000000000000000000</formula2>
    </dataValidation>
    <dataValidation type="decimal" showErrorMessage="1" errorTitle="Kesalahan Jenis Data" error="Data yang dimasukkan harus berupa Angka!" sqref="O80">
      <formula1>-1000000000000000000</formula1>
      <formula2>1000000000000000000</formula2>
    </dataValidation>
    <dataValidation type="decimal" showErrorMessage="1" errorTitle="Kesalahan Jenis Data" error="Data yang dimasukkan harus berupa Angka!" sqref="P80">
      <formula1>-1000000000000000000</formula1>
      <formula2>1000000000000000000</formula2>
    </dataValidation>
    <dataValidation type="decimal" showErrorMessage="1" errorTitle="Kesalahan Jenis Data" error="Data yang dimasukkan harus berupa Angka!" sqref="Q80">
      <formula1>-1000000000000000000</formula1>
      <formula2>1000000000000000000</formula2>
    </dataValidation>
    <dataValidation type="decimal" showErrorMessage="1" errorTitle="Kesalahan Jenis Data" error="Data yang dimasukkan harus berupa Angka!" sqref="R80">
      <formula1>-1000000000000000000</formula1>
      <formula2>1000000000000000000</formula2>
    </dataValidation>
    <dataValidation type="decimal" showErrorMessage="1" errorTitle="Kesalahan Jenis Data" error="Data yang dimasukkan harus berupa Angka!" sqref="S80">
      <formula1>-1000000000000000000</formula1>
      <formula2>1000000000000000000</formula2>
    </dataValidation>
    <dataValidation type="decimal" showErrorMessage="1" errorTitle="Kesalahan Jenis Data" error="Data yang dimasukkan harus berupa Angka!" sqref="T80">
      <formula1>-1000000000000000000</formula1>
      <formula2>1000000000000000000</formula2>
    </dataValidation>
    <dataValidation type="decimal" showErrorMessage="1" errorTitle="Kesalahan Jenis Data" error="Data yang dimasukkan harus berupa Angka!" sqref="U80">
      <formula1>-1000000000000000000</formula1>
      <formula2>1000000000000000000</formula2>
    </dataValidation>
    <dataValidation type="decimal" showErrorMessage="1" errorTitle="Kesalahan Jenis Data" error="Data yang dimasukkan harus berupa Angka!" sqref="V80">
      <formula1>-1000000000000000000</formula1>
      <formula2>1000000000000000000</formula2>
    </dataValidation>
    <dataValidation type="decimal" showErrorMessage="1" errorTitle="Kesalahan Jenis Data" error="Data yang dimasukkan harus berupa Angka!" sqref="W80">
      <formula1>-1000000000000000000</formula1>
      <formula2>1000000000000000000</formula2>
    </dataValidation>
    <dataValidation type="decimal" showErrorMessage="1" errorTitle="Kesalahan Jenis Data" error="Data yang dimasukkan harus berupa Angka!" sqref="X80">
      <formula1>-1000000000000000000</formula1>
      <formula2>1000000000000000000</formula2>
    </dataValidation>
    <dataValidation type="decimal" showErrorMessage="1" errorTitle="Kesalahan Jenis Data" error="Data yang dimasukkan harus berupa Angka!" sqref="Y80">
      <formula1>-1000000000000000000</formula1>
      <formula2>1000000000000000000</formula2>
    </dataValidation>
    <dataValidation type="decimal" showErrorMessage="1" errorTitle="Kesalahan Jenis Data" error="Data yang dimasukkan harus berupa Angka!" sqref="H81">
      <formula1>-1000000000000000000</formula1>
      <formula2>1000000000000000000</formula2>
    </dataValidation>
    <dataValidation type="decimal" showErrorMessage="1" errorTitle="Kesalahan Jenis Data" error="Data yang dimasukkan harus berupa Angka!" sqref="I81">
      <formula1>-1000000000000000000</formula1>
      <formula2>1000000000000000000</formula2>
    </dataValidation>
    <dataValidation type="decimal" showErrorMessage="1" errorTitle="Kesalahan Jenis Data" error="Data yang dimasukkan harus berupa Angka!" sqref="J81">
      <formula1>-1000000000000000000</formula1>
      <formula2>1000000000000000000</formula2>
    </dataValidation>
    <dataValidation type="decimal" showErrorMessage="1" errorTitle="Kesalahan Jenis Data" error="Data yang dimasukkan harus berupa Angka!" sqref="K81">
      <formula1>-1000000000000000000</formula1>
      <formula2>1000000000000000000</formula2>
    </dataValidation>
    <dataValidation type="decimal" showErrorMessage="1" errorTitle="Kesalahan Jenis Data" error="Data yang dimasukkan harus berupa Angka!" sqref="L81">
      <formula1>-1000000000000000000</formula1>
      <formula2>1000000000000000000</formula2>
    </dataValidation>
    <dataValidation type="decimal" showErrorMessage="1" errorTitle="Kesalahan Jenis Data" error="Data yang dimasukkan harus berupa Angka!" sqref="M81">
      <formula1>-1000000000000000000</formula1>
      <formula2>1000000000000000000</formula2>
    </dataValidation>
    <dataValidation type="decimal" showErrorMessage="1" errorTitle="Kesalahan Jenis Data" error="Data yang dimasukkan harus berupa Angka!" sqref="N81">
      <formula1>-1000000000000000000</formula1>
      <formula2>1000000000000000000</formula2>
    </dataValidation>
    <dataValidation type="decimal" showErrorMessage="1" errorTitle="Kesalahan Jenis Data" error="Data yang dimasukkan harus berupa Angka!" sqref="O81">
      <formula1>-1000000000000000000</formula1>
      <formula2>1000000000000000000</formula2>
    </dataValidation>
    <dataValidation type="decimal" showErrorMessage="1" errorTitle="Kesalahan Jenis Data" error="Data yang dimasukkan harus berupa Angka!" sqref="P81">
      <formula1>-1000000000000000000</formula1>
      <formula2>1000000000000000000</formula2>
    </dataValidation>
    <dataValidation type="decimal" showErrorMessage="1" errorTitle="Kesalahan Jenis Data" error="Data yang dimasukkan harus berupa Angka!" sqref="Q81">
      <formula1>-1000000000000000000</formula1>
      <formula2>1000000000000000000</formula2>
    </dataValidation>
    <dataValidation type="decimal" showErrorMessage="1" errorTitle="Kesalahan Jenis Data" error="Data yang dimasukkan harus berupa Angka!" sqref="R81">
      <formula1>-1000000000000000000</formula1>
      <formula2>1000000000000000000</formula2>
    </dataValidation>
    <dataValidation type="decimal" showErrorMessage="1" errorTitle="Kesalahan Jenis Data" error="Data yang dimasukkan harus berupa Angka!" sqref="S81">
      <formula1>-1000000000000000000</formula1>
      <formula2>1000000000000000000</formula2>
    </dataValidation>
    <dataValidation type="decimal" showErrorMessage="1" errorTitle="Kesalahan Jenis Data" error="Data yang dimasukkan harus berupa Angka!" sqref="T81">
      <formula1>-1000000000000000000</formula1>
      <formula2>1000000000000000000</formula2>
    </dataValidation>
    <dataValidation type="decimal" showErrorMessage="1" errorTitle="Kesalahan Jenis Data" error="Data yang dimasukkan harus berupa Angka!" sqref="U81">
      <formula1>-1000000000000000000</formula1>
      <formula2>1000000000000000000</formula2>
    </dataValidation>
    <dataValidation type="decimal" showErrorMessage="1" errorTitle="Kesalahan Jenis Data" error="Data yang dimasukkan harus berupa Angka!" sqref="V81">
      <formula1>-1000000000000000000</formula1>
      <formula2>1000000000000000000</formula2>
    </dataValidation>
    <dataValidation type="decimal" showErrorMessage="1" errorTitle="Kesalahan Jenis Data" error="Data yang dimasukkan harus berupa Angka!" sqref="W81">
      <formula1>-1000000000000000000</formula1>
      <formula2>1000000000000000000</formula2>
    </dataValidation>
    <dataValidation type="decimal" showErrorMessage="1" errorTitle="Kesalahan Jenis Data" error="Data yang dimasukkan harus berupa Angka!" sqref="X81">
      <formula1>-1000000000000000000</formula1>
      <formula2>1000000000000000000</formula2>
    </dataValidation>
    <dataValidation type="decimal" showErrorMessage="1" errorTitle="Kesalahan Jenis Data" error="Data yang dimasukkan harus berupa Angka!" sqref="Y81">
      <formula1>-1000000000000000000</formula1>
      <formula2>1000000000000000000</formula2>
    </dataValidation>
    <dataValidation type="decimal" showErrorMessage="1" errorTitle="Kesalahan Jenis Data" error="Data yang dimasukkan harus berupa Angka!" sqref="H82">
      <formula1>-1000000000000000000</formula1>
      <formula2>1000000000000000000</formula2>
    </dataValidation>
    <dataValidation type="decimal" showErrorMessage="1" errorTitle="Kesalahan Jenis Data" error="Data yang dimasukkan harus berupa Angka!" sqref="I82">
      <formula1>-1000000000000000000</formula1>
      <formula2>1000000000000000000</formula2>
    </dataValidation>
    <dataValidation type="decimal" showErrorMessage="1" errorTitle="Kesalahan Jenis Data" error="Data yang dimasukkan harus berupa Angka!" sqref="J82">
      <formula1>-1000000000000000000</formula1>
      <formula2>1000000000000000000</formula2>
    </dataValidation>
    <dataValidation type="decimal" showErrorMessage="1" errorTitle="Kesalahan Jenis Data" error="Data yang dimasukkan harus berupa Angka!" sqref="K82">
      <formula1>-1000000000000000000</formula1>
      <formula2>1000000000000000000</formula2>
    </dataValidation>
    <dataValidation type="decimal" showErrorMessage="1" errorTitle="Kesalahan Jenis Data" error="Data yang dimasukkan harus berupa Angka!" sqref="L82">
      <formula1>-1000000000000000000</formula1>
      <formula2>1000000000000000000</formula2>
    </dataValidation>
    <dataValidation type="decimal" showErrorMessage="1" errorTitle="Kesalahan Jenis Data" error="Data yang dimasukkan harus berupa Angka!" sqref="M82">
      <formula1>-1000000000000000000</formula1>
      <formula2>1000000000000000000</formula2>
    </dataValidation>
    <dataValidation type="decimal" showErrorMessage="1" errorTitle="Kesalahan Jenis Data" error="Data yang dimasukkan harus berupa Angka!" sqref="N82">
      <formula1>-1000000000000000000</formula1>
      <formula2>1000000000000000000</formula2>
    </dataValidation>
    <dataValidation type="decimal" showErrorMessage="1" errorTitle="Kesalahan Jenis Data" error="Data yang dimasukkan harus berupa Angka!" sqref="O82">
      <formula1>-1000000000000000000</formula1>
      <formula2>1000000000000000000</formula2>
    </dataValidation>
    <dataValidation type="decimal" showErrorMessage="1" errorTitle="Kesalahan Jenis Data" error="Data yang dimasukkan harus berupa Angka!" sqref="P82">
      <formula1>-1000000000000000000</formula1>
      <formula2>1000000000000000000</formula2>
    </dataValidation>
    <dataValidation type="decimal" showErrorMessage="1" errorTitle="Kesalahan Jenis Data" error="Data yang dimasukkan harus berupa Angka!" sqref="Q82">
      <formula1>-1000000000000000000</formula1>
      <formula2>1000000000000000000</formula2>
    </dataValidation>
    <dataValidation type="decimal" showErrorMessage="1" errorTitle="Kesalahan Jenis Data" error="Data yang dimasukkan harus berupa Angka!" sqref="R82">
      <formula1>-1000000000000000000</formula1>
      <formula2>1000000000000000000</formula2>
    </dataValidation>
    <dataValidation type="decimal" showErrorMessage="1" errorTitle="Kesalahan Jenis Data" error="Data yang dimasukkan harus berupa Angka!" sqref="S82">
      <formula1>-1000000000000000000</formula1>
      <formula2>1000000000000000000</formula2>
    </dataValidation>
    <dataValidation type="decimal" showErrorMessage="1" errorTitle="Kesalahan Jenis Data" error="Data yang dimasukkan harus berupa Angka!" sqref="T82">
      <formula1>-1000000000000000000</formula1>
      <formula2>1000000000000000000</formula2>
    </dataValidation>
    <dataValidation type="decimal" showErrorMessage="1" errorTitle="Kesalahan Jenis Data" error="Data yang dimasukkan harus berupa Angka!" sqref="U82">
      <formula1>-1000000000000000000</formula1>
      <formula2>1000000000000000000</formula2>
    </dataValidation>
    <dataValidation type="decimal" showErrorMessage="1" errorTitle="Kesalahan Jenis Data" error="Data yang dimasukkan harus berupa Angka!" sqref="V82">
      <formula1>-1000000000000000000</formula1>
      <formula2>1000000000000000000</formula2>
    </dataValidation>
    <dataValidation type="decimal" showErrorMessage="1" errorTitle="Kesalahan Jenis Data" error="Data yang dimasukkan harus berupa Angka!" sqref="W82">
      <formula1>-1000000000000000000</formula1>
      <formula2>1000000000000000000</formula2>
    </dataValidation>
    <dataValidation type="decimal" showErrorMessage="1" errorTitle="Kesalahan Jenis Data" error="Data yang dimasukkan harus berupa Angka!" sqref="X82">
      <formula1>-1000000000000000000</formula1>
      <formula2>1000000000000000000</formula2>
    </dataValidation>
    <dataValidation type="decimal" showErrorMessage="1" errorTitle="Kesalahan Jenis Data" error="Data yang dimasukkan harus berupa Angka!" sqref="Y82">
      <formula1>-1000000000000000000</formula1>
      <formula2>1000000000000000000</formula2>
    </dataValidation>
    <dataValidation type="decimal" showErrorMessage="1" errorTitle="Kesalahan Jenis Data" error="Data yang dimasukkan harus berupa Angka!" sqref="H83">
      <formula1>-1000000000000000000</formula1>
      <formula2>1000000000000000000</formula2>
    </dataValidation>
    <dataValidation type="decimal" showErrorMessage="1" errorTitle="Kesalahan Jenis Data" error="Data yang dimasukkan harus berupa Angka!" sqref="I83">
      <formula1>-1000000000000000000</formula1>
      <formula2>1000000000000000000</formula2>
    </dataValidation>
    <dataValidation type="decimal" showErrorMessage="1" errorTitle="Kesalahan Jenis Data" error="Data yang dimasukkan harus berupa Angka!" sqref="J83">
      <formula1>-1000000000000000000</formula1>
      <formula2>1000000000000000000</formula2>
    </dataValidation>
    <dataValidation type="decimal" showErrorMessage="1" errorTitle="Kesalahan Jenis Data" error="Data yang dimasukkan harus berupa Angka!" sqref="K83">
      <formula1>-1000000000000000000</formula1>
      <formula2>1000000000000000000</formula2>
    </dataValidation>
    <dataValidation type="decimal" showErrorMessage="1" errorTitle="Kesalahan Jenis Data" error="Data yang dimasukkan harus berupa Angka!" sqref="L83">
      <formula1>-1000000000000000000</formula1>
      <formula2>1000000000000000000</formula2>
    </dataValidation>
    <dataValidation type="decimal" showErrorMessage="1" errorTitle="Kesalahan Jenis Data" error="Data yang dimasukkan harus berupa Angka!" sqref="M83">
      <formula1>-1000000000000000000</formula1>
      <formula2>1000000000000000000</formula2>
    </dataValidation>
    <dataValidation type="decimal" showErrorMessage="1" errorTitle="Kesalahan Jenis Data" error="Data yang dimasukkan harus berupa Angka!" sqref="N83">
      <formula1>-1000000000000000000</formula1>
      <formula2>1000000000000000000</formula2>
    </dataValidation>
    <dataValidation type="decimal" showErrorMessage="1" errorTitle="Kesalahan Jenis Data" error="Data yang dimasukkan harus berupa Angka!" sqref="O83">
      <formula1>-1000000000000000000</formula1>
      <formula2>1000000000000000000</formula2>
    </dataValidation>
    <dataValidation type="decimal" showErrorMessage="1" errorTitle="Kesalahan Jenis Data" error="Data yang dimasukkan harus berupa Angka!" sqref="P83">
      <formula1>-1000000000000000000</formula1>
      <formula2>1000000000000000000</formula2>
    </dataValidation>
    <dataValidation type="decimal" showErrorMessage="1" errorTitle="Kesalahan Jenis Data" error="Data yang dimasukkan harus berupa Angka!" sqref="Q83">
      <formula1>-1000000000000000000</formula1>
      <formula2>1000000000000000000</formula2>
    </dataValidation>
    <dataValidation type="decimal" showErrorMessage="1" errorTitle="Kesalahan Jenis Data" error="Data yang dimasukkan harus berupa Angka!" sqref="R83">
      <formula1>-1000000000000000000</formula1>
      <formula2>1000000000000000000</formula2>
    </dataValidation>
    <dataValidation type="decimal" showErrorMessage="1" errorTitle="Kesalahan Jenis Data" error="Data yang dimasukkan harus berupa Angka!" sqref="S83">
      <formula1>-1000000000000000000</formula1>
      <formula2>1000000000000000000</formula2>
    </dataValidation>
    <dataValidation type="decimal" showErrorMessage="1" errorTitle="Kesalahan Jenis Data" error="Data yang dimasukkan harus berupa Angka!" sqref="T83">
      <formula1>-1000000000000000000</formula1>
      <formula2>1000000000000000000</formula2>
    </dataValidation>
    <dataValidation type="decimal" showErrorMessage="1" errorTitle="Kesalahan Jenis Data" error="Data yang dimasukkan harus berupa Angka!" sqref="U83">
      <formula1>-1000000000000000000</formula1>
      <formula2>1000000000000000000</formula2>
    </dataValidation>
    <dataValidation type="decimal" showErrorMessage="1" errorTitle="Kesalahan Jenis Data" error="Data yang dimasukkan harus berupa Angka!" sqref="V83">
      <formula1>-1000000000000000000</formula1>
      <formula2>1000000000000000000</formula2>
    </dataValidation>
    <dataValidation type="decimal" showErrorMessage="1" errorTitle="Kesalahan Jenis Data" error="Data yang dimasukkan harus berupa Angka!" sqref="W83">
      <formula1>-1000000000000000000</formula1>
      <formula2>1000000000000000000</formula2>
    </dataValidation>
    <dataValidation type="decimal" showErrorMessage="1" errorTitle="Kesalahan Jenis Data" error="Data yang dimasukkan harus berupa Angka!" sqref="X83">
      <formula1>-1000000000000000000</formula1>
      <formula2>1000000000000000000</formula2>
    </dataValidation>
    <dataValidation type="decimal" showErrorMessage="1" errorTitle="Kesalahan Jenis Data" error="Data yang dimasukkan harus berupa Angka!" sqref="Y83">
      <formula1>-1000000000000000000</formula1>
      <formula2>1000000000000000000</formula2>
    </dataValidation>
    <dataValidation type="decimal" showErrorMessage="1" errorTitle="Kesalahan Jenis Data" error="Data yang dimasukkan harus berupa Angka!" sqref="H84">
      <formula1>-1000000000000000000</formula1>
      <formula2>1000000000000000000</formula2>
    </dataValidation>
    <dataValidation type="decimal" showErrorMessage="1" errorTitle="Kesalahan Jenis Data" error="Data yang dimasukkan harus berupa Angka!" sqref="I84">
      <formula1>-1000000000000000000</formula1>
      <formula2>1000000000000000000</formula2>
    </dataValidation>
    <dataValidation type="decimal" showErrorMessage="1" errorTitle="Kesalahan Jenis Data" error="Data yang dimasukkan harus berupa Angka!" sqref="J84">
      <formula1>-1000000000000000000</formula1>
      <formula2>1000000000000000000</formula2>
    </dataValidation>
    <dataValidation type="decimal" showErrorMessage="1" errorTitle="Kesalahan Jenis Data" error="Data yang dimasukkan harus berupa Angka!" sqref="K84">
      <formula1>-1000000000000000000</formula1>
      <formula2>1000000000000000000</formula2>
    </dataValidation>
    <dataValidation type="decimal" showErrorMessage="1" errorTitle="Kesalahan Jenis Data" error="Data yang dimasukkan harus berupa Angka!" sqref="L84">
      <formula1>-1000000000000000000</formula1>
      <formula2>1000000000000000000</formula2>
    </dataValidation>
    <dataValidation type="decimal" showErrorMessage="1" errorTitle="Kesalahan Jenis Data" error="Data yang dimasukkan harus berupa Angka!" sqref="M84">
      <formula1>-1000000000000000000</formula1>
      <formula2>1000000000000000000</formula2>
    </dataValidation>
    <dataValidation type="decimal" showErrorMessage="1" errorTitle="Kesalahan Jenis Data" error="Data yang dimasukkan harus berupa Angka!" sqref="N84">
      <formula1>-1000000000000000000</formula1>
      <formula2>1000000000000000000</formula2>
    </dataValidation>
    <dataValidation type="decimal" showErrorMessage="1" errorTitle="Kesalahan Jenis Data" error="Data yang dimasukkan harus berupa Angka!" sqref="O84">
      <formula1>-1000000000000000000</formula1>
      <formula2>1000000000000000000</formula2>
    </dataValidation>
    <dataValidation type="decimal" showErrorMessage="1" errorTitle="Kesalahan Jenis Data" error="Data yang dimasukkan harus berupa Angka!" sqref="P84">
      <formula1>-1000000000000000000</formula1>
      <formula2>1000000000000000000</formula2>
    </dataValidation>
    <dataValidation type="decimal" showErrorMessage="1" errorTitle="Kesalahan Jenis Data" error="Data yang dimasukkan harus berupa Angka!" sqref="Q84">
      <formula1>-1000000000000000000</formula1>
      <formula2>1000000000000000000</formula2>
    </dataValidation>
    <dataValidation type="decimal" showErrorMessage="1" errorTitle="Kesalahan Jenis Data" error="Data yang dimasukkan harus berupa Angka!" sqref="R84">
      <formula1>-1000000000000000000</formula1>
      <formula2>1000000000000000000</formula2>
    </dataValidation>
    <dataValidation type="decimal" showErrorMessage="1" errorTitle="Kesalahan Jenis Data" error="Data yang dimasukkan harus berupa Angka!" sqref="S84">
      <formula1>-1000000000000000000</formula1>
      <formula2>1000000000000000000</formula2>
    </dataValidation>
    <dataValidation type="decimal" showErrorMessage="1" errorTitle="Kesalahan Jenis Data" error="Data yang dimasukkan harus berupa Angka!" sqref="T84">
      <formula1>-1000000000000000000</formula1>
      <formula2>1000000000000000000</formula2>
    </dataValidation>
    <dataValidation type="decimal" showErrorMessage="1" errorTitle="Kesalahan Jenis Data" error="Data yang dimasukkan harus berupa Angka!" sqref="U84">
      <formula1>-1000000000000000000</formula1>
      <formula2>1000000000000000000</formula2>
    </dataValidation>
    <dataValidation type="decimal" showErrorMessage="1" errorTitle="Kesalahan Jenis Data" error="Data yang dimasukkan harus berupa Angka!" sqref="V84">
      <formula1>-1000000000000000000</formula1>
      <formula2>1000000000000000000</formula2>
    </dataValidation>
    <dataValidation type="decimal" showErrorMessage="1" errorTitle="Kesalahan Jenis Data" error="Data yang dimasukkan harus berupa Angka!" sqref="W84">
      <formula1>-1000000000000000000</formula1>
      <formula2>1000000000000000000</formula2>
    </dataValidation>
    <dataValidation type="decimal" showErrorMessage="1" errorTitle="Kesalahan Jenis Data" error="Data yang dimasukkan harus berupa Angka!" sqref="X84">
      <formula1>-1000000000000000000</formula1>
      <formula2>1000000000000000000</formula2>
    </dataValidation>
    <dataValidation type="decimal" showErrorMessage="1" errorTitle="Kesalahan Jenis Data" error="Data yang dimasukkan harus berupa Angka!" sqref="Y84">
      <formula1>-1000000000000000000</formula1>
      <formula2>1000000000000000000</formula2>
    </dataValidation>
    <dataValidation type="decimal" showErrorMessage="1" errorTitle="Kesalahan Jenis Data" error="Data yang dimasukkan harus berupa Angka!" sqref="H85">
      <formula1>-1000000000000000000</formula1>
      <formula2>1000000000000000000</formula2>
    </dataValidation>
    <dataValidation type="decimal" showErrorMessage="1" errorTitle="Kesalahan Jenis Data" error="Data yang dimasukkan harus berupa Angka!" sqref="I85">
      <formula1>-1000000000000000000</formula1>
      <formula2>1000000000000000000</formula2>
    </dataValidation>
    <dataValidation type="decimal" showErrorMessage="1" errorTitle="Kesalahan Jenis Data" error="Data yang dimasukkan harus berupa Angka!" sqref="J85">
      <formula1>-1000000000000000000</formula1>
      <formula2>1000000000000000000</formula2>
    </dataValidation>
    <dataValidation type="decimal" showErrorMessage="1" errorTitle="Kesalahan Jenis Data" error="Data yang dimasukkan harus berupa Angka!" sqref="K85">
      <formula1>-1000000000000000000</formula1>
      <formula2>1000000000000000000</formula2>
    </dataValidation>
    <dataValidation type="decimal" showErrorMessage="1" errorTitle="Kesalahan Jenis Data" error="Data yang dimasukkan harus berupa Angka!" sqref="L85">
      <formula1>-1000000000000000000</formula1>
      <formula2>1000000000000000000</formula2>
    </dataValidation>
    <dataValidation type="decimal" showErrorMessage="1" errorTitle="Kesalahan Jenis Data" error="Data yang dimasukkan harus berupa Angka!" sqref="M85">
      <formula1>-1000000000000000000</formula1>
      <formula2>1000000000000000000</formula2>
    </dataValidation>
    <dataValidation type="decimal" showErrorMessage="1" errorTitle="Kesalahan Jenis Data" error="Data yang dimasukkan harus berupa Angka!" sqref="N85">
      <formula1>-1000000000000000000</formula1>
      <formula2>1000000000000000000</formula2>
    </dataValidation>
    <dataValidation type="decimal" showErrorMessage="1" errorTitle="Kesalahan Jenis Data" error="Data yang dimasukkan harus berupa Angka!" sqref="O85">
      <formula1>-1000000000000000000</formula1>
      <formula2>1000000000000000000</formula2>
    </dataValidation>
    <dataValidation type="decimal" showErrorMessage="1" errorTitle="Kesalahan Jenis Data" error="Data yang dimasukkan harus berupa Angka!" sqref="P85">
      <formula1>-1000000000000000000</formula1>
      <formula2>1000000000000000000</formula2>
    </dataValidation>
    <dataValidation type="decimal" showErrorMessage="1" errorTitle="Kesalahan Jenis Data" error="Data yang dimasukkan harus berupa Angka!" sqref="Q85">
      <formula1>-1000000000000000000</formula1>
      <formula2>1000000000000000000</formula2>
    </dataValidation>
    <dataValidation type="decimal" showErrorMessage="1" errorTitle="Kesalahan Jenis Data" error="Data yang dimasukkan harus berupa Angka!" sqref="R85">
      <formula1>-1000000000000000000</formula1>
      <formula2>1000000000000000000</formula2>
    </dataValidation>
    <dataValidation type="decimal" showErrorMessage="1" errorTitle="Kesalahan Jenis Data" error="Data yang dimasukkan harus berupa Angka!" sqref="S85">
      <formula1>-1000000000000000000</formula1>
      <formula2>1000000000000000000</formula2>
    </dataValidation>
    <dataValidation type="decimal" showErrorMessage="1" errorTitle="Kesalahan Jenis Data" error="Data yang dimasukkan harus berupa Angka!" sqref="T85">
      <formula1>-1000000000000000000</formula1>
      <formula2>1000000000000000000</formula2>
    </dataValidation>
    <dataValidation type="decimal" showErrorMessage="1" errorTitle="Kesalahan Jenis Data" error="Data yang dimasukkan harus berupa Angka!" sqref="U85">
      <formula1>-1000000000000000000</formula1>
      <formula2>1000000000000000000</formula2>
    </dataValidation>
    <dataValidation type="decimal" showErrorMessage="1" errorTitle="Kesalahan Jenis Data" error="Data yang dimasukkan harus berupa Angka!" sqref="V85">
      <formula1>-1000000000000000000</formula1>
      <formula2>1000000000000000000</formula2>
    </dataValidation>
    <dataValidation type="decimal" showErrorMessage="1" errorTitle="Kesalahan Jenis Data" error="Data yang dimasukkan harus berupa Angka!" sqref="W85">
      <formula1>-1000000000000000000</formula1>
      <formula2>1000000000000000000</formula2>
    </dataValidation>
    <dataValidation type="decimal" showErrorMessage="1" errorTitle="Kesalahan Jenis Data" error="Data yang dimasukkan harus berupa Angka!" sqref="X85">
      <formula1>-1000000000000000000</formula1>
      <formula2>1000000000000000000</formula2>
    </dataValidation>
    <dataValidation type="decimal" showErrorMessage="1" errorTitle="Kesalahan Jenis Data" error="Data yang dimasukkan harus berupa Angka!" sqref="Y85">
      <formula1>-1000000000000000000</formula1>
      <formula2>1000000000000000000</formula2>
    </dataValidation>
    <dataValidation type="decimal" showErrorMessage="1" errorTitle="Kesalahan Jenis Data" error="Data yang dimasukkan harus berupa Angka!" sqref="H86">
      <formula1>-1000000000000000000</formula1>
      <formula2>1000000000000000000</formula2>
    </dataValidation>
    <dataValidation type="decimal" showErrorMessage="1" errorTitle="Kesalahan Jenis Data" error="Data yang dimasukkan harus berupa Angka!" sqref="I86">
      <formula1>-1000000000000000000</formula1>
      <formula2>1000000000000000000</formula2>
    </dataValidation>
    <dataValidation type="decimal" showErrorMessage="1" errorTitle="Kesalahan Jenis Data" error="Data yang dimasukkan harus berupa Angka!" sqref="J86">
      <formula1>-1000000000000000000</formula1>
      <formula2>1000000000000000000</formula2>
    </dataValidation>
    <dataValidation type="decimal" showErrorMessage="1" errorTitle="Kesalahan Jenis Data" error="Data yang dimasukkan harus berupa Angka!" sqref="K86">
      <formula1>-1000000000000000000</formula1>
      <formula2>1000000000000000000</formula2>
    </dataValidation>
    <dataValidation type="decimal" showErrorMessage="1" errorTitle="Kesalahan Jenis Data" error="Data yang dimasukkan harus berupa Angka!" sqref="L86">
      <formula1>-1000000000000000000</formula1>
      <formula2>1000000000000000000</formula2>
    </dataValidation>
    <dataValidation type="decimal" showErrorMessage="1" errorTitle="Kesalahan Jenis Data" error="Data yang dimasukkan harus berupa Angka!" sqref="M86">
      <formula1>-1000000000000000000</formula1>
      <formula2>1000000000000000000</formula2>
    </dataValidation>
    <dataValidation type="decimal" showErrorMessage="1" errorTitle="Kesalahan Jenis Data" error="Data yang dimasukkan harus berupa Angka!" sqref="N86">
      <formula1>-1000000000000000000</formula1>
      <formula2>1000000000000000000</formula2>
    </dataValidation>
    <dataValidation type="decimal" showErrorMessage="1" errorTitle="Kesalahan Jenis Data" error="Data yang dimasukkan harus berupa Angka!" sqref="O86">
      <formula1>-1000000000000000000</formula1>
      <formula2>1000000000000000000</formula2>
    </dataValidation>
    <dataValidation type="decimal" showErrorMessage="1" errorTitle="Kesalahan Jenis Data" error="Data yang dimasukkan harus berupa Angka!" sqref="P86">
      <formula1>-1000000000000000000</formula1>
      <formula2>1000000000000000000</formula2>
    </dataValidation>
    <dataValidation type="decimal" showErrorMessage="1" errorTitle="Kesalahan Jenis Data" error="Data yang dimasukkan harus berupa Angka!" sqref="Q86">
      <formula1>-1000000000000000000</formula1>
      <formula2>1000000000000000000</formula2>
    </dataValidation>
    <dataValidation type="decimal" showErrorMessage="1" errorTitle="Kesalahan Jenis Data" error="Data yang dimasukkan harus berupa Angka!" sqref="R86">
      <formula1>-1000000000000000000</formula1>
      <formula2>1000000000000000000</formula2>
    </dataValidation>
    <dataValidation type="decimal" showErrorMessage="1" errorTitle="Kesalahan Jenis Data" error="Data yang dimasukkan harus berupa Angka!" sqref="S86">
      <formula1>-1000000000000000000</formula1>
      <formula2>1000000000000000000</formula2>
    </dataValidation>
    <dataValidation type="decimal" showErrorMessage="1" errorTitle="Kesalahan Jenis Data" error="Data yang dimasukkan harus berupa Angka!" sqref="T86">
      <formula1>-1000000000000000000</formula1>
      <formula2>1000000000000000000</formula2>
    </dataValidation>
    <dataValidation type="decimal" showErrorMessage="1" errorTitle="Kesalahan Jenis Data" error="Data yang dimasukkan harus berupa Angka!" sqref="U86">
      <formula1>-1000000000000000000</formula1>
      <formula2>1000000000000000000</formula2>
    </dataValidation>
    <dataValidation type="decimal" showErrorMessage="1" errorTitle="Kesalahan Jenis Data" error="Data yang dimasukkan harus berupa Angka!" sqref="V86">
      <formula1>-1000000000000000000</formula1>
      <formula2>1000000000000000000</formula2>
    </dataValidation>
    <dataValidation type="decimal" showErrorMessage="1" errorTitle="Kesalahan Jenis Data" error="Data yang dimasukkan harus berupa Angka!" sqref="W86">
      <formula1>-1000000000000000000</formula1>
      <formula2>1000000000000000000</formula2>
    </dataValidation>
    <dataValidation type="decimal" showErrorMessage="1" errorTitle="Kesalahan Jenis Data" error="Data yang dimasukkan harus berupa Angka!" sqref="X86">
      <formula1>-1000000000000000000</formula1>
      <formula2>1000000000000000000</formula2>
    </dataValidation>
    <dataValidation type="decimal" showErrorMessage="1" errorTitle="Kesalahan Jenis Data" error="Data yang dimasukkan harus berupa Angka!" sqref="Y86">
      <formula1>-1000000000000000000</formula1>
      <formula2>1000000000000000000</formula2>
    </dataValidation>
    <dataValidation type="decimal" showErrorMessage="1" errorTitle="Kesalahan Jenis Data" error="Data yang dimasukkan harus berupa Angka!" sqref="H87">
      <formula1>-1000000000000000000</formula1>
      <formula2>1000000000000000000</formula2>
    </dataValidation>
    <dataValidation type="decimal" showErrorMessage="1" errorTitle="Kesalahan Jenis Data" error="Data yang dimasukkan harus berupa Angka!" sqref="I87">
      <formula1>-1000000000000000000</formula1>
      <formula2>1000000000000000000</formula2>
    </dataValidation>
    <dataValidation type="decimal" showErrorMessage="1" errorTitle="Kesalahan Jenis Data" error="Data yang dimasukkan harus berupa Angka!" sqref="J87">
      <formula1>-1000000000000000000</formula1>
      <formula2>1000000000000000000</formula2>
    </dataValidation>
    <dataValidation type="decimal" showErrorMessage="1" errorTitle="Kesalahan Jenis Data" error="Data yang dimasukkan harus berupa Angka!" sqref="K87">
      <formula1>-1000000000000000000</formula1>
      <formula2>1000000000000000000</formula2>
    </dataValidation>
    <dataValidation type="decimal" showErrorMessage="1" errorTitle="Kesalahan Jenis Data" error="Data yang dimasukkan harus berupa Angka!" sqref="L87">
      <formula1>-1000000000000000000</formula1>
      <formula2>1000000000000000000</formula2>
    </dataValidation>
    <dataValidation type="decimal" showErrorMessage="1" errorTitle="Kesalahan Jenis Data" error="Data yang dimasukkan harus berupa Angka!" sqref="M87">
      <formula1>-1000000000000000000</formula1>
      <formula2>1000000000000000000</formula2>
    </dataValidation>
    <dataValidation type="decimal" showErrorMessage="1" errorTitle="Kesalahan Jenis Data" error="Data yang dimasukkan harus berupa Angka!" sqref="N87">
      <formula1>-1000000000000000000</formula1>
      <formula2>1000000000000000000</formula2>
    </dataValidation>
    <dataValidation type="decimal" showErrorMessage="1" errorTitle="Kesalahan Jenis Data" error="Data yang dimasukkan harus berupa Angka!" sqref="O87">
      <formula1>-1000000000000000000</formula1>
      <formula2>1000000000000000000</formula2>
    </dataValidation>
    <dataValidation type="decimal" showErrorMessage="1" errorTitle="Kesalahan Jenis Data" error="Data yang dimasukkan harus berupa Angka!" sqref="P87">
      <formula1>-1000000000000000000</formula1>
      <formula2>1000000000000000000</formula2>
    </dataValidation>
    <dataValidation type="decimal" showErrorMessage="1" errorTitle="Kesalahan Jenis Data" error="Data yang dimasukkan harus berupa Angka!" sqref="Q87">
      <formula1>-1000000000000000000</formula1>
      <formula2>1000000000000000000</formula2>
    </dataValidation>
    <dataValidation type="decimal" showErrorMessage="1" errorTitle="Kesalahan Jenis Data" error="Data yang dimasukkan harus berupa Angka!" sqref="R87">
      <formula1>-1000000000000000000</formula1>
      <formula2>1000000000000000000</formula2>
    </dataValidation>
    <dataValidation type="decimal" showErrorMessage="1" errorTitle="Kesalahan Jenis Data" error="Data yang dimasukkan harus berupa Angka!" sqref="S87">
      <formula1>-1000000000000000000</formula1>
      <formula2>1000000000000000000</formula2>
    </dataValidation>
    <dataValidation type="decimal" showErrorMessage="1" errorTitle="Kesalahan Jenis Data" error="Data yang dimasukkan harus berupa Angka!" sqref="T87">
      <formula1>-1000000000000000000</formula1>
      <formula2>1000000000000000000</formula2>
    </dataValidation>
    <dataValidation type="decimal" showErrorMessage="1" errorTitle="Kesalahan Jenis Data" error="Data yang dimasukkan harus berupa Angka!" sqref="U87">
      <formula1>-1000000000000000000</formula1>
      <formula2>1000000000000000000</formula2>
    </dataValidation>
    <dataValidation type="decimal" showErrorMessage="1" errorTitle="Kesalahan Jenis Data" error="Data yang dimasukkan harus berupa Angka!" sqref="V87">
      <formula1>-1000000000000000000</formula1>
      <formula2>1000000000000000000</formula2>
    </dataValidation>
    <dataValidation type="decimal" showErrorMessage="1" errorTitle="Kesalahan Jenis Data" error="Data yang dimasukkan harus berupa Angka!" sqref="W87">
      <formula1>-1000000000000000000</formula1>
      <formula2>1000000000000000000</formula2>
    </dataValidation>
    <dataValidation type="decimal" showErrorMessage="1" errorTitle="Kesalahan Jenis Data" error="Data yang dimasukkan harus berupa Angka!" sqref="X87">
      <formula1>-1000000000000000000</formula1>
      <formula2>1000000000000000000</formula2>
    </dataValidation>
    <dataValidation type="decimal" showErrorMessage="1" errorTitle="Kesalahan Jenis Data" error="Data yang dimasukkan harus berupa Angka!" sqref="Y87">
      <formula1>-1000000000000000000</formula1>
      <formula2>1000000000000000000</formula2>
    </dataValidation>
    <dataValidation type="decimal" showErrorMessage="1" errorTitle="Kesalahan Jenis Data" error="Data yang dimasukkan harus berupa Angka!" sqref="H88">
      <formula1>-1000000000000000000</formula1>
      <formula2>1000000000000000000</formula2>
    </dataValidation>
    <dataValidation type="decimal" showErrorMessage="1" errorTitle="Kesalahan Jenis Data" error="Data yang dimasukkan harus berupa Angka!" sqref="I88">
      <formula1>-1000000000000000000</formula1>
      <formula2>1000000000000000000</formula2>
    </dataValidation>
    <dataValidation type="decimal" showErrorMessage="1" errorTitle="Kesalahan Jenis Data" error="Data yang dimasukkan harus berupa Angka!" sqref="J88">
      <formula1>-1000000000000000000</formula1>
      <formula2>1000000000000000000</formula2>
    </dataValidation>
    <dataValidation type="decimal" showErrorMessage="1" errorTitle="Kesalahan Jenis Data" error="Data yang dimasukkan harus berupa Angka!" sqref="K88">
      <formula1>-1000000000000000000</formula1>
      <formula2>1000000000000000000</formula2>
    </dataValidation>
    <dataValidation type="decimal" showErrorMessage="1" errorTitle="Kesalahan Jenis Data" error="Data yang dimasukkan harus berupa Angka!" sqref="L88">
      <formula1>-1000000000000000000</formula1>
      <formula2>1000000000000000000</formula2>
    </dataValidation>
    <dataValidation type="decimal" showErrorMessage="1" errorTitle="Kesalahan Jenis Data" error="Data yang dimasukkan harus berupa Angka!" sqref="M88">
      <formula1>-1000000000000000000</formula1>
      <formula2>1000000000000000000</formula2>
    </dataValidation>
    <dataValidation type="decimal" showErrorMessage="1" errorTitle="Kesalahan Jenis Data" error="Data yang dimasukkan harus berupa Angka!" sqref="N88">
      <formula1>-1000000000000000000</formula1>
      <formula2>1000000000000000000</formula2>
    </dataValidation>
    <dataValidation type="decimal" showErrorMessage="1" errorTitle="Kesalahan Jenis Data" error="Data yang dimasukkan harus berupa Angka!" sqref="O88">
      <formula1>-1000000000000000000</formula1>
      <formula2>1000000000000000000</formula2>
    </dataValidation>
    <dataValidation type="decimal" showErrorMessage="1" errorTitle="Kesalahan Jenis Data" error="Data yang dimasukkan harus berupa Angka!" sqref="P88">
      <formula1>-1000000000000000000</formula1>
      <formula2>1000000000000000000</formula2>
    </dataValidation>
    <dataValidation type="decimal" showErrorMessage="1" errorTitle="Kesalahan Jenis Data" error="Data yang dimasukkan harus berupa Angka!" sqref="Q88">
      <formula1>-1000000000000000000</formula1>
      <formula2>1000000000000000000</formula2>
    </dataValidation>
    <dataValidation type="decimal" showErrorMessage="1" errorTitle="Kesalahan Jenis Data" error="Data yang dimasukkan harus berupa Angka!" sqref="R88">
      <formula1>-1000000000000000000</formula1>
      <formula2>1000000000000000000</formula2>
    </dataValidation>
    <dataValidation type="decimal" showErrorMessage="1" errorTitle="Kesalahan Jenis Data" error="Data yang dimasukkan harus berupa Angka!" sqref="S88">
      <formula1>-1000000000000000000</formula1>
      <formula2>1000000000000000000</formula2>
    </dataValidation>
    <dataValidation type="decimal" showErrorMessage="1" errorTitle="Kesalahan Jenis Data" error="Data yang dimasukkan harus berupa Angka!" sqref="T88">
      <formula1>-1000000000000000000</formula1>
      <formula2>1000000000000000000</formula2>
    </dataValidation>
    <dataValidation type="decimal" showErrorMessage="1" errorTitle="Kesalahan Jenis Data" error="Data yang dimasukkan harus berupa Angka!" sqref="U88">
      <formula1>-1000000000000000000</formula1>
      <formula2>1000000000000000000</formula2>
    </dataValidation>
    <dataValidation type="decimal" showErrorMessage="1" errorTitle="Kesalahan Jenis Data" error="Data yang dimasukkan harus berupa Angka!" sqref="V88">
      <formula1>-1000000000000000000</formula1>
      <formula2>1000000000000000000</formula2>
    </dataValidation>
    <dataValidation type="decimal" showErrorMessage="1" errorTitle="Kesalahan Jenis Data" error="Data yang dimasukkan harus berupa Angka!" sqref="W88">
      <formula1>-1000000000000000000</formula1>
      <formula2>1000000000000000000</formula2>
    </dataValidation>
    <dataValidation type="decimal" showErrorMessage="1" errorTitle="Kesalahan Jenis Data" error="Data yang dimasukkan harus berupa Angka!" sqref="X88">
      <formula1>-1000000000000000000</formula1>
      <formula2>1000000000000000000</formula2>
    </dataValidation>
    <dataValidation type="decimal" showErrorMessage="1" errorTitle="Kesalahan Jenis Data" error="Data yang dimasukkan harus berupa Angka!" sqref="Y88">
      <formula1>-1000000000000000000</formula1>
      <formula2>1000000000000000000</formula2>
    </dataValidation>
    <dataValidation type="decimal" showErrorMessage="1" errorTitle="Kesalahan Jenis Data" error="Data yang dimasukkan harus berupa Angka!" sqref="H89">
      <formula1>-1000000000000000000</formula1>
      <formula2>1000000000000000000</formula2>
    </dataValidation>
    <dataValidation type="decimal" showErrorMessage="1" errorTitle="Kesalahan Jenis Data" error="Data yang dimasukkan harus berupa Angka!" sqref="I89">
      <formula1>-1000000000000000000</formula1>
      <formula2>1000000000000000000</formula2>
    </dataValidation>
    <dataValidation type="decimal" showErrorMessage="1" errorTitle="Kesalahan Jenis Data" error="Data yang dimasukkan harus berupa Angka!" sqref="J89">
      <formula1>-1000000000000000000</formula1>
      <formula2>1000000000000000000</formula2>
    </dataValidation>
    <dataValidation type="decimal" showErrorMessage="1" errorTitle="Kesalahan Jenis Data" error="Data yang dimasukkan harus berupa Angka!" sqref="K89">
      <formula1>-1000000000000000000</formula1>
      <formula2>1000000000000000000</formula2>
    </dataValidation>
    <dataValidation type="decimal" showErrorMessage="1" errorTitle="Kesalahan Jenis Data" error="Data yang dimasukkan harus berupa Angka!" sqref="L89">
      <formula1>-1000000000000000000</formula1>
      <formula2>1000000000000000000</formula2>
    </dataValidation>
    <dataValidation type="decimal" showErrorMessage="1" errorTitle="Kesalahan Jenis Data" error="Data yang dimasukkan harus berupa Angka!" sqref="M89">
      <formula1>-1000000000000000000</formula1>
      <formula2>1000000000000000000</formula2>
    </dataValidation>
    <dataValidation type="decimal" showErrorMessage="1" errorTitle="Kesalahan Jenis Data" error="Data yang dimasukkan harus berupa Angka!" sqref="N89">
      <formula1>-1000000000000000000</formula1>
      <formula2>1000000000000000000</formula2>
    </dataValidation>
    <dataValidation type="decimal" showErrorMessage="1" errorTitle="Kesalahan Jenis Data" error="Data yang dimasukkan harus berupa Angka!" sqref="O89">
      <formula1>-1000000000000000000</formula1>
      <formula2>1000000000000000000</formula2>
    </dataValidation>
    <dataValidation type="decimal" showErrorMessage="1" errorTitle="Kesalahan Jenis Data" error="Data yang dimasukkan harus berupa Angka!" sqref="P89">
      <formula1>-1000000000000000000</formula1>
      <formula2>1000000000000000000</formula2>
    </dataValidation>
    <dataValidation type="decimal" showErrorMessage="1" errorTitle="Kesalahan Jenis Data" error="Data yang dimasukkan harus berupa Angka!" sqref="Q89">
      <formula1>-1000000000000000000</formula1>
      <formula2>1000000000000000000</formula2>
    </dataValidation>
    <dataValidation type="decimal" showErrorMessage="1" errorTitle="Kesalahan Jenis Data" error="Data yang dimasukkan harus berupa Angka!" sqref="R89">
      <formula1>-1000000000000000000</formula1>
      <formula2>1000000000000000000</formula2>
    </dataValidation>
    <dataValidation type="decimal" showErrorMessage="1" errorTitle="Kesalahan Jenis Data" error="Data yang dimasukkan harus berupa Angka!" sqref="S89">
      <formula1>-1000000000000000000</formula1>
      <formula2>1000000000000000000</formula2>
    </dataValidation>
    <dataValidation type="decimal" showErrorMessage="1" errorTitle="Kesalahan Jenis Data" error="Data yang dimasukkan harus berupa Angka!" sqref="T89">
      <formula1>-1000000000000000000</formula1>
      <formula2>1000000000000000000</formula2>
    </dataValidation>
    <dataValidation type="decimal" showErrorMessage="1" errorTitle="Kesalahan Jenis Data" error="Data yang dimasukkan harus berupa Angka!" sqref="U89">
      <formula1>-1000000000000000000</formula1>
      <formula2>1000000000000000000</formula2>
    </dataValidation>
    <dataValidation type="decimal" showErrorMessage="1" errorTitle="Kesalahan Jenis Data" error="Data yang dimasukkan harus berupa Angka!" sqref="V89">
      <formula1>-1000000000000000000</formula1>
      <formula2>1000000000000000000</formula2>
    </dataValidation>
    <dataValidation type="decimal" showErrorMessage="1" errorTitle="Kesalahan Jenis Data" error="Data yang dimasukkan harus berupa Angka!" sqref="W89">
      <formula1>-1000000000000000000</formula1>
      <formula2>1000000000000000000</formula2>
    </dataValidation>
    <dataValidation type="decimal" showErrorMessage="1" errorTitle="Kesalahan Jenis Data" error="Data yang dimasukkan harus berupa Angka!" sqref="X89">
      <formula1>-1000000000000000000</formula1>
      <formula2>1000000000000000000</formula2>
    </dataValidation>
    <dataValidation type="decimal" showErrorMessage="1" errorTitle="Kesalahan Jenis Data" error="Data yang dimasukkan harus berupa Angka!" sqref="Y89">
      <formula1>-1000000000000000000</formula1>
      <formula2>1000000000000000000</formula2>
    </dataValidation>
    <dataValidation type="decimal" showErrorMessage="1" errorTitle="Kesalahan Jenis Data" error="Data yang dimasukkan harus berupa Angka!" sqref="H90">
      <formula1>-1000000000000000000</formula1>
      <formula2>1000000000000000000</formula2>
    </dataValidation>
    <dataValidation type="decimal" showErrorMessage="1" errorTitle="Kesalahan Jenis Data" error="Data yang dimasukkan harus berupa Angka!" sqref="I90">
      <formula1>-1000000000000000000</formula1>
      <formula2>1000000000000000000</formula2>
    </dataValidation>
    <dataValidation type="decimal" showErrorMessage="1" errorTitle="Kesalahan Jenis Data" error="Data yang dimasukkan harus berupa Angka!" sqref="J90">
      <formula1>-1000000000000000000</formula1>
      <formula2>1000000000000000000</formula2>
    </dataValidation>
    <dataValidation type="decimal" showErrorMessage="1" errorTitle="Kesalahan Jenis Data" error="Data yang dimasukkan harus berupa Angka!" sqref="K90">
      <formula1>-1000000000000000000</formula1>
      <formula2>1000000000000000000</formula2>
    </dataValidation>
    <dataValidation type="decimal" showErrorMessage="1" errorTitle="Kesalahan Jenis Data" error="Data yang dimasukkan harus berupa Angka!" sqref="L90">
      <formula1>-1000000000000000000</formula1>
      <formula2>1000000000000000000</formula2>
    </dataValidation>
    <dataValidation type="decimal" showErrorMessage="1" errorTitle="Kesalahan Jenis Data" error="Data yang dimasukkan harus berupa Angka!" sqref="M90">
      <formula1>-1000000000000000000</formula1>
      <formula2>1000000000000000000</formula2>
    </dataValidation>
    <dataValidation type="decimal" showErrorMessage="1" errorTitle="Kesalahan Jenis Data" error="Data yang dimasukkan harus berupa Angka!" sqref="N90">
      <formula1>-1000000000000000000</formula1>
      <formula2>1000000000000000000</formula2>
    </dataValidation>
    <dataValidation type="decimal" showErrorMessage="1" errorTitle="Kesalahan Jenis Data" error="Data yang dimasukkan harus berupa Angka!" sqref="O90">
      <formula1>-1000000000000000000</formula1>
      <formula2>1000000000000000000</formula2>
    </dataValidation>
    <dataValidation type="decimal" showErrorMessage="1" errorTitle="Kesalahan Jenis Data" error="Data yang dimasukkan harus berupa Angka!" sqref="P90">
      <formula1>-1000000000000000000</formula1>
      <formula2>1000000000000000000</formula2>
    </dataValidation>
    <dataValidation type="decimal" showErrorMessage="1" errorTitle="Kesalahan Jenis Data" error="Data yang dimasukkan harus berupa Angka!" sqref="Q90">
      <formula1>-1000000000000000000</formula1>
      <formula2>1000000000000000000</formula2>
    </dataValidation>
    <dataValidation type="decimal" showErrorMessage="1" errorTitle="Kesalahan Jenis Data" error="Data yang dimasukkan harus berupa Angka!" sqref="R90">
      <formula1>-1000000000000000000</formula1>
      <formula2>1000000000000000000</formula2>
    </dataValidation>
    <dataValidation type="decimal" showErrorMessage="1" errorTitle="Kesalahan Jenis Data" error="Data yang dimasukkan harus berupa Angka!" sqref="S90">
      <formula1>-1000000000000000000</formula1>
      <formula2>1000000000000000000</formula2>
    </dataValidation>
    <dataValidation type="decimal" showErrorMessage="1" errorTitle="Kesalahan Jenis Data" error="Data yang dimasukkan harus berupa Angka!" sqref="T90">
      <formula1>-1000000000000000000</formula1>
      <formula2>1000000000000000000</formula2>
    </dataValidation>
    <dataValidation type="decimal" showErrorMessage="1" errorTitle="Kesalahan Jenis Data" error="Data yang dimasukkan harus berupa Angka!" sqref="U90">
      <formula1>-1000000000000000000</formula1>
      <formula2>1000000000000000000</formula2>
    </dataValidation>
    <dataValidation type="decimal" showErrorMessage="1" errorTitle="Kesalahan Jenis Data" error="Data yang dimasukkan harus berupa Angka!" sqref="V90">
      <formula1>-1000000000000000000</formula1>
      <formula2>1000000000000000000</formula2>
    </dataValidation>
    <dataValidation type="decimal" showErrorMessage="1" errorTitle="Kesalahan Jenis Data" error="Data yang dimasukkan harus berupa Angka!" sqref="W90">
      <formula1>-1000000000000000000</formula1>
      <formula2>1000000000000000000</formula2>
    </dataValidation>
    <dataValidation type="decimal" showErrorMessage="1" errorTitle="Kesalahan Jenis Data" error="Data yang dimasukkan harus berupa Angka!" sqref="X90">
      <formula1>-1000000000000000000</formula1>
      <formula2>1000000000000000000</formula2>
    </dataValidation>
    <dataValidation type="decimal" showErrorMessage="1" errorTitle="Kesalahan Jenis Data" error="Data yang dimasukkan harus berupa Angka!" sqref="Y90">
      <formula1>-1000000000000000000</formula1>
      <formula2>1000000000000000000</formula2>
    </dataValidation>
    <dataValidation type="decimal" showErrorMessage="1" errorTitle="Kesalahan Jenis Data" error="Data yang dimasukkan harus berupa Angka!" sqref="H91">
      <formula1>-1000000000000000000</formula1>
      <formula2>1000000000000000000</formula2>
    </dataValidation>
    <dataValidation type="decimal" showErrorMessage="1" errorTitle="Kesalahan Jenis Data" error="Data yang dimasukkan harus berupa Angka!" sqref="I91">
      <formula1>-1000000000000000000</formula1>
      <formula2>1000000000000000000</formula2>
    </dataValidation>
    <dataValidation type="decimal" showErrorMessage="1" errorTitle="Kesalahan Jenis Data" error="Data yang dimasukkan harus berupa Angka!" sqref="J91">
      <formula1>-1000000000000000000</formula1>
      <formula2>1000000000000000000</formula2>
    </dataValidation>
    <dataValidation type="decimal" showErrorMessage="1" errorTitle="Kesalahan Jenis Data" error="Data yang dimasukkan harus berupa Angka!" sqref="K91">
      <formula1>-1000000000000000000</formula1>
      <formula2>1000000000000000000</formula2>
    </dataValidation>
    <dataValidation type="decimal" showErrorMessage="1" errorTitle="Kesalahan Jenis Data" error="Data yang dimasukkan harus berupa Angka!" sqref="L91">
      <formula1>-1000000000000000000</formula1>
      <formula2>1000000000000000000</formula2>
    </dataValidation>
    <dataValidation type="decimal" showErrorMessage="1" errorTitle="Kesalahan Jenis Data" error="Data yang dimasukkan harus berupa Angka!" sqref="M91">
      <formula1>-1000000000000000000</formula1>
      <formula2>1000000000000000000</formula2>
    </dataValidation>
    <dataValidation type="decimal" showErrorMessage="1" errorTitle="Kesalahan Jenis Data" error="Data yang dimasukkan harus berupa Angka!" sqref="N91">
      <formula1>-1000000000000000000</formula1>
      <formula2>1000000000000000000</formula2>
    </dataValidation>
    <dataValidation type="decimal" showErrorMessage="1" errorTitle="Kesalahan Jenis Data" error="Data yang dimasukkan harus berupa Angka!" sqref="O91">
      <formula1>-1000000000000000000</formula1>
      <formula2>1000000000000000000</formula2>
    </dataValidation>
    <dataValidation type="decimal" showErrorMessage="1" errorTitle="Kesalahan Jenis Data" error="Data yang dimasukkan harus berupa Angka!" sqref="P91">
      <formula1>-1000000000000000000</formula1>
      <formula2>1000000000000000000</formula2>
    </dataValidation>
    <dataValidation type="decimal" showErrorMessage="1" errorTitle="Kesalahan Jenis Data" error="Data yang dimasukkan harus berupa Angka!" sqref="Q91">
      <formula1>-1000000000000000000</formula1>
      <formula2>1000000000000000000</formula2>
    </dataValidation>
    <dataValidation type="decimal" showErrorMessage="1" errorTitle="Kesalahan Jenis Data" error="Data yang dimasukkan harus berupa Angka!" sqref="R91">
      <formula1>-1000000000000000000</formula1>
      <formula2>1000000000000000000</formula2>
    </dataValidation>
    <dataValidation type="decimal" showErrorMessage="1" errorTitle="Kesalahan Jenis Data" error="Data yang dimasukkan harus berupa Angka!" sqref="S91">
      <formula1>-1000000000000000000</formula1>
      <formula2>1000000000000000000</formula2>
    </dataValidation>
    <dataValidation type="decimal" showErrorMessage="1" errorTitle="Kesalahan Jenis Data" error="Data yang dimasukkan harus berupa Angka!" sqref="T91">
      <formula1>-1000000000000000000</formula1>
      <formula2>1000000000000000000</formula2>
    </dataValidation>
    <dataValidation type="decimal" showErrorMessage="1" errorTitle="Kesalahan Jenis Data" error="Data yang dimasukkan harus berupa Angka!" sqref="U91">
      <formula1>-1000000000000000000</formula1>
      <formula2>1000000000000000000</formula2>
    </dataValidation>
    <dataValidation type="decimal" showErrorMessage="1" errorTitle="Kesalahan Jenis Data" error="Data yang dimasukkan harus berupa Angka!" sqref="V91">
      <formula1>-1000000000000000000</formula1>
      <formula2>1000000000000000000</formula2>
    </dataValidation>
    <dataValidation type="decimal" showErrorMessage="1" errorTitle="Kesalahan Jenis Data" error="Data yang dimasukkan harus berupa Angka!" sqref="W91">
      <formula1>-1000000000000000000</formula1>
      <formula2>1000000000000000000</formula2>
    </dataValidation>
    <dataValidation type="decimal" showErrorMessage="1" errorTitle="Kesalahan Jenis Data" error="Data yang dimasukkan harus berupa Angka!" sqref="X91">
      <formula1>-1000000000000000000</formula1>
      <formula2>1000000000000000000</formula2>
    </dataValidation>
    <dataValidation type="decimal" showErrorMessage="1" errorTitle="Kesalahan Jenis Data" error="Data yang dimasukkan harus berupa Angka!" sqref="Y91">
      <formula1>-1000000000000000000</formula1>
      <formula2>1000000000000000000</formula2>
    </dataValidation>
    <dataValidation type="decimal" showErrorMessage="1" errorTitle="Kesalahan Jenis Data" error="Data yang dimasukkan harus berupa Angka!" sqref="H92">
      <formula1>-1000000000000000000</formula1>
      <formula2>1000000000000000000</formula2>
    </dataValidation>
    <dataValidation type="decimal" showErrorMessage="1" errorTitle="Kesalahan Jenis Data" error="Data yang dimasukkan harus berupa Angka!" sqref="I92">
      <formula1>-1000000000000000000</formula1>
      <formula2>1000000000000000000</formula2>
    </dataValidation>
    <dataValidation type="decimal" showErrorMessage="1" errorTitle="Kesalahan Jenis Data" error="Data yang dimasukkan harus berupa Angka!" sqref="J92">
      <formula1>-1000000000000000000</formula1>
      <formula2>1000000000000000000</formula2>
    </dataValidation>
    <dataValidation type="decimal" showErrorMessage="1" errorTitle="Kesalahan Jenis Data" error="Data yang dimasukkan harus berupa Angka!" sqref="K92">
      <formula1>-1000000000000000000</formula1>
      <formula2>1000000000000000000</formula2>
    </dataValidation>
    <dataValidation type="decimal" showErrorMessage="1" errorTitle="Kesalahan Jenis Data" error="Data yang dimasukkan harus berupa Angka!" sqref="L92">
      <formula1>-1000000000000000000</formula1>
      <formula2>1000000000000000000</formula2>
    </dataValidation>
    <dataValidation type="decimal" showErrorMessage="1" errorTitle="Kesalahan Jenis Data" error="Data yang dimasukkan harus berupa Angka!" sqref="M92">
      <formula1>-1000000000000000000</formula1>
      <formula2>1000000000000000000</formula2>
    </dataValidation>
    <dataValidation type="decimal" showErrorMessage="1" errorTitle="Kesalahan Jenis Data" error="Data yang dimasukkan harus berupa Angka!" sqref="N92">
      <formula1>-1000000000000000000</formula1>
      <formula2>1000000000000000000</formula2>
    </dataValidation>
    <dataValidation type="decimal" showErrorMessage="1" errorTitle="Kesalahan Jenis Data" error="Data yang dimasukkan harus berupa Angka!" sqref="O92">
      <formula1>-1000000000000000000</formula1>
      <formula2>1000000000000000000</formula2>
    </dataValidation>
    <dataValidation type="decimal" showErrorMessage="1" errorTitle="Kesalahan Jenis Data" error="Data yang dimasukkan harus berupa Angka!" sqref="P92">
      <formula1>-1000000000000000000</formula1>
      <formula2>1000000000000000000</formula2>
    </dataValidation>
    <dataValidation type="decimal" showErrorMessage="1" errorTitle="Kesalahan Jenis Data" error="Data yang dimasukkan harus berupa Angka!" sqref="Q92">
      <formula1>-1000000000000000000</formula1>
      <formula2>1000000000000000000</formula2>
    </dataValidation>
    <dataValidation type="decimal" showErrorMessage="1" errorTitle="Kesalahan Jenis Data" error="Data yang dimasukkan harus berupa Angka!" sqref="R92">
      <formula1>-1000000000000000000</formula1>
      <formula2>1000000000000000000</formula2>
    </dataValidation>
    <dataValidation type="decimal" showErrorMessage="1" errorTitle="Kesalahan Jenis Data" error="Data yang dimasukkan harus berupa Angka!" sqref="S92">
      <formula1>-1000000000000000000</formula1>
      <formula2>1000000000000000000</formula2>
    </dataValidation>
    <dataValidation type="decimal" showErrorMessage="1" errorTitle="Kesalahan Jenis Data" error="Data yang dimasukkan harus berupa Angka!" sqref="T92">
      <formula1>-1000000000000000000</formula1>
      <formula2>1000000000000000000</formula2>
    </dataValidation>
    <dataValidation type="decimal" showErrorMessage="1" errorTitle="Kesalahan Jenis Data" error="Data yang dimasukkan harus berupa Angka!" sqref="U92">
      <formula1>-1000000000000000000</formula1>
      <formula2>1000000000000000000</formula2>
    </dataValidation>
    <dataValidation type="decimal" showErrorMessage="1" errorTitle="Kesalahan Jenis Data" error="Data yang dimasukkan harus berupa Angka!" sqref="V92">
      <formula1>-1000000000000000000</formula1>
      <formula2>1000000000000000000</formula2>
    </dataValidation>
    <dataValidation type="decimal" showErrorMessage="1" errorTitle="Kesalahan Jenis Data" error="Data yang dimasukkan harus berupa Angka!" sqref="W92">
      <formula1>-1000000000000000000</formula1>
      <formula2>1000000000000000000</formula2>
    </dataValidation>
    <dataValidation type="decimal" showErrorMessage="1" errorTitle="Kesalahan Jenis Data" error="Data yang dimasukkan harus berupa Angka!" sqref="X92">
      <formula1>-1000000000000000000</formula1>
      <formula2>1000000000000000000</formula2>
    </dataValidation>
    <dataValidation type="decimal" showErrorMessage="1" errorTitle="Kesalahan Jenis Data" error="Data yang dimasukkan harus berupa Angka!" sqref="Y92">
      <formula1>-1000000000000000000</formula1>
      <formula2>1000000000000000000</formula2>
    </dataValidation>
    <dataValidation type="decimal" showErrorMessage="1" errorTitle="Kesalahan Jenis Data" error="Data yang dimasukkan harus berupa Angka!" sqref="H93">
      <formula1>-1000000000000000000</formula1>
      <formula2>1000000000000000000</formula2>
    </dataValidation>
    <dataValidation type="decimal" showErrorMessage="1" errorTitle="Kesalahan Jenis Data" error="Data yang dimasukkan harus berupa Angka!" sqref="I93">
      <formula1>-1000000000000000000</formula1>
      <formula2>1000000000000000000</formula2>
    </dataValidation>
    <dataValidation type="decimal" showErrorMessage="1" errorTitle="Kesalahan Jenis Data" error="Data yang dimasukkan harus berupa Angka!" sqref="J93">
      <formula1>-1000000000000000000</formula1>
      <formula2>1000000000000000000</formula2>
    </dataValidation>
    <dataValidation type="decimal" showErrorMessage="1" errorTitle="Kesalahan Jenis Data" error="Data yang dimasukkan harus berupa Angka!" sqref="K93">
      <formula1>-1000000000000000000</formula1>
      <formula2>1000000000000000000</formula2>
    </dataValidation>
    <dataValidation type="decimal" showErrorMessage="1" errorTitle="Kesalahan Jenis Data" error="Data yang dimasukkan harus berupa Angka!" sqref="L93">
      <formula1>-1000000000000000000</formula1>
      <formula2>1000000000000000000</formula2>
    </dataValidation>
    <dataValidation type="decimal" showErrorMessage="1" errorTitle="Kesalahan Jenis Data" error="Data yang dimasukkan harus berupa Angka!" sqref="M93">
      <formula1>-1000000000000000000</formula1>
      <formula2>1000000000000000000</formula2>
    </dataValidation>
    <dataValidation type="decimal" showErrorMessage="1" errorTitle="Kesalahan Jenis Data" error="Data yang dimasukkan harus berupa Angka!" sqref="N93">
      <formula1>-1000000000000000000</formula1>
      <formula2>1000000000000000000</formula2>
    </dataValidation>
    <dataValidation type="decimal" showErrorMessage="1" errorTitle="Kesalahan Jenis Data" error="Data yang dimasukkan harus berupa Angka!" sqref="O93">
      <formula1>-1000000000000000000</formula1>
      <formula2>1000000000000000000</formula2>
    </dataValidation>
    <dataValidation type="decimal" showErrorMessage="1" errorTitle="Kesalahan Jenis Data" error="Data yang dimasukkan harus berupa Angka!" sqref="P93">
      <formula1>-1000000000000000000</formula1>
      <formula2>1000000000000000000</formula2>
    </dataValidation>
    <dataValidation type="decimal" showErrorMessage="1" errorTitle="Kesalahan Jenis Data" error="Data yang dimasukkan harus berupa Angka!" sqref="Q93">
      <formula1>-1000000000000000000</formula1>
      <formula2>1000000000000000000</formula2>
    </dataValidation>
    <dataValidation type="decimal" showErrorMessage="1" errorTitle="Kesalahan Jenis Data" error="Data yang dimasukkan harus berupa Angka!" sqref="R93">
      <formula1>-1000000000000000000</formula1>
      <formula2>1000000000000000000</formula2>
    </dataValidation>
    <dataValidation type="decimal" showErrorMessage="1" errorTitle="Kesalahan Jenis Data" error="Data yang dimasukkan harus berupa Angka!" sqref="S93">
      <formula1>-1000000000000000000</formula1>
      <formula2>1000000000000000000</formula2>
    </dataValidation>
    <dataValidation type="decimal" showErrorMessage="1" errorTitle="Kesalahan Jenis Data" error="Data yang dimasukkan harus berupa Angka!" sqref="T93">
      <formula1>-1000000000000000000</formula1>
      <formula2>1000000000000000000</formula2>
    </dataValidation>
    <dataValidation type="decimal" showErrorMessage="1" errorTitle="Kesalahan Jenis Data" error="Data yang dimasukkan harus berupa Angka!" sqref="U93">
      <formula1>-1000000000000000000</formula1>
      <formula2>1000000000000000000</formula2>
    </dataValidation>
    <dataValidation type="decimal" showErrorMessage="1" errorTitle="Kesalahan Jenis Data" error="Data yang dimasukkan harus berupa Angka!" sqref="V93">
      <formula1>-1000000000000000000</formula1>
      <formula2>1000000000000000000</formula2>
    </dataValidation>
    <dataValidation type="decimal" showErrorMessage="1" errorTitle="Kesalahan Jenis Data" error="Data yang dimasukkan harus berupa Angka!" sqref="W93">
      <formula1>-1000000000000000000</formula1>
      <formula2>1000000000000000000</formula2>
    </dataValidation>
    <dataValidation type="decimal" showErrorMessage="1" errorTitle="Kesalahan Jenis Data" error="Data yang dimasukkan harus berupa Angka!" sqref="X93">
      <formula1>-1000000000000000000</formula1>
      <formula2>1000000000000000000</formula2>
    </dataValidation>
    <dataValidation type="decimal" showErrorMessage="1" errorTitle="Kesalahan Jenis Data" error="Data yang dimasukkan harus berupa Angka!" sqref="Y93">
      <formula1>-1000000000000000000</formula1>
      <formula2>1000000000000000000</formula2>
    </dataValidation>
    <dataValidation type="decimal" showErrorMessage="1" errorTitle="Kesalahan Jenis Data" error="Data yang dimasukkan harus berupa Angka!" sqref="H94">
      <formula1>-1000000000000000000</formula1>
      <formula2>1000000000000000000</formula2>
    </dataValidation>
    <dataValidation type="decimal" showErrorMessage="1" errorTitle="Kesalahan Jenis Data" error="Data yang dimasukkan harus berupa Angka!" sqref="I94">
      <formula1>-1000000000000000000</formula1>
      <formula2>1000000000000000000</formula2>
    </dataValidation>
    <dataValidation type="decimal" showErrorMessage="1" errorTitle="Kesalahan Jenis Data" error="Data yang dimasukkan harus berupa Angka!" sqref="J94">
      <formula1>-1000000000000000000</formula1>
      <formula2>1000000000000000000</formula2>
    </dataValidation>
    <dataValidation type="decimal" showErrorMessage="1" errorTitle="Kesalahan Jenis Data" error="Data yang dimasukkan harus berupa Angka!" sqref="K94">
      <formula1>-1000000000000000000</formula1>
      <formula2>1000000000000000000</formula2>
    </dataValidation>
    <dataValidation type="decimal" showErrorMessage="1" errorTitle="Kesalahan Jenis Data" error="Data yang dimasukkan harus berupa Angka!" sqref="L94">
      <formula1>-1000000000000000000</formula1>
      <formula2>1000000000000000000</formula2>
    </dataValidation>
    <dataValidation type="decimal" showErrorMessage="1" errorTitle="Kesalahan Jenis Data" error="Data yang dimasukkan harus berupa Angka!" sqref="M94">
      <formula1>-1000000000000000000</formula1>
      <formula2>1000000000000000000</formula2>
    </dataValidation>
    <dataValidation type="decimal" showErrorMessage="1" errorTitle="Kesalahan Jenis Data" error="Data yang dimasukkan harus berupa Angka!" sqref="N94">
      <formula1>-1000000000000000000</formula1>
      <formula2>1000000000000000000</formula2>
    </dataValidation>
    <dataValidation type="decimal" showErrorMessage="1" errorTitle="Kesalahan Jenis Data" error="Data yang dimasukkan harus berupa Angka!" sqref="O94">
      <formula1>-1000000000000000000</formula1>
      <formula2>1000000000000000000</formula2>
    </dataValidation>
    <dataValidation type="decimal" showErrorMessage="1" errorTitle="Kesalahan Jenis Data" error="Data yang dimasukkan harus berupa Angka!" sqref="P94">
      <formula1>-1000000000000000000</formula1>
      <formula2>1000000000000000000</formula2>
    </dataValidation>
    <dataValidation type="decimal" showErrorMessage="1" errorTitle="Kesalahan Jenis Data" error="Data yang dimasukkan harus berupa Angka!" sqref="Q94">
      <formula1>-1000000000000000000</formula1>
      <formula2>1000000000000000000</formula2>
    </dataValidation>
    <dataValidation type="decimal" showErrorMessage="1" errorTitle="Kesalahan Jenis Data" error="Data yang dimasukkan harus berupa Angka!" sqref="R94">
      <formula1>-1000000000000000000</formula1>
      <formula2>1000000000000000000</formula2>
    </dataValidation>
    <dataValidation type="decimal" showErrorMessage="1" errorTitle="Kesalahan Jenis Data" error="Data yang dimasukkan harus berupa Angka!" sqref="S94">
      <formula1>-1000000000000000000</formula1>
      <formula2>1000000000000000000</formula2>
    </dataValidation>
    <dataValidation type="decimal" showErrorMessage="1" errorTitle="Kesalahan Jenis Data" error="Data yang dimasukkan harus berupa Angka!" sqref="T94">
      <formula1>-1000000000000000000</formula1>
      <formula2>1000000000000000000</formula2>
    </dataValidation>
    <dataValidation type="decimal" showErrorMessage="1" errorTitle="Kesalahan Jenis Data" error="Data yang dimasukkan harus berupa Angka!" sqref="U94">
      <formula1>-1000000000000000000</formula1>
      <formula2>1000000000000000000</formula2>
    </dataValidation>
    <dataValidation type="decimal" showErrorMessage="1" errorTitle="Kesalahan Jenis Data" error="Data yang dimasukkan harus berupa Angka!" sqref="V94">
      <formula1>-1000000000000000000</formula1>
      <formula2>1000000000000000000</formula2>
    </dataValidation>
    <dataValidation type="decimal" showErrorMessage="1" errorTitle="Kesalahan Jenis Data" error="Data yang dimasukkan harus berupa Angka!" sqref="W94">
      <formula1>-1000000000000000000</formula1>
      <formula2>1000000000000000000</formula2>
    </dataValidation>
    <dataValidation type="decimal" showErrorMessage="1" errorTitle="Kesalahan Jenis Data" error="Data yang dimasukkan harus berupa Angka!" sqref="X94">
      <formula1>-1000000000000000000</formula1>
      <formula2>1000000000000000000</formula2>
    </dataValidation>
    <dataValidation type="decimal" showErrorMessage="1" errorTitle="Kesalahan Jenis Data" error="Data yang dimasukkan harus berupa Angka!" sqref="Y94">
      <formula1>-1000000000000000000</formula1>
      <formula2>1000000000000000000</formula2>
    </dataValidation>
    <dataValidation type="decimal" showErrorMessage="1" errorTitle="Kesalahan Jenis Data" error="Data yang dimasukkan harus berupa Angka!" sqref="H95">
      <formula1>-1000000000000000000</formula1>
      <formula2>1000000000000000000</formula2>
    </dataValidation>
    <dataValidation type="decimal" showErrorMessage="1" errorTitle="Kesalahan Jenis Data" error="Data yang dimasukkan harus berupa Angka!" sqref="I95">
      <formula1>-1000000000000000000</formula1>
      <formula2>1000000000000000000</formula2>
    </dataValidation>
    <dataValidation type="decimal" showErrorMessage="1" errorTitle="Kesalahan Jenis Data" error="Data yang dimasukkan harus berupa Angka!" sqref="J95">
      <formula1>-1000000000000000000</formula1>
      <formula2>1000000000000000000</formula2>
    </dataValidation>
    <dataValidation type="decimal" showErrorMessage="1" errorTitle="Kesalahan Jenis Data" error="Data yang dimasukkan harus berupa Angka!" sqref="K95">
      <formula1>-1000000000000000000</formula1>
      <formula2>1000000000000000000</formula2>
    </dataValidation>
    <dataValidation type="decimal" showErrorMessage="1" errorTitle="Kesalahan Jenis Data" error="Data yang dimasukkan harus berupa Angka!" sqref="L95">
      <formula1>-1000000000000000000</formula1>
      <formula2>1000000000000000000</formula2>
    </dataValidation>
    <dataValidation type="decimal" showErrorMessage="1" errorTitle="Kesalahan Jenis Data" error="Data yang dimasukkan harus berupa Angka!" sqref="M95">
      <formula1>-1000000000000000000</formula1>
      <formula2>1000000000000000000</formula2>
    </dataValidation>
    <dataValidation type="decimal" showErrorMessage="1" errorTitle="Kesalahan Jenis Data" error="Data yang dimasukkan harus berupa Angka!" sqref="N95">
      <formula1>-1000000000000000000</formula1>
      <formula2>1000000000000000000</formula2>
    </dataValidation>
    <dataValidation type="decimal" showErrorMessage="1" errorTitle="Kesalahan Jenis Data" error="Data yang dimasukkan harus berupa Angka!" sqref="O95">
      <formula1>-1000000000000000000</formula1>
      <formula2>1000000000000000000</formula2>
    </dataValidation>
    <dataValidation type="decimal" showErrorMessage="1" errorTitle="Kesalahan Jenis Data" error="Data yang dimasukkan harus berupa Angka!" sqref="P95">
      <formula1>-1000000000000000000</formula1>
      <formula2>1000000000000000000</formula2>
    </dataValidation>
    <dataValidation type="decimal" showErrorMessage="1" errorTitle="Kesalahan Jenis Data" error="Data yang dimasukkan harus berupa Angka!" sqref="Q95">
      <formula1>-1000000000000000000</formula1>
      <formula2>1000000000000000000</formula2>
    </dataValidation>
    <dataValidation type="decimal" showErrorMessage="1" errorTitle="Kesalahan Jenis Data" error="Data yang dimasukkan harus berupa Angka!" sqref="R95">
      <formula1>-1000000000000000000</formula1>
      <formula2>1000000000000000000</formula2>
    </dataValidation>
    <dataValidation type="decimal" showErrorMessage="1" errorTitle="Kesalahan Jenis Data" error="Data yang dimasukkan harus berupa Angka!" sqref="S95">
      <formula1>-1000000000000000000</formula1>
      <formula2>1000000000000000000</formula2>
    </dataValidation>
    <dataValidation type="decimal" showErrorMessage="1" errorTitle="Kesalahan Jenis Data" error="Data yang dimasukkan harus berupa Angka!" sqref="T95">
      <formula1>-1000000000000000000</formula1>
      <formula2>1000000000000000000</formula2>
    </dataValidation>
    <dataValidation type="decimal" showErrorMessage="1" errorTitle="Kesalahan Jenis Data" error="Data yang dimasukkan harus berupa Angka!" sqref="U95">
      <formula1>-1000000000000000000</formula1>
      <formula2>1000000000000000000</formula2>
    </dataValidation>
    <dataValidation type="decimal" showErrorMessage="1" errorTitle="Kesalahan Jenis Data" error="Data yang dimasukkan harus berupa Angka!" sqref="V95">
      <formula1>-1000000000000000000</formula1>
      <formula2>1000000000000000000</formula2>
    </dataValidation>
    <dataValidation type="decimal" showErrorMessage="1" errorTitle="Kesalahan Jenis Data" error="Data yang dimasukkan harus berupa Angka!" sqref="W95">
      <formula1>-1000000000000000000</formula1>
      <formula2>1000000000000000000</formula2>
    </dataValidation>
    <dataValidation type="decimal" showErrorMessage="1" errorTitle="Kesalahan Jenis Data" error="Data yang dimasukkan harus berupa Angka!" sqref="X95">
      <formula1>-1000000000000000000</formula1>
      <formula2>1000000000000000000</formula2>
    </dataValidation>
    <dataValidation type="decimal" showErrorMessage="1" errorTitle="Kesalahan Jenis Data" error="Data yang dimasukkan harus berupa Angka!" sqref="Y95">
      <formula1>-1000000000000000000</formula1>
      <formula2>1000000000000000000</formula2>
    </dataValidation>
    <dataValidation type="decimal" showErrorMessage="1" errorTitle="Kesalahan Jenis Data" error="Data yang dimasukkan harus berupa Angka!" sqref="H96">
      <formula1>-1000000000000000000</formula1>
      <formula2>1000000000000000000</formula2>
    </dataValidation>
    <dataValidation type="decimal" showErrorMessage="1" errorTitle="Kesalahan Jenis Data" error="Data yang dimasukkan harus berupa Angka!" sqref="I96">
      <formula1>-1000000000000000000</formula1>
      <formula2>1000000000000000000</formula2>
    </dataValidation>
    <dataValidation type="decimal" showErrorMessage="1" errorTitle="Kesalahan Jenis Data" error="Data yang dimasukkan harus berupa Angka!" sqref="J96">
      <formula1>-1000000000000000000</formula1>
      <formula2>1000000000000000000</formula2>
    </dataValidation>
    <dataValidation type="decimal" showErrorMessage="1" errorTitle="Kesalahan Jenis Data" error="Data yang dimasukkan harus berupa Angka!" sqref="K96">
      <formula1>-1000000000000000000</formula1>
      <formula2>1000000000000000000</formula2>
    </dataValidation>
    <dataValidation type="decimal" showErrorMessage="1" errorTitle="Kesalahan Jenis Data" error="Data yang dimasukkan harus berupa Angka!" sqref="L96">
      <formula1>-1000000000000000000</formula1>
      <formula2>1000000000000000000</formula2>
    </dataValidation>
    <dataValidation type="decimal" showErrorMessage="1" errorTitle="Kesalahan Jenis Data" error="Data yang dimasukkan harus berupa Angka!" sqref="M96">
      <formula1>-1000000000000000000</formula1>
      <formula2>1000000000000000000</formula2>
    </dataValidation>
    <dataValidation type="decimal" showErrorMessage="1" errorTitle="Kesalahan Jenis Data" error="Data yang dimasukkan harus berupa Angka!" sqref="N96">
      <formula1>-1000000000000000000</formula1>
      <formula2>1000000000000000000</formula2>
    </dataValidation>
    <dataValidation type="decimal" showErrorMessage="1" errorTitle="Kesalahan Jenis Data" error="Data yang dimasukkan harus berupa Angka!" sqref="O96">
      <formula1>-1000000000000000000</formula1>
      <formula2>1000000000000000000</formula2>
    </dataValidation>
    <dataValidation type="decimal" showErrorMessage="1" errorTitle="Kesalahan Jenis Data" error="Data yang dimasukkan harus berupa Angka!" sqref="P96">
      <formula1>-1000000000000000000</formula1>
      <formula2>1000000000000000000</formula2>
    </dataValidation>
    <dataValidation type="decimal" showErrorMessage="1" errorTitle="Kesalahan Jenis Data" error="Data yang dimasukkan harus berupa Angka!" sqref="Q96">
      <formula1>-1000000000000000000</formula1>
      <formula2>1000000000000000000</formula2>
    </dataValidation>
    <dataValidation type="decimal" showErrorMessage="1" errorTitle="Kesalahan Jenis Data" error="Data yang dimasukkan harus berupa Angka!" sqref="R96">
      <formula1>-1000000000000000000</formula1>
      <formula2>1000000000000000000</formula2>
    </dataValidation>
    <dataValidation type="decimal" showErrorMessage="1" errorTitle="Kesalahan Jenis Data" error="Data yang dimasukkan harus berupa Angka!" sqref="S96">
      <formula1>-1000000000000000000</formula1>
      <formula2>1000000000000000000</formula2>
    </dataValidation>
    <dataValidation type="decimal" showErrorMessage="1" errorTitle="Kesalahan Jenis Data" error="Data yang dimasukkan harus berupa Angka!" sqref="T96">
      <formula1>-1000000000000000000</formula1>
      <formula2>1000000000000000000</formula2>
    </dataValidation>
    <dataValidation type="decimal" showErrorMessage="1" errorTitle="Kesalahan Jenis Data" error="Data yang dimasukkan harus berupa Angka!" sqref="U96">
      <formula1>-1000000000000000000</formula1>
      <formula2>1000000000000000000</formula2>
    </dataValidation>
    <dataValidation type="decimal" showErrorMessage="1" errorTitle="Kesalahan Jenis Data" error="Data yang dimasukkan harus berupa Angka!" sqref="V96">
      <formula1>-1000000000000000000</formula1>
      <formula2>1000000000000000000</formula2>
    </dataValidation>
    <dataValidation type="decimal" showErrorMessage="1" errorTitle="Kesalahan Jenis Data" error="Data yang dimasukkan harus berupa Angka!" sqref="W96">
      <formula1>-1000000000000000000</formula1>
      <formula2>1000000000000000000</formula2>
    </dataValidation>
    <dataValidation type="decimal" showErrorMessage="1" errorTitle="Kesalahan Jenis Data" error="Data yang dimasukkan harus berupa Angka!" sqref="X96">
      <formula1>-1000000000000000000</formula1>
      <formula2>1000000000000000000</formula2>
    </dataValidation>
    <dataValidation type="decimal" showErrorMessage="1" errorTitle="Kesalahan Jenis Data" error="Data yang dimasukkan harus berupa Angka!" sqref="Y96">
      <formula1>-1000000000000000000</formula1>
      <formula2>1000000000000000000</formula2>
    </dataValidation>
    <dataValidation type="decimal" showErrorMessage="1" errorTitle="Kesalahan Jenis Data" error="Data yang dimasukkan harus berupa Angka!" sqref="H97">
      <formula1>-1000000000000000000</formula1>
      <formula2>1000000000000000000</formula2>
    </dataValidation>
    <dataValidation type="decimal" showErrorMessage="1" errorTitle="Kesalahan Jenis Data" error="Data yang dimasukkan harus berupa Angka!" sqref="I97">
      <formula1>-1000000000000000000</formula1>
      <formula2>1000000000000000000</formula2>
    </dataValidation>
    <dataValidation type="decimal" showErrorMessage="1" errorTitle="Kesalahan Jenis Data" error="Data yang dimasukkan harus berupa Angka!" sqref="J97">
      <formula1>-1000000000000000000</formula1>
      <formula2>1000000000000000000</formula2>
    </dataValidation>
    <dataValidation type="decimal" showErrorMessage="1" errorTitle="Kesalahan Jenis Data" error="Data yang dimasukkan harus berupa Angka!" sqref="K97">
      <formula1>-1000000000000000000</formula1>
      <formula2>1000000000000000000</formula2>
    </dataValidation>
    <dataValidation type="decimal" showErrorMessage="1" errorTitle="Kesalahan Jenis Data" error="Data yang dimasukkan harus berupa Angka!" sqref="L97">
      <formula1>-1000000000000000000</formula1>
      <formula2>1000000000000000000</formula2>
    </dataValidation>
    <dataValidation type="decimal" showErrorMessage="1" errorTitle="Kesalahan Jenis Data" error="Data yang dimasukkan harus berupa Angka!" sqref="M97">
      <formula1>-1000000000000000000</formula1>
      <formula2>1000000000000000000</formula2>
    </dataValidation>
    <dataValidation type="decimal" showErrorMessage="1" errorTitle="Kesalahan Jenis Data" error="Data yang dimasukkan harus berupa Angka!" sqref="N97">
      <formula1>-1000000000000000000</formula1>
      <formula2>1000000000000000000</formula2>
    </dataValidation>
    <dataValidation type="decimal" showErrorMessage="1" errorTitle="Kesalahan Jenis Data" error="Data yang dimasukkan harus berupa Angka!" sqref="O97">
      <formula1>-1000000000000000000</formula1>
      <formula2>1000000000000000000</formula2>
    </dataValidation>
    <dataValidation type="decimal" showErrorMessage="1" errorTitle="Kesalahan Jenis Data" error="Data yang dimasukkan harus berupa Angka!" sqref="P97">
      <formula1>-1000000000000000000</formula1>
      <formula2>1000000000000000000</formula2>
    </dataValidation>
    <dataValidation type="decimal" showErrorMessage="1" errorTitle="Kesalahan Jenis Data" error="Data yang dimasukkan harus berupa Angka!" sqref="Q97">
      <formula1>-1000000000000000000</formula1>
      <formula2>1000000000000000000</formula2>
    </dataValidation>
    <dataValidation type="decimal" showErrorMessage="1" errorTitle="Kesalahan Jenis Data" error="Data yang dimasukkan harus berupa Angka!" sqref="R97">
      <formula1>-1000000000000000000</formula1>
      <formula2>1000000000000000000</formula2>
    </dataValidation>
    <dataValidation type="decimal" showErrorMessage="1" errorTitle="Kesalahan Jenis Data" error="Data yang dimasukkan harus berupa Angka!" sqref="S97">
      <formula1>-1000000000000000000</formula1>
      <formula2>1000000000000000000</formula2>
    </dataValidation>
    <dataValidation type="decimal" showErrorMessage="1" errorTitle="Kesalahan Jenis Data" error="Data yang dimasukkan harus berupa Angka!" sqref="T97">
      <formula1>-1000000000000000000</formula1>
      <formula2>1000000000000000000</formula2>
    </dataValidation>
    <dataValidation type="decimal" showErrorMessage="1" errorTitle="Kesalahan Jenis Data" error="Data yang dimasukkan harus berupa Angka!" sqref="U97">
      <formula1>-1000000000000000000</formula1>
      <formula2>1000000000000000000</formula2>
    </dataValidation>
    <dataValidation type="decimal" showErrorMessage="1" errorTitle="Kesalahan Jenis Data" error="Data yang dimasukkan harus berupa Angka!" sqref="V97">
      <formula1>-1000000000000000000</formula1>
      <formula2>1000000000000000000</formula2>
    </dataValidation>
    <dataValidation type="decimal" showErrorMessage="1" errorTitle="Kesalahan Jenis Data" error="Data yang dimasukkan harus berupa Angka!" sqref="W97">
      <formula1>-1000000000000000000</formula1>
      <formula2>1000000000000000000</formula2>
    </dataValidation>
    <dataValidation type="decimal" showErrorMessage="1" errorTitle="Kesalahan Jenis Data" error="Data yang dimasukkan harus berupa Angka!" sqref="X97">
      <formula1>-1000000000000000000</formula1>
      <formula2>1000000000000000000</formula2>
    </dataValidation>
    <dataValidation type="decimal" showErrorMessage="1" errorTitle="Kesalahan Jenis Data" error="Data yang dimasukkan harus berupa Angka!" sqref="Y97">
      <formula1>-1000000000000000000</formula1>
      <formula2>1000000000000000000</formula2>
    </dataValidation>
    <dataValidation type="decimal" showErrorMessage="1" errorTitle="Kesalahan Jenis Data" error="Data yang dimasukkan harus berupa Angka!" sqref="H98">
      <formula1>-1000000000000000000</formula1>
      <formula2>1000000000000000000</formula2>
    </dataValidation>
    <dataValidation type="decimal" showErrorMessage="1" errorTitle="Kesalahan Jenis Data" error="Data yang dimasukkan harus berupa Angka!" sqref="I98">
      <formula1>-1000000000000000000</formula1>
      <formula2>1000000000000000000</formula2>
    </dataValidation>
    <dataValidation type="decimal" showErrorMessage="1" errorTitle="Kesalahan Jenis Data" error="Data yang dimasukkan harus berupa Angka!" sqref="J98">
      <formula1>-1000000000000000000</formula1>
      <formula2>1000000000000000000</formula2>
    </dataValidation>
    <dataValidation type="decimal" showErrorMessage="1" errorTitle="Kesalahan Jenis Data" error="Data yang dimasukkan harus berupa Angka!" sqref="K98">
      <formula1>-1000000000000000000</formula1>
      <formula2>1000000000000000000</formula2>
    </dataValidation>
    <dataValidation type="decimal" showErrorMessage="1" errorTitle="Kesalahan Jenis Data" error="Data yang dimasukkan harus berupa Angka!" sqref="L98">
      <formula1>-1000000000000000000</formula1>
      <formula2>1000000000000000000</formula2>
    </dataValidation>
    <dataValidation type="decimal" showErrorMessage="1" errorTitle="Kesalahan Jenis Data" error="Data yang dimasukkan harus berupa Angka!" sqref="M98">
      <formula1>-1000000000000000000</formula1>
      <formula2>1000000000000000000</formula2>
    </dataValidation>
    <dataValidation type="decimal" showErrorMessage="1" errorTitle="Kesalahan Jenis Data" error="Data yang dimasukkan harus berupa Angka!" sqref="N98">
      <formula1>-1000000000000000000</formula1>
      <formula2>1000000000000000000</formula2>
    </dataValidation>
    <dataValidation type="decimal" showErrorMessage="1" errorTitle="Kesalahan Jenis Data" error="Data yang dimasukkan harus berupa Angka!" sqref="O98">
      <formula1>-1000000000000000000</formula1>
      <formula2>1000000000000000000</formula2>
    </dataValidation>
    <dataValidation type="decimal" showErrorMessage="1" errorTitle="Kesalahan Jenis Data" error="Data yang dimasukkan harus berupa Angka!" sqref="P98">
      <formula1>-1000000000000000000</formula1>
      <formula2>1000000000000000000</formula2>
    </dataValidation>
    <dataValidation type="decimal" showErrorMessage="1" errorTitle="Kesalahan Jenis Data" error="Data yang dimasukkan harus berupa Angka!" sqref="Q98">
      <formula1>-1000000000000000000</formula1>
      <formula2>1000000000000000000</formula2>
    </dataValidation>
    <dataValidation type="decimal" showErrorMessage="1" errorTitle="Kesalahan Jenis Data" error="Data yang dimasukkan harus berupa Angka!" sqref="R98">
      <formula1>-1000000000000000000</formula1>
      <formula2>1000000000000000000</formula2>
    </dataValidation>
    <dataValidation type="decimal" showErrorMessage="1" errorTitle="Kesalahan Jenis Data" error="Data yang dimasukkan harus berupa Angka!" sqref="S98">
      <formula1>-1000000000000000000</formula1>
      <formula2>1000000000000000000</formula2>
    </dataValidation>
    <dataValidation type="decimal" showErrorMessage="1" errorTitle="Kesalahan Jenis Data" error="Data yang dimasukkan harus berupa Angka!" sqref="T98">
      <formula1>-1000000000000000000</formula1>
      <formula2>1000000000000000000</formula2>
    </dataValidation>
    <dataValidation type="decimal" showErrorMessage="1" errorTitle="Kesalahan Jenis Data" error="Data yang dimasukkan harus berupa Angka!" sqref="U98">
      <formula1>-1000000000000000000</formula1>
      <formula2>1000000000000000000</formula2>
    </dataValidation>
    <dataValidation type="decimal" showErrorMessage="1" errorTitle="Kesalahan Jenis Data" error="Data yang dimasukkan harus berupa Angka!" sqref="V98">
      <formula1>-1000000000000000000</formula1>
      <formula2>1000000000000000000</formula2>
    </dataValidation>
    <dataValidation type="decimal" showErrorMessage="1" errorTitle="Kesalahan Jenis Data" error="Data yang dimasukkan harus berupa Angka!" sqref="W98">
      <formula1>-1000000000000000000</formula1>
      <formula2>1000000000000000000</formula2>
    </dataValidation>
    <dataValidation type="decimal" showErrorMessage="1" errorTitle="Kesalahan Jenis Data" error="Data yang dimasukkan harus berupa Angka!" sqref="X98">
      <formula1>-1000000000000000000</formula1>
      <formula2>1000000000000000000</formula2>
    </dataValidation>
    <dataValidation type="decimal" showErrorMessage="1" errorTitle="Kesalahan Jenis Data" error="Data yang dimasukkan harus berupa Angka!" sqref="Y98">
      <formula1>-1000000000000000000</formula1>
      <formula2>1000000000000000000</formula2>
    </dataValidation>
    <dataValidation type="decimal" showErrorMessage="1" errorTitle="Kesalahan Jenis Data" error="Data yang dimasukkan harus berupa Angka!" sqref="H99">
      <formula1>-1000000000000000000</formula1>
      <formula2>1000000000000000000</formula2>
    </dataValidation>
    <dataValidation type="decimal" showErrorMessage="1" errorTitle="Kesalahan Jenis Data" error="Data yang dimasukkan harus berupa Angka!" sqref="I99">
      <formula1>-1000000000000000000</formula1>
      <formula2>1000000000000000000</formula2>
    </dataValidation>
    <dataValidation type="decimal" showErrorMessage="1" errorTitle="Kesalahan Jenis Data" error="Data yang dimasukkan harus berupa Angka!" sqref="J99">
      <formula1>-1000000000000000000</formula1>
      <formula2>1000000000000000000</formula2>
    </dataValidation>
    <dataValidation type="decimal" showErrorMessage="1" errorTitle="Kesalahan Jenis Data" error="Data yang dimasukkan harus berupa Angka!" sqref="K99">
      <formula1>-1000000000000000000</formula1>
      <formula2>1000000000000000000</formula2>
    </dataValidation>
    <dataValidation type="decimal" showErrorMessage="1" errorTitle="Kesalahan Jenis Data" error="Data yang dimasukkan harus berupa Angka!" sqref="L99">
      <formula1>-1000000000000000000</formula1>
      <formula2>1000000000000000000</formula2>
    </dataValidation>
    <dataValidation type="decimal" showErrorMessage="1" errorTitle="Kesalahan Jenis Data" error="Data yang dimasukkan harus berupa Angka!" sqref="M99">
      <formula1>-1000000000000000000</formula1>
      <formula2>1000000000000000000</formula2>
    </dataValidation>
    <dataValidation type="decimal" showErrorMessage="1" errorTitle="Kesalahan Jenis Data" error="Data yang dimasukkan harus berupa Angka!" sqref="N99">
      <formula1>-1000000000000000000</formula1>
      <formula2>1000000000000000000</formula2>
    </dataValidation>
    <dataValidation type="decimal" showErrorMessage="1" errorTitle="Kesalahan Jenis Data" error="Data yang dimasukkan harus berupa Angka!" sqref="O99">
      <formula1>-1000000000000000000</formula1>
      <formula2>1000000000000000000</formula2>
    </dataValidation>
    <dataValidation type="decimal" showErrorMessage="1" errorTitle="Kesalahan Jenis Data" error="Data yang dimasukkan harus berupa Angka!" sqref="P99">
      <formula1>-1000000000000000000</formula1>
      <formula2>1000000000000000000</formula2>
    </dataValidation>
    <dataValidation type="decimal" showErrorMessage="1" errorTitle="Kesalahan Jenis Data" error="Data yang dimasukkan harus berupa Angka!" sqref="Q99">
      <formula1>-1000000000000000000</formula1>
      <formula2>1000000000000000000</formula2>
    </dataValidation>
    <dataValidation type="decimal" showErrorMessage="1" errorTitle="Kesalahan Jenis Data" error="Data yang dimasukkan harus berupa Angka!" sqref="R99">
      <formula1>-1000000000000000000</formula1>
      <formula2>1000000000000000000</formula2>
    </dataValidation>
    <dataValidation type="decimal" showErrorMessage="1" errorTitle="Kesalahan Jenis Data" error="Data yang dimasukkan harus berupa Angka!" sqref="S99">
      <formula1>-1000000000000000000</formula1>
      <formula2>1000000000000000000</formula2>
    </dataValidation>
    <dataValidation type="decimal" showErrorMessage="1" errorTitle="Kesalahan Jenis Data" error="Data yang dimasukkan harus berupa Angka!" sqref="T99">
      <formula1>-1000000000000000000</formula1>
      <formula2>1000000000000000000</formula2>
    </dataValidation>
    <dataValidation type="decimal" showErrorMessage="1" errorTitle="Kesalahan Jenis Data" error="Data yang dimasukkan harus berupa Angka!" sqref="U99">
      <formula1>-1000000000000000000</formula1>
      <formula2>1000000000000000000</formula2>
    </dataValidation>
    <dataValidation type="decimal" showErrorMessage="1" errorTitle="Kesalahan Jenis Data" error="Data yang dimasukkan harus berupa Angka!" sqref="V99">
      <formula1>-1000000000000000000</formula1>
      <formula2>1000000000000000000</formula2>
    </dataValidation>
    <dataValidation type="decimal" showErrorMessage="1" errorTitle="Kesalahan Jenis Data" error="Data yang dimasukkan harus berupa Angka!" sqref="W99">
      <formula1>-1000000000000000000</formula1>
      <formula2>1000000000000000000</formula2>
    </dataValidation>
    <dataValidation type="decimal" showErrorMessage="1" errorTitle="Kesalahan Jenis Data" error="Data yang dimasukkan harus berupa Angka!" sqref="X99">
      <formula1>-1000000000000000000</formula1>
      <formula2>1000000000000000000</formula2>
    </dataValidation>
    <dataValidation type="decimal" showErrorMessage="1" errorTitle="Kesalahan Jenis Data" error="Data yang dimasukkan harus berupa Angka!" sqref="Y99">
      <formula1>-1000000000000000000</formula1>
      <formula2>1000000000000000000</formula2>
    </dataValidation>
    <dataValidation type="decimal" showErrorMessage="1" errorTitle="Kesalahan Jenis Data" error="Data yang dimasukkan harus berupa Angka!" sqref="H100">
      <formula1>-1000000000000000000</formula1>
      <formula2>1000000000000000000</formula2>
    </dataValidation>
    <dataValidation type="decimal" showErrorMessage="1" errorTitle="Kesalahan Jenis Data" error="Data yang dimasukkan harus berupa Angka!" sqref="I100">
      <formula1>-1000000000000000000</formula1>
      <formula2>1000000000000000000</formula2>
    </dataValidation>
    <dataValidation type="decimal" showErrorMessage="1" errorTitle="Kesalahan Jenis Data" error="Data yang dimasukkan harus berupa Angka!" sqref="J100">
      <formula1>-1000000000000000000</formula1>
      <formula2>1000000000000000000</formula2>
    </dataValidation>
    <dataValidation type="decimal" showErrorMessage="1" errorTitle="Kesalahan Jenis Data" error="Data yang dimasukkan harus berupa Angka!" sqref="K100">
      <formula1>-1000000000000000000</formula1>
      <formula2>1000000000000000000</formula2>
    </dataValidation>
    <dataValidation type="decimal" showErrorMessage="1" errorTitle="Kesalahan Jenis Data" error="Data yang dimasukkan harus berupa Angka!" sqref="L100">
      <formula1>-1000000000000000000</formula1>
      <formula2>1000000000000000000</formula2>
    </dataValidation>
    <dataValidation type="decimal" showErrorMessage="1" errorTitle="Kesalahan Jenis Data" error="Data yang dimasukkan harus berupa Angka!" sqref="M100">
      <formula1>-1000000000000000000</formula1>
      <formula2>1000000000000000000</formula2>
    </dataValidation>
    <dataValidation type="decimal" showErrorMessage="1" errorTitle="Kesalahan Jenis Data" error="Data yang dimasukkan harus berupa Angka!" sqref="N100">
      <formula1>-1000000000000000000</formula1>
      <formula2>1000000000000000000</formula2>
    </dataValidation>
    <dataValidation type="decimal" showErrorMessage="1" errorTitle="Kesalahan Jenis Data" error="Data yang dimasukkan harus berupa Angka!" sqref="O100">
      <formula1>-1000000000000000000</formula1>
      <formula2>1000000000000000000</formula2>
    </dataValidation>
    <dataValidation type="decimal" showErrorMessage="1" errorTitle="Kesalahan Jenis Data" error="Data yang dimasukkan harus berupa Angka!" sqref="P100">
      <formula1>-1000000000000000000</formula1>
      <formula2>1000000000000000000</formula2>
    </dataValidation>
    <dataValidation type="decimal" showErrorMessage="1" errorTitle="Kesalahan Jenis Data" error="Data yang dimasukkan harus berupa Angka!" sqref="Q100">
      <formula1>-1000000000000000000</formula1>
      <formula2>1000000000000000000</formula2>
    </dataValidation>
    <dataValidation type="decimal" showErrorMessage="1" errorTitle="Kesalahan Jenis Data" error="Data yang dimasukkan harus berupa Angka!" sqref="R100">
      <formula1>-1000000000000000000</formula1>
      <formula2>1000000000000000000</formula2>
    </dataValidation>
    <dataValidation type="decimal" showErrorMessage="1" errorTitle="Kesalahan Jenis Data" error="Data yang dimasukkan harus berupa Angka!" sqref="S100">
      <formula1>-1000000000000000000</formula1>
      <formula2>1000000000000000000</formula2>
    </dataValidation>
    <dataValidation type="decimal" showErrorMessage="1" errorTitle="Kesalahan Jenis Data" error="Data yang dimasukkan harus berupa Angka!" sqref="T100">
      <formula1>-1000000000000000000</formula1>
      <formula2>1000000000000000000</formula2>
    </dataValidation>
    <dataValidation type="decimal" showErrorMessage="1" errorTitle="Kesalahan Jenis Data" error="Data yang dimasukkan harus berupa Angka!" sqref="U100">
      <formula1>-1000000000000000000</formula1>
      <formula2>1000000000000000000</formula2>
    </dataValidation>
    <dataValidation type="decimal" showErrorMessage="1" errorTitle="Kesalahan Jenis Data" error="Data yang dimasukkan harus berupa Angka!" sqref="V100">
      <formula1>-1000000000000000000</formula1>
      <formula2>1000000000000000000</formula2>
    </dataValidation>
    <dataValidation type="decimal" showErrorMessage="1" errorTitle="Kesalahan Jenis Data" error="Data yang dimasukkan harus berupa Angka!" sqref="W100">
      <formula1>-1000000000000000000</formula1>
      <formula2>1000000000000000000</formula2>
    </dataValidation>
    <dataValidation type="decimal" showErrorMessage="1" errorTitle="Kesalahan Jenis Data" error="Data yang dimasukkan harus berupa Angka!" sqref="X100">
      <formula1>-1000000000000000000</formula1>
      <formula2>1000000000000000000</formula2>
    </dataValidation>
    <dataValidation type="decimal" showErrorMessage="1" errorTitle="Kesalahan Jenis Data" error="Data yang dimasukkan harus berupa Angka!" sqref="Y100">
      <formula1>-1000000000000000000</formula1>
      <formula2>1000000000000000000</formula2>
    </dataValidation>
    <dataValidation type="decimal" showErrorMessage="1" errorTitle="Kesalahan Jenis Data" error="Data yang dimasukkan harus berupa Angka!" sqref="H101">
      <formula1>-1000000000000000000</formula1>
      <formula2>1000000000000000000</formula2>
    </dataValidation>
    <dataValidation type="decimal" showErrorMessage="1" errorTitle="Kesalahan Jenis Data" error="Data yang dimasukkan harus berupa Angka!" sqref="I101">
      <formula1>-1000000000000000000</formula1>
      <formula2>1000000000000000000</formula2>
    </dataValidation>
    <dataValidation type="decimal" showErrorMessage="1" errorTitle="Kesalahan Jenis Data" error="Data yang dimasukkan harus berupa Angka!" sqref="J101">
      <formula1>-1000000000000000000</formula1>
      <formula2>1000000000000000000</formula2>
    </dataValidation>
    <dataValidation type="decimal" showErrorMessage="1" errorTitle="Kesalahan Jenis Data" error="Data yang dimasukkan harus berupa Angka!" sqref="K101">
      <formula1>-1000000000000000000</formula1>
      <formula2>1000000000000000000</formula2>
    </dataValidation>
    <dataValidation type="decimal" showErrorMessage="1" errorTitle="Kesalahan Jenis Data" error="Data yang dimasukkan harus berupa Angka!" sqref="L101">
      <formula1>-1000000000000000000</formula1>
      <formula2>1000000000000000000</formula2>
    </dataValidation>
    <dataValidation type="decimal" showErrorMessage="1" errorTitle="Kesalahan Jenis Data" error="Data yang dimasukkan harus berupa Angka!" sqref="M101">
      <formula1>-1000000000000000000</formula1>
      <formula2>1000000000000000000</formula2>
    </dataValidation>
    <dataValidation type="decimal" showErrorMessage="1" errorTitle="Kesalahan Jenis Data" error="Data yang dimasukkan harus berupa Angka!" sqref="N101">
      <formula1>-1000000000000000000</formula1>
      <formula2>1000000000000000000</formula2>
    </dataValidation>
    <dataValidation type="decimal" showErrorMessage="1" errorTitle="Kesalahan Jenis Data" error="Data yang dimasukkan harus berupa Angka!" sqref="O101">
      <formula1>-1000000000000000000</formula1>
      <formula2>1000000000000000000</formula2>
    </dataValidation>
    <dataValidation type="decimal" showErrorMessage="1" errorTitle="Kesalahan Jenis Data" error="Data yang dimasukkan harus berupa Angka!" sqref="P101">
      <formula1>-1000000000000000000</formula1>
      <formula2>1000000000000000000</formula2>
    </dataValidation>
    <dataValidation type="decimal" showErrorMessage="1" errorTitle="Kesalahan Jenis Data" error="Data yang dimasukkan harus berupa Angka!" sqref="Q101">
      <formula1>-1000000000000000000</formula1>
      <formula2>1000000000000000000</formula2>
    </dataValidation>
    <dataValidation type="decimal" showErrorMessage="1" errorTitle="Kesalahan Jenis Data" error="Data yang dimasukkan harus berupa Angka!" sqref="R101">
      <formula1>-1000000000000000000</formula1>
      <formula2>1000000000000000000</formula2>
    </dataValidation>
    <dataValidation type="decimal" showErrorMessage="1" errorTitle="Kesalahan Jenis Data" error="Data yang dimasukkan harus berupa Angka!" sqref="S101">
      <formula1>-1000000000000000000</formula1>
      <formula2>1000000000000000000</formula2>
    </dataValidation>
    <dataValidation type="decimal" showErrorMessage="1" errorTitle="Kesalahan Jenis Data" error="Data yang dimasukkan harus berupa Angka!" sqref="T101">
      <formula1>-1000000000000000000</formula1>
      <formula2>1000000000000000000</formula2>
    </dataValidation>
    <dataValidation type="decimal" showErrorMessage="1" errorTitle="Kesalahan Jenis Data" error="Data yang dimasukkan harus berupa Angka!" sqref="U101">
      <formula1>-1000000000000000000</formula1>
      <formula2>1000000000000000000</formula2>
    </dataValidation>
    <dataValidation type="decimal" showErrorMessage="1" errorTitle="Kesalahan Jenis Data" error="Data yang dimasukkan harus berupa Angka!" sqref="V101">
      <formula1>-1000000000000000000</formula1>
      <formula2>1000000000000000000</formula2>
    </dataValidation>
    <dataValidation type="decimal" showErrorMessage="1" errorTitle="Kesalahan Jenis Data" error="Data yang dimasukkan harus berupa Angka!" sqref="W101">
      <formula1>-1000000000000000000</formula1>
      <formula2>1000000000000000000</formula2>
    </dataValidation>
    <dataValidation type="decimal" showErrorMessage="1" errorTitle="Kesalahan Jenis Data" error="Data yang dimasukkan harus berupa Angka!" sqref="X101">
      <formula1>-1000000000000000000</formula1>
      <formula2>1000000000000000000</formula2>
    </dataValidation>
    <dataValidation type="decimal" showErrorMessage="1" errorTitle="Kesalahan Jenis Data" error="Data yang dimasukkan harus berupa Angka!" sqref="Y101">
      <formula1>-1000000000000000000</formula1>
      <formula2>1000000000000000000</formula2>
    </dataValidation>
    <dataValidation type="decimal" showErrorMessage="1" errorTitle="Kesalahan Jenis Data" error="Data yang dimasukkan harus berupa Angka!" sqref="H102">
      <formula1>-1000000000000000000</formula1>
      <formula2>1000000000000000000</formula2>
    </dataValidation>
    <dataValidation type="decimal" showErrorMessage="1" errorTitle="Kesalahan Jenis Data" error="Data yang dimasukkan harus berupa Angka!" sqref="I102">
      <formula1>-1000000000000000000</formula1>
      <formula2>1000000000000000000</formula2>
    </dataValidation>
    <dataValidation type="decimal" showErrorMessage="1" errorTitle="Kesalahan Jenis Data" error="Data yang dimasukkan harus berupa Angka!" sqref="J102">
      <formula1>-1000000000000000000</formula1>
      <formula2>1000000000000000000</formula2>
    </dataValidation>
    <dataValidation type="decimal" showErrorMessage="1" errorTitle="Kesalahan Jenis Data" error="Data yang dimasukkan harus berupa Angka!" sqref="K102">
      <formula1>-1000000000000000000</formula1>
      <formula2>1000000000000000000</formula2>
    </dataValidation>
    <dataValidation type="decimal" showErrorMessage="1" errorTitle="Kesalahan Jenis Data" error="Data yang dimasukkan harus berupa Angka!" sqref="L102">
      <formula1>-1000000000000000000</formula1>
      <formula2>1000000000000000000</formula2>
    </dataValidation>
    <dataValidation type="decimal" showErrorMessage="1" errorTitle="Kesalahan Jenis Data" error="Data yang dimasukkan harus berupa Angka!" sqref="M102">
      <formula1>-1000000000000000000</formula1>
      <formula2>1000000000000000000</formula2>
    </dataValidation>
    <dataValidation type="decimal" showErrorMessage="1" errorTitle="Kesalahan Jenis Data" error="Data yang dimasukkan harus berupa Angka!" sqref="N102">
      <formula1>-1000000000000000000</formula1>
      <formula2>1000000000000000000</formula2>
    </dataValidation>
    <dataValidation type="decimal" showErrorMessage="1" errorTitle="Kesalahan Jenis Data" error="Data yang dimasukkan harus berupa Angka!" sqref="O102">
      <formula1>-1000000000000000000</formula1>
      <formula2>1000000000000000000</formula2>
    </dataValidation>
    <dataValidation type="decimal" showErrorMessage="1" errorTitle="Kesalahan Jenis Data" error="Data yang dimasukkan harus berupa Angka!" sqref="P102">
      <formula1>-1000000000000000000</formula1>
      <formula2>1000000000000000000</formula2>
    </dataValidation>
    <dataValidation type="decimal" showErrorMessage="1" errorTitle="Kesalahan Jenis Data" error="Data yang dimasukkan harus berupa Angka!" sqref="Q102">
      <formula1>-1000000000000000000</formula1>
      <formula2>1000000000000000000</formula2>
    </dataValidation>
    <dataValidation type="decimal" showErrorMessage="1" errorTitle="Kesalahan Jenis Data" error="Data yang dimasukkan harus berupa Angka!" sqref="R102">
      <formula1>-1000000000000000000</formula1>
      <formula2>1000000000000000000</formula2>
    </dataValidation>
    <dataValidation type="decimal" showErrorMessage="1" errorTitle="Kesalahan Jenis Data" error="Data yang dimasukkan harus berupa Angka!" sqref="S102">
      <formula1>-1000000000000000000</formula1>
      <formula2>1000000000000000000</formula2>
    </dataValidation>
    <dataValidation type="decimal" showErrorMessage="1" errorTitle="Kesalahan Jenis Data" error="Data yang dimasukkan harus berupa Angka!" sqref="T102">
      <formula1>-1000000000000000000</formula1>
      <formula2>1000000000000000000</formula2>
    </dataValidation>
    <dataValidation type="decimal" showErrorMessage="1" errorTitle="Kesalahan Jenis Data" error="Data yang dimasukkan harus berupa Angka!" sqref="U102">
      <formula1>-1000000000000000000</formula1>
      <formula2>1000000000000000000</formula2>
    </dataValidation>
    <dataValidation type="decimal" showErrorMessage="1" errorTitle="Kesalahan Jenis Data" error="Data yang dimasukkan harus berupa Angka!" sqref="V102">
      <formula1>-1000000000000000000</formula1>
      <formula2>1000000000000000000</formula2>
    </dataValidation>
    <dataValidation type="decimal" showErrorMessage="1" errorTitle="Kesalahan Jenis Data" error="Data yang dimasukkan harus berupa Angka!" sqref="W102">
      <formula1>-1000000000000000000</formula1>
      <formula2>1000000000000000000</formula2>
    </dataValidation>
    <dataValidation type="decimal" showErrorMessage="1" errorTitle="Kesalahan Jenis Data" error="Data yang dimasukkan harus berupa Angka!" sqref="X102">
      <formula1>-1000000000000000000</formula1>
      <formula2>1000000000000000000</formula2>
    </dataValidation>
    <dataValidation type="decimal" showErrorMessage="1" errorTitle="Kesalahan Jenis Data" error="Data yang dimasukkan harus berupa Angka!" sqref="Y102">
      <formula1>-1000000000000000000</formula1>
      <formula2>1000000000000000000</formula2>
    </dataValidation>
    <dataValidation type="decimal" showErrorMessage="1" errorTitle="Kesalahan Jenis Data" error="Data yang dimasukkan harus berupa Angka!" sqref="H103">
      <formula1>-1000000000000000000</formula1>
      <formula2>1000000000000000000</formula2>
    </dataValidation>
    <dataValidation type="decimal" showErrorMessage="1" errorTitle="Kesalahan Jenis Data" error="Data yang dimasukkan harus berupa Angka!" sqref="I103">
      <formula1>-1000000000000000000</formula1>
      <formula2>1000000000000000000</formula2>
    </dataValidation>
    <dataValidation type="decimal" showErrorMessage="1" errorTitle="Kesalahan Jenis Data" error="Data yang dimasukkan harus berupa Angka!" sqref="J103">
      <formula1>-1000000000000000000</formula1>
      <formula2>1000000000000000000</formula2>
    </dataValidation>
    <dataValidation type="decimal" showErrorMessage="1" errorTitle="Kesalahan Jenis Data" error="Data yang dimasukkan harus berupa Angka!" sqref="K103">
      <formula1>-1000000000000000000</formula1>
      <formula2>1000000000000000000</formula2>
    </dataValidation>
    <dataValidation type="decimal" showErrorMessage="1" errorTitle="Kesalahan Jenis Data" error="Data yang dimasukkan harus berupa Angka!" sqref="L103">
      <formula1>-1000000000000000000</formula1>
      <formula2>1000000000000000000</formula2>
    </dataValidation>
    <dataValidation type="decimal" showErrorMessage="1" errorTitle="Kesalahan Jenis Data" error="Data yang dimasukkan harus berupa Angka!" sqref="M103">
      <formula1>-1000000000000000000</formula1>
      <formula2>1000000000000000000</formula2>
    </dataValidation>
    <dataValidation type="decimal" showErrorMessage="1" errorTitle="Kesalahan Jenis Data" error="Data yang dimasukkan harus berupa Angka!" sqref="N103">
      <formula1>-1000000000000000000</formula1>
      <formula2>1000000000000000000</formula2>
    </dataValidation>
    <dataValidation type="decimal" showErrorMessage="1" errorTitle="Kesalahan Jenis Data" error="Data yang dimasukkan harus berupa Angka!" sqref="O103">
      <formula1>-1000000000000000000</formula1>
      <formula2>1000000000000000000</formula2>
    </dataValidation>
    <dataValidation type="decimal" showErrorMessage="1" errorTitle="Kesalahan Jenis Data" error="Data yang dimasukkan harus berupa Angka!" sqref="P103">
      <formula1>-1000000000000000000</formula1>
      <formula2>1000000000000000000</formula2>
    </dataValidation>
    <dataValidation type="decimal" showErrorMessage="1" errorTitle="Kesalahan Jenis Data" error="Data yang dimasukkan harus berupa Angka!" sqref="Q103">
      <formula1>-1000000000000000000</formula1>
      <formula2>1000000000000000000</formula2>
    </dataValidation>
    <dataValidation type="decimal" showErrorMessage="1" errorTitle="Kesalahan Jenis Data" error="Data yang dimasukkan harus berupa Angka!" sqref="R103">
      <formula1>-1000000000000000000</formula1>
      <formula2>1000000000000000000</formula2>
    </dataValidation>
    <dataValidation type="decimal" showErrorMessage="1" errorTitle="Kesalahan Jenis Data" error="Data yang dimasukkan harus berupa Angka!" sqref="S103">
      <formula1>-1000000000000000000</formula1>
      <formula2>1000000000000000000</formula2>
    </dataValidation>
    <dataValidation type="decimal" showErrorMessage="1" errorTitle="Kesalahan Jenis Data" error="Data yang dimasukkan harus berupa Angka!" sqref="T103">
      <formula1>-1000000000000000000</formula1>
      <formula2>1000000000000000000</formula2>
    </dataValidation>
    <dataValidation type="decimal" showErrorMessage="1" errorTitle="Kesalahan Jenis Data" error="Data yang dimasukkan harus berupa Angka!" sqref="U103">
      <formula1>-1000000000000000000</formula1>
      <formula2>1000000000000000000</formula2>
    </dataValidation>
    <dataValidation type="decimal" showErrorMessage="1" errorTitle="Kesalahan Jenis Data" error="Data yang dimasukkan harus berupa Angka!" sqref="V103">
      <formula1>-1000000000000000000</formula1>
      <formula2>1000000000000000000</formula2>
    </dataValidation>
    <dataValidation type="decimal" showErrorMessage="1" errorTitle="Kesalahan Jenis Data" error="Data yang dimasukkan harus berupa Angka!" sqref="W103">
      <formula1>-1000000000000000000</formula1>
      <formula2>1000000000000000000</formula2>
    </dataValidation>
    <dataValidation type="decimal" showErrorMessage="1" errorTitle="Kesalahan Jenis Data" error="Data yang dimasukkan harus berupa Angka!" sqref="X103">
      <formula1>-1000000000000000000</formula1>
      <formula2>1000000000000000000</formula2>
    </dataValidation>
    <dataValidation type="decimal" showErrorMessage="1" errorTitle="Kesalahan Jenis Data" error="Data yang dimasukkan harus berupa Angka!" sqref="Y103">
      <formula1>-1000000000000000000</formula1>
      <formula2>1000000000000000000</formula2>
    </dataValidation>
    <dataValidation type="decimal" showErrorMessage="1" errorTitle="Kesalahan Jenis Data" error="Data yang dimasukkan harus berupa Angka!" sqref="H104">
      <formula1>-1000000000000000000</formula1>
      <formula2>1000000000000000000</formula2>
    </dataValidation>
    <dataValidation type="decimal" showErrorMessage="1" errorTitle="Kesalahan Jenis Data" error="Data yang dimasukkan harus berupa Angka!" sqref="I104">
      <formula1>-1000000000000000000</formula1>
      <formula2>1000000000000000000</formula2>
    </dataValidation>
    <dataValidation type="decimal" showErrorMessage="1" errorTitle="Kesalahan Jenis Data" error="Data yang dimasukkan harus berupa Angka!" sqref="J104">
      <formula1>-1000000000000000000</formula1>
      <formula2>1000000000000000000</formula2>
    </dataValidation>
    <dataValidation type="decimal" showErrorMessage="1" errorTitle="Kesalahan Jenis Data" error="Data yang dimasukkan harus berupa Angka!" sqref="K104">
      <formula1>-1000000000000000000</formula1>
      <formula2>1000000000000000000</formula2>
    </dataValidation>
    <dataValidation type="decimal" showErrorMessage="1" errorTitle="Kesalahan Jenis Data" error="Data yang dimasukkan harus berupa Angka!" sqref="L104">
      <formula1>-1000000000000000000</formula1>
      <formula2>1000000000000000000</formula2>
    </dataValidation>
    <dataValidation type="decimal" showErrorMessage="1" errorTitle="Kesalahan Jenis Data" error="Data yang dimasukkan harus berupa Angka!" sqref="M104">
      <formula1>-1000000000000000000</formula1>
      <formula2>1000000000000000000</formula2>
    </dataValidation>
    <dataValidation type="decimal" showErrorMessage="1" errorTitle="Kesalahan Jenis Data" error="Data yang dimasukkan harus berupa Angka!" sqref="N104">
      <formula1>-1000000000000000000</formula1>
      <formula2>1000000000000000000</formula2>
    </dataValidation>
    <dataValidation type="decimal" showErrorMessage="1" errorTitle="Kesalahan Jenis Data" error="Data yang dimasukkan harus berupa Angka!" sqref="O104">
      <formula1>-1000000000000000000</formula1>
      <formula2>1000000000000000000</formula2>
    </dataValidation>
    <dataValidation type="decimal" showErrorMessage="1" errorTitle="Kesalahan Jenis Data" error="Data yang dimasukkan harus berupa Angka!" sqref="P104">
      <formula1>-1000000000000000000</formula1>
      <formula2>1000000000000000000</formula2>
    </dataValidation>
    <dataValidation type="decimal" showErrorMessage="1" errorTitle="Kesalahan Jenis Data" error="Data yang dimasukkan harus berupa Angka!" sqref="Q104">
      <formula1>-1000000000000000000</formula1>
      <formula2>1000000000000000000</formula2>
    </dataValidation>
    <dataValidation type="decimal" showErrorMessage="1" errorTitle="Kesalahan Jenis Data" error="Data yang dimasukkan harus berupa Angka!" sqref="R104">
      <formula1>-1000000000000000000</formula1>
      <formula2>1000000000000000000</formula2>
    </dataValidation>
    <dataValidation type="decimal" showErrorMessage="1" errorTitle="Kesalahan Jenis Data" error="Data yang dimasukkan harus berupa Angka!" sqref="S104">
      <formula1>-1000000000000000000</formula1>
      <formula2>1000000000000000000</formula2>
    </dataValidation>
    <dataValidation type="decimal" showErrorMessage="1" errorTitle="Kesalahan Jenis Data" error="Data yang dimasukkan harus berupa Angka!" sqref="T104">
      <formula1>-1000000000000000000</formula1>
      <formula2>1000000000000000000</formula2>
    </dataValidation>
    <dataValidation type="decimal" showErrorMessage="1" errorTitle="Kesalahan Jenis Data" error="Data yang dimasukkan harus berupa Angka!" sqref="U104">
      <formula1>-1000000000000000000</formula1>
      <formula2>1000000000000000000</formula2>
    </dataValidation>
    <dataValidation type="decimal" showErrorMessage="1" errorTitle="Kesalahan Jenis Data" error="Data yang dimasukkan harus berupa Angka!" sqref="V104">
      <formula1>-1000000000000000000</formula1>
      <formula2>1000000000000000000</formula2>
    </dataValidation>
    <dataValidation type="decimal" showErrorMessage="1" errorTitle="Kesalahan Jenis Data" error="Data yang dimasukkan harus berupa Angka!" sqref="W104">
      <formula1>-1000000000000000000</formula1>
      <formula2>1000000000000000000</formula2>
    </dataValidation>
    <dataValidation type="decimal" showErrorMessage="1" errorTitle="Kesalahan Jenis Data" error="Data yang dimasukkan harus berupa Angka!" sqref="X104">
      <formula1>-1000000000000000000</formula1>
      <formula2>1000000000000000000</formula2>
    </dataValidation>
    <dataValidation type="decimal" showErrorMessage="1" errorTitle="Kesalahan Jenis Data" error="Data yang dimasukkan harus berupa Angka!" sqref="Y104">
      <formula1>-1000000000000000000</formula1>
      <formula2>1000000000000000000</formula2>
    </dataValidation>
    <dataValidation type="decimal" showErrorMessage="1" errorTitle="Kesalahan Jenis Data" error="Data yang dimasukkan harus berupa Angka!" sqref="H105">
      <formula1>-1000000000000000000</formula1>
      <formula2>1000000000000000000</formula2>
    </dataValidation>
    <dataValidation type="decimal" showErrorMessage="1" errorTitle="Kesalahan Jenis Data" error="Data yang dimasukkan harus berupa Angka!" sqref="I105">
      <formula1>-1000000000000000000</formula1>
      <formula2>1000000000000000000</formula2>
    </dataValidation>
    <dataValidation type="decimal" showErrorMessage="1" errorTitle="Kesalahan Jenis Data" error="Data yang dimasukkan harus berupa Angka!" sqref="J105">
      <formula1>-1000000000000000000</formula1>
      <formula2>1000000000000000000</formula2>
    </dataValidation>
    <dataValidation type="decimal" showErrorMessage="1" errorTitle="Kesalahan Jenis Data" error="Data yang dimasukkan harus berupa Angka!" sqref="K105">
      <formula1>-1000000000000000000</formula1>
      <formula2>1000000000000000000</formula2>
    </dataValidation>
    <dataValidation type="decimal" showErrorMessage="1" errorTitle="Kesalahan Jenis Data" error="Data yang dimasukkan harus berupa Angka!" sqref="L105">
      <formula1>-1000000000000000000</formula1>
      <formula2>1000000000000000000</formula2>
    </dataValidation>
    <dataValidation type="decimal" showErrorMessage="1" errorTitle="Kesalahan Jenis Data" error="Data yang dimasukkan harus berupa Angka!" sqref="M105">
      <formula1>-1000000000000000000</formula1>
      <formula2>1000000000000000000</formula2>
    </dataValidation>
    <dataValidation type="decimal" showErrorMessage="1" errorTitle="Kesalahan Jenis Data" error="Data yang dimasukkan harus berupa Angka!" sqref="N105">
      <formula1>-1000000000000000000</formula1>
      <formula2>1000000000000000000</formula2>
    </dataValidation>
    <dataValidation type="decimal" showErrorMessage="1" errorTitle="Kesalahan Jenis Data" error="Data yang dimasukkan harus berupa Angka!" sqref="O105">
      <formula1>-1000000000000000000</formula1>
      <formula2>1000000000000000000</formula2>
    </dataValidation>
    <dataValidation type="decimal" showErrorMessage="1" errorTitle="Kesalahan Jenis Data" error="Data yang dimasukkan harus berupa Angka!" sqref="P105">
      <formula1>-1000000000000000000</formula1>
      <formula2>1000000000000000000</formula2>
    </dataValidation>
    <dataValidation type="decimal" showErrorMessage="1" errorTitle="Kesalahan Jenis Data" error="Data yang dimasukkan harus berupa Angka!" sqref="Q105">
      <formula1>-1000000000000000000</formula1>
      <formula2>1000000000000000000</formula2>
    </dataValidation>
    <dataValidation type="decimal" showErrorMessage="1" errorTitle="Kesalahan Jenis Data" error="Data yang dimasukkan harus berupa Angka!" sqref="R105">
      <formula1>-1000000000000000000</formula1>
      <formula2>1000000000000000000</formula2>
    </dataValidation>
    <dataValidation type="decimal" showErrorMessage="1" errorTitle="Kesalahan Jenis Data" error="Data yang dimasukkan harus berupa Angka!" sqref="S105">
      <formula1>-1000000000000000000</formula1>
      <formula2>1000000000000000000</formula2>
    </dataValidation>
    <dataValidation type="decimal" showErrorMessage="1" errorTitle="Kesalahan Jenis Data" error="Data yang dimasukkan harus berupa Angka!" sqref="T105">
      <formula1>-1000000000000000000</formula1>
      <formula2>1000000000000000000</formula2>
    </dataValidation>
    <dataValidation type="decimal" showErrorMessage="1" errorTitle="Kesalahan Jenis Data" error="Data yang dimasukkan harus berupa Angka!" sqref="U105">
      <formula1>-1000000000000000000</formula1>
      <formula2>1000000000000000000</formula2>
    </dataValidation>
    <dataValidation type="decimal" showErrorMessage="1" errorTitle="Kesalahan Jenis Data" error="Data yang dimasukkan harus berupa Angka!" sqref="V105">
      <formula1>-1000000000000000000</formula1>
      <formula2>1000000000000000000</formula2>
    </dataValidation>
    <dataValidation type="decimal" showErrorMessage="1" errorTitle="Kesalahan Jenis Data" error="Data yang dimasukkan harus berupa Angka!" sqref="W105">
      <formula1>-1000000000000000000</formula1>
      <formula2>1000000000000000000</formula2>
    </dataValidation>
    <dataValidation type="decimal" showErrorMessage="1" errorTitle="Kesalahan Jenis Data" error="Data yang dimasukkan harus berupa Angka!" sqref="X105">
      <formula1>-1000000000000000000</formula1>
      <formula2>1000000000000000000</formula2>
    </dataValidation>
    <dataValidation type="decimal" showErrorMessage="1" errorTitle="Kesalahan Jenis Data" error="Data yang dimasukkan harus berupa Angka!" sqref="Y105">
      <formula1>-1000000000000000000</formula1>
      <formula2>1000000000000000000</formula2>
    </dataValidation>
    <dataValidation type="decimal" showErrorMessage="1" errorTitle="Kesalahan Jenis Data" error="Data yang dimasukkan harus berupa Angka!" sqref="H106">
      <formula1>-1000000000000000000</formula1>
      <formula2>1000000000000000000</formula2>
    </dataValidation>
    <dataValidation type="decimal" showErrorMessage="1" errorTitle="Kesalahan Jenis Data" error="Data yang dimasukkan harus berupa Angka!" sqref="I106">
      <formula1>-1000000000000000000</formula1>
      <formula2>1000000000000000000</formula2>
    </dataValidation>
    <dataValidation type="decimal" showErrorMessage="1" errorTitle="Kesalahan Jenis Data" error="Data yang dimasukkan harus berupa Angka!" sqref="J106">
      <formula1>-1000000000000000000</formula1>
      <formula2>1000000000000000000</formula2>
    </dataValidation>
    <dataValidation type="decimal" showErrorMessage="1" errorTitle="Kesalahan Jenis Data" error="Data yang dimasukkan harus berupa Angka!" sqref="K106">
      <formula1>-1000000000000000000</formula1>
      <formula2>1000000000000000000</formula2>
    </dataValidation>
    <dataValidation type="decimal" showErrorMessage="1" errorTitle="Kesalahan Jenis Data" error="Data yang dimasukkan harus berupa Angka!" sqref="L106">
      <formula1>-1000000000000000000</formula1>
      <formula2>1000000000000000000</formula2>
    </dataValidation>
    <dataValidation type="decimal" showErrorMessage="1" errorTitle="Kesalahan Jenis Data" error="Data yang dimasukkan harus berupa Angka!" sqref="M106">
      <formula1>-1000000000000000000</formula1>
      <formula2>1000000000000000000</formula2>
    </dataValidation>
    <dataValidation type="decimal" showErrorMessage="1" errorTitle="Kesalahan Jenis Data" error="Data yang dimasukkan harus berupa Angka!" sqref="N106">
      <formula1>-1000000000000000000</formula1>
      <formula2>1000000000000000000</formula2>
    </dataValidation>
    <dataValidation type="decimal" showErrorMessage="1" errorTitle="Kesalahan Jenis Data" error="Data yang dimasukkan harus berupa Angka!" sqref="O106">
      <formula1>-1000000000000000000</formula1>
      <formula2>1000000000000000000</formula2>
    </dataValidation>
    <dataValidation type="decimal" showErrorMessage="1" errorTitle="Kesalahan Jenis Data" error="Data yang dimasukkan harus berupa Angka!" sqref="P106">
      <formula1>-1000000000000000000</formula1>
      <formula2>1000000000000000000</formula2>
    </dataValidation>
    <dataValidation type="decimal" showErrorMessage="1" errorTitle="Kesalahan Jenis Data" error="Data yang dimasukkan harus berupa Angka!" sqref="Q106">
      <formula1>-1000000000000000000</formula1>
      <formula2>1000000000000000000</formula2>
    </dataValidation>
    <dataValidation type="decimal" showErrorMessage="1" errorTitle="Kesalahan Jenis Data" error="Data yang dimasukkan harus berupa Angka!" sqref="R106">
      <formula1>-1000000000000000000</formula1>
      <formula2>1000000000000000000</formula2>
    </dataValidation>
    <dataValidation type="decimal" showErrorMessage="1" errorTitle="Kesalahan Jenis Data" error="Data yang dimasukkan harus berupa Angka!" sqref="S106">
      <formula1>-1000000000000000000</formula1>
      <formula2>1000000000000000000</formula2>
    </dataValidation>
    <dataValidation type="decimal" showErrorMessage="1" errorTitle="Kesalahan Jenis Data" error="Data yang dimasukkan harus berupa Angka!" sqref="T106">
      <formula1>-1000000000000000000</formula1>
      <formula2>1000000000000000000</formula2>
    </dataValidation>
    <dataValidation type="decimal" showErrorMessage="1" errorTitle="Kesalahan Jenis Data" error="Data yang dimasukkan harus berupa Angka!" sqref="U106">
      <formula1>-1000000000000000000</formula1>
      <formula2>1000000000000000000</formula2>
    </dataValidation>
    <dataValidation type="decimal" showErrorMessage="1" errorTitle="Kesalahan Jenis Data" error="Data yang dimasukkan harus berupa Angka!" sqref="V106">
      <formula1>-1000000000000000000</formula1>
      <formula2>1000000000000000000</formula2>
    </dataValidation>
    <dataValidation type="decimal" showErrorMessage="1" errorTitle="Kesalahan Jenis Data" error="Data yang dimasukkan harus berupa Angka!" sqref="W106">
      <formula1>-1000000000000000000</formula1>
      <formula2>1000000000000000000</formula2>
    </dataValidation>
    <dataValidation type="decimal" showErrorMessage="1" errorTitle="Kesalahan Jenis Data" error="Data yang dimasukkan harus berupa Angka!" sqref="X106">
      <formula1>-1000000000000000000</formula1>
      <formula2>1000000000000000000</formula2>
    </dataValidation>
    <dataValidation type="decimal" showErrorMessage="1" errorTitle="Kesalahan Jenis Data" error="Data yang dimasukkan harus berupa Angka!" sqref="Y106">
      <formula1>-1000000000000000000</formula1>
      <formula2>1000000000000000000</formula2>
    </dataValidation>
    <dataValidation type="decimal" showErrorMessage="1" errorTitle="Kesalahan Jenis Data" error="Data yang dimasukkan harus berupa Angka!" sqref="H107">
      <formula1>-1000000000000000000</formula1>
      <formula2>1000000000000000000</formula2>
    </dataValidation>
    <dataValidation type="decimal" showErrorMessage="1" errorTitle="Kesalahan Jenis Data" error="Data yang dimasukkan harus berupa Angka!" sqref="I107">
      <formula1>-1000000000000000000</formula1>
      <formula2>1000000000000000000</formula2>
    </dataValidation>
    <dataValidation type="decimal" showErrorMessage="1" errorTitle="Kesalahan Jenis Data" error="Data yang dimasukkan harus berupa Angka!" sqref="J107">
      <formula1>-1000000000000000000</formula1>
      <formula2>1000000000000000000</formula2>
    </dataValidation>
    <dataValidation type="decimal" showErrorMessage="1" errorTitle="Kesalahan Jenis Data" error="Data yang dimasukkan harus berupa Angka!" sqref="K107">
      <formula1>-1000000000000000000</formula1>
      <formula2>1000000000000000000</formula2>
    </dataValidation>
    <dataValidation type="decimal" showErrorMessage="1" errorTitle="Kesalahan Jenis Data" error="Data yang dimasukkan harus berupa Angka!" sqref="L107">
      <formula1>-1000000000000000000</formula1>
      <formula2>1000000000000000000</formula2>
    </dataValidation>
    <dataValidation type="decimal" showErrorMessage="1" errorTitle="Kesalahan Jenis Data" error="Data yang dimasukkan harus berupa Angka!" sqref="M107">
      <formula1>-1000000000000000000</formula1>
      <formula2>1000000000000000000</formula2>
    </dataValidation>
    <dataValidation type="decimal" showErrorMessage="1" errorTitle="Kesalahan Jenis Data" error="Data yang dimasukkan harus berupa Angka!" sqref="N107">
      <formula1>-1000000000000000000</formula1>
      <formula2>1000000000000000000</formula2>
    </dataValidation>
    <dataValidation type="decimal" showErrorMessage="1" errorTitle="Kesalahan Jenis Data" error="Data yang dimasukkan harus berupa Angka!" sqref="O107">
      <formula1>-1000000000000000000</formula1>
      <formula2>1000000000000000000</formula2>
    </dataValidation>
    <dataValidation type="decimal" showErrorMessage="1" errorTitle="Kesalahan Jenis Data" error="Data yang dimasukkan harus berupa Angka!" sqref="P107">
      <formula1>-1000000000000000000</formula1>
      <formula2>1000000000000000000</formula2>
    </dataValidation>
    <dataValidation type="decimal" showErrorMessage="1" errorTitle="Kesalahan Jenis Data" error="Data yang dimasukkan harus berupa Angka!" sqref="Q107">
      <formula1>-1000000000000000000</formula1>
      <formula2>1000000000000000000</formula2>
    </dataValidation>
    <dataValidation type="decimal" showErrorMessage="1" errorTitle="Kesalahan Jenis Data" error="Data yang dimasukkan harus berupa Angka!" sqref="R107">
      <formula1>-1000000000000000000</formula1>
      <formula2>1000000000000000000</formula2>
    </dataValidation>
    <dataValidation type="decimal" showErrorMessage="1" errorTitle="Kesalahan Jenis Data" error="Data yang dimasukkan harus berupa Angka!" sqref="S107">
      <formula1>-1000000000000000000</formula1>
      <formula2>1000000000000000000</formula2>
    </dataValidation>
    <dataValidation type="decimal" showErrorMessage="1" errorTitle="Kesalahan Jenis Data" error="Data yang dimasukkan harus berupa Angka!" sqref="T107">
      <formula1>-1000000000000000000</formula1>
      <formula2>1000000000000000000</formula2>
    </dataValidation>
    <dataValidation type="decimal" showErrorMessage="1" errorTitle="Kesalahan Jenis Data" error="Data yang dimasukkan harus berupa Angka!" sqref="U107">
      <formula1>-1000000000000000000</formula1>
      <formula2>1000000000000000000</formula2>
    </dataValidation>
    <dataValidation type="decimal" showErrorMessage="1" errorTitle="Kesalahan Jenis Data" error="Data yang dimasukkan harus berupa Angka!" sqref="V107">
      <formula1>-1000000000000000000</formula1>
      <formula2>1000000000000000000</formula2>
    </dataValidation>
    <dataValidation type="decimal" showErrorMessage="1" errorTitle="Kesalahan Jenis Data" error="Data yang dimasukkan harus berupa Angka!" sqref="W107">
      <formula1>-1000000000000000000</formula1>
      <formula2>1000000000000000000</formula2>
    </dataValidation>
    <dataValidation type="decimal" showErrorMessage="1" errorTitle="Kesalahan Jenis Data" error="Data yang dimasukkan harus berupa Angka!" sqref="X107">
      <formula1>-1000000000000000000</formula1>
      <formula2>1000000000000000000</formula2>
    </dataValidation>
    <dataValidation type="decimal" showErrorMessage="1" errorTitle="Kesalahan Jenis Data" error="Data yang dimasukkan harus berupa Angka!" sqref="Y107">
      <formula1>-1000000000000000000</formula1>
      <formula2>1000000000000000000</formula2>
    </dataValidation>
    <dataValidation type="decimal" showErrorMessage="1" errorTitle="Kesalahan Jenis Data" error="Data yang dimasukkan harus berupa Angka!" sqref="H108">
      <formula1>-1000000000000000000</formula1>
      <formula2>1000000000000000000</formula2>
    </dataValidation>
    <dataValidation type="decimal" showErrorMessage="1" errorTitle="Kesalahan Jenis Data" error="Data yang dimasukkan harus berupa Angka!" sqref="I108">
      <formula1>-1000000000000000000</formula1>
      <formula2>1000000000000000000</formula2>
    </dataValidation>
    <dataValidation type="decimal" showErrorMessage="1" errorTitle="Kesalahan Jenis Data" error="Data yang dimasukkan harus berupa Angka!" sqref="J108">
      <formula1>-1000000000000000000</formula1>
      <formula2>1000000000000000000</formula2>
    </dataValidation>
    <dataValidation type="decimal" showErrorMessage="1" errorTitle="Kesalahan Jenis Data" error="Data yang dimasukkan harus berupa Angka!" sqref="K108">
      <formula1>-1000000000000000000</formula1>
      <formula2>1000000000000000000</formula2>
    </dataValidation>
    <dataValidation type="decimal" showErrorMessage="1" errorTitle="Kesalahan Jenis Data" error="Data yang dimasukkan harus berupa Angka!" sqref="L108">
      <formula1>-1000000000000000000</formula1>
      <formula2>1000000000000000000</formula2>
    </dataValidation>
    <dataValidation type="decimal" showErrorMessage="1" errorTitle="Kesalahan Jenis Data" error="Data yang dimasukkan harus berupa Angka!" sqref="M108">
      <formula1>-1000000000000000000</formula1>
      <formula2>1000000000000000000</formula2>
    </dataValidation>
    <dataValidation type="decimal" showErrorMessage="1" errorTitle="Kesalahan Jenis Data" error="Data yang dimasukkan harus berupa Angka!" sqref="N108">
      <formula1>-1000000000000000000</formula1>
      <formula2>1000000000000000000</formula2>
    </dataValidation>
    <dataValidation type="decimal" showErrorMessage="1" errorTitle="Kesalahan Jenis Data" error="Data yang dimasukkan harus berupa Angka!" sqref="O108">
      <formula1>-1000000000000000000</formula1>
      <formula2>1000000000000000000</formula2>
    </dataValidation>
    <dataValidation type="decimal" showErrorMessage="1" errorTitle="Kesalahan Jenis Data" error="Data yang dimasukkan harus berupa Angka!" sqref="P108">
      <formula1>-1000000000000000000</formula1>
      <formula2>1000000000000000000</formula2>
    </dataValidation>
    <dataValidation type="decimal" showErrorMessage="1" errorTitle="Kesalahan Jenis Data" error="Data yang dimasukkan harus berupa Angka!" sqref="Q108">
      <formula1>-1000000000000000000</formula1>
      <formula2>1000000000000000000</formula2>
    </dataValidation>
    <dataValidation type="decimal" showErrorMessage="1" errorTitle="Kesalahan Jenis Data" error="Data yang dimasukkan harus berupa Angka!" sqref="R108">
      <formula1>-1000000000000000000</formula1>
      <formula2>1000000000000000000</formula2>
    </dataValidation>
    <dataValidation type="decimal" showErrorMessage="1" errorTitle="Kesalahan Jenis Data" error="Data yang dimasukkan harus berupa Angka!" sqref="S108">
      <formula1>-1000000000000000000</formula1>
      <formula2>1000000000000000000</formula2>
    </dataValidation>
    <dataValidation type="decimal" showErrorMessage="1" errorTitle="Kesalahan Jenis Data" error="Data yang dimasukkan harus berupa Angka!" sqref="T108">
      <formula1>-1000000000000000000</formula1>
      <formula2>1000000000000000000</formula2>
    </dataValidation>
    <dataValidation type="decimal" showErrorMessage="1" errorTitle="Kesalahan Jenis Data" error="Data yang dimasukkan harus berupa Angka!" sqref="U108">
      <formula1>-1000000000000000000</formula1>
      <formula2>1000000000000000000</formula2>
    </dataValidation>
    <dataValidation type="decimal" showErrorMessage="1" errorTitle="Kesalahan Jenis Data" error="Data yang dimasukkan harus berupa Angka!" sqref="V108">
      <formula1>-1000000000000000000</formula1>
      <formula2>1000000000000000000</formula2>
    </dataValidation>
    <dataValidation type="decimal" showErrorMessage="1" errorTitle="Kesalahan Jenis Data" error="Data yang dimasukkan harus berupa Angka!" sqref="W108">
      <formula1>-1000000000000000000</formula1>
      <formula2>1000000000000000000</formula2>
    </dataValidation>
    <dataValidation type="decimal" showErrorMessage="1" errorTitle="Kesalahan Jenis Data" error="Data yang dimasukkan harus berupa Angka!" sqref="X108">
      <formula1>-1000000000000000000</formula1>
      <formula2>1000000000000000000</formula2>
    </dataValidation>
    <dataValidation type="decimal" showErrorMessage="1" errorTitle="Kesalahan Jenis Data" error="Data yang dimasukkan harus berupa Angka!" sqref="Y108">
      <formula1>-1000000000000000000</formula1>
      <formula2>1000000000000000000</formula2>
    </dataValidation>
    <dataValidation type="decimal" showErrorMessage="1" errorTitle="Kesalahan Jenis Data" error="Data yang dimasukkan harus berupa Angka!" sqref="H109">
      <formula1>-1000000000000000000</formula1>
      <formula2>1000000000000000000</formula2>
    </dataValidation>
    <dataValidation type="decimal" showErrorMessage="1" errorTitle="Kesalahan Jenis Data" error="Data yang dimasukkan harus berupa Angka!" sqref="I109">
      <formula1>-1000000000000000000</formula1>
      <formula2>1000000000000000000</formula2>
    </dataValidation>
    <dataValidation type="decimal" showErrorMessage="1" errorTitle="Kesalahan Jenis Data" error="Data yang dimasukkan harus berupa Angka!" sqref="J109">
      <formula1>-1000000000000000000</formula1>
      <formula2>1000000000000000000</formula2>
    </dataValidation>
    <dataValidation type="decimal" showErrorMessage="1" errorTitle="Kesalahan Jenis Data" error="Data yang dimasukkan harus berupa Angka!" sqref="K109">
      <formula1>-1000000000000000000</formula1>
      <formula2>1000000000000000000</formula2>
    </dataValidation>
    <dataValidation type="decimal" showErrorMessage="1" errorTitle="Kesalahan Jenis Data" error="Data yang dimasukkan harus berupa Angka!" sqref="L109">
      <formula1>-1000000000000000000</formula1>
      <formula2>1000000000000000000</formula2>
    </dataValidation>
    <dataValidation type="decimal" showErrorMessage="1" errorTitle="Kesalahan Jenis Data" error="Data yang dimasukkan harus berupa Angka!" sqref="M109">
      <formula1>-1000000000000000000</formula1>
      <formula2>1000000000000000000</formula2>
    </dataValidation>
    <dataValidation type="decimal" showErrorMessage="1" errorTitle="Kesalahan Jenis Data" error="Data yang dimasukkan harus berupa Angka!" sqref="N109">
      <formula1>-1000000000000000000</formula1>
      <formula2>1000000000000000000</formula2>
    </dataValidation>
    <dataValidation type="decimal" showErrorMessage="1" errorTitle="Kesalahan Jenis Data" error="Data yang dimasukkan harus berupa Angka!" sqref="O109">
      <formula1>-1000000000000000000</formula1>
      <formula2>1000000000000000000</formula2>
    </dataValidation>
    <dataValidation type="decimal" showErrorMessage="1" errorTitle="Kesalahan Jenis Data" error="Data yang dimasukkan harus berupa Angka!" sqref="P109">
      <formula1>-1000000000000000000</formula1>
      <formula2>1000000000000000000</formula2>
    </dataValidation>
    <dataValidation type="decimal" showErrorMessage="1" errorTitle="Kesalahan Jenis Data" error="Data yang dimasukkan harus berupa Angka!" sqref="Q109">
      <formula1>-1000000000000000000</formula1>
      <formula2>1000000000000000000</formula2>
    </dataValidation>
    <dataValidation type="decimal" showErrorMessage="1" errorTitle="Kesalahan Jenis Data" error="Data yang dimasukkan harus berupa Angka!" sqref="R109">
      <formula1>-1000000000000000000</formula1>
      <formula2>1000000000000000000</formula2>
    </dataValidation>
    <dataValidation type="decimal" showErrorMessage="1" errorTitle="Kesalahan Jenis Data" error="Data yang dimasukkan harus berupa Angka!" sqref="S109">
      <formula1>-1000000000000000000</formula1>
      <formula2>1000000000000000000</formula2>
    </dataValidation>
    <dataValidation type="decimal" showErrorMessage="1" errorTitle="Kesalahan Jenis Data" error="Data yang dimasukkan harus berupa Angka!" sqref="T109">
      <formula1>-1000000000000000000</formula1>
      <formula2>1000000000000000000</formula2>
    </dataValidation>
    <dataValidation type="decimal" showErrorMessage="1" errorTitle="Kesalahan Jenis Data" error="Data yang dimasukkan harus berupa Angka!" sqref="U109">
      <formula1>-1000000000000000000</formula1>
      <formula2>1000000000000000000</formula2>
    </dataValidation>
    <dataValidation type="decimal" showErrorMessage="1" errorTitle="Kesalahan Jenis Data" error="Data yang dimasukkan harus berupa Angka!" sqref="V109">
      <formula1>-1000000000000000000</formula1>
      <formula2>1000000000000000000</formula2>
    </dataValidation>
    <dataValidation type="decimal" showErrorMessage="1" errorTitle="Kesalahan Jenis Data" error="Data yang dimasukkan harus berupa Angka!" sqref="W109">
      <formula1>-1000000000000000000</formula1>
      <formula2>1000000000000000000</formula2>
    </dataValidation>
    <dataValidation type="decimal" showErrorMessage="1" errorTitle="Kesalahan Jenis Data" error="Data yang dimasukkan harus berupa Angka!" sqref="X109">
      <formula1>-1000000000000000000</formula1>
      <formula2>1000000000000000000</formula2>
    </dataValidation>
    <dataValidation type="decimal" showErrorMessage="1" errorTitle="Kesalahan Jenis Data" error="Data yang dimasukkan harus berupa Angka!" sqref="Y109">
      <formula1>-1000000000000000000</formula1>
      <formula2>1000000000000000000</formula2>
    </dataValidation>
    <dataValidation type="decimal" showErrorMessage="1" errorTitle="Kesalahan Jenis Data" error="Data yang dimasukkan harus berupa Angka!" sqref="H110">
      <formula1>-1000000000000000000</formula1>
      <formula2>1000000000000000000</formula2>
    </dataValidation>
    <dataValidation type="decimal" showErrorMessage="1" errorTitle="Kesalahan Jenis Data" error="Data yang dimasukkan harus berupa Angka!" sqref="I110">
      <formula1>-1000000000000000000</formula1>
      <formula2>1000000000000000000</formula2>
    </dataValidation>
    <dataValidation type="decimal" showErrorMessage="1" errorTitle="Kesalahan Jenis Data" error="Data yang dimasukkan harus berupa Angka!" sqref="J110">
      <formula1>-1000000000000000000</formula1>
      <formula2>1000000000000000000</formula2>
    </dataValidation>
    <dataValidation type="decimal" showErrorMessage="1" errorTitle="Kesalahan Jenis Data" error="Data yang dimasukkan harus berupa Angka!" sqref="K110">
      <formula1>-1000000000000000000</formula1>
      <formula2>1000000000000000000</formula2>
    </dataValidation>
    <dataValidation type="decimal" showErrorMessage="1" errorTitle="Kesalahan Jenis Data" error="Data yang dimasukkan harus berupa Angka!" sqref="L110">
      <formula1>-1000000000000000000</formula1>
      <formula2>1000000000000000000</formula2>
    </dataValidation>
    <dataValidation type="decimal" showErrorMessage="1" errorTitle="Kesalahan Jenis Data" error="Data yang dimasukkan harus berupa Angka!" sqref="M110">
      <formula1>-1000000000000000000</formula1>
      <formula2>1000000000000000000</formula2>
    </dataValidation>
    <dataValidation type="decimal" showErrorMessage="1" errorTitle="Kesalahan Jenis Data" error="Data yang dimasukkan harus berupa Angka!" sqref="N110">
      <formula1>-1000000000000000000</formula1>
      <formula2>1000000000000000000</formula2>
    </dataValidation>
    <dataValidation type="decimal" showErrorMessage="1" errorTitle="Kesalahan Jenis Data" error="Data yang dimasukkan harus berupa Angka!" sqref="O110">
      <formula1>-1000000000000000000</formula1>
      <formula2>1000000000000000000</formula2>
    </dataValidation>
    <dataValidation type="decimal" showErrorMessage="1" errorTitle="Kesalahan Jenis Data" error="Data yang dimasukkan harus berupa Angka!" sqref="P110">
      <formula1>-1000000000000000000</formula1>
      <formula2>1000000000000000000</formula2>
    </dataValidation>
    <dataValidation type="decimal" showErrorMessage="1" errorTitle="Kesalahan Jenis Data" error="Data yang dimasukkan harus berupa Angka!" sqref="Q110">
      <formula1>-1000000000000000000</formula1>
      <formula2>1000000000000000000</formula2>
    </dataValidation>
    <dataValidation type="decimal" showErrorMessage="1" errorTitle="Kesalahan Jenis Data" error="Data yang dimasukkan harus berupa Angka!" sqref="R110">
      <formula1>-1000000000000000000</formula1>
      <formula2>1000000000000000000</formula2>
    </dataValidation>
    <dataValidation type="decimal" showErrorMessage="1" errorTitle="Kesalahan Jenis Data" error="Data yang dimasukkan harus berupa Angka!" sqref="S110">
      <formula1>-1000000000000000000</formula1>
      <formula2>1000000000000000000</formula2>
    </dataValidation>
    <dataValidation type="decimal" showErrorMessage="1" errorTitle="Kesalahan Jenis Data" error="Data yang dimasukkan harus berupa Angka!" sqref="T110">
      <formula1>-1000000000000000000</formula1>
      <formula2>1000000000000000000</formula2>
    </dataValidation>
    <dataValidation type="decimal" showErrorMessage="1" errorTitle="Kesalahan Jenis Data" error="Data yang dimasukkan harus berupa Angka!" sqref="U110">
      <formula1>-1000000000000000000</formula1>
      <formula2>1000000000000000000</formula2>
    </dataValidation>
    <dataValidation type="decimal" showErrorMessage="1" errorTitle="Kesalahan Jenis Data" error="Data yang dimasukkan harus berupa Angka!" sqref="V110">
      <formula1>-1000000000000000000</formula1>
      <formula2>1000000000000000000</formula2>
    </dataValidation>
    <dataValidation type="decimal" showErrorMessage="1" errorTitle="Kesalahan Jenis Data" error="Data yang dimasukkan harus berupa Angka!" sqref="W110">
      <formula1>-1000000000000000000</formula1>
      <formula2>1000000000000000000</formula2>
    </dataValidation>
    <dataValidation type="decimal" showErrorMessage="1" errorTitle="Kesalahan Jenis Data" error="Data yang dimasukkan harus berupa Angka!" sqref="X110">
      <formula1>-1000000000000000000</formula1>
      <formula2>1000000000000000000</formula2>
    </dataValidation>
    <dataValidation type="decimal" showErrorMessage="1" errorTitle="Kesalahan Jenis Data" error="Data yang dimasukkan harus berupa Angka!" sqref="Y110">
      <formula1>-1000000000000000000</formula1>
      <formula2>1000000000000000000</formula2>
    </dataValidation>
    <dataValidation type="decimal" showErrorMessage="1" errorTitle="Kesalahan Jenis Data" error="Data yang dimasukkan harus berupa Angka!" sqref="H111">
      <formula1>-1000000000000000000</formula1>
      <formula2>1000000000000000000</formula2>
    </dataValidation>
    <dataValidation type="decimal" showErrorMessage="1" errorTitle="Kesalahan Jenis Data" error="Data yang dimasukkan harus berupa Angka!" sqref="I111">
      <formula1>-1000000000000000000</formula1>
      <formula2>1000000000000000000</formula2>
    </dataValidation>
    <dataValidation type="decimal" showErrorMessage="1" errorTitle="Kesalahan Jenis Data" error="Data yang dimasukkan harus berupa Angka!" sqref="J111">
      <formula1>-1000000000000000000</formula1>
      <formula2>1000000000000000000</formula2>
    </dataValidation>
    <dataValidation type="decimal" showErrorMessage="1" errorTitle="Kesalahan Jenis Data" error="Data yang dimasukkan harus berupa Angka!" sqref="K111">
      <formula1>-1000000000000000000</formula1>
      <formula2>1000000000000000000</formula2>
    </dataValidation>
    <dataValidation type="decimal" showErrorMessage="1" errorTitle="Kesalahan Jenis Data" error="Data yang dimasukkan harus berupa Angka!" sqref="L111">
      <formula1>-1000000000000000000</formula1>
      <formula2>1000000000000000000</formula2>
    </dataValidation>
    <dataValidation type="decimal" showErrorMessage="1" errorTitle="Kesalahan Jenis Data" error="Data yang dimasukkan harus berupa Angka!" sqref="M111">
      <formula1>-1000000000000000000</formula1>
      <formula2>1000000000000000000</formula2>
    </dataValidation>
    <dataValidation type="decimal" showErrorMessage="1" errorTitle="Kesalahan Jenis Data" error="Data yang dimasukkan harus berupa Angka!" sqref="N111">
      <formula1>-1000000000000000000</formula1>
      <formula2>1000000000000000000</formula2>
    </dataValidation>
    <dataValidation type="decimal" showErrorMessage="1" errorTitle="Kesalahan Jenis Data" error="Data yang dimasukkan harus berupa Angka!" sqref="O111">
      <formula1>-1000000000000000000</formula1>
      <formula2>1000000000000000000</formula2>
    </dataValidation>
    <dataValidation type="decimal" showErrorMessage="1" errorTitle="Kesalahan Jenis Data" error="Data yang dimasukkan harus berupa Angka!" sqref="P111">
      <formula1>-1000000000000000000</formula1>
      <formula2>1000000000000000000</formula2>
    </dataValidation>
    <dataValidation type="decimal" showErrorMessage="1" errorTitle="Kesalahan Jenis Data" error="Data yang dimasukkan harus berupa Angka!" sqref="Q111">
      <formula1>-1000000000000000000</formula1>
      <formula2>1000000000000000000</formula2>
    </dataValidation>
    <dataValidation type="decimal" showErrorMessage="1" errorTitle="Kesalahan Jenis Data" error="Data yang dimasukkan harus berupa Angka!" sqref="R111">
      <formula1>-1000000000000000000</formula1>
      <formula2>1000000000000000000</formula2>
    </dataValidation>
    <dataValidation type="decimal" showErrorMessage="1" errorTitle="Kesalahan Jenis Data" error="Data yang dimasukkan harus berupa Angka!" sqref="S111">
      <formula1>-1000000000000000000</formula1>
      <formula2>1000000000000000000</formula2>
    </dataValidation>
    <dataValidation type="decimal" showErrorMessage="1" errorTitle="Kesalahan Jenis Data" error="Data yang dimasukkan harus berupa Angka!" sqref="T111">
      <formula1>-1000000000000000000</formula1>
      <formula2>1000000000000000000</formula2>
    </dataValidation>
    <dataValidation type="decimal" showErrorMessage="1" errorTitle="Kesalahan Jenis Data" error="Data yang dimasukkan harus berupa Angka!" sqref="U111">
      <formula1>-1000000000000000000</formula1>
      <formula2>1000000000000000000</formula2>
    </dataValidation>
    <dataValidation type="decimal" showErrorMessage="1" errorTitle="Kesalahan Jenis Data" error="Data yang dimasukkan harus berupa Angka!" sqref="V111">
      <formula1>-1000000000000000000</formula1>
      <formula2>1000000000000000000</formula2>
    </dataValidation>
    <dataValidation type="decimal" showErrorMessage="1" errorTitle="Kesalahan Jenis Data" error="Data yang dimasukkan harus berupa Angka!" sqref="W111">
      <formula1>-1000000000000000000</formula1>
      <formula2>1000000000000000000</formula2>
    </dataValidation>
    <dataValidation type="decimal" showErrorMessage="1" errorTitle="Kesalahan Jenis Data" error="Data yang dimasukkan harus berupa Angka!" sqref="X111">
      <formula1>-1000000000000000000</formula1>
      <formula2>1000000000000000000</formula2>
    </dataValidation>
    <dataValidation type="decimal" showErrorMessage="1" errorTitle="Kesalahan Jenis Data" error="Data yang dimasukkan harus berupa Angka!" sqref="Y111">
      <formula1>-1000000000000000000</formula1>
      <formula2>1000000000000000000</formula2>
    </dataValidation>
    <dataValidation type="decimal" showErrorMessage="1" errorTitle="Kesalahan Jenis Data" error="Data yang dimasukkan harus berupa Angka!" sqref="H112">
      <formula1>-1000000000000000000</formula1>
      <formula2>1000000000000000000</formula2>
    </dataValidation>
    <dataValidation type="decimal" showErrorMessage="1" errorTitle="Kesalahan Jenis Data" error="Data yang dimasukkan harus berupa Angka!" sqref="I112">
      <formula1>-1000000000000000000</formula1>
      <formula2>1000000000000000000</formula2>
    </dataValidation>
    <dataValidation type="decimal" showErrorMessage="1" errorTitle="Kesalahan Jenis Data" error="Data yang dimasukkan harus berupa Angka!" sqref="J112">
      <formula1>-1000000000000000000</formula1>
      <formula2>1000000000000000000</formula2>
    </dataValidation>
    <dataValidation type="decimal" showErrorMessage="1" errorTitle="Kesalahan Jenis Data" error="Data yang dimasukkan harus berupa Angka!" sqref="K112">
      <formula1>-1000000000000000000</formula1>
      <formula2>1000000000000000000</formula2>
    </dataValidation>
    <dataValidation type="decimal" showErrorMessage="1" errorTitle="Kesalahan Jenis Data" error="Data yang dimasukkan harus berupa Angka!" sqref="L112">
      <formula1>-1000000000000000000</formula1>
      <formula2>1000000000000000000</formula2>
    </dataValidation>
    <dataValidation type="decimal" showErrorMessage="1" errorTitle="Kesalahan Jenis Data" error="Data yang dimasukkan harus berupa Angka!" sqref="M112">
      <formula1>-1000000000000000000</formula1>
      <formula2>1000000000000000000</formula2>
    </dataValidation>
    <dataValidation type="decimal" showErrorMessage="1" errorTitle="Kesalahan Jenis Data" error="Data yang dimasukkan harus berupa Angka!" sqref="N112">
      <formula1>-1000000000000000000</formula1>
      <formula2>1000000000000000000</formula2>
    </dataValidation>
    <dataValidation type="decimal" showErrorMessage="1" errorTitle="Kesalahan Jenis Data" error="Data yang dimasukkan harus berupa Angka!" sqref="O112">
      <formula1>-1000000000000000000</formula1>
      <formula2>1000000000000000000</formula2>
    </dataValidation>
    <dataValidation type="decimal" showErrorMessage="1" errorTitle="Kesalahan Jenis Data" error="Data yang dimasukkan harus berupa Angka!" sqref="P112">
      <formula1>-1000000000000000000</formula1>
      <formula2>1000000000000000000</formula2>
    </dataValidation>
    <dataValidation type="decimal" showErrorMessage="1" errorTitle="Kesalahan Jenis Data" error="Data yang dimasukkan harus berupa Angka!" sqref="Q112">
      <formula1>-1000000000000000000</formula1>
      <formula2>1000000000000000000</formula2>
    </dataValidation>
    <dataValidation type="decimal" showErrorMessage="1" errorTitle="Kesalahan Jenis Data" error="Data yang dimasukkan harus berupa Angka!" sqref="R112">
      <formula1>-1000000000000000000</formula1>
      <formula2>1000000000000000000</formula2>
    </dataValidation>
    <dataValidation type="decimal" showErrorMessage="1" errorTitle="Kesalahan Jenis Data" error="Data yang dimasukkan harus berupa Angka!" sqref="S112">
      <formula1>-1000000000000000000</formula1>
      <formula2>1000000000000000000</formula2>
    </dataValidation>
    <dataValidation type="decimal" showErrorMessage="1" errorTitle="Kesalahan Jenis Data" error="Data yang dimasukkan harus berupa Angka!" sqref="T112">
      <formula1>-1000000000000000000</formula1>
      <formula2>1000000000000000000</formula2>
    </dataValidation>
    <dataValidation type="decimal" showErrorMessage="1" errorTitle="Kesalahan Jenis Data" error="Data yang dimasukkan harus berupa Angka!" sqref="U112">
      <formula1>-1000000000000000000</formula1>
      <formula2>1000000000000000000</formula2>
    </dataValidation>
    <dataValidation type="decimal" showErrorMessage="1" errorTitle="Kesalahan Jenis Data" error="Data yang dimasukkan harus berupa Angka!" sqref="V112">
      <formula1>-1000000000000000000</formula1>
      <formula2>1000000000000000000</formula2>
    </dataValidation>
    <dataValidation type="decimal" showErrorMessage="1" errorTitle="Kesalahan Jenis Data" error="Data yang dimasukkan harus berupa Angka!" sqref="W112">
      <formula1>-1000000000000000000</formula1>
      <formula2>1000000000000000000</formula2>
    </dataValidation>
    <dataValidation type="decimal" showErrorMessage="1" errorTitle="Kesalahan Jenis Data" error="Data yang dimasukkan harus berupa Angka!" sqref="X112">
      <formula1>-1000000000000000000</formula1>
      <formula2>1000000000000000000</formula2>
    </dataValidation>
    <dataValidation type="decimal" showErrorMessage="1" errorTitle="Kesalahan Jenis Data" error="Data yang dimasukkan harus berupa Angka!" sqref="Y112">
      <formula1>-1000000000000000000</formula1>
      <formula2>1000000000000000000</formula2>
    </dataValidation>
    <dataValidation type="decimal" showErrorMessage="1" errorTitle="Kesalahan Jenis Data" error="Data yang dimasukkan harus berupa Angka!" sqref="H113">
      <formula1>-1000000000000000000</formula1>
      <formula2>1000000000000000000</formula2>
    </dataValidation>
    <dataValidation type="decimal" showErrorMessage="1" errorTitle="Kesalahan Jenis Data" error="Data yang dimasukkan harus berupa Angka!" sqref="I113">
      <formula1>-1000000000000000000</formula1>
      <formula2>1000000000000000000</formula2>
    </dataValidation>
    <dataValidation type="decimal" showErrorMessage="1" errorTitle="Kesalahan Jenis Data" error="Data yang dimasukkan harus berupa Angka!" sqref="J113">
      <formula1>-1000000000000000000</formula1>
      <formula2>1000000000000000000</formula2>
    </dataValidation>
    <dataValidation type="decimal" showErrorMessage="1" errorTitle="Kesalahan Jenis Data" error="Data yang dimasukkan harus berupa Angka!" sqref="K113">
      <formula1>-1000000000000000000</formula1>
      <formula2>1000000000000000000</formula2>
    </dataValidation>
    <dataValidation type="decimal" showErrorMessage="1" errorTitle="Kesalahan Jenis Data" error="Data yang dimasukkan harus berupa Angka!" sqref="L113">
      <formula1>-1000000000000000000</formula1>
      <formula2>1000000000000000000</formula2>
    </dataValidation>
    <dataValidation type="decimal" showErrorMessage="1" errorTitle="Kesalahan Jenis Data" error="Data yang dimasukkan harus berupa Angka!" sqref="M113">
      <formula1>-1000000000000000000</formula1>
      <formula2>1000000000000000000</formula2>
    </dataValidation>
    <dataValidation type="decimal" showErrorMessage="1" errorTitle="Kesalahan Jenis Data" error="Data yang dimasukkan harus berupa Angka!" sqref="N113">
      <formula1>-1000000000000000000</formula1>
      <formula2>1000000000000000000</formula2>
    </dataValidation>
    <dataValidation type="decimal" showErrorMessage="1" errorTitle="Kesalahan Jenis Data" error="Data yang dimasukkan harus berupa Angka!" sqref="O113">
      <formula1>-1000000000000000000</formula1>
      <formula2>1000000000000000000</formula2>
    </dataValidation>
    <dataValidation type="decimal" showErrorMessage="1" errorTitle="Kesalahan Jenis Data" error="Data yang dimasukkan harus berupa Angka!" sqref="P113">
      <formula1>-1000000000000000000</formula1>
      <formula2>1000000000000000000</formula2>
    </dataValidation>
    <dataValidation type="decimal" showErrorMessage="1" errorTitle="Kesalahan Jenis Data" error="Data yang dimasukkan harus berupa Angka!" sqref="Q113">
      <formula1>-1000000000000000000</formula1>
      <formula2>1000000000000000000</formula2>
    </dataValidation>
    <dataValidation type="decimal" showErrorMessage="1" errorTitle="Kesalahan Jenis Data" error="Data yang dimasukkan harus berupa Angka!" sqref="R113">
      <formula1>-1000000000000000000</formula1>
      <formula2>1000000000000000000</formula2>
    </dataValidation>
    <dataValidation type="decimal" showErrorMessage="1" errorTitle="Kesalahan Jenis Data" error="Data yang dimasukkan harus berupa Angka!" sqref="S113">
      <formula1>-1000000000000000000</formula1>
      <formula2>1000000000000000000</formula2>
    </dataValidation>
    <dataValidation type="decimal" showErrorMessage="1" errorTitle="Kesalahan Jenis Data" error="Data yang dimasukkan harus berupa Angka!" sqref="T113">
      <formula1>-1000000000000000000</formula1>
      <formula2>1000000000000000000</formula2>
    </dataValidation>
    <dataValidation type="decimal" showErrorMessage="1" errorTitle="Kesalahan Jenis Data" error="Data yang dimasukkan harus berupa Angka!" sqref="U113">
      <formula1>-1000000000000000000</formula1>
      <formula2>1000000000000000000</formula2>
    </dataValidation>
    <dataValidation type="decimal" showErrorMessage="1" errorTitle="Kesalahan Jenis Data" error="Data yang dimasukkan harus berupa Angka!" sqref="V113">
      <formula1>-1000000000000000000</formula1>
      <formula2>1000000000000000000</formula2>
    </dataValidation>
    <dataValidation type="decimal" showErrorMessage="1" errorTitle="Kesalahan Jenis Data" error="Data yang dimasukkan harus berupa Angka!" sqref="W113">
      <formula1>-1000000000000000000</formula1>
      <formula2>1000000000000000000</formula2>
    </dataValidation>
    <dataValidation type="decimal" showErrorMessage="1" errorTitle="Kesalahan Jenis Data" error="Data yang dimasukkan harus berupa Angka!" sqref="X113">
      <formula1>-1000000000000000000</formula1>
      <formula2>1000000000000000000</formula2>
    </dataValidation>
    <dataValidation type="decimal" showErrorMessage="1" errorTitle="Kesalahan Jenis Data" error="Data yang dimasukkan harus berupa Angka!" sqref="Y113">
      <formula1>-1000000000000000000</formula1>
      <formula2>1000000000000000000</formula2>
    </dataValidation>
    <dataValidation type="decimal" showErrorMessage="1" errorTitle="Kesalahan Jenis Data" error="Data yang dimasukkan harus berupa Angka!" sqref="H114">
      <formula1>-1000000000000000000</formula1>
      <formula2>1000000000000000000</formula2>
    </dataValidation>
    <dataValidation type="decimal" showErrorMessage="1" errorTitle="Kesalahan Jenis Data" error="Data yang dimasukkan harus berupa Angka!" sqref="I114">
      <formula1>-1000000000000000000</formula1>
      <formula2>1000000000000000000</formula2>
    </dataValidation>
    <dataValidation type="decimal" showErrorMessage="1" errorTitle="Kesalahan Jenis Data" error="Data yang dimasukkan harus berupa Angka!" sqref="J114">
      <formula1>-1000000000000000000</formula1>
      <formula2>1000000000000000000</formula2>
    </dataValidation>
    <dataValidation type="decimal" showErrorMessage="1" errorTitle="Kesalahan Jenis Data" error="Data yang dimasukkan harus berupa Angka!" sqref="K114">
      <formula1>-1000000000000000000</formula1>
      <formula2>1000000000000000000</formula2>
    </dataValidation>
    <dataValidation type="decimal" showErrorMessage="1" errorTitle="Kesalahan Jenis Data" error="Data yang dimasukkan harus berupa Angka!" sqref="L114">
      <formula1>-1000000000000000000</formula1>
      <formula2>1000000000000000000</formula2>
    </dataValidation>
    <dataValidation type="decimal" showErrorMessage="1" errorTitle="Kesalahan Jenis Data" error="Data yang dimasukkan harus berupa Angka!" sqref="M114">
      <formula1>-1000000000000000000</formula1>
      <formula2>1000000000000000000</formula2>
    </dataValidation>
    <dataValidation type="decimal" showErrorMessage="1" errorTitle="Kesalahan Jenis Data" error="Data yang dimasukkan harus berupa Angka!" sqref="N114">
      <formula1>-1000000000000000000</formula1>
      <formula2>1000000000000000000</formula2>
    </dataValidation>
    <dataValidation type="decimal" showErrorMessage="1" errorTitle="Kesalahan Jenis Data" error="Data yang dimasukkan harus berupa Angka!" sqref="O114">
      <formula1>-1000000000000000000</formula1>
      <formula2>1000000000000000000</formula2>
    </dataValidation>
    <dataValidation type="decimal" showErrorMessage="1" errorTitle="Kesalahan Jenis Data" error="Data yang dimasukkan harus berupa Angka!" sqref="P114">
      <formula1>-1000000000000000000</formula1>
      <formula2>1000000000000000000</formula2>
    </dataValidation>
    <dataValidation type="decimal" showErrorMessage="1" errorTitle="Kesalahan Jenis Data" error="Data yang dimasukkan harus berupa Angka!" sqref="Q114">
      <formula1>-1000000000000000000</formula1>
      <formula2>1000000000000000000</formula2>
    </dataValidation>
    <dataValidation type="decimal" showErrorMessage="1" errorTitle="Kesalahan Jenis Data" error="Data yang dimasukkan harus berupa Angka!" sqref="R114">
      <formula1>-1000000000000000000</formula1>
      <formula2>1000000000000000000</formula2>
    </dataValidation>
    <dataValidation type="decimal" showErrorMessage="1" errorTitle="Kesalahan Jenis Data" error="Data yang dimasukkan harus berupa Angka!" sqref="S114">
      <formula1>-1000000000000000000</formula1>
      <formula2>1000000000000000000</formula2>
    </dataValidation>
    <dataValidation type="decimal" showErrorMessage="1" errorTitle="Kesalahan Jenis Data" error="Data yang dimasukkan harus berupa Angka!" sqref="T114">
      <formula1>-1000000000000000000</formula1>
      <formula2>1000000000000000000</formula2>
    </dataValidation>
    <dataValidation type="decimal" showErrorMessage="1" errorTitle="Kesalahan Jenis Data" error="Data yang dimasukkan harus berupa Angka!" sqref="U114">
      <formula1>-1000000000000000000</formula1>
      <formula2>1000000000000000000</formula2>
    </dataValidation>
    <dataValidation type="decimal" showErrorMessage="1" errorTitle="Kesalahan Jenis Data" error="Data yang dimasukkan harus berupa Angka!" sqref="V114">
      <formula1>-1000000000000000000</formula1>
      <formula2>1000000000000000000</formula2>
    </dataValidation>
    <dataValidation type="decimal" showErrorMessage="1" errorTitle="Kesalahan Jenis Data" error="Data yang dimasukkan harus berupa Angka!" sqref="W114">
      <formula1>-1000000000000000000</formula1>
      <formula2>1000000000000000000</formula2>
    </dataValidation>
    <dataValidation type="decimal" showErrorMessage="1" errorTitle="Kesalahan Jenis Data" error="Data yang dimasukkan harus berupa Angka!" sqref="X114">
      <formula1>-1000000000000000000</formula1>
      <formula2>1000000000000000000</formula2>
    </dataValidation>
    <dataValidation type="decimal" showErrorMessage="1" errorTitle="Kesalahan Jenis Data" error="Data yang dimasukkan harus berupa Angka!" sqref="Y114">
      <formula1>-1000000000000000000</formula1>
      <formula2>1000000000000000000</formula2>
    </dataValidation>
    <dataValidation type="decimal" showErrorMessage="1" errorTitle="Kesalahan Jenis Data" error="Data yang dimasukkan harus berupa Angka!" sqref="H115">
      <formula1>-1000000000000000000</formula1>
      <formula2>1000000000000000000</formula2>
    </dataValidation>
    <dataValidation type="decimal" showErrorMessage="1" errorTitle="Kesalahan Jenis Data" error="Data yang dimasukkan harus berupa Angka!" sqref="I115">
      <formula1>-1000000000000000000</formula1>
      <formula2>1000000000000000000</formula2>
    </dataValidation>
    <dataValidation type="decimal" showErrorMessage="1" errorTitle="Kesalahan Jenis Data" error="Data yang dimasukkan harus berupa Angka!" sqref="J115">
      <formula1>-1000000000000000000</formula1>
      <formula2>1000000000000000000</formula2>
    </dataValidation>
    <dataValidation type="decimal" showErrorMessage="1" errorTitle="Kesalahan Jenis Data" error="Data yang dimasukkan harus berupa Angka!" sqref="K115">
      <formula1>-1000000000000000000</formula1>
      <formula2>1000000000000000000</formula2>
    </dataValidation>
    <dataValidation type="decimal" showErrorMessage="1" errorTitle="Kesalahan Jenis Data" error="Data yang dimasukkan harus berupa Angka!" sqref="L115">
      <formula1>-1000000000000000000</formula1>
      <formula2>1000000000000000000</formula2>
    </dataValidation>
    <dataValidation type="decimal" showErrorMessage="1" errorTitle="Kesalahan Jenis Data" error="Data yang dimasukkan harus berupa Angka!" sqref="M115">
      <formula1>-1000000000000000000</formula1>
      <formula2>1000000000000000000</formula2>
    </dataValidation>
    <dataValidation type="decimal" showErrorMessage="1" errorTitle="Kesalahan Jenis Data" error="Data yang dimasukkan harus berupa Angka!" sqref="N115">
      <formula1>-1000000000000000000</formula1>
      <formula2>1000000000000000000</formula2>
    </dataValidation>
    <dataValidation type="decimal" showErrorMessage="1" errorTitle="Kesalahan Jenis Data" error="Data yang dimasukkan harus berupa Angka!" sqref="O115">
      <formula1>-1000000000000000000</formula1>
      <formula2>1000000000000000000</formula2>
    </dataValidation>
    <dataValidation type="decimal" showErrorMessage="1" errorTitle="Kesalahan Jenis Data" error="Data yang dimasukkan harus berupa Angka!" sqref="P115">
      <formula1>-1000000000000000000</formula1>
      <formula2>1000000000000000000</formula2>
    </dataValidation>
    <dataValidation type="decimal" showErrorMessage="1" errorTitle="Kesalahan Jenis Data" error="Data yang dimasukkan harus berupa Angka!" sqref="Q115">
      <formula1>-1000000000000000000</formula1>
      <formula2>1000000000000000000</formula2>
    </dataValidation>
    <dataValidation type="decimal" showErrorMessage="1" errorTitle="Kesalahan Jenis Data" error="Data yang dimasukkan harus berupa Angka!" sqref="R115">
      <formula1>-1000000000000000000</formula1>
      <formula2>1000000000000000000</formula2>
    </dataValidation>
    <dataValidation type="decimal" showErrorMessage="1" errorTitle="Kesalahan Jenis Data" error="Data yang dimasukkan harus berupa Angka!" sqref="S115">
      <formula1>-1000000000000000000</formula1>
      <formula2>1000000000000000000</formula2>
    </dataValidation>
    <dataValidation type="decimal" showErrorMessage="1" errorTitle="Kesalahan Jenis Data" error="Data yang dimasukkan harus berupa Angka!" sqref="T115">
      <formula1>-1000000000000000000</formula1>
      <formula2>1000000000000000000</formula2>
    </dataValidation>
    <dataValidation type="decimal" showErrorMessage="1" errorTitle="Kesalahan Jenis Data" error="Data yang dimasukkan harus berupa Angka!" sqref="U115">
      <formula1>-1000000000000000000</formula1>
      <formula2>1000000000000000000</formula2>
    </dataValidation>
    <dataValidation type="decimal" showErrorMessage="1" errorTitle="Kesalahan Jenis Data" error="Data yang dimasukkan harus berupa Angka!" sqref="V115">
      <formula1>-1000000000000000000</formula1>
      <formula2>1000000000000000000</formula2>
    </dataValidation>
    <dataValidation type="decimal" showErrorMessage="1" errorTitle="Kesalahan Jenis Data" error="Data yang dimasukkan harus berupa Angka!" sqref="W115">
      <formula1>-1000000000000000000</formula1>
      <formula2>1000000000000000000</formula2>
    </dataValidation>
    <dataValidation type="decimal" showErrorMessage="1" errorTitle="Kesalahan Jenis Data" error="Data yang dimasukkan harus berupa Angka!" sqref="X115">
      <formula1>-1000000000000000000</formula1>
      <formula2>1000000000000000000</formula2>
    </dataValidation>
    <dataValidation type="decimal" showErrorMessage="1" errorTitle="Kesalahan Jenis Data" error="Data yang dimasukkan harus berupa Angka!" sqref="Y115">
      <formula1>-1000000000000000000</formula1>
      <formula2>1000000000000000000</formula2>
    </dataValidation>
  </dataValidations>
  <printOptions horizontalCentered="1"/>
  <pageMargins left="0.7" right="0.7" top="0.75" bottom="0.75" header="0.3" footer="0.3"/>
  <pageSetup paperSize="150" scale="20" orientation="landscape" horizontalDpi="200" verticalDpi="200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6"/>
  <sheetViews>
    <sheetView showGridLines="0" view="pageBreakPreview" zoomScale="85" zoomScaleNormal="100" zoomScaleSheetLayoutView="85" workbookViewId="0">
      <pane xSplit="4" ySplit="15" topLeftCell="E16" activePane="bottomRight" state="frozen"/>
      <selection activeCell="D40" sqref="D40"/>
      <selection pane="topRight" activeCell="D40" sqref="D40"/>
      <selection pane="bottomLeft" activeCell="D40" sqref="D40"/>
      <selection pane="bottomRight" activeCell="E18" sqref="E18"/>
    </sheetView>
  </sheetViews>
  <sheetFormatPr defaultRowHeight="15" x14ac:dyDescent="0.25"/>
  <cols>
    <col min="1" max="1" width="9.140625" style="1" customWidth="1"/>
    <col min="2" max="2" width="1" style="1" customWidth="1"/>
    <col min="3" max="4" width="20" style="1" customWidth="1"/>
    <col min="5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2:12" ht="5.0999999999999996" customHeight="1" x14ac:dyDescent="0.25">
      <c r="B2" s="9" t="s">
        <v>504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idden="1" x14ac:dyDescent="0.25">
      <c r="B3" s="9" t="s">
        <v>7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idden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idden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idden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7.25" x14ac:dyDescent="0.25">
      <c r="B7" s="2"/>
      <c r="C7" s="39" t="str">
        <f>UPPER('Data Umum'!D7)</f>
        <v/>
      </c>
      <c r="D7" s="39"/>
      <c r="E7" s="39"/>
      <c r="F7" s="39"/>
      <c r="G7" s="39"/>
      <c r="H7" s="39"/>
      <c r="I7" s="39"/>
      <c r="J7" s="39"/>
      <c r="K7" s="39"/>
      <c r="L7" s="2"/>
    </row>
    <row r="8" spans="2:12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x14ac:dyDescent="0.25">
      <c r="B9" s="2"/>
      <c r="C9" s="40" t="s">
        <v>505</v>
      </c>
      <c r="D9" s="40"/>
      <c r="E9" s="40"/>
      <c r="F9" s="40"/>
      <c r="G9" s="40"/>
      <c r="H9" s="40"/>
      <c r="I9" s="40"/>
      <c r="J9" s="40"/>
      <c r="K9" s="40"/>
      <c r="L9" s="2"/>
    </row>
    <row r="10" spans="2:12" x14ac:dyDescent="0.25">
      <c r="B10" s="2"/>
      <c r="C10" s="40" t="s">
        <v>506</v>
      </c>
      <c r="D10" s="40"/>
      <c r="E10" s="40"/>
      <c r="F10" s="40"/>
      <c r="G10" s="40"/>
      <c r="H10" s="40"/>
      <c r="I10" s="40"/>
      <c r="J10" s="40"/>
      <c r="K10" s="40"/>
      <c r="L10" s="2"/>
    </row>
    <row r="11" spans="2:12" x14ac:dyDescent="0.25">
      <c r="B11" s="2"/>
      <c r="C11" s="41" t="s">
        <v>519</v>
      </c>
      <c r="D11" s="41"/>
      <c r="E11" s="41"/>
      <c r="F11" s="41"/>
      <c r="G11" s="41"/>
      <c r="H11" s="41"/>
      <c r="I11" s="41"/>
      <c r="J11" s="41"/>
      <c r="K11" s="41"/>
      <c r="L11" s="2"/>
    </row>
    <row r="12" spans="2:12" hidden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x14ac:dyDescent="0.25">
      <c r="B13" s="2"/>
      <c r="C13" s="42" t="s">
        <v>158</v>
      </c>
      <c r="D13" s="42"/>
      <c r="E13" s="42"/>
      <c r="F13" s="42"/>
      <c r="G13" s="42"/>
      <c r="H13" s="42"/>
      <c r="I13" s="42"/>
      <c r="J13" s="42"/>
      <c r="K13" s="42"/>
      <c r="L13" s="2"/>
    </row>
    <row r="14" spans="2:12" x14ac:dyDescent="0.25">
      <c r="B14" s="2"/>
      <c r="C14" s="43" t="s">
        <v>507</v>
      </c>
      <c r="D14" s="44"/>
      <c r="E14" s="43" t="str">
        <f>"Wilayah Pemasaran"</f>
        <v>Wilayah Pemasaran</v>
      </c>
      <c r="F14" s="43" t="str">
        <f>"Kategori Pemasar Badan Hukum"</f>
        <v>Kategori Pemasar Badan Hukum</v>
      </c>
      <c r="G14" s="43" t="str">
        <f>"Jumlah Pemasar Badan Hukum"</f>
        <v>Jumlah Pemasar Badan Hukum</v>
      </c>
      <c r="H14" s="43" t="str">
        <f>"Jumlah Pemasar Perorangan"</f>
        <v>Jumlah Pemasar Perorangan</v>
      </c>
      <c r="I14" s="43" t="str">
        <f>"Nama Produk yang Dipasarkan"</f>
        <v>Nama Produk yang Dipasarkan</v>
      </c>
      <c r="J14" s="43" t="str">
        <f>"Jumlah Peserta/Tertanggung"</f>
        <v>Jumlah Peserta/Tertanggung</v>
      </c>
      <c r="K14" s="43" t="str">
        <f>"Premi/Kontribusi Bruto (Rp)"</f>
        <v>Premi/Kontribusi Bruto (Rp)</v>
      </c>
      <c r="L14" s="2"/>
    </row>
    <row r="15" spans="2:12" x14ac:dyDescent="0.25">
      <c r="B15" s="2"/>
      <c r="C15" s="44"/>
      <c r="D15" s="44"/>
      <c r="E15" s="44"/>
      <c r="F15" s="44"/>
      <c r="G15" s="44"/>
      <c r="H15" s="44"/>
      <c r="I15" s="44"/>
      <c r="J15" s="44"/>
      <c r="K15" s="44"/>
      <c r="L15" s="2"/>
    </row>
    <row r="16" spans="2:12" x14ac:dyDescent="0.25">
      <c r="B16" s="2"/>
      <c r="C16" s="45" t="s">
        <v>508</v>
      </c>
      <c r="D16" s="44"/>
      <c r="E16" s="46" t="s">
        <v>79</v>
      </c>
      <c r="F16" s="46" t="s">
        <v>79</v>
      </c>
      <c r="G16" s="50"/>
      <c r="H16" s="50"/>
      <c r="I16" s="46"/>
      <c r="J16" s="50"/>
      <c r="K16" s="50"/>
      <c r="L16" s="2"/>
    </row>
    <row r="17" spans="2:12" x14ac:dyDescent="0.25">
      <c r="B17" s="2"/>
      <c r="C17" s="45" t="s">
        <v>509</v>
      </c>
      <c r="D17" s="44"/>
      <c r="E17" s="46" t="s">
        <v>79</v>
      </c>
      <c r="F17" s="46" t="s">
        <v>79</v>
      </c>
      <c r="G17" s="50"/>
      <c r="H17" s="50"/>
      <c r="I17" s="46"/>
      <c r="J17" s="50"/>
      <c r="K17" s="50"/>
      <c r="L17" s="2"/>
    </row>
    <row r="18" spans="2:12" x14ac:dyDescent="0.25">
      <c r="B18" s="2"/>
      <c r="C18" s="45" t="s">
        <v>510</v>
      </c>
      <c r="D18" s="44"/>
      <c r="E18" s="46" t="s">
        <v>79</v>
      </c>
      <c r="F18" s="46" t="s">
        <v>79</v>
      </c>
      <c r="G18" s="50"/>
      <c r="H18" s="50"/>
      <c r="I18" s="46"/>
      <c r="J18" s="50"/>
      <c r="K18" s="50"/>
      <c r="L18" s="2"/>
    </row>
    <row r="19" spans="2:12" x14ac:dyDescent="0.25">
      <c r="B19" s="2"/>
      <c r="C19" s="45" t="s">
        <v>511</v>
      </c>
      <c r="D19" s="44"/>
      <c r="E19" s="46" t="s">
        <v>79</v>
      </c>
      <c r="F19" s="23" t="str">
        <f>""</f>
        <v/>
      </c>
      <c r="G19" s="21"/>
      <c r="H19" s="50"/>
      <c r="I19" s="46"/>
      <c r="J19" s="21"/>
      <c r="K19" s="22"/>
      <c r="L19" s="2"/>
    </row>
    <row r="20" spans="2:12" x14ac:dyDescent="0.25">
      <c r="B20" s="2"/>
      <c r="C20" s="45" t="s">
        <v>512</v>
      </c>
      <c r="D20" s="44"/>
      <c r="E20" s="46" t="s">
        <v>79</v>
      </c>
      <c r="F20" s="46" t="s">
        <v>79</v>
      </c>
      <c r="G20" s="50"/>
      <c r="H20" s="50"/>
      <c r="I20" s="46"/>
      <c r="J20" s="50"/>
      <c r="K20" s="50"/>
      <c r="L20" s="2"/>
    </row>
    <row r="21" spans="2:12" x14ac:dyDescent="0.25">
      <c r="B21" s="2"/>
      <c r="C21" s="45" t="s">
        <v>513</v>
      </c>
      <c r="D21" s="44"/>
      <c r="E21" s="46" t="s">
        <v>79</v>
      </c>
      <c r="F21" s="46" t="s">
        <v>79</v>
      </c>
      <c r="G21" s="50"/>
      <c r="H21" s="50"/>
      <c r="I21" s="46"/>
      <c r="J21" s="50"/>
      <c r="K21" s="50"/>
      <c r="L21" s="2"/>
    </row>
    <row r="22" spans="2:12" x14ac:dyDescent="0.25">
      <c r="B22" s="2"/>
      <c r="C22" s="45" t="s">
        <v>514</v>
      </c>
      <c r="D22" s="44"/>
      <c r="E22" s="46" t="s">
        <v>79</v>
      </c>
      <c r="F22" s="23" t="str">
        <f>""</f>
        <v/>
      </c>
      <c r="G22" s="23"/>
      <c r="H22" s="50"/>
      <c r="I22" s="46"/>
      <c r="J22" s="21"/>
      <c r="K22" s="22"/>
      <c r="L22" s="2"/>
    </row>
    <row r="23" spans="2:12" x14ac:dyDescent="0.25">
      <c r="B23" s="2"/>
      <c r="C23" s="45" t="s">
        <v>512</v>
      </c>
      <c r="D23" s="44"/>
      <c r="E23" s="46" t="s">
        <v>79</v>
      </c>
      <c r="F23" s="46" t="s">
        <v>79</v>
      </c>
      <c r="G23" s="23"/>
      <c r="H23" s="50"/>
      <c r="I23" s="46"/>
      <c r="J23" s="50"/>
      <c r="K23" s="50"/>
      <c r="L23" s="2"/>
    </row>
    <row r="24" spans="2:12" x14ac:dyDescent="0.25">
      <c r="B24" s="2"/>
      <c r="C24" s="45" t="s">
        <v>513</v>
      </c>
      <c r="D24" s="44"/>
      <c r="E24" s="46" t="s">
        <v>79</v>
      </c>
      <c r="F24" s="46" t="s">
        <v>79</v>
      </c>
      <c r="G24" s="23"/>
      <c r="H24" s="50"/>
      <c r="I24" s="46"/>
      <c r="J24" s="50"/>
      <c r="K24" s="50"/>
      <c r="L24" s="2"/>
    </row>
    <row r="25" spans="2:1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5.0999999999999996" customHeigh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sheetProtection formatColumns="0" formatRows="0" selectLockedCells="1"/>
  <mergeCells count="75">
    <mergeCell ref="J23"/>
    <mergeCell ref="K23"/>
    <mergeCell ref="C24:D24"/>
    <mergeCell ref="E24"/>
    <mergeCell ref="F24"/>
    <mergeCell ref="H24"/>
    <mergeCell ref="I24"/>
    <mergeCell ref="J24"/>
    <mergeCell ref="K24"/>
    <mergeCell ref="C22:D22"/>
    <mergeCell ref="E22"/>
    <mergeCell ref="H22"/>
    <mergeCell ref="I22"/>
    <mergeCell ref="C23:D23"/>
    <mergeCell ref="E23"/>
    <mergeCell ref="F23"/>
    <mergeCell ref="H23"/>
    <mergeCell ref="I23"/>
    <mergeCell ref="J20"/>
    <mergeCell ref="K20"/>
    <mergeCell ref="C21:D21"/>
    <mergeCell ref="E21"/>
    <mergeCell ref="F21"/>
    <mergeCell ref="G21"/>
    <mergeCell ref="H21"/>
    <mergeCell ref="I21"/>
    <mergeCell ref="J21"/>
    <mergeCell ref="K21"/>
    <mergeCell ref="C19:D19"/>
    <mergeCell ref="E19"/>
    <mergeCell ref="H19"/>
    <mergeCell ref="I19"/>
    <mergeCell ref="C20:D20"/>
    <mergeCell ref="E20"/>
    <mergeCell ref="F20"/>
    <mergeCell ref="G20"/>
    <mergeCell ref="H20"/>
    <mergeCell ref="I20"/>
    <mergeCell ref="I17"/>
    <mergeCell ref="J17"/>
    <mergeCell ref="K17"/>
    <mergeCell ref="C18:D18"/>
    <mergeCell ref="E18"/>
    <mergeCell ref="F18"/>
    <mergeCell ref="G18"/>
    <mergeCell ref="H18"/>
    <mergeCell ref="I18"/>
    <mergeCell ref="J18"/>
    <mergeCell ref="K18"/>
    <mergeCell ref="C17:D17"/>
    <mergeCell ref="E17"/>
    <mergeCell ref="F17"/>
    <mergeCell ref="G17"/>
    <mergeCell ref="H17"/>
    <mergeCell ref="I14:I15"/>
    <mergeCell ref="J14:J15"/>
    <mergeCell ref="K14:K15"/>
    <mergeCell ref="C16:D16"/>
    <mergeCell ref="E16"/>
    <mergeCell ref="F16"/>
    <mergeCell ref="G16"/>
    <mergeCell ref="H16"/>
    <mergeCell ref="I16"/>
    <mergeCell ref="J16"/>
    <mergeCell ref="K16"/>
    <mergeCell ref="C14:D15"/>
    <mergeCell ref="E14:E15"/>
    <mergeCell ref="F14:F15"/>
    <mergeCell ref="G14:G15"/>
    <mergeCell ref="H14:H15"/>
    <mergeCell ref="C7:K7"/>
    <mergeCell ref="C9:K9"/>
    <mergeCell ref="C10:K10"/>
    <mergeCell ref="C11:K11"/>
    <mergeCell ref="C13:K13"/>
  </mergeCells>
  <dataValidations count="28">
    <dataValidation type="decimal" showErrorMessage="1" errorTitle="Kesalahan Jenis Data" error="Data yang dimasukkan harus berupa Angka!" sqref="G16">
      <formula1>-1000000000000000000</formula1>
      <formula2>1000000000000000000</formula2>
    </dataValidation>
    <dataValidation type="decimal" showErrorMessage="1" errorTitle="Kesalahan Jenis Data" error="Data yang dimasukkan harus berupa Angka!" sqref="H16">
      <formula1>-1000000000000000000</formula1>
      <formula2>1000000000000000000</formula2>
    </dataValidation>
    <dataValidation type="decimal" showErrorMessage="1" errorTitle="Kesalahan Jenis Data" error="Data yang dimasukkan harus berupa Angka!" sqref="J16">
      <formula1>-1000000000000000000</formula1>
      <formula2>1000000000000000000</formula2>
    </dataValidation>
    <dataValidation type="decimal" showErrorMessage="1" errorTitle="Kesalahan Jenis Data" error="Data yang dimasukkan harus berupa Angka!" sqref="K16">
      <formula1>-1000000000000000000</formula1>
      <formula2>1000000000000000000</formula2>
    </dataValidation>
    <dataValidation type="decimal" showErrorMessage="1" errorTitle="Kesalahan Jenis Data" error="Data yang dimasukkan harus berupa Angka!" sqref="G17">
      <formula1>-1000000000000000000</formula1>
      <formula2>1000000000000000000</formula2>
    </dataValidation>
    <dataValidation type="decimal" showErrorMessage="1" errorTitle="Kesalahan Jenis Data" error="Data yang dimasukkan harus berupa Angka!" sqref="H17">
      <formula1>-1000000000000000000</formula1>
      <formula2>1000000000000000000</formula2>
    </dataValidation>
    <dataValidation type="decimal" showErrorMessage="1" errorTitle="Kesalahan Jenis Data" error="Data yang dimasukkan harus berupa Angka!" sqref="J17">
      <formula1>-1000000000000000000</formula1>
      <formula2>1000000000000000000</formula2>
    </dataValidation>
    <dataValidation type="decimal" showErrorMessage="1" errorTitle="Kesalahan Jenis Data" error="Data yang dimasukkan harus berupa Angka!" sqref="K17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H18">
      <formula1>-1000000000000000000</formula1>
      <formula2>1000000000000000000</formula2>
    </dataValidation>
    <dataValidation type="decimal" showErrorMessage="1" errorTitle="Kesalahan Jenis Data" error="Data yang dimasukkan harus berupa Angka!" sqref="J18">
      <formula1>-1000000000000000000</formula1>
      <formula2>1000000000000000000</formula2>
    </dataValidation>
    <dataValidation type="decimal" showErrorMessage="1" errorTitle="Kesalahan Jenis Data" error="Data yang dimasukkan harus berupa Angka!" sqref="K18">
      <formula1>-1000000000000000000</formula1>
      <formula2>1000000000000000000</formula2>
    </dataValidation>
    <dataValidation type="decimal" showErrorMessage="1" errorTitle="Kesalahan Jenis Data" error="Data yang dimasukkan harus berupa Angka!" sqref="H19">
      <formula1>-1000000000000000000</formula1>
      <formula2>1000000000000000000</formula2>
    </dataValidation>
    <dataValidation type="decimal" showErrorMessage="1" errorTitle="Kesalahan Jenis Data" error="Data yang dimasukkan harus berupa Angka!" sqref="G20">
      <formula1>-1000000000000000000</formula1>
      <formula2>1000000000000000000</formula2>
    </dataValidation>
    <dataValidation type="decimal" showErrorMessage="1" errorTitle="Kesalahan Jenis Data" error="Data yang dimasukkan harus berupa Angka!" sqref="H20">
      <formula1>-1000000000000000000</formula1>
      <formula2>1000000000000000000</formula2>
    </dataValidation>
    <dataValidation type="decimal" showErrorMessage="1" errorTitle="Kesalahan Jenis Data" error="Data yang dimasukkan harus berupa Angka!" sqref="J20">
      <formula1>-1000000000000000000</formula1>
      <formula2>1000000000000000000</formula2>
    </dataValidation>
    <dataValidation type="decimal" showErrorMessage="1" errorTitle="Kesalahan Jenis Data" error="Data yang dimasukkan harus berupa Angka!" sqref="K20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H21">
      <formula1>-1000000000000000000</formula1>
      <formula2>1000000000000000000</formula2>
    </dataValidation>
    <dataValidation type="decimal" showErrorMessage="1" errorTitle="Kesalahan Jenis Data" error="Data yang dimasukkan harus berupa Angka!" sqref="J21">
      <formula1>-1000000000000000000</formula1>
      <formula2>1000000000000000000</formula2>
    </dataValidation>
    <dataValidation type="decimal" showErrorMessage="1" errorTitle="Kesalahan Jenis Data" error="Data yang dimasukkan harus berupa Angka!" sqref="K21">
      <formula1>-1000000000000000000</formula1>
      <formula2>1000000000000000000</formula2>
    </dataValidation>
    <dataValidation type="decimal" showErrorMessage="1" errorTitle="Kesalahan Jenis Data" error="Data yang dimasukkan harus berupa Angka!" sqref="H22">
      <formula1>-1000000000000000000</formula1>
      <formula2>1000000000000000000</formula2>
    </dataValidation>
    <dataValidation type="decimal" showErrorMessage="1" errorTitle="Kesalahan Jenis Data" error="Data yang dimasukkan harus berupa Angka!" sqref="H23">
      <formula1>-1000000000000000000</formula1>
      <formula2>1000000000000000000</formula2>
    </dataValidation>
    <dataValidation type="decimal" showErrorMessage="1" errorTitle="Kesalahan Jenis Data" error="Data yang dimasukkan harus berupa Angka!" sqref="J23">
      <formula1>-1000000000000000000</formula1>
      <formula2>1000000000000000000</formula2>
    </dataValidation>
    <dataValidation type="decimal" showErrorMessage="1" errorTitle="Kesalahan Jenis Data" error="Data yang dimasukkan harus berupa Angka!" sqref="K23">
      <formula1>-1000000000000000000</formula1>
      <formula2>1000000000000000000</formula2>
    </dataValidation>
    <dataValidation type="decimal" showErrorMessage="1" errorTitle="Kesalahan Jenis Data" error="Data yang dimasukkan harus berupa Angka!" sqref="H24">
      <formula1>-1000000000000000000</formula1>
      <formula2>1000000000000000000</formula2>
    </dataValidation>
    <dataValidation type="decimal" showErrorMessage="1" errorTitle="Kesalahan Jenis Data" error="Data yang dimasukkan harus berupa Angka!" sqref="J24">
      <formula1>-1000000000000000000</formula1>
      <formula2>1000000000000000000</formula2>
    </dataValidation>
    <dataValidation type="decimal" showErrorMessage="1" errorTitle="Kesalahan Jenis Data" error="Data yang dimasukkan harus berupa Angka!" sqref="K24">
      <formula1>-1000000000000000000</formula1>
      <formula2>1000000000000000000</formula2>
    </dataValidation>
  </dataValidations>
  <printOptions horizontalCentered="1"/>
  <pageMargins left="0.7" right="0.7" top="0.75" bottom="0.75" header="0.3" footer="0.3"/>
  <pageSetup paperSize="150" scale="52" orientation="landscape" horizontalDpi="200" verticalDpi="200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E118"/>
  <sheetViews>
    <sheetView showGridLines="0" view="pageBreakPreview" zoomScale="60" zoomScaleNormal="100" workbookViewId="0">
      <pane xSplit="4" ySplit="15" topLeftCell="E16" activePane="bottomRight" state="frozen"/>
      <selection activeCell="D40" sqref="D40"/>
      <selection pane="topRight" activeCell="D40" sqref="D40"/>
      <selection pane="bottomLeft" activeCell="D40" sqref="D40"/>
      <selection pane="bottomRight" activeCell="R23" sqref="R23"/>
    </sheetView>
  </sheetViews>
  <sheetFormatPr defaultRowHeight="15" x14ac:dyDescent="0.25"/>
  <cols>
    <col min="1" max="1" width="9.140625" style="1" customWidth="1"/>
    <col min="2" max="3" width="1" style="1" customWidth="1"/>
    <col min="4" max="5" width="20" style="1" customWidth="1"/>
    <col min="6" max="6" width="30" style="1" customWidth="1"/>
    <col min="7" max="7" width="2" style="1" customWidth="1"/>
    <col min="8" max="8" width="20" style="1" customWidth="1"/>
    <col min="9" max="9" width="10" style="1" customWidth="1"/>
    <col min="10" max="10" width="30" style="1" customWidth="1"/>
    <col min="11" max="11" width="10" style="1" customWidth="1"/>
    <col min="12" max="12" width="30" style="1" customWidth="1"/>
    <col min="13" max="13" width="2" style="1" customWidth="1"/>
    <col min="14" max="15" width="20" style="1" customWidth="1"/>
    <col min="16" max="16" width="30" style="1" customWidth="1"/>
    <col min="17" max="17" width="2" style="1" customWidth="1"/>
    <col min="18" max="19" width="20" style="1" customWidth="1"/>
    <col min="20" max="20" width="40" style="1" customWidth="1"/>
    <col min="21" max="21" width="30" style="1" customWidth="1"/>
    <col min="22" max="22" width="2" style="1" customWidth="1"/>
    <col min="23" max="23" width="20" style="1" customWidth="1"/>
    <col min="24" max="27" width="30" style="1" customWidth="1"/>
    <col min="28" max="28" width="2" style="1" customWidth="1"/>
    <col min="29" max="29" width="20" style="1" customWidth="1"/>
    <col min="30" max="30" width="30" style="1" customWidth="1"/>
    <col min="31" max="31" width="1" style="1" customWidth="1"/>
    <col min="32" max="32" width="9.140625" style="1" customWidth="1"/>
    <col min="33" max="16384" width="9.140625" style="1"/>
  </cols>
  <sheetData>
    <row r="2" spans="2:31" ht="5.0999999999999996" customHeight="1" x14ac:dyDescent="0.25">
      <c r="B2" s="9" t="s">
        <v>515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idden="1" x14ac:dyDescent="0.25">
      <c r="B3" s="9" t="s">
        <v>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2:31" hidden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2:31" hidden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1" hidden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2:31" ht="17.25" x14ac:dyDescent="0.25">
      <c r="B7" s="2"/>
      <c r="C7" s="39" t="str">
        <f>UPPER('Data Umum'!D7)</f>
        <v/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2"/>
    </row>
    <row r="8" spans="2:3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2:31" x14ac:dyDescent="0.25">
      <c r="B9" s="2"/>
      <c r="C9" s="40" t="s">
        <v>516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2"/>
    </row>
    <row r="10" spans="2:31" x14ac:dyDescent="0.25">
      <c r="B10" s="2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2"/>
    </row>
    <row r="11" spans="2:31" x14ac:dyDescent="0.25">
      <c r="B11" s="2"/>
      <c r="C11" s="41" t="s">
        <v>521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2"/>
    </row>
    <row r="12" spans="2:31" hidden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2:31" x14ac:dyDescent="0.25">
      <c r="B13" s="2"/>
      <c r="C13" s="42" t="s">
        <v>86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2"/>
    </row>
    <row r="14" spans="2:31" x14ac:dyDescent="0.25">
      <c r="B14" s="2"/>
      <c r="C14" s="43" t="s">
        <v>343</v>
      </c>
      <c r="D14" s="44"/>
      <c r="E14" s="43" t="str">
        <f>"SBN"</f>
        <v>SBN</v>
      </c>
      <c r="F14" s="44"/>
      <c r="G14" s="43" t="str">
        <f>""</f>
        <v/>
      </c>
      <c r="H14" s="43" t="str">
        <f>"OBLIGASI / SUKUK INFRASTRUKTUR"</f>
        <v>OBLIGASI / SUKUK INFRASTRUKTUR</v>
      </c>
      <c r="I14" s="44"/>
      <c r="J14" s="44"/>
      <c r="K14" s="44"/>
      <c r="L14" s="44"/>
      <c r="M14" s="43" t="str">
        <f>""</f>
        <v/>
      </c>
      <c r="N14" s="43" t="str">
        <f>"REKSADANA UNDERLYING SBN"</f>
        <v>REKSADANA UNDERLYING SBN</v>
      </c>
      <c r="O14" s="44"/>
      <c r="P14" s="44"/>
      <c r="Q14" s="43" t="str">
        <f>""</f>
        <v/>
      </c>
      <c r="R14" s="43" t="str">
        <f>"REKSADANA PENYERTAAN TERBATAS"</f>
        <v>REKSADANA PENYERTAAN TERBATAS</v>
      </c>
      <c r="S14" s="44"/>
      <c r="T14" s="44"/>
      <c r="U14" s="44"/>
      <c r="V14" s="43" t="str">
        <f>""</f>
        <v/>
      </c>
      <c r="W14" s="43" t="str">
        <f>"EFEK BERAGUN ASET"</f>
        <v>EFEK BERAGUN ASET</v>
      </c>
      <c r="X14" s="44"/>
      <c r="Y14" s="44"/>
      <c r="Z14" s="44"/>
      <c r="AA14" s="44"/>
      <c r="AB14" s="43" t="str">
        <f>""</f>
        <v/>
      </c>
      <c r="AC14" s="43" t="str">
        <f>"INVESTASI LAIN UNTUK PEMBIAYAAN PROYEK INFRASTRUKTUR PEMERINTAH"</f>
        <v>INVESTASI LAIN UNTUK PEMBIAYAAN PROYEK INFRASTRUKTUR PEMERINTAH</v>
      </c>
      <c r="AD14" s="44"/>
      <c r="AE14" s="2"/>
    </row>
    <row r="15" spans="2:31" x14ac:dyDescent="0.25">
      <c r="B15" s="2"/>
      <c r="C15" s="44"/>
      <c r="D15" s="44"/>
      <c r="E15" s="43" t="str">
        <f>"Nama Jenis Investasi"</f>
        <v>Nama Jenis Investasi</v>
      </c>
      <c r="F15" s="43" t="str">
        <f>"Saldo SAK"</f>
        <v>Saldo SAK</v>
      </c>
      <c r="G15" s="43" t="str">
        <f>""</f>
        <v/>
      </c>
      <c r="H15" s="43" t="str">
        <f>"Nama Jenis Investasi"</f>
        <v>Nama Jenis Investasi</v>
      </c>
      <c r="I15" s="43" t="str">
        <f>"Seri Efek"</f>
        <v>Seri Efek</v>
      </c>
      <c r="J15" s="43" t="str">
        <f>"Jenis Kepemilikan"</f>
        <v>Jenis Kepemilikan</v>
      </c>
      <c r="K15" s="43" t="str">
        <f>"Rating"</f>
        <v>Rating</v>
      </c>
      <c r="L15" s="43" t="str">
        <f>"Saldo SAK"</f>
        <v>Saldo SAK</v>
      </c>
      <c r="M15" s="43" t="str">
        <f>""</f>
        <v/>
      </c>
      <c r="N15" s="43" t="str">
        <f>"Nama Jenis Investasi"</f>
        <v>Nama Jenis Investasi</v>
      </c>
      <c r="O15" s="43" t="str">
        <f>"Manajer Investasi"</f>
        <v>Manajer Investasi</v>
      </c>
      <c r="P15" s="43" t="str">
        <f>"Saldo SAK"</f>
        <v>Saldo SAK</v>
      </c>
      <c r="Q15" s="43" t="str">
        <f>""</f>
        <v/>
      </c>
      <c r="R15" s="43" t="str">
        <f>"Nama Jenis Investasi"</f>
        <v>Nama Jenis Investasi</v>
      </c>
      <c r="S15" s="43" t="str">
        <f>"Manajer Investasi"</f>
        <v>Manajer Investasi</v>
      </c>
      <c r="T15" s="43" t="str">
        <f>"Emiten penerima Dana/Project"</f>
        <v>Emiten penerima Dana/Project</v>
      </c>
      <c r="U15" s="43" t="str">
        <f>"Saldo SAK"</f>
        <v>Saldo SAK</v>
      </c>
      <c r="V15" s="43" t="str">
        <f>""</f>
        <v/>
      </c>
      <c r="W15" s="43" t="str">
        <f>"Nama Jenis Investasi"</f>
        <v>Nama Jenis Investasi</v>
      </c>
      <c r="X15" s="43" t="str">
        <f>"Seri Efek"</f>
        <v>Seri Efek</v>
      </c>
      <c r="Y15" s="43" t="str">
        <f>"Jenis Kepemilikan"</f>
        <v>Jenis Kepemilikan</v>
      </c>
      <c r="Z15" s="43" t="str">
        <f>"Rating"</f>
        <v>Rating</v>
      </c>
      <c r="AA15" s="43" t="str">
        <f>"Saldo SAK"</f>
        <v>Saldo SAK</v>
      </c>
      <c r="AB15" s="43" t="str">
        <f>""</f>
        <v/>
      </c>
      <c r="AC15" s="43" t="str">
        <f>"Nama Jenis Investasi"</f>
        <v>Nama Jenis Investasi</v>
      </c>
      <c r="AD15" s="43" t="str">
        <f>"Saldo SAK"</f>
        <v>Saldo SAK</v>
      </c>
      <c r="AE15" s="2"/>
    </row>
    <row r="16" spans="2:31" x14ac:dyDescent="0.25">
      <c r="B16" s="2"/>
      <c r="C16" s="45" t="s">
        <v>7</v>
      </c>
      <c r="D16" s="44"/>
      <c r="E16" s="46" t="s">
        <v>79</v>
      </c>
      <c r="F16" s="50"/>
      <c r="G16" s="23"/>
      <c r="H16" s="46"/>
      <c r="I16" s="46"/>
      <c r="J16" s="46"/>
      <c r="K16" s="46"/>
      <c r="L16" s="50"/>
      <c r="M16" s="23"/>
      <c r="N16" s="46"/>
      <c r="O16" s="46"/>
      <c r="P16" s="50"/>
      <c r="Q16" s="23"/>
      <c r="R16" s="46"/>
      <c r="S16" s="46"/>
      <c r="T16" s="46"/>
      <c r="U16" s="50"/>
      <c r="V16" s="23"/>
      <c r="W16" s="46"/>
      <c r="X16" s="46"/>
      <c r="Y16" s="46"/>
      <c r="Z16" s="46"/>
      <c r="AA16" s="50"/>
      <c r="AB16" s="23"/>
      <c r="AC16" s="46"/>
      <c r="AD16" s="50"/>
      <c r="AE16" s="2"/>
    </row>
    <row r="17" spans="2:31" x14ac:dyDescent="0.25">
      <c r="B17" s="2"/>
      <c r="C17" s="45" t="s">
        <v>344</v>
      </c>
      <c r="D17" s="44"/>
      <c r="E17" s="46" t="s">
        <v>79</v>
      </c>
      <c r="F17" s="50"/>
      <c r="G17" s="23"/>
      <c r="H17" s="46"/>
      <c r="I17" s="46"/>
      <c r="J17" s="46"/>
      <c r="K17" s="46"/>
      <c r="L17" s="50"/>
      <c r="M17" s="23"/>
      <c r="N17" s="46"/>
      <c r="O17" s="46"/>
      <c r="P17" s="50"/>
      <c r="Q17" s="23"/>
      <c r="R17" s="46"/>
      <c r="S17" s="46"/>
      <c r="T17" s="46"/>
      <c r="U17" s="50"/>
      <c r="V17" s="23"/>
      <c r="W17" s="46"/>
      <c r="X17" s="46"/>
      <c r="Y17" s="46"/>
      <c r="Z17" s="46"/>
      <c r="AA17" s="50"/>
      <c r="AB17" s="23"/>
      <c r="AC17" s="46"/>
      <c r="AD17" s="50"/>
      <c r="AE17" s="2"/>
    </row>
    <row r="18" spans="2:31" x14ac:dyDescent="0.25">
      <c r="B18" s="2"/>
      <c r="C18" s="45" t="s">
        <v>345</v>
      </c>
      <c r="D18" s="44"/>
      <c r="E18" s="46" t="s">
        <v>79</v>
      </c>
      <c r="F18" s="50"/>
      <c r="G18" s="23"/>
      <c r="H18" s="46"/>
      <c r="I18" s="46"/>
      <c r="J18" s="46"/>
      <c r="K18" s="46"/>
      <c r="L18" s="50"/>
      <c r="M18" s="23"/>
      <c r="N18" s="46"/>
      <c r="O18" s="46"/>
      <c r="P18" s="50"/>
      <c r="Q18" s="23"/>
      <c r="R18" s="46"/>
      <c r="S18" s="46"/>
      <c r="T18" s="46"/>
      <c r="U18" s="50"/>
      <c r="V18" s="23"/>
      <c r="W18" s="46"/>
      <c r="X18" s="46"/>
      <c r="Y18" s="46"/>
      <c r="Z18" s="46"/>
      <c r="AA18" s="50"/>
      <c r="AB18" s="23"/>
      <c r="AC18" s="46"/>
      <c r="AD18" s="50"/>
      <c r="AE18" s="2"/>
    </row>
    <row r="19" spans="2:31" x14ac:dyDescent="0.25">
      <c r="B19" s="2"/>
      <c r="C19" s="45" t="s">
        <v>346</v>
      </c>
      <c r="D19" s="44"/>
      <c r="E19" s="46" t="s">
        <v>79</v>
      </c>
      <c r="F19" s="50"/>
      <c r="G19" s="23"/>
      <c r="H19" s="46"/>
      <c r="I19" s="46"/>
      <c r="J19" s="46"/>
      <c r="K19" s="46"/>
      <c r="L19" s="50"/>
      <c r="M19" s="23"/>
      <c r="N19" s="46"/>
      <c r="O19" s="46"/>
      <c r="P19" s="50"/>
      <c r="Q19" s="23"/>
      <c r="R19" s="46"/>
      <c r="S19" s="46"/>
      <c r="T19" s="46"/>
      <c r="U19" s="50"/>
      <c r="V19" s="23"/>
      <c r="W19" s="46"/>
      <c r="X19" s="46"/>
      <c r="Y19" s="46"/>
      <c r="Z19" s="46"/>
      <c r="AA19" s="50"/>
      <c r="AB19" s="23"/>
      <c r="AC19" s="46"/>
      <c r="AD19" s="50"/>
      <c r="AE19" s="2"/>
    </row>
    <row r="20" spans="2:31" x14ac:dyDescent="0.25">
      <c r="B20" s="2"/>
      <c r="C20" s="45" t="s">
        <v>347</v>
      </c>
      <c r="D20" s="44"/>
      <c r="E20" s="46" t="s">
        <v>79</v>
      </c>
      <c r="F20" s="50"/>
      <c r="G20" s="23"/>
      <c r="H20" s="46"/>
      <c r="I20" s="46"/>
      <c r="J20" s="46"/>
      <c r="K20" s="46"/>
      <c r="L20" s="50"/>
      <c r="M20" s="23"/>
      <c r="N20" s="46"/>
      <c r="O20" s="46"/>
      <c r="P20" s="50"/>
      <c r="Q20" s="23"/>
      <c r="R20" s="46"/>
      <c r="S20" s="46"/>
      <c r="T20" s="46"/>
      <c r="U20" s="50"/>
      <c r="V20" s="23"/>
      <c r="W20" s="46"/>
      <c r="X20" s="46"/>
      <c r="Y20" s="46"/>
      <c r="Z20" s="46"/>
      <c r="AA20" s="50"/>
      <c r="AB20" s="23"/>
      <c r="AC20" s="46"/>
      <c r="AD20" s="50"/>
      <c r="AE20" s="2"/>
    </row>
    <row r="21" spans="2:31" x14ac:dyDescent="0.25">
      <c r="B21" s="2"/>
      <c r="C21" s="45" t="s">
        <v>348</v>
      </c>
      <c r="D21" s="44"/>
      <c r="E21" s="46" t="s">
        <v>79</v>
      </c>
      <c r="F21" s="50"/>
      <c r="G21" s="23"/>
      <c r="H21" s="46"/>
      <c r="I21" s="46"/>
      <c r="J21" s="46"/>
      <c r="K21" s="46"/>
      <c r="L21" s="50"/>
      <c r="M21" s="23"/>
      <c r="N21" s="46"/>
      <c r="O21" s="46"/>
      <c r="P21" s="50"/>
      <c r="Q21" s="23"/>
      <c r="R21" s="46"/>
      <c r="S21" s="46"/>
      <c r="T21" s="46"/>
      <c r="U21" s="50"/>
      <c r="V21" s="23"/>
      <c r="W21" s="46"/>
      <c r="X21" s="46"/>
      <c r="Y21" s="46"/>
      <c r="Z21" s="46"/>
      <c r="AA21" s="50"/>
      <c r="AB21" s="23"/>
      <c r="AC21" s="46"/>
      <c r="AD21" s="50"/>
      <c r="AE21" s="2"/>
    </row>
    <row r="22" spans="2:31" x14ac:dyDescent="0.25">
      <c r="B22" s="2"/>
      <c r="C22" s="45" t="s">
        <v>349</v>
      </c>
      <c r="D22" s="44"/>
      <c r="E22" s="46" t="s">
        <v>79</v>
      </c>
      <c r="F22" s="50"/>
      <c r="G22" s="23"/>
      <c r="H22" s="46"/>
      <c r="I22" s="46"/>
      <c r="J22" s="46"/>
      <c r="K22" s="46"/>
      <c r="L22" s="50"/>
      <c r="M22" s="23"/>
      <c r="N22" s="46"/>
      <c r="O22" s="46"/>
      <c r="P22" s="50"/>
      <c r="Q22" s="23"/>
      <c r="R22" s="46"/>
      <c r="S22" s="46"/>
      <c r="T22" s="46"/>
      <c r="U22" s="50"/>
      <c r="V22" s="23"/>
      <c r="W22" s="46"/>
      <c r="X22" s="46"/>
      <c r="Y22" s="46"/>
      <c r="Z22" s="46"/>
      <c r="AA22" s="50"/>
      <c r="AB22" s="23"/>
      <c r="AC22" s="46"/>
      <c r="AD22" s="50"/>
      <c r="AE22" s="2"/>
    </row>
    <row r="23" spans="2:31" x14ac:dyDescent="0.25">
      <c r="B23" s="2"/>
      <c r="C23" s="45" t="s">
        <v>350</v>
      </c>
      <c r="D23" s="44"/>
      <c r="E23" s="46" t="s">
        <v>79</v>
      </c>
      <c r="F23" s="50"/>
      <c r="G23" s="23"/>
      <c r="H23" s="46"/>
      <c r="I23" s="46"/>
      <c r="J23" s="46"/>
      <c r="K23" s="46"/>
      <c r="L23" s="50"/>
      <c r="M23" s="23"/>
      <c r="N23" s="46"/>
      <c r="O23" s="46"/>
      <c r="P23" s="50"/>
      <c r="Q23" s="23"/>
      <c r="R23" s="46"/>
      <c r="S23" s="46"/>
      <c r="T23" s="46"/>
      <c r="U23" s="50"/>
      <c r="V23" s="23"/>
      <c r="W23" s="46"/>
      <c r="X23" s="46"/>
      <c r="Y23" s="46"/>
      <c r="Z23" s="46"/>
      <c r="AA23" s="50"/>
      <c r="AB23" s="23"/>
      <c r="AC23" s="46"/>
      <c r="AD23" s="50"/>
      <c r="AE23" s="2"/>
    </row>
    <row r="24" spans="2:31" x14ac:dyDescent="0.25">
      <c r="B24" s="2"/>
      <c r="C24" s="45" t="s">
        <v>351</v>
      </c>
      <c r="D24" s="44"/>
      <c r="E24" s="46" t="s">
        <v>79</v>
      </c>
      <c r="F24" s="50"/>
      <c r="G24" s="23"/>
      <c r="H24" s="46"/>
      <c r="I24" s="46"/>
      <c r="J24" s="46"/>
      <c r="K24" s="46"/>
      <c r="L24" s="50"/>
      <c r="M24" s="23"/>
      <c r="N24" s="46"/>
      <c r="O24" s="46"/>
      <c r="P24" s="50"/>
      <c r="Q24" s="23"/>
      <c r="R24" s="46"/>
      <c r="S24" s="46"/>
      <c r="T24" s="46"/>
      <c r="U24" s="50"/>
      <c r="V24" s="23"/>
      <c r="W24" s="46"/>
      <c r="X24" s="46"/>
      <c r="Y24" s="46"/>
      <c r="Z24" s="46"/>
      <c r="AA24" s="50"/>
      <c r="AB24" s="23"/>
      <c r="AC24" s="46"/>
      <c r="AD24" s="50"/>
      <c r="AE24" s="2"/>
    </row>
    <row r="25" spans="2:31" x14ac:dyDescent="0.25">
      <c r="B25" s="2"/>
      <c r="C25" s="45" t="s">
        <v>352</v>
      </c>
      <c r="D25" s="44"/>
      <c r="E25" s="46" t="s">
        <v>79</v>
      </c>
      <c r="F25" s="50"/>
      <c r="G25" s="23"/>
      <c r="H25" s="46"/>
      <c r="I25" s="46"/>
      <c r="J25" s="46"/>
      <c r="K25" s="46"/>
      <c r="L25" s="50"/>
      <c r="M25" s="23"/>
      <c r="N25" s="46"/>
      <c r="O25" s="46"/>
      <c r="P25" s="50"/>
      <c r="Q25" s="23"/>
      <c r="R25" s="46"/>
      <c r="S25" s="46"/>
      <c r="T25" s="46"/>
      <c r="U25" s="50"/>
      <c r="V25" s="23"/>
      <c r="W25" s="46"/>
      <c r="X25" s="46"/>
      <c r="Y25" s="46"/>
      <c r="Z25" s="46"/>
      <c r="AA25" s="50"/>
      <c r="AB25" s="23"/>
      <c r="AC25" s="46"/>
      <c r="AD25" s="50"/>
      <c r="AE25" s="2"/>
    </row>
    <row r="26" spans="2:31" x14ac:dyDescent="0.25">
      <c r="B26" s="2"/>
      <c r="C26" s="65" t="s">
        <v>353</v>
      </c>
      <c r="D26" s="66"/>
      <c r="E26" s="67" t="s">
        <v>79</v>
      </c>
      <c r="F26" s="68">
        <v>0</v>
      </c>
      <c r="G26" s="14" t="str">
        <f>""</f>
        <v/>
      </c>
      <c r="H26" s="67" t="s">
        <v>79</v>
      </c>
      <c r="I26" s="67" t="s">
        <v>79</v>
      </c>
      <c r="J26" s="67" t="s">
        <v>79</v>
      </c>
      <c r="K26" s="67" t="s">
        <v>79</v>
      </c>
      <c r="L26" s="68">
        <v>0</v>
      </c>
      <c r="M26" s="14" t="str">
        <f>""</f>
        <v/>
      </c>
      <c r="N26" s="67" t="s">
        <v>79</v>
      </c>
      <c r="O26" s="67" t="s">
        <v>79</v>
      </c>
      <c r="P26" s="68">
        <v>0</v>
      </c>
      <c r="Q26" s="14" t="str">
        <f>""</f>
        <v/>
      </c>
      <c r="R26" s="67" t="s">
        <v>79</v>
      </c>
      <c r="S26" s="67" t="s">
        <v>79</v>
      </c>
      <c r="T26" s="67" t="s">
        <v>79</v>
      </c>
      <c r="U26" s="68">
        <v>0</v>
      </c>
      <c r="V26" s="14" t="str">
        <f>""</f>
        <v/>
      </c>
      <c r="W26" s="67" t="s">
        <v>79</v>
      </c>
      <c r="X26" s="67" t="s">
        <v>79</v>
      </c>
      <c r="Y26" s="67" t="s">
        <v>79</v>
      </c>
      <c r="Z26" s="67" t="s">
        <v>79</v>
      </c>
      <c r="AA26" s="68">
        <v>0</v>
      </c>
      <c r="AB26" s="14" t="str">
        <f>""</f>
        <v/>
      </c>
      <c r="AC26" s="67" t="s">
        <v>79</v>
      </c>
      <c r="AD26" s="68">
        <v>0</v>
      </c>
      <c r="AE26" s="2"/>
    </row>
    <row r="27" spans="2:31" x14ac:dyDescent="0.25">
      <c r="B27" s="2"/>
      <c r="C27" s="71" t="s">
        <v>354</v>
      </c>
      <c r="D27" s="72"/>
      <c r="E27" s="70" t="s">
        <v>79</v>
      </c>
      <c r="F27" s="69">
        <v>0</v>
      </c>
      <c r="G27" s="14" t="str">
        <f>""</f>
        <v/>
      </c>
      <c r="H27" s="70" t="s">
        <v>79</v>
      </c>
      <c r="I27" s="70" t="s">
        <v>79</v>
      </c>
      <c r="J27" s="70" t="s">
        <v>79</v>
      </c>
      <c r="K27" s="70" t="s">
        <v>79</v>
      </c>
      <c r="L27" s="69">
        <v>0</v>
      </c>
      <c r="M27" s="14" t="str">
        <f>""</f>
        <v/>
      </c>
      <c r="N27" s="70" t="s">
        <v>79</v>
      </c>
      <c r="O27" s="70" t="s">
        <v>79</v>
      </c>
      <c r="P27" s="69">
        <v>0</v>
      </c>
      <c r="Q27" s="14" t="str">
        <f>""</f>
        <v/>
      </c>
      <c r="R27" s="70" t="s">
        <v>79</v>
      </c>
      <c r="S27" s="70" t="s">
        <v>79</v>
      </c>
      <c r="T27" s="70" t="s">
        <v>79</v>
      </c>
      <c r="U27" s="69">
        <v>0</v>
      </c>
      <c r="V27" s="14" t="str">
        <f>""</f>
        <v/>
      </c>
      <c r="W27" s="70" t="s">
        <v>79</v>
      </c>
      <c r="X27" s="70" t="s">
        <v>79</v>
      </c>
      <c r="Y27" s="70" t="s">
        <v>79</v>
      </c>
      <c r="Z27" s="70" t="s">
        <v>79</v>
      </c>
      <c r="AA27" s="69">
        <v>0</v>
      </c>
      <c r="AB27" s="14" t="str">
        <f>""</f>
        <v/>
      </c>
      <c r="AC27" s="70" t="s">
        <v>79</v>
      </c>
      <c r="AD27" s="69">
        <v>0</v>
      </c>
      <c r="AE27" s="2"/>
    </row>
    <row r="28" spans="2:31" x14ac:dyDescent="0.25">
      <c r="B28" s="2"/>
      <c r="C28" s="71" t="s">
        <v>355</v>
      </c>
      <c r="D28" s="72"/>
      <c r="E28" s="70" t="s">
        <v>79</v>
      </c>
      <c r="F28" s="69">
        <v>0</v>
      </c>
      <c r="G28" s="14" t="str">
        <f>""</f>
        <v/>
      </c>
      <c r="H28" s="70" t="s">
        <v>79</v>
      </c>
      <c r="I28" s="70" t="s">
        <v>79</v>
      </c>
      <c r="J28" s="70" t="s">
        <v>79</v>
      </c>
      <c r="K28" s="70" t="s">
        <v>79</v>
      </c>
      <c r="L28" s="69">
        <v>0</v>
      </c>
      <c r="M28" s="14" t="str">
        <f>""</f>
        <v/>
      </c>
      <c r="N28" s="70" t="s">
        <v>79</v>
      </c>
      <c r="O28" s="70" t="s">
        <v>79</v>
      </c>
      <c r="P28" s="69">
        <v>0</v>
      </c>
      <c r="Q28" s="14" t="str">
        <f>""</f>
        <v/>
      </c>
      <c r="R28" s="70" t="s">
        <v>79</v>
      </c>
      <c r="S28" s="70" t="s">
        <v>79</v>
      </c>
      <c r="T28" s="70" t="s">
        <v>79</v>
      </c>
      <c r="U28" s="69">
        <v>0</v>
      </c>
      <c r="V28" s="14" t="str">
        <f>""</f>
        <v/>
      </c>
      <c r="W28" s="70" t="s">
        <v>79</v>
      </c>
      <c r="X28" s="70" t="s">
        <v>79</v>
      </c>
      <c r="Y28" s="70" t="s">
        <v>79</v>
      </c>
      <c r="Z28" s="70" t="s">
        <v>79</v>
      </c>
      <c r="AA28" s="69">
        <v>0</v>
      </c>
      <c r="AB28" s="14" t="str">
        <f>""</f>
        <v/>
      </c>
      <c r="AC28" s="70" t="s">
        <v>79</v>
      </c>
      <c r="AD28" s="69">
        <v>0</v>
      </c>
      <c r="AE28" s="2"/>
    </row>
    <row r="29" spans="2:31" x14ac:dyDescent="0.25">
      <c r="B29" s="2"/>
      <c r="C29" s="71" t="s">
        <v>356</v>
      </c>
      <c r="D29" s="72"/>
      <c r="E29" s="70" t="s">
        <v>79</v>
      </c>
      <c r="F29" s="69">
        <v>0</v>
      </c>
      <c r="G29" s="14" t="str">
        <f>""</f>
        <v/>
      </c>
      <c r="H29" s="70" t="s">
        <v>79</v>
      </c>
      <c r="I29" s="70" t="s">
        <v>79</v>
      </c>
      <c r="J29" s="70" t="s">
        <v>79</v>
      </c>
      <c r="K29" s="70" t="s">
        <v>79</v>
      </c>
      <c r="L29" s="69">
        <v>0</v>
      </c>
      <c r="M29" s="14" t="str">
        <f>""</f>
        <v/>
      </c>
      <c r="N29" s="70" t="s">
        <v>79</v>
      </c>
      <c r="O29" s="70" t="s">
        <v>79</v>
      </c>
      <c r="P29" s="69">
        <v>0</v>
      </c>
      <c r="Q29" s="14" t="str">
        <f>""</f>
        <v/>
      </c>
      <c r="R29" s="70" t="s">
        <v>79</v>
      </c>
      <c r="S29" s="70" t="s">
        <v>79</v>
      </c>
      <c r="T29" s="70" t="s">
        <v>79</v>
      </c>
      <c r="U29" s="69">
        <v>0</v>
      </c>
      <c r="V29" s="14" t="str">
        <f>""</f>
        <v/>
      </c>
      <c r="W29" s="70" t="s">
        <v>79</v>
      </c>
      <c r="X29" s="70" t="s">
        <v>79</v>
      </c>
      <c r="Y29" s="70" t="s">
        <v>79</v>
      </c>
      <c r="Z29" s="70" t="s">
        <v>79</v>
      </c>
      <c r="AA29" s="69">
        <v>0</v>
      </c>
      <c r="AB29" s="14" t="str">
        <f>""</f>
        <v/>
      </c>
      <c r="AC29" s="70" t="s">
        <v>79</v>
      </c>
      <c r="AD29" s="69">
        <v>0</v>
      </c>
      <c r="AE29" s="2"/>
    </row>
    <row r="30" spans="2:31" x14ac:dyDescent="0.25">
      <c r="B30" s="2"/>
      <c r="C30" s="71" t="s">
        <v>357</v>
      </c>
      <c r="D30" s="72"/>
      <c r="E30" s="70" t="s">
        <v>79</v>
      </c>
      <c r="F30" s="69">
        <v>0</v>
      </c>
      <c r="G30" s="14" t="str">
        <f>""</f>
        <v/>
      </c>
      <c r="H30" s="70" t="s">
        <v>79</v>
      </c>
      <c r="I30" s="70" t="s">
        <v>79</v>
      </c>
      <c r="J30" s="70" t="s">
        <v>79</v>
      </c>
      <c r="K30" s="70" t="s">
        <v>79</v>
      </c>
      <c r="L30" s="69">
        <v>0</v>
      </c>
      <c r="M30" s="14" t="str">
        <f>""</f>
        <v/>
      </c>
      <c r="N30" s="70" t="s">
        <v>79</v>
      </c>
      <c r="O30" s="70" t="s">
        <v>79</v>
      </c>
      <c r="P30" s="69">
        <v>0</v>
      </c>
      <c r="Q30" s="14" t="str">
        <f>""</f>
        <v/>
      </c>
      <c r="R30" s="70" t="s">
        <v>79</v>
      </c>
      <c r="S30" s="70" t="s">
        <v>79</v>
      </c>
      <c r="T30" s="70" t="s">
        <v>79</v>
      </c>
      <c r="U30" s="69">
        <v>0</v>
      </c>
      <c r="V30" s="14" t="str">
        <f>""</f>
        <v/>
      </c>
      <c r="W30" s="70" t="s">
        <v>79</v>
      </c>
      <c r="X30" s="70" t="s">
        <v>79</v>
      </c>
      <c r="Y30" s="70" t="s">
        <v>79</v>
      </c>
      <c r="Z30" s="70" t="s">
        <v>79</v>
      </c>
      <c r="AA30" s="69">
        <v>0</v>
      </c>
      <c r="AB30" s="14" t="str">
        <f>""</f>
        <v/>
      </c>
      <c r="AC30" s="70" t="s">
        <v>79</v>
      </c>
      <c r="AD30" s="69">
        <v>0</v>
      </c>
      <c r="AE30" s="2"/>
    </row>
    <row r="31" spans="2:31" x14ac:dyDescent="0.25">
      <c r="B31" s="2"/>
      <c r="C31" s="71" t="s">
        <v>358</v>
      </c>
      <c r="D31" s="72"/>
      <c r="E31" s="70" t="s">
        <v>79</v>
      </c>
      <c r="F31" s="69">
        <v>0</v>
      </c>
      <c r="G31" s="14" t="str">
        <f>""</f>
        <v/>
      </c>
      <c r="H31" s="70" t="s">
        <v>79</v>
      </c>
      <c r="I31" s="70" t="s">
        <v>79</v>
      </c>
      <c r="J31" s="70" t="s">
        <v>79</v>
      </c>
      <c r="K31" s="70" t="s">
        <v>79</v>
      </c>
      <c r="L31" s="69">
        <v>0</v>
      </c>
      <c r="M31" s="14" t="str">
        <f>""</f>
        <v/>
      </c>
      <c r="N31" s="70" t="s">
        <v>79</v>
      </c>
      <c r="O31" s="70" t="s">
        <v>79</v>
      </c>
      <c r="P31" s="69">
        <v>0</v>
      </c>
      <c r="Q31" s="14" t="str">
        <f>""</f>
        <v/>
      </c>
      <c r="R31" s="70" t="s">
        <v>79</v>
      </c>
      <c r="S31" s="70" t="s">
        <v>79</v>
      </c>
      <c r="T31" s="70" t="s">
        <v>79</v>
      </c>
      <c r="U31" s="69">
        <v>0</v>
      </c>
      <c r="V31" s="14" t="str">
        <f>""</f>
        <v/>
      </c>
      <c r="W31" s="70" t="s">
        <v>79</v>
      </c>
      <c r="X31" s="70" t="s">
        <v>79</v>
      </c>
      <c r="Y31" s="70" t="s">
        <v>79</v>
      </c>
      <c r="Z31" s="70" t="s">
        <v>79</v>
      </c>
      <c r="AA31" s="69">
        <v>0</v>
      </c>
      <c r="AB31" s="14" t="str">
        <f>""</f>
        <v/>
      </c>
      <c r="AC31" s="70" t="s">
        <v>79</v>
      </c>
      <c r="AD31" s="69">
        <v>0</v>
      </c>
      <c r="AE31" s="2"/>
    </row>
    <row r="32" spans="2:31" x14ac:dyDescent="0.25">
      <c r="B32" s="2"/>
      <c r="C32" s="71" t="s">
        <v>359</v>
      </c>
      <c r="D32" s="72"/>
      <c r="E32" s="70" t="s">
        <v>79</v>
      </c>
      <c r="F32" s="69">
        <v>0</v>
      </c>
      <c r="G32" s="14" t="str">
        <f>""</f>
        <v/>
      </c>
      <c r="H32" s="70" t="s">
        <v>79</v>
      </c>
      <c r="I32" s="70" t="s">
        <v>79</v>
      </c>
      <c r="J32" s="70" t="s">
        <v>79</v>
      </c>
      <c r="K32" s="70" t="s">
        <v>79</v>
      </c>
      <c r="L32" s="69">
        <v>0</v>
      </c>
      <c r="M32" s="14" t="str">
        <f>""</f>
        <v/>
      </c>
      <c r="N32" s="70" t="s">
        <v>79</v>
      </c>
      <c r="O32" s="70" t="s">
        <v>79</v>
      </c>
      <c r="P32" s="69">
        <v>0</v>
      </c>
      <c r="Q32" s="14" t="str">
        <f>""</f>
        <v/>
      </c>
      <c r="R32" s="70" t="s">
        <v>79</v>
      </c>
      <c r="S32" s="70" t="s">
        <v>79</v>
      </c>
      <c r="T32" s="70" t="s">
        <v>79</v>
      </c>
      <c r="U32" s="69">
        <v>0</v>
      </c>
      <c r="V32" s="14" t="str">
        <f>""</f>
        <v/>
      </c>
      <c r="W32" s="70" t="s">
        <v>79</v>
      </c>
      <c r="X32" s="70" t="s">
        <v>79</v>
      </c>
      <c r="Y32" s="70" t="s">
        <v>79</v>
      </c>
      <c r="Z32" s="70" t="s">
        <v>79</v>
      </c>
      <c r="AA32" s="69">
        <v>0</v>
      </c>
      <c r="AB32" s="14" t="str">
        <f>""</f>
        <v/>
      </c>
      <c r="AC32" s="70" t="s">
        <v>79</v>
      </c>
      <c r="AD32" s="69">
        <v>0</v>
      </c>
      <c r="AE32" s="2"/>
    </row>
    <row r="33" spans="2:31" x14ac:dyDescent="0.25">
      <c r="B33" s="2"/>
      <c r="C33" s="71" t="s">
        <v>360</v>
      </c>
      <c r="D33" s="72"/>
      <c r="E33" s="70" t="s">
        <v>79</v>
      </c>
      <c r="F33" s="69">
        <v>0</v>
      </c>
      <c r="G33" s="14" t="str">
        <f>""</f>
        <v/>
      </c>
      <c r="H33" s="70" t="s">
        <v>79</v>
      </c>
      <c r="I33" s="70" t="s">
        <v>79</v>
      </c>
      <c r="J33" s="70" t="s">
        <v>79</v>
      </c>
      <c r="K33" s="70" t="s">
        <v>79</v>
      </c>
      <c r="L33" s="69">
        <v>0</v>
      </c>
      <c r="M33" s="14" t="str">
        <f>""</f>
        <v/>
      </c>
      <c r="N33" s="70" t="s">
        <v>79</v>
      </c>
      <c r="O33" s="70" t="s">
        <v>79</v>
      </c>
      <c r="P33" s="69">
        <v>0</v>
      </c>
      <c r="Q33" s="14" t="str">
        <f>""</f>
        <v/>
      </c>
      <c r="R33" s="70" t="s">
        <v>79</v>
      </c>
      <c r="S33" s="70" t="s">
        <v>79</v>
      </c>
      <c r="T33" s="70" t="s">
        <v>79</v>
      </c>
      <c r="U33" s="69">
        <v>0</v>
      </c>
      <c r="V33" s="14" t="str">
        <f>""</f>
        <v/>
      </c>
      <c r="W33" s="70" t="s">
        <v>79</v>
      </c>
      <c r="X33" s="70" t="s">
        <v>79</v>
      </c>
      <c r="Y33" s="70" t="s">
        <v>79</v>
      </c>
      <c r="Z33" s="70" t="s">
        <v>79</v>
      </c>
      <c r="AA33" s="69">
        <v>0</v>
      </c>
      <c r="AB33" s="14" t="str">
        <f>""</f>
        <v/>
      </c>
      <c r="AC33" s="70" t="s">
        <v>79</v>
      </c>
      <c r="AD33" s="69">
        <v>0</v>
      </c>
      <c r="AE33" s="2"/>
    </row>
    <row r="34" spans="2:31" x14ac:dyDescent="0.25">
      <c r="B34" s="2"/>
      <c r="C34" s="71" t="s">
        <v>361</v>
      </c>
      <c r="D34" s="72"/>
      <c r="E34" s="70" t="s">
        <v>79</v>
      </c>
      <c r="F34" s="69">
        <v>0</v>
      </c>
      <c r="G34" s="14" t="str">
        <f>""</f>
        <v/>
      </c>
      <c r="H34" s="70" t="s">
        <v>79</v>
      </c>
      <c r="I34" s="70" t="s">
        <v>79</v>
      </c>
      <c r="J34" s="70" t="s">
        <v>79</v>
      </c>
      <c r="K34" s="70" t="s">
        <v>79</v>
      </c>
      <c r="L34" s="69">
        <v>0</v>
      </c>
      <c r="M34" s="14" t="str">
        <f>""</f>
        <v/>
      </c>
      <c r="N34" s="70" t="s">
        <v>79</v>
      </c>
      <c r="O34" s="70" t="s">
        <v>79</v>
      </c>
      <c r="P34" s="69">
        <v>0</v>
      </c>
      <c r="Q34" s="14" t="str">
        <f>""</f>
        <v/>
      </c>
      <c r="R34" s="70" t="s">
        <v>79</v>
      </c>
      <c r="S34" s="70" t="s">
        <v>79</v>
      </c>
      <c r="T34" s="70" t="s">
        <v>79</v>
      </c>
      <c r="U34" s="69">
        <v>0</v>
      </c>
      <c r="V34" s="14" t="str">
        <f>""</f>
        <v/>
      </c>
      <c r="W34" s="70" t="s">
        <v>79</v>
      </c>
      <c r="X34" s="70" t="s">
        <v>79</v>
      </c>
      <c r="Y34" s="70" t="s">
        <v>79</v>
      </c>
      <c r="Z34" s="70" t="s">
        <v>79</v>
      </c>
      <c r="AA34" s="69">
        <v>0</v>
      </c>
      <c r="AB34" s="14" t="str">
        <f>""</f>
        <v/>
      </c>
      <c r="AC34" s="70" t="s">
        <v>79</v>
      </c>
      <c r="AD34" s="69">
        <v>0</v>
      </c>
      <c r="AE34" s="2"/>
    </row>
    <row r="35" spans="2:31" x14ac:dyDescent="0.25">
      <c r="B35" s="2"/>
      <c r="C35" s="71" t="s">
        <v>362</v>
      </c>
      <c r="D35" s="72"/>
      <c r="E35" s="70" t="s">
        <v>79</v>
      </c>
      <c r="F35" s="69">
        <v>0</v>
      </c>
      <c r="G35" s="14" t="str">
        <f>""</f>
        <v/>
      </c>
      <c r="H35" s="70" t="s">
        <v>79</v>
      </c>
      <c r="I35" s="70" t="s">
        <v>79</v>
      </c>
      <c r="J35" s="70" t="s">
        <v>79</v>
      </c>
      <c r="K35" s="70" t="s">
        <v>79</v>
      </c>
      <c r="L35" s="69">
        <v>0</v>
      </c>
      <c r="M35" s="14" t="str">
        <f>""</f>
        <v/>
      </c>
      <c r="N35" s="70" t="s">
        <v>79</v>
      </c>
      <c r="O35" s="70" t="s">
        <v>79</v>
      </c>
      <c r="P35" s="69">
        <v>0</v>
      </c>
      <c r="Q35" s="14" t="str">
        <f>""</f>
        <v/>
      </c>
      <c r="R35" s="70" t="s">
        <v>79</v>
      </c>
      <c r="S35" s="70" t="s">
        <v>79</v>
      </c>
      <c r="T35" s="70" t="s">
        <v>79</v>
      </c>
      <c r="U35" s="69">
        <v>0</v>
      </c>
      <c r="V35" s="14" t="str">
        <f>""</f>
        <v/>
      </c>
      <c r="W35" s="70" t="s">
        <v>79</v>
      </c>
      <c r="X35" s="70" t="s">
        <v>79</v>
      </c>
      <c r="Y35" s="70" t="s">
        <v>79</v>
      </c>
      <c r="Z35" s="70" t="s">
        <v>79</v>
      </c>
      <c r="AA35" s="69">
        <v>0</v>
      </c>
      <c r="AB35" s="14" t="str">
        <f>""</f>
        <v/>
      </c>
      <c r="AC35" s="70" t="s">
        <v>79</v>
      </c>
      <c r="AD35" s="69">
        <v>0</v>
      </c>
      <c r="AE35" s="2"/>
    </row>
    <row r="36" spans="2:31" x14ac:dyDescent="0.25">
      <c r="B36" s="2"/>
      <c r="C36" s="71" t="s">
        <v>363</v>
      </c>
      <c r="D36" s="72"/>
      <c r="E36" s="70" t="s">
        <v>79</v>
      </c>
      <c r="F36" s="69">
        <v>0</v>
      </c>
      <c r="G36" s="14" t="str">
        <f>""</f>
        <v/>
      </c>
      <c r="H36" s="70" t="s">
        <v>79</v>
      </c>
      <c r="I36" s="70" t="s">
        <v>79</v>
      </c>
      <c r="J36" s="70" t="s">
        <v>79</v>
      </c>
      <c r="K36" s="70" t="s">
        <v>79</v>
      </c>
      <c r="L36" s="69">
        <v>0</v>
      </c>
      <c r="M36" s="14" t="str">
        <f>""</f>
        <v/>
      </c>
      <c r="N36" s="70" t="s">
        <v>79</v>
      </c>
      <c r="O36" s="70" t="s">
        <v>79</v>
      </c>
      <c r="P36" s="69">
        <v>0</v>
      </c>
      <c r="Q36" s="14" t="str">
        <f>""</f>
        <v/>
      </c>
      <c r="R36" s="70" t="s">
        <v>79</v>
      </c>
      <c r="S36" s="70" t="s">
        <v>79</v>
      </c>
      <c r="T36" s="70" t="s">
        <v>79</v>
      </c>
      <c r="U36" s="69">
        <v>0</v>
      </c>
      <c r="V36" s="14" t="str">
        <f>""</f>
        <v/>
      </c>
      <c r="W36" s="70" t="s">
        <v>79</v>
      </c>
      <c r="X36" s="70" t="s">
        <v>79</v>
      </c>
      <c r="Y36" s="70" t="s">
        <v>79</v>
      </c>
      <c r="Z36" s="70" t="s">
        <v>79</v>
      </c>
      <c r="AA36" s="69">
        <v>0</v>
      </c>
      <c r="AB36" s="14" t="str">
        <f>""</f>
        <v/>
      </c>
      <c r="AC36" s="70" t="s">
        <v>79</v>
      </c>
      <c r="AD36" s="69">
        <v>0</v>
      </c>
      <c r="AE36" s="2"/>
    </row>
    <row r="37" spans="2:31" x14ac:dyDescent="0.25">
      <c r="B37" s="2"/>
      <c r="C37" s="71" t="s">
        <v>364</v>
      </c>
      <c r="D37" s="72"/>
      <c r="E37" s="70" t="s">
        <v>79</v>
      </c>
      <c r="F37" s="69">
        <v>0</v>
      </c>
      <c r="G37" s="14" t="str">
        <f>""</f>
        <v/>
      </c>
      <c r="H37" s="70" t="s">
        <v>79</v>
      </c>
      <c r="I37" s="70" t="s">
        <v>79</v>
      </c>
      <c r="J37" s="70" t="s">
        <v>79</v>
      </c>
      <c r="K37" s="70" t="s">
        <v>79</v>
      </c>
      <c r="L37" s="69">
        <v>0</v>
      </c>
      <c r="M37" s="14" t="str">
        <f>""</f>
        <v/>
      </c>
      <c r="N37" s="70" t="s">
        <v>79</v>
      </c>
      <c r="O37" s="70" t="s">
        <v>79</v>
      </c>
      <c r="P37" s="69">
        <v>0</v>
      </c>
      <c r="Q37" s="14" t="str">
        <f>""</f>
        <v/>
      </c>
      <c r="R37" s="70" t="s">
        <v>79</v>
      </c>
      <c r="S37" s="70" t="s">
        <v>79</v>
      </c>
      <c r="T37" s="70" t="s">
        <v>79</v>
      </c>
      <c r="U37" s="69">
        <v>0</v>
      </c>
      <c r="V37" s="14" t="str">
        <f>""</f>
        <v/>
      </c>
      <c r="W37" s="70" t="s">
        <v>79</v>
      </c>
      <c r="X37" s="70" t="s">
        <v>79</v>
      </c>
      <c r="Y37" s="70" t="s">
        <v>79</v>
      </c>
      <c r="Z37" s="70" t="s">
        <v>79</v>
      </c>
      <c r="AA37" s="69">
        <v>0</v>
      </c>
      <c r="AB37" s="14" t="str">
        <f>""</f>
        <v/>
      </c>
      <c r="AC37" s="70" t="s">
        <v>79</v>
      </c>
      <c r="AD37" s="69">
        <v>0</v>
      </c>
      <c r="AE37" s="2"/>
    </row>
    <row r="38" spans="2:31" x14ac:dyDescent="0.25">
      <c r="B38" s="2"/>
      <c r="C38" s="71" t="s">
        <v>365</v>
      </c>
      <c r="D38" s="72"/>
      <c r="E38" s="70" t="s">
        <v>79</v>
      </c>
      <c r="F38" s="69">
        <v>0</v>
      </c>
      <c r="G38" s="14" t="str">
        <f>""</f>
        <v/>
      </c>
      <c r="H38" s="70" t="s">
        <v>79</v>
      </c>
      <c r="I38" s="70" t="s">
        <v>79</v>
      </c>
      <c r="J38" s="70" t="s">
        <v>79</v>
      </c>
      <c r="K38" s="70" t="s">
        <v>79</v>
      </c>
      <c r="L38" s="69">
        <v>0</v>
      </c>
      <c r="M38" s="14" t="str">
        <f>""</f>
        <v/>
      </c>
      <c r="N38" s="70" t="s">
        <v>79</v>
      </c>
      <c r="O38" s="70" t="s">
        <v>79</v>
      </c>
      <c r="P38" s="69">
        <v>0</v>
      </c>
      <c r="Q38" s="14" t="str">
        <f>""</f>
        <v/>
      </c>
      <c r="R38" s="70" t="s">
        <v>79</v>
      </c>
      <c r="S38" s="70" t="s">
        <v>79</v>
      </c>
      <c r="T38" s="70" t="s">
        <v>79</v>
      </c>
      <c r="U38" s="69">
        <v>0</v>
      </c>
      <c r="V38" s="14" t="str">
        <f>""</f>
        <v/>
      </c>
      <c r="W38" s="70" t="s">
        <v>79</v>
      </c>
      <c r="X38" s="70" t="s">
        <v>79</v>
      </c>
      <c r="Y38" s="70" t="s">
        <v>79</v>
      </c>
      <c r="Z38" s="70" t="s">
        <v>79</v>
      </c>
      <c r="AA38" s="69">
        <v>0</v>
      </c>
      <c r="AB38" s="14" t="str">
        <f>""</f>
        <v/>
      </c>
      <c r="AC38" s="70" t="s">
        <v>79</v>
      </c>
      <c r="AD38" s="69">
        <v>0</v>
      </c>
      <c r="AE38" s="2"/>
    </row>
    <row r="39" spans="2:31" x14ac:dyDescent="0.25">
      <c r="B39" s="2"/>
      <c r="C39" s="71" t="s">
        <v>366</v>
      </c>
      <c r="D39" s="72"/>
      <c r="E39" s="70" t="s">
        <v>79</v>
      </c>
      <c r="F39" s="69">
        <v>0</v>
      </c>
      <c r="G39" s="14" t="str">
        <f>""</f>
        <v/>
      </c>
      <c r="H39" s="70" t="s">
        <v>79</v>
      </c>
      <c r="I39" s="70" t="s">
        <v>79</v>
      </c>
      <c r="J39" s="70" t="s">
        <v>79</v>
      </c>
      <c r="K39" s="70" t="s">
        <v>79</v>
      </c>
      <c r="L39" s="69">
        <v>0</v>
      </c>
      <c r="M39" s="14" t="str">
        <f>""</f>
        <v/>
      </c>
      <c r="N39" s="70" t="s">
        <v>79</v>
      </c>
      <c r="O39" s="70" t="s">
        <v>79</v>
      </c>
      <c r="P39" s="69">
        <v>0</v>
      </c>
      <c r="Q39" s="14" t="str">
        <f>""</f>
        <v/>
      </c>
      <c r="R39" s="70" t="s">
        <v>79</v>
      </c>
      <c r="S39" s="70" t="s">
        <v>79</v>
      </c>
      <c r="T39" s="70" t="s">
        <v>79</v>
      </c>
      <c r="U39" s="69">
        <v>0</v>
      </c>
      <c r="V39" s="14" t="str">
        <f>""</f>
        <v/>
      </c>
      <c r="W39" s="70" t="s">
        <v>79</v>
      </c>
      <c r="X39" s="70" t="s">
        <v>79</v>
      </c>
      <c r="Y39" s="70" t="s">
        <v>79</v>
      </c>
      <c r="Z39" s="70" t="s">
        <v>79</v>
      </c>
      <c r="AA39" s="69">
        <v>0</v>
      </c>
      <c r="AB39" s="14" t="str">
        <f>""</f>
        <v/>
      </c>
      <c r="AC39" s="70" t="s">
        <v>79</v>
      </c>
      <c r="AD39" s="69">
        <v>0</v>
      </c>
      <c r="AE39" s="2"/>
    </row>
    <row r="40" spans="2:31" x14ac:dyDescent="0.25">
      <c r="B40" s="2"/>
      <c r="C40" s="71" t="s">
        <v>367</v>
      </c>
      <c r="D40" s="72"/>
      <c r="E40" s="70" t="s">
        <v>79</v>
      </c>
      <c r="F40" s="69">
        <v>0</v>
      </c>
      <c r="G40" s="14" t="str">
        <f>""</f>
        <v/>
      </c>
      <c r="H40" s="70" t="s">
        <v>79</v>
      </c>
      <c r="I40" s="70" t="s">
        <v>79</v>
      </c>
      <c r="J40" s="70" t="s">
        <v>79</v>
      </c>
      <c r="K40" s="70" t="s">
        <v>79</v>
      </c>
      <c r="L40" s="69">
        <v>0</v>
      </c>
      <c r="M40" s="14" t="str">
        <f>""</f>
        <v/>
      </c>
      <c r="N40" s="70" t="s">
        <v>79</v>
      </c>
      <c r="O40" s="70" t="s">
        <v>79</v>
      </c>
      <c r="P40" s="69">
        <v>0</v>
      </c>
      <c r="Q40" s="14" t="str">
        <f>""</f>
        <v/>
      </c>
      <c r="R40" s="70" t="s">
        <v>79</v>
      </c>
      <c r="S40" s="70" t="s">
        <v>79</v>
      </c>
      <c r="T40" s="70" t="s">
        <v>79</v>
      </c>
      <c r="U40" s="69">
        <v>0</v>
      </c>
      <c r="V40" s="14" t="str">
        <f>""</f>
        <v/>
      </c>
      <c r="W40" s="70" t="s">
        <v>79</v>
      </c>
      <c r="X40" s="70" t="s">
        <v>79</v>
      </c>
      <c r="Y40" s="70" t="s">
        <v>79</v>
      </c>
      <c r="Z40" s="70" t="s">
        <v>79</v>
      </c>
      <c r="AA40" s="69">
        <v>0</v>
      </c>
      <c r="AB40" s="14" t="str">
        <f>""</f>
        <v/>
      </c>
      <c r="AC40" s="70" t="s">
        <v>79</v>
      </c>
      <c r="AD40" s="69">
        <v>0</v>
      </c>
      <c r="AE40" s="2"/>
    </row>
    <row r="41" spans="2:31" x14ac:dyDescent="0.25">
      <c r="B41" s="2"/>
      <c r="C41" s="71" t="s">
        <v>368</v>
      </c>
      <c r="D41" s="72"/>
      <c r="E41" s="70" t="s">
        <v>79</v>
      </c>
      <c r="F41" s="69">
        <v>0</v>
      </c>
      <c r="G41" s="14" t="str">
        <f>""</f>
        <v/>
      </c>
      <c r="H41" s="70" t="s">
        <v>79</v>
      </c>
      <c r="I41" s="70" t="s">
        <v>79</v>
      </c>
      <c r="J41" s="70" t="s">
        <v>79</v>
      </c>
      <c r="K41" s="70" t="s">
        <v>79</v>
      </c>
      <c r="L41" s="69">
        <v>0</v>
      </c>
      <c r="M41" s="14" t="str">
        <f>""</f>
        <v/>
      </c>
      <c r="N41" s="70" t="s">
        <v>79</v>
      </c>
      <c r="O41" s="70" t="s">
        <v>79</v>
      </c>
      <c r="P41" s="69">
        <v>0</v>
      </c>
      <c r="Q41" s="14" t="str">
        <f>""</f>
        <v/>
      </c>
      <c r="R41" s="70" t="s">
        <v>79</v>
      </c>
      <c r="S41" s="70" t="s">
        <v>79</v>
      </c>
      <c r="T41" s="70" t="s">
        <v>79</v>
      </c>
      <c r="U41" s="69">
        <v>0</v>
      </c>
      <c r="V41" s="14" t="str">
        <f>""</f>
        <v/>
      </c>
      <c r="W41" s="70" t="s">
        <v>79</v>
      </c>
      <c r="X41" s="70" t="s">
        <v>79</v>
      </c>
      <c r="Y41" s="70" t="s">
        <v>79</v>
      </c>
      <c r="Z41" s="70" t="s">
        <v>79</v>
      </c>
      <c r="AA41" s="69">
        <v>0</v>
      </c>
      <c r="AB41" s="14" t="str">
        <f>""</f>
        <v/>
      </c>
      <c r="AC41" s="70" t="s">
        <v>79</v>
      </c>
      <c r="AD41" s="69">
        <v>0</v>
      </c>
      <c r="AE41" s="2"/>
    </row>
    <row r="42" spans="2:31" x14ac:dyDescent="0.25">
      <c r="B42" s="2"/>
      <c r="C42" s="71" t="s">
        <v>369</v>
      </c>
      <c r="D42" s="72"/>
      <c r="E42" s="70" t="s">
        <v>79</v>
      </c>
      <c r="F42" s="69">
        <v>0</v>
      </c>
      <c r="G42" s="14" t="str">
        <f>""</f>
        <v/>
      </c>
      <c r="H42" s="70" t="s">
        <v>79</v>
      </c>
      <c r="I42" s="70" t="s">
        <v>79</v>
      </c>
      <c r="J42" s="70" t="s">
        <v>79</v>
      </c>
      <c r="K42" s="70" t="s">
        <v>79</v>
      </c>
      <c r="L42" s="69">
        <v>0</v>
      </c>
      <c r="M42" s="14" t="str">
        <f>""</f>
        <v/>
      </c>
      <c r="N42" s="70" t="s">
        <v>79</v>
      </c>
      <c r="O42" s="70" t="s">
        <v>79</v>
      </c>
      <c r="P42" s="69">
        <v>0</v>
      </c>
      <c r="Q42" s="14" t="str">
        <f>""</f>
        <v/>
      </c>
      <c r="R42" s="70" t="s">
        <v>79</v>
      </c>
      <c r="S42" s="70" t="s">
        <v>79</v>
      </c>
      <c r="T42" s="70" t="s">
        <v>79</v>
      </c>
      <c r="U42" s="69">
        <v>0</v>
      </c>
      <c r="V42" s="14" t="str">
        <f>""</f>
        <v/>
      </c>
      <c r="W42" s="70" t="s">
        <v>79</v>
      </c>
      <c r="X42" s="70" t="s">
        <v>79</v>
      </c>
      <c r="Y42" s="70" t="s">
        <v>79</v>
      </c>
      <c r="Z42" s="70" t="s">
        <v>79</v>
      </c>
      <c r="AA42" s="69">
        <v>0</v>
      </c>
      <c r="AB42" s="14" t="str">
        <f>""</f>
        <v/>
      </c>
      <c r="AC42" s="70" t="s">
        <v>79</v>
      </c>
      <c r="AD42" s="69">
        <v>0</v>
      </c>
      <c r="AE42" s="2"/>
    </row>
    <row r="43" spans="2:31" x14ac:dyDescent="0.25">
      <c r="B43" s="2"/>
      <c r="C43" s="71" t="s">
        <v>370</v>
      </c>
      <c r="D43" s="72"/>
      <c r="E43" s="70" t="s">
        <v>79</v>
      </c>
      <c r="F43" s="69">
        <v>0</v>
      </c>
      <c r="G43" s="14" t="str">
        <f>""</f>
        <v/>
      </c>
      <c r="H43" s="70" t="s">
        <v>79</v>
      </c>
      <c r="I43" s="70" t="s">
        <v>79</v>
      </c>
      <c r="J43" s="70" t="s">
        <v>79</v>
      </c>
      <c r="K43" s="70" t="s">
        <v>79</v>
      </c>
      <c r="L43" s="69">
        <v>0</v>
      </c>
      <c r="M43" s="14" t="str">
        <f>""</f>
        <v/>
      </c>
      <c r="N43" s="70" t="s">
        <v>79</v>
      </c>
      <c r="O43" s="70" t="s">
        <v>79</v>
      </c>
      <c r="P43" s="69">
        <v>0</v>
      </c>
      <c r="Q43" s="14" t="str">
        <f>""</f>
        <v/>
      </c>
      <c r="R43" s="70" t="s">
        <v>79</v>
      </c>
      <c r="S43" s="70" t="s">
        <v>79</v>
      </c>
      <c r="T43" s="70" t="s">
        <v>79</v>
      </c>
      <c r="U43" s="69">
        <v>0</v>
      </c>
      <c r="V43" s="14" t="str">
        <f>""</f>
        <v/>
      </c>
      <c r="W43" s="70" t="s">
        <v>79</v>
      </c>
      <c r="X43" s="70" t="s">
        <v>79</v>
      </c>
      <c r="Y43" s="70" t="s">
        <v>79</v>
      </c>
      <c r="Z43" s="70" t="s">
        <v>79</v>
      </c>
      <c r="AA43" s="69">
        <v>0</v>
      </c>
      <c r="AB43" s="14" t="str">
        <f>""</f>
        <v/>
      </c>
      <c r="AC43" s="70" t="s">
        <v>79</v>
      </c>
      <c r="AD43" s="69">
        <v>0</v>
      </c>
      <c r="AE43" s="2"/>
    </row>
    <row r="44" spans="2:31" x14ac:dyDescent="0.25">
      <c r="B44" s="2"/>
      <c r="C44" s="71" t="s">
        <v>371</v>
      </c>
      <c r="D44" s="72"/>
      <c r="E44" s="70" t="s">
        <v>79</v>
      </c>
      <c r="F44" s="69">
        <v>0</v>
      </c>
      <c r="G44" s="14" t="str">
        <f>""</f>
        <v/>
      </c>
      <c r="H44" s="70" t="s">
        <v>79</v>
      </c>
      <c r="I44" s="70" t="s">
        <v>79</v>
      </c>
      <c r="J44" s="70" t="s">
        <v>79</v>
      </c>
      <c r="K44" s="70" t="s">
        <v>79</v>
      </c>
      <c r="L44" s="69">
        <v>0</v>
      </c>
      <c r="M44" s="14" t="str">
        <f>""</f>
        <v/>
      </c>
      <c r="N44" s="70" t="s">
        <v>79</v>
      </c>
      <c r="O44" s="70" t="s">
        <v>79</v>
      </c>
      <c r="P44" s="69">
        <v>0</v>
      </c>
      <c r="Q44" s="14" t="str">
        <f>""</f>
        <v/>
      </c>
      <c r="R44" s="70" t="s">
        <v>79</v>
      </c>
      <c r="S44" s="70" t="s">
        <v>79</v>
      </c>
      <c r="T44" s="70" t="s">
        <v>79</v>
      </c>
      <c r="U44" s="69">
        <v>0</v>
      </c>
      <c r="V44" s="14" t="str">
        <f>""</f>
        <v/>
      </c>
      <c r="W44" s="70" t="s">
        <v>79</v>
      </c>
      <c r="X44" s="70" t="s">
        <v>79</v>
      </c>
      <c r="Y44" s="70" t="s">
        <v>79</v>
      </c>
      <c r="Z44" s="70" t="s">
        <v>79</v>
      </c>
      <c r="AA44" s="69">
        <v>0</v>
      </c>
      <c r="AB44" s="14" t="str">
        <f>""</f>
        <v/>
      </c>
      <c r="AC44" s="70" t="s">
        <v>79</v>
      </c>
      <c r="AD44" s="69">
        <v>0</v>
      </c>
      <c r="AE44" s="2"/>
    </row>
    <row r="45" spans="2:31" x14ac:dyDescent="0.25">
      <c r="B45" s="2"/>
      <c r="C45" s="71" t="s">
        <v>372</v>
      </c>
      <c r="D45" s="72"/>
      <c r="E45" s="70" t="s">
        <v>79</v>
      </c>
      <c r="F45" s="69">
        <v>0</v>
      </c>
      <c r="G45" s="14" t="str">
        <f>""</f>
        <v/>
      </c>
      <c r="H45" s="70" t="s">
        <v>79</v>
      </c>
      <c r="I45" s="70" t="s">
        <v>79</v>
      </c>
      <c r="J45" s="70" t="s">
        <v>79</v>
      </c>
      <c r="K45" s="70" t="s">
        <v>79</v>
      </c>
      <c r="L45" s="69">
        <v>0</v>
      </c>
      <c r="M45" s="14" t="str">
        <f>""</f>
        <v/>
      </c>
      <c r="N45" s="70" t="s">
        <v>79</v>
      </c>
      <c r="O45" s="70" t="s">
        <v>79</v>
      </c>
      <c r="P45" s="69">
        <v>0</v>
      </c>
      <c r="Q45" s="14" t="str">
        <f>""</f>
        <v/>
      </c>
      <c r="R45" s="70" t="s">
        <v>79</v>
      </c>
      <c r="S45" s="70" t="s">
        <v>79</v>
      </c>
      <c r="T45" s="70" t="s">
        <v>79</v>
      </c>
      <c r="U45" s="69">
        <v>0</v>
      </c>
      <c r="V45" s="14" t="str">
        <f>""</f>
        <v/>
      </c>
      <c r="W45" s="70" t="s">
        <v>79</v>
      </c>
      <c r="X45" s="70" t="s">
        <v>79</v>
      </c>
      <c r="Y45" s="70" t="s">
        <v>79</v>
      </c>
      <c r="Z45" s="70" t="s">
        <v>79</v>
      </c>
      <c r="AA45" s="69">
        <v>0</v>
      </c>
      <c r="AB45" s="14" t="str">
        <f>""</f>
        <v/>
      </c>
      <c r="AC45" s="70" t="s">
        <v>79</v>
      </c>
      <c r="AD45" s="69">
        <v>0</v>
      </c>
      <c r="AE45" s="2"/>
    </row>
    <row r="46" spans="2:31" x14ac:dyDescent="0.25">
      <c r="B46" s="2"/>
      <c r="C46" s="71" t="s">
        <v>373</v>
      </c>
      <c r="D46" s="72"/>
      <c r="E46" s="70" t="s">
        <v>79</v>
      </c>
      <c r="F46" s="69">
        <v>0</v>
      </c>
      <c r="G46" s="14" t="str">
        <f>""</f>
        <v/>
      </c>
      <c r="H46" s="70" t="s">
        <v>79</v>
      </c>
      <c r="I46" s="70" t="s">
        <v>79</v>
      </c>
      <c r="J46" s="70" t="s">
        <v>79</v>
      </c>
      <c r="K46" s="70" t="s">
        <v>79</v>
      </c>
      <c r="L46" s="69">
        <v>0</v>
      </c>
      <c r="M46" s="14" t="str">
        <f>""</f>
        <v/>
      </c>
      <c r="N46" s="70" t="s">
        <v>79</v>
      </c>
      <c r="O46" s="70" t="s">
        <v>79</v>
      </c>
      <c r="P46" s="69">
        <v>0</v>
      </c>
      <c r="Q46" s="14" t="str">
        <f>""</f>
        <v/>
      </c>
      <c r="R46" s="70" t="s">
        <v>79</v>
      </c>
      <c r="S46" s="70" t="s">
        <v>79</v>
      </c>
      <c r="T46" s="70" t="s">
        <v>79</v>
      </c>
      <c r="U46" s="69">
        <v>0</v>
      </c>
      <c r="V46" s="14" t="str">
        <f>""</f>
        <v/>
      </c>
      <c r="W46" s="70" t="s">
        <v>79</v>
      </c>
      <c r="X46" s="70" t="s">
        <v>79</v>
      </c>
      <c r="Y46" s="70" t="s">
        <v>79</v>
      </c>
      <c r="Z46" s="70" t="s">
        <v>79</v>
      </c>
      <c r="AA46" s="69">
        <v>0</v>
      </c>
      <c r="AB46" s="14" t="str">
        <f>""</f>
        <v/>
      </c>
      <c r="AC46" s="70" t="s">
        <v>79</v>
      </c>
      <c r="AD46" s="69">
        <v>0</v>
      </c>
      <c r="AE46" s="2"/>
    </row>
    <row r="47" spans="2:31" x14ac:dyDescent="0.25">
      <c r="B47" s="2"/>
      <c r="C47" s="71" t="s">
        <v>374</v>
      </c>
      <c r="D47" s="72"/>
      <c r="E47" s="70" t="s">
        <v>79</v>
      </c>
      <c r="F47" s="69">
        <v>0</v>
      </c>
      <c r="G47" s="14" t="str">
        <f>""</f>
        <v/>
      </c>
      <c r="H47" s="70" t="s">
        <v>79</v>
      </c>
      <c r="I47" s="70" t="s">
        <v>79</v>
      </c>
      <c r="J47" s="70" t="s">
        <v>79</v>
      </c>
      <c r="K47" s="70" t="s">
        <v>79</v>
      </c>
      <c r="L47" s="69">
        <v>0</v>
      </c>
      <c r="M47" s="14" t="str">
        <f>""</f>
        <v/>
      </c>
      <c r="N47" s="70" t="s">
        <v>79</v>
      </c>
      <c r="O47" s="70" t="s">
        <v>79</v>
      </c>
      <c r="P47" s="69">
        <v>0</v>
      </c>
      <c r="Q47" s="14" t="str">
        <f>""</f>
        <v/>
      </c>
      <c r="R47" s="70" t="s">
        <v>79</v>
      </c>
      <c r="S47" s="70" t="s">
        <v>79</v>
      </c>
      <c r="T47" s="70" t="s">
        <v>79</v>
      </c>
      <c r="U47" s="69">
        <v>0</v>
      </c>
      <c r="V47" s="14" t="str">
        <f>""</f>
        <v/>
      </c>
      <c r="W47" s="70" t="s">
        <v>79</v>
      </c>
      <c r="X47" s="70" t="s">
        <v>79</v>
      </c>
      <c r="Y47" s="70" t="s">
        <v>79</v>
      </c>
      <c r="Z47" s="70" t="s">
        <v>79</v>
      </c>
      <c r="AA47" s="69">
        <v>0</v>
      </c>
      <c r="AB47" s="14" t="str">
        <f>""</f>
        <v/>
      </c>
      <c r="AC47" s="70" t="s">
        <v>79</v>
      </c>
      <c r="AD47" s="69">
        <v>0</v>
      </c>
      <c r="AE47" s="2"/>
    </row>
    <row r="48" spans="2:31" x14ac:dyDescent="0.25">
      <c r="B48" s="2"/>
      <c r="C48" s="71" t="s">
        <v>375</v>
      </c>
      <c r="D48" s="72"/>
      <c r="E48" s="70" t="s">
        <v>79</v>
      </c>
      <c r="F48" s="69">
        <v>0</v>
      </c>
      <c r="G48" s="14" t="str">
        <f>""</f>
        <v/>
      </c>
      <c r="H48" s="70" t="s">
        <v>79</v>
      </c>
      <c r="I48" s="70" t="s">
        <v>79</v>
      </c>
      <c r="J48" s="70" t="s">
        <v>79</v>
      </c>
      <c r="K48" s="70" t="s">
        <v>79</v>
      </c>
      <c r="L48" s="69">
        <v>0</v>
      </c>
      <c r="M48" s="14" t="str">
        <f>""</f>
        <v/>
      </c>
      <c r="N48" s="70" t="s">
        <v>79</v>
      </c>
      <c r="O48" s="70" t="s">
        <v>79</v>
      </c>
      <c r="P48" s="69">
        <v>0</v>
      </c>
      <c r="Q48" s="14" t="str">
        <f>""</f>
        <v/>
      </c>
      <c r="R48" s="70" t="s">
        <v>79</v>
      </c>
      <c r="S48" s="70" t="s">
        <v>79</v>
      </c>
      <c r="T48" s="70" t="s">
        <v>79</v>
      </c>
      <c r="U48" s="69">
        <v>0</v>
      </c>
      <c r="V48" s="14" t="str">
        <f>""</f>
        <v/>
      </c>
      <c r="W48" s="70" t="s">
        <v>79</v>
      </c>
      <c r="X48" s="70" t="s">
        <v>79</v>
      </c>
      <c r="Y48" s="70" t="s">
        <v>79</v>
      </c>
      <c r="Z48" s="70" t="s">
        <v>79</v>
      </c>
      <c r="AA48" s="69">
        <v>0</v>
      </c>
      <c r="AB48" s="14" t="str">
        <f>""</f>
        <v/>
      </c>
      <c r="AC48" s="70" t="s">
        <v>79</v>
      </c>
      <c r="AD48" s="69">
        <v>0</v>
      </c>
      <c r="AE48" s="2"/>
    </row>
    <row r="49" spans="2:31" x14ac:dyDescent="0.25">
      <c r="B49" s="2"/>
      <c r="C49" s="71" t="s">
        <v>376</v>
      </c>
      <c r="D49" s="72"/>
      <c r="E49" s="70" t="s">
        <v>79</v>
      </c>
      <c r="F49" s="69">
        <v>0</v>
      </c>
      <c r="G49" s="14" t="str">
        <f>""</f>
        <v/>
      </c>
      <c r="H49" s="70" t="s">
        <v>79</v>
      </c>
      <c r="I49" s="70" t="s">
        <v>79</v>
      </c>
      <c r="J49" s="70" t="s">
        <v>79</v>
      </c>
      <c r="K49" s="70" t="s">
        <v>79</v>
      </c>
      <c r="L49" s="69">
        <v>0</v>
      </c>
      <c r="M49" s="14" t="str">
        <f>""</f>
        <v/>
      </c>
      <c r="N49" s="70" t="s">
        <v>79</v>
      </c>
      <c r="O49" s="70" t="s">
        <v>79</v>
      </c>
      <c r="P49" s="69">
        <v>0</v>
      </c>
      <c r="Q49" s="14" t="str">
        <f>""</f>
        <v/>
      </c>
      <c r="R49" s="70" t="s">
        <v>79</v>
      </c>
      <c r="S49" s="70" t="s">
        <v>79</v>
      </c>
      <c r="T49" s="70" t="s">
        <v>79</v>
      </c>
      <c r="U49" s="69">
        <v>0</v>
      </c>
      <c r="V49" s="14" t="str">
        <f>""</f>
        <v/>
      </c>
      <c r="W49" s="70" t="s">
        <v>79</v>
      </c>
      <c r="X49" s="70" t="s">
        <v>79</v>
      </c>
      <c r="Y49" s="70" t="s">
        <v>79</v>
      </c>
      <c r="Z49" s="70" t="s">
        <v>79</v>
      </c>
      <c r="AA49" s="69">
        <v>0</v>
      </c>
      <c r="AB49" s="14" t="str">
        <f>""</f>
        <v/>
      </c>
      <c r="AC49" s="70" t="s">
        <v>79</v>
      </c>
      <c r="AD49" s="69">
        <v>0</v>
      </c>
      <c r="AE49" s="2"/>
    </row>
    <row r="50" spans="2:31" x14ac:dyDescent="0.25">
      <c r="B50" s="2"/>
      <c r="C50" s="71" t="s">
        <v>377</v>
      </c>
      <c r="D50" s="72"/>
      <c r="E50" s="70" t="s">
        <v>79</v>
      </c>
      <c r="F50" s="69">
        <v>0</v>
      </c>
      <c r="G50" s="14" t="str">
        <f>""</f>
        <v/>
      </c>
      <c r="H50" s="70" t="s">
        <v>79</v>
      </c>
      <c r="I50" s="70" t="s">
        <v>79</v>
      </c>
      <c r="J50" s="70" t="s">
        <v>79</v>
      </c>
      <c r="K50" s="70" t="s">
        <v>79</v>
      </c>
      <c r="L50" s="69">
        <v>0</v>
      </c>
      <c r="M50" s="14" t="str">
        <f>""</f>
        <v/>
      </c>
      <c r="N50" s="70" t="s">
        <v>79</v>
      </c>
      <c r="O50" s="70" t="s">
        <v>79</v>
      </c>
      <c r="P50" s="69">
        <v>0</v>
      </c>
      <c r="Q50" s="14" t="str">
        <f>""</f>
        <v/>
      </c>
      <c r="R50" s="70" t="s">
        <v>79</v>
      </c>
      <c r="S50" s="70" t="s">
        <v>79</v>
      </c>
      <c r="T50" s="70" t="s">
        <v>79</v>
      </c>
      <c r="U50" s="69">
        <v>0</v>
      </c>
      <c r="V50" s="14" t="str">
        <f>""</f>
        <v/>
      </c>
      <c r="W50" s="70" t="s">
        <v>79</v>
      </c>
      <c r="X50" s="70" t="s">
        <v>79</v>
      </c>
      <c r="Y50" s="70" t="s">
        <v>79</v>
      </c>
      <c r="Z50" s="70" t="s">
        <v>79</v>
      </c>
      <c r="AA50" s="69">
        <v>0</v>
      </c>
      <c r="AB50" s="14" t="str">
        <f>""</f>
        <v/>
      </c>
      <c r="AC50" s="70" t="s">
        <v>79</v>
      </c>
      <c r="AD50" s="69">
        <v>0</v>
      </c>
      <c r="AE50" s="2"/>
    </row>
    <row r="51" spans="2:31" x14ac:dyDescent="0.25">
      <c r="B51" s="2"/>
      <c r="C51" s="71" t="s">
        <v>378</v>
      </c>
      <c r="D51" s="72"/>
      <c r="E51" s="70" t="s">
        <v>79</v>
      </c>
      <c r="F51" s="69">
        <v>0</v>
      </c>
      <c r="G51" s="14" t="str">
        <f>""</f>
        <v/>
      </c>
      <c r="H51" s="70" t="s">
        <v>79</v>
      </c>
      <c r="I51" s="70" t="s">
        <v>79</v>
      </c>
      <c r="J51" s="70" t="s">
        <v>79</v>
      </c>
      <c r="K51" s="70" t="s">
        <v>79</v>
      </c>
      <c r="L51" s="69">
        <v>0</v>
      </c>
      <c r="M51" s="14" t="str">
        <f>""</f>
        <v/>
      </c>
      <c r="N51" s="70" t="s">
        <v>79</v>
      </c>
      <c r="O51" s="70" t="s">
        <v>79</v>
      </c>
      <c r="P51" s="69">
        <v>0</v>
      </c>
      <c r="Q51" s="14" t="str">
        <f>""</f>
        <v/>
      </c>
      <c r="R51" s="70" t="s">
        <v>79</v>
      </c>
      <c r="S51" s="70" t="s">
        <v>79</v>
      </c>
      <c r="T51" s="70" t="s">
        <v>79</v>
      </c>
      <c r="U51" s="69">
        <v>0</v>
      </c>
      <c r="V51" s="14" t="str">
        <f>""</f>
        <v/>
      </c>
      <c r="W51" s="70" t="s">
        <v>79</v>
      </c>
      <c r="X51" s="70" t="s">
        <v>79</v>
      </c>
      <c r="Y51" s="70" t="s">
        <v>79</v>
      </c>
      <c r="Z51" s="70" t="s">
        <v>79</v>
      </c>
      <c r="AA51" s="69">
        <v>0</v>
      </c>
      <c r="AB51" s="14" t="str">
        <f>""</f>
        <v/>
      </c>
      <c r="AC51" s="70" t="s">
        <v>79</v>
      </c>
      <c r="AD51" s="69">
        <v>0</v>
      </c>
      <c r="AE51" s="2"/>
    </row>
    <row r="52" spans="2:31" x14ac:dyDescent="0.25">
      <c r="B52" s="2"/>
      <c r="C52" s="71" t="s">
        <v>379</v>
      </c>
      <c r="D52" s="72"/>
      <c r="E52" s="70" t="s">
        <v>79</v>
      </c>
      <c r="F52" s="69">
        <v>0</v>
      </c>
      <c r="G52" s="14" t="str">
        <f>""</f>
        <v/>
      </c>
      <c r="H52" s="70" t="s">
        <v>79</v>
      </c>
      <c r="I52" s="70" t="s">
        <v>79</v>
      </c>
      <c r="J52" s="70" t="s">
        <v>79</v>
      </c>
      <c r="K52" s="70" t="s">
        <v>79</v>
      </c>
      <c r="L52" s="69">
        <v>0</v>
      </c>
      <c r="M52" s="14" t="str">
        <f>""</f>
        <v/>
      </c>
      <c r="N52" s="70" t="s">
        <v>79</v>
      </c>
      <c r="O52" s="70" t="s">
        <v>79</v>
      </c>
      <c r="P52" s="69">
        <v>0</v>
      </c>
      <c r="Q52" s="14" t="str">
        <f>""</f>
        <v/>
      </c>
      <c r="R52" s="70" t="s">
        <v>79</v>
      </c>
      <c r="S52" s="70" t="s">
        <v>79</v>
      </c>
      <c r="T52" s="70" t="s">
        <v>79</v>
      </c>
      <c r="U52" s="69">
        <v>0</v>
      </c>
      <c r="V52" s="14" t="str">
        <f>""</f>
        <v/>
      </c>
      <c r="W52" s="70" t="s">
        <v>79</v>
      </c>
      <c r="X52" s="70" t="s">
        <v>79</v>
      </c>
      <c r="Y52" s="70" t="s">
        <v>79</v>
      </c>
      <c r="Z52" s="70" t="s">
        <v>79</v>
      </c>
      <c r="AA52" s="69">
        <v>0</v>
      </c>
      <c r="AB52" s="14" t="str">
        <f>""</f>
        <v/>
      </c>
      <c r="AC52" s="70" t="s">
        <v>79</v>
      </c>
      <c r="AD52" s="69">
        <v>0</v>
      </c>
      <c r="AE52" s="2"/>
    </row>
    <row r="53" spans="2:31" x14ac:dyDescent="0.25">
      <c r="B53" s="2"/>
      <c r="C53" s="71" t="s">
        <v>380</v>
      </c>
      <c r="D53" s="72"/>
      <c r="E53" s="70" t="s">
        <v>79</v>
      </c>
      <c r="F53" s="69">
        <v>0</v>
      </c>
      <c r="G53" s="14" t="str">
        <f>""</f>
        <v/>
      </c>
      <c r="H53" s="70" t="s">
        <v>79</v>
      </c>
      <c r="I53" s="70" t="s">
        <v>79</v>
      </c>
      <c r="J53" s="70" t="s">
        <v>79</v>
      </c>
      <c r="K53" s="70" t="s">
        <v>79</v>
      </c>
      <c r="L53" s="69">
        <v>0</v>
      </c>
      <c r="M53" s="14" t="str">
        <f>""</f>
        <v/>
      </c>
      <c r="N53" s="70" t="s">
        <v>79</v>
      </c>
      <c r="O53" s="70" t="s">
        <v>79</v>
      </c>
      <c r="P53" s="69">
        <v>0</v>
      </c>
      <c r="Q53" s="14" t="str">
        <f>""</f>
        <v/>
      </c>
      <c r="R53" s="70" t="s">
        <v>79</v>
      </c>
      <c r="S53" s="70" t="s">
        <v>79</v>
      </c>
      <c r="T53" s="70" t="s">
        <v>79</v>
      </c>
      <c r="U53" s="69">
        <v>0</v>
      </c>
      <c r="V53" s="14" t="str">
        <f>""</f>
        <v/>
      </c>
      <c r="W53" s="70" t="s">
        <v>79</v>
      </c>
      <c r="X53" s="70" t="s">
        <v>79</v>
      </c>
      <c r="Y53" s="70" t="s">
        <v>79</v>
      </c>
      <c r="Z53" s="70" t="s">
        <v>79</v>
      </c>
      <c r="AA53" s="69">
        <v>0</v>
      </c>
      <c r="AB53" s="14" t="str">
        <f>""</f>
        <v/>
      </c>
      <c r="AC53" s="70" t="s">
        <v>79</v>
      </c>
      <c r="AD53" s="69">
        <v>0</v>
      </c>
      <c r="AE53" s="2"/>
    </row>
    <row r="54" spans="2:31" x14ac:dyDescent="0.25">
      <c r="B54" s="2"/>
      <c r="C54" s="71" t="s">
        <v>381</v>
      </c>
      <c r="D54" s="72"/>
      <c r="E54" s="70" t="s">
        <v>79</v>
      </c>
      <c r="F54" s="69">
        <v>0</v>
      </c>
      <c r="G54" s="14" t="str">
        <f>""</f>
        <v/>
      </c>
      <c r="H54" s="70" t="s">
        <v>79</v>
      </c>
      <c r="I54" s="70" t="s">
        <v>79</v>
      </c>
      <c r="J54" s="70" t="s">
        <v>79</v>
      </c>
      <c r="K54" s="70" t="s">
        <v>79</v>
      </c>
      <c r="L54" s="69">
        <v>0</v>
      </c>
      <c r="M54" s="14" t="str">
        <f>""</f>
        <v/>
      </c>
      <c r="N54" s="70" t="s">
        <v>79</v>
      </c>
      <c r="O54" s="70" t="s">
        <v>79</v>
      </c>
      <c r="P54" s="69">
        <v>0</v>
      </c>
      <c r="Q54" s="14" t="str">
        <f>""</f>
        <v/>
      </c>
      <c r="R54" s="70" t="s">
        <v>79</v>
      </c>
      <c r="S54" s="70" t="s">
        <v>79</v>
      </c>
      <c r="T54" s="70" t="s">
        <v>79</v>
      </c>
      <c r="U54" s="69">
        <v>0</v>
      </c>
      <c r="V54" s="14" t="str">
        <f>""</f>
        <v/>
      </c>
      <c r="W54" s="70" t="s">
        <v>79</v>
      </c>
      <c r="X54" s="70" t="s">
        <v>79</v>
      </c>
      <c r="Y54" s="70" t="s">
        <v>79</v>
      </c>
      <c r="Z54" s="70" t="s">
        <v>79</v>
      </c>
      <c r="AA54" s="69">
        <v>0</v>
      </c>
      <c r="AB54" s="14" t="str">
        <f>""</f>
        <v/>
      </c>
      <c r="AC54" s="70" t="s">
        <v>79</v>
      </c>
      <c r="AD54" s="69">
        <v>0</v>
      </c>
      <c r="AE54" s="2"/>
    </row>
    <row r="55" spans="2:31" x14ac:dyDescent="0.25">
      <c r="B55" s="2"/>
      <c r="C55" s="71" t="s">
        <v>382</v>
      </c>
      <c r="D55" s="72"/>
      <c r="E55" s="70" t="s">
        <v>79</v>
      </c>
      <c r="F55" s="69">
        <v>0</v>
      </c>
      <c r="G55" s="14" t="str">
        <f>""</f>
        <v/>
      </c>
      <c r="H55" s="70" t="s">
        <v>79</v>
      </c>
      <c r="I55" s="70" t="s">
        <v>79</v>
      </c>
      <c r="J55" s="70" t="s">
        <v>79</v>
      </c>
      <c r="K55" s="70" t="s">
        <v>79</v>
      </c>
      <c r="L55" s="69">
        <v>0</v>
      </c>
      <c r="M55" s="14" t="str">
        <f>""</f>
        <v/>
      </c>
      <c r="N55" s="70" t="s">
        <v>79</v>
      </c>
      <c r="O55" s="70" t="s">
        <v>79</v>
      </c>
      <c r="P55" s="69">
        <v>0</v>
      </c>
      <c r="Q55" s="14" t="str">
        <f>""</f>
        <v/>
      </c>
      <c r="R55" s="70" t="s">
        <v>79</v>
      </c>
      <c r="S55" s="70" t="s">
        <v>79</v>
      </c>
      <c r="T55" s="70" t="s">
        <v>79</v>
      </c>
      <c r="U55" s="69">
        <v>0</v>
      </c>
      <c r="V55" s="14" t="str">
        <f>""</f>
        <v/>
      </c>
      <c r="W55" s="70" t="s">
        <v>79</v>
      </c>
      <c r="X55" s="70" t="s">
        <v>79</v>
      </c>
      <c r="Y55" s="70" t="s">
        <v>79</v>
      </c>
      <c r="Z55" s="70" t="s">
        <v>79</v>
      </c>
      <c r="AA55" s="69">
        <v>0</v>
      </c>
      <c r="AB55" s="14" t="str">
        <f>""</f>
        <v/>
      </c>
      <c r="AC55" s="70" t="s">
        <v>79</v>
      </c>
      <c r="AD55" s="69">
        <v>0</v>
      </c>
      <c r="AE55" s="2"/>
    </row>
    <row r="56" spans="2:31" x14ac:dyDescent="0.25">
      <c r="B56" s="2"/>
      <c r="C56" s="71" t="s">
        <v>383</v>
      </c>
      <c r="D56" s="72"/>
      <c r="E56" s="70" t="s">
        <v>79</v>
      </c>
      <c r="F56" s="69">
        <v>0</v>
      </c>
      <c r="G56" s="14" t="str">
        <f>""</f>
        <v/>
      </c>
      <c r="H56" s="70" t="s">
        <v>79</v>
      </c>
      <c r="I56" s="70" t="s">
        <v>79</v>
      </c>
      <c r="J56" s="70" t="s">
        <v>79</v>
      </c>
      <c r="K56" s="70" t="s">
        <v>79</v>
      </c>
      <c r="L56" s="69">
        <v>0</v>
      </c>
      <c r="M56" s="14" t="str">
        <f>""</f>
        <v/>
      </c>
      <c r="N56" s="70" t="s">
        <v>79</v>
      </c>
      <c r="O56" s="70" t="s">
        <v>79</v>
      </c>
      <c r="P56" s="69">
        <v>0</v>
      </c>
      <c r="Q56" s="14" t="str">
        <f>""</f>
        <v/>
      </c>
      <c r="R56" s="70" t="s">
        <v>79</v>
      </c>
      <c r="S56" s="70" t="s">
        <v>79</v>
      </c>
      <c r="T56" s="70" t="s">
        <v>79</v>
      </c>
      <c r="U56" s="69">
        <v>0</v>
      </c>
      <c r="V56" s="14" t="str">
        <f>""</f>
        <v/>
      </c>
      <c r="W56" s="70" t="s">
        <v>79</v>
      </c>
      <c r="X56" s="70" t="s">
        <v>79</v>
      </c>
      <c r="Y56" s="70" t="s">
        <v>79</v>
      </c>
      <c r="Z56" s="70" t="s">
        <v>79</v>
      </c>
      <c r="AA56" s="69">
        <v>0</v>
      </c>
      <c r="AB56" s="14" t="str">
        <f>""</f>
        <v/>
      </c>
      <c r="AC56" s="70" t="s">
        <v>79</v>
      </c>
      <c r="AD56" s="69">
        <v>0</v>
      </c>
      <c r="AE56" s="2"/>
    </row>
    <row r="57" spans="2:31" x14ac:dyDescent="0.25">
      <c r="B57" s="2"/>
      <c r="C57" s="71" t="s">
        <v>384</v>
      </c>
      <c r="D57" s="72"/>
      <c r="E57" s="70" t="s">
        <v>79</v>
      </c>
      <c r="F57" s="69">
        <v>0</v>
      </c>
      <c r="G57" s="14" t="str">
        <f>""</f>
        <v/>
      </c>
      <c r="H57" s="70" t="s">
        <v>79</v>
      </c>
      <c r="I57" s="70" t="s">
        <v>79</v>
      </c>
      <c r="J57" s="70" t="s">
        <v>79</v>
      </c>
      <c r="K57" s="70" t="s">
        <v>79</v>
      </c>
      <c r="L57" s="69">
        <v>0</v>
      </c>
      <c r="M57" s="14" t="str">
        <f>""</f>
        <v/>
      </c>
      <c r="N57" s="70" t="s">
        <v>79</v>
      </c>
      <c r="O57" s="70" t="s">
        <v>79</v>
      </c>
      <c r="P57" s="69">
        <v>0</v>
      </c>
      <c r="Q57" s="14" t="str">
        <f>""</f>
        <v/>
      </c>
      <c r="R57" s="70" t="s">
        <v>79</v>
      </c>
      <c r="S57" s="70" t="s">
        <v>79</v>
      </c>
      <c r="T57" s="70" t="s">
        <v>79</v>
      </c>
      <c r="U57" s="69">
        <v>0</v>
      </c>
      <c r="V57" s="14" t="str">
        <f>""</f>
        <v/>
      </c>
      <c r="W57" s="70" t="s">
        <v>79</v>
      </c>
      <c r="X57" s="70" t="s">
        <v>79</v>
      </c>
      <c r="Y57" s="70" t="s">
        <v>79</v>
      </c>
      <c r="Z57" s="70" t="s">
        <v>79</v>
      </c>
      <c r="AA57" s="69">
        <v>0</v>
      </c>
      <c r="AB57" s="14" t="str">
        <f>""</f>
        <v/>
      </c>
      <c r="AC57" s="70" t="s">
        <v>79</v>
      </c>
      <c r="AD57" s="69">
        <v>0</v>
      </c>
      <c r="AE57" s="2"/>
    </row>
    <row r="58" spans="2:31" x14ac:dyDescent="0.25">
      <c r="B58" s="2"/>
      <c r="C58" s="71" t="s">
        <v>385</v>
      </c>
      <c r="D58" s="72"/>
      <c r="E58" s="70" t="s">
        <v>79</v>
      </c>
      <c r="F58" s="69">
        <v>0</v>
      </c>
      <c r="G58" s="14" t="str">
        <f>""</f>
        <v/>
      </c>
      <c r="H58" s="70" t="s">
        <v>79</v>
      </c>
      <c r="I58" s="70" t="s">
        <v>79</v>
      </c>
      <c r="J58" s="70" t="s">
        <v>79</v>
      </c>
      <c r="K58" s="70" t="s">
        <v>79</v>
      </c>
      <c r="L58" s="69">
        <v>0</v>
      </c>
      <c r="M58" s="14" t="str">
        <f>""</f>
        <v/>
      </c>
      <c r="N58" s="70" t="s">
        <v>79</v>
      </c>
      <c r="O58" s="70" t="s">
        <v>79</v>
      </c>
      <c r="P58" s="69">
        <v>0</v>
      </c>
      <c r="Q58" s="14" t="str">
        <f>""</f>
        <v/>
      </c>
      <c r="R58" s="70" t="s">
        <v>79</v>
      </c>
      <c r="S58" s="70" t="s">
        <v>79</v>
      </c>
      <c r="T58" s="70" t="s">
        <v>79</v>
      </c>
      <c r="U58" s="69">
        <v>0</v>
      </c>
      <c r="V58" s="14" t="str">
        <f>""</f>
        <v/>
      </c>
      <c r="W58" s="70" t="s">
        <v>79</v>
      </c>
      <c r="X58" s="70" t="s">
        <v>79</v>
      </c>
      <c r="Y58" s="70" t="s">
        <v>79</v>
      </c>
      <c r="Z58" s="70" t="s">
        <v>79</v>
      </c>
      <c r="AA58" s="69">
        <v>0</v>
      </c>
      <c r="AB58" s="14" t="str">
        <f>""</f>
        <v/>
      </c>
      <c r="AC58" s="70" t="s">
        <v>79</v>
      </c>
      <c r="AD58" s="69">
        <v>0</v>
      </c>
      <c r="AE58" s="2"/>
    </row>
    <row r="59" spans="2:31" x14ac:dyDescent="0.25">
      <c r="B59" s="2"/>
      <c r="C59" s="71" t="s">
        <v>386</v>
      </c>
      <c r="D59" s="72"/>
      <c r="E59" s="70" t="s">
        <v>79</v>
      </c>
      <c r="F59" s="69">
        <v>0</v>
      </c>
      <c r="G59" s="14" t="str">
        <f>""</f>
        <v/>
      </c>
      <c r="H59" s="70" t="s">
        <v>79</v>
      </c>
      <c r="I59" s="70" t="s">
        <v>79</v>
      </c>
      <c r="J59" s="70" t="s">
        <v>79</v>
      </c>
      <c r="K59" s="70" t="s">
        <v>79</v>
      </c>
      <c r="L59" s="69">
        <v>0</v>
      </c>
      <c r="M59" s="14" t="str">
        <f>""</f>
        <v/>
      </c>
      <c r="N59" s="70" t="s">
        <v>79</v>
      </c>
      <c r="O59" s="70" t="s">
        <v>79</v>
      </c>
      <c r="P59" s="69">
        <v>0</v>
      </c>
      <c r="Q59" s="14" t="str">
        <f>""</f>
        <v/>
      </c>
      <c r="R59" s="70" t="s">
        <v>79</v>
      </c>
      <c r="S59" s="70" t="s">
        <v>79</v>
      </c>
      <c r="T59" s="70" t="s">
        <v>79</v>
      </c>
      <c r="U59" s="69">
        <v>0</v>
      </c>
      <c r="V59" s="14" t="str">
        <f>""</f>
        <v/>
      </c>
      <c r="W59" s="70" t="s">
        <v>79</v>
      </c>
      <c r="X59" s="70" t="s">
        <v>79</v>
      </c>
      <c r="Y59" s="70" t="s">
        <v>79</v>
      </c>
      <c r="Z59" s="70" t="s">
        <v>79</v>
      </c>
      <c r="AA59" s="69">
        <v>0</v>
      </c>
      <c r="AB59" s="14" t="str">
        <f>""</f>
        <v/>
      </c>
      <c r="AC59" s="70" t="s">
        <v>79</v>
      </c>
      <c r="AD59" s="69">
        <v>0</v>
      </c>
      <c r="AE59" s="2"/>
    </row>
    <row r="60" spans="2:31" x14ac:dyDescent="0.25">
      <c r="B60" s="2"/>
      <c r="C60" s="71" t="s">
        <v>387</v>
      </c>
      <c r="D60" s="72"/>
      <c r="E60" s="70" t="s">
        <v>79</v>
      </c>
      <c r="F60" s="69">
        <v>0</v>
      </c>
      <c r="G60" s="14" t="str">
        <f>""</f>
        <v/>
      </c>
      <c r="H60" s="70" t="s">
        <v>79</v>
      </c>
      <c r="I60" s="70" t="s">
        <v>79</v>
      </c>
      <c r="J60" s="70" t="s">
        <v>79</v>
      </c>
      <c r="K60" s="70" t="s">
        <v>79</v>
      </c>
      <c r="L60" s="69">
        <v>0</v>
      </c>
      <c r="M60" s="14" t="str">
        <f>""</f>
        <v/>
      </c>
      <c r="N60" s="70" t="s">
        <v>79</v>
      </c>
      <c r="O60" s="70" t="s">
        <v>79</v>
      </c>
      <c r="P60" s="69">
        <v>0</v>
      </c>
      <c r="Q60" s="14" t="str">
        <f>""</f>
        <v/>
      </c>
      <c r="R60" s="70" t="s">
        <v>79</v>
      </c>
      <c r="S60" s="70" t="s">
        <v>79</v>
      </c>
      <c r="T60" s="70" t="s">
        <v>79</v>
      </c>
      <c r="U60" s="69">
        <v>0</v>
      </c>
      <c r="V60" s="14" t="str">
        <f>""</f>
        <v/>
      </c>
      <c r="W60" s="70" t="s">
        <v>79</v>
      </c>
      <c r="X60" s="70" t="s">
        <v>79</v>
      </c>
      <c r="Y60" s="70" t="s">
        <v>79</v>
      </c>
      <c r="Z60" s="70" t="s">
        <v>79</v>
      </c>
      <c r="AA60" s="69">
        <v>0</v>
      </c>
      <c r="AB60" s="14" t="str">
        <f>""</f>
        <v/>
      </c>
      <c r="AC60" s="70" t="s">
        <v>79</v>
      </c>
      <c r="AD60" s="69">
        <v>0</v>
      </c>
      <c r="AE60" s="2"/>
    </row>
    <row r="61" spans="2:31" x14ac:dyDescent="0.25">
      <c r="B61" s="2"/>
      <c r="C61" s="71" t="s">
        <v>388</v>
      </c>
      <c r="D61" s="72"/>
      <c r="E61" s="70" t="s">
        <v>79</v>
      </c>
      <c r="F61" s="69">
        <v>0</v>
      </c>
      <c r="G61" s="14" t="str">
        <f>""</f>
        <v/>
      </c>
      <c r="H61" s="70" t="s">
        <v>79</v>
      </c>
      <c r="I61" s="70" t="s">
        <v>79</v>
      </c>
      <c r="J61" s="70" t="s">
        <v>79</v>
      </c>
      <c r="K61" s="70" t="s">
        <v>79</v>
      </c>
      <c r="L61" s="69">
        <v>0</v>
      </c>
      <c r="M61" s="14" t="str">
        <f>""</f>
        <v/>
      </c>
      <c r="N61" s="70" t="s">
        <v>79</v>
      </c>
      <c r="O61" s="70" t="s">
        <v>79</v>
      </c>
      <c r="P61" s="69">
        <v>0</v>
      </c>
      <c r="Q61" s="14" t="str">
        <f>""</f>
        <v/>
      </c>
      <c r="R61" s="70" t="s">
        <v>79</v>
      </c>
      <c r="S61" s="70" t="s">
        <v>79</v>
      </c>
      <c r="T61" s="70" t="s">
        <v>79</v>
      </c>
      <c r="U61" s="69">
        <v>0</v>
      </c>
      <c r="V61" s="14" t="str">
        <f>""</f>
        <v/>
      </c>
      <c r="W61" s="70" t="s">
        <v>79</v>
      </c>
      <c r="X61" s="70" t="s">
        <v>79</v>
      </c>
      <c r="Y61" s="70" t="s">
        <v>79</v>
      </c>
      <c r="Z61" s="70" t="s">
        <v>79</v>
      </c>
      <c r="AA61" s="69">
        <v>0</v>
      </c>
      <c r="AB61" s="14" t="str">
        <f>""</f>
        <v/>
      </c>
      <c r="AC61" s="70" t="s">
        <v>79</v>
      </c>
      <c r="AD61" s="69">
        <v>0</v>
      </c>
      <c r="AE61" s="2"/>
    </row>
    <row r="62" spans="2:31" x14ac:dyDescent="0.25">
      <c r="B62" s="2"/>
      <c r="C62" s="71" t="s">
        <v>389</v>
      </c>
      <c r="D62" s="72"/>
      <c r="E62" s="70" t="s">
        <v>79</v>
      </c>
      <c r="F62" s="69">
        <v>0</v>
      </c>
      <c r="G62" s="14" t="str">
        <f>""</f>
        <v/>
      </c>
      <c r="H62" s="70" t="s">
        <v>79</v>
      </c>
      <c r="I62" s="70" t="s">
        <v>79</v>
      </c>
      <c r="J62" s="70" t="s">
        <v>79</v>
      </c>
      <c r="K62" s="70" t="s">
        <v>79</v>
      </c>
      <c r="L62" s="69">
        <v>0</v>
      </c>
      <c r="M62" s="14" t="str">
        <f>""</f>
        <v/>
      </c>
      <c r="N62" s="70" t="s">
        <v>79</v>
      </c>
      <c r="O62" s="70" t="s">
        <v>79</v>
      </c>
      <c r="P62" s="69">
        <v>0</v>
      </c>
      <c r="Q62" s="14" t="str">
        <f>""</f>
        <v/>
      </c>
      <c r="R62" s="70" t="s">
        <v>79</v>
      </c>
      <c r="S62" s="70" t="s">
        <v>79</v>
      </c>
      <c r="T62" s="70" t="s">
        <v>79</v>
      </c>
      <c r="U62" s="69">
        <v>0</v>
      </c>
      <c r="V62" s="14" t="str">
        <f>""</f>
        <v/>
      </c>
      <c r="W62" s="70" t="s">
        <v>79</v>
      </c>
      <c r="X62" s="70" t="s">
        <v>79</v>
      </c>
      <c r="Y62" s="70" t="s">
        <v>79</v>
      </c>
      <c r="Z62" s="70" t="s">
        <v>79</v>
      </c>
      <c r="AA62" s="69">
        <v>0</v>
      </c>
      <c r="AB62" s="14" t="str">
        <f>""</f>
        <v/>
      </c>
      <c r="AC62" s="70" t="s">
        <v>79</v>
      </c>
      <c r="AD62" s="69">
        <v>0</v>
      </c>
      <c r="AE62" s="2"/>
    </row>
    <row r="63" spans="2:31" x14ac:dyDescent="0.25">
      <c r="B63" s="2"/>
      <c r="C63" s="71" t="s">
        <v>390</v>
      </c>
      <c r="D63" s="72"/>
      <c r="E63" s="70" t="s">
        <v>79</v>
      </c>
      <c r="F63" s="69">
        <v>0</v>
      </c>
      <c r="G63" s="14" t="str">
        <f>""</f>
        <v/>
      </c>
      <c r="H63" s="70" t="s">
        <v>79</v>
      </c>
      <c r="I63" s="70" t="s">
        <v>79</v>
      </c>
      <c r="J63" s="70" t="s">
        <v>79</v>
      </c>
      <c r="K63" s="70" t="s">
        <v>79</v>
      </c>
      <c r="L63" s="69">
        <v>0</v>
      </c>
      <c r="M63" s="14" t="str">
        <f>""</f>
        <v/>
      </c>
      <c r="N63" s="70" t="s">
        <v>79</v>
      </c>
      <c r="O63" s="70" t="s">
        <v>79</v>
      </c>
      <c r="P63" s="69">
        <v>0</v>
      </c>
      <c r="Q63" s="14" t="str">
        <f>""</f>
        <v/>
      </c>
      <c r="R63" s="70" t="s">
        <v>79</v>
      </c>
      <c r="S63" s="70" t="s">
        <v>79</v>
      </c>
      <c r="T63" s="70" t="s">
        <v>79</v>
      </c>
      <c r="U63" s="69">
        <v>0</v>
      </c>
      <c r="V63" s="14" t="str">
        <f>""</f>
        <v/>
      </c>
      <c r="W63" s="70" t="s">
        <v>79</v>
      </c>
      <c r="X63" s="70" t="s">
        <v>79</v>
      </c>
      <c r="Y63" s="70" t="s">
        <v>79</v>
      </c>
      <c r="Z63" s="70" t="s">
        <v>79</v>
      </c>
      <c r="AA63" s="69">
        <v>0</v>
      </c>
      <c r="AB63" s="14" t="str">
        <f>""</f>
        <v/>
      </c>
      <c r="AC63" s="70" t="s">
        <v>79</v>
      </c>
      <c r="AD63" s="69">
        <v>0</v>
      </c>
      <c r="AE63" s="2"/>
    </row>
    <row r="64" spans="2:31" x14ac:dyDescent="0.25">
      <c r="B64" s="2"/>
      <c r="C64" s="71" t="s">
        <v>391</v>
      </c>
      <c r="D64" s="72"/>
      <c r="E64" s="70" t="s">
        <v>79</v>
      </c>
      <c r="F64" s="69">
        <v>0</v>
      </c>
      <c r="G64" s="14" t="str">
        <f>""</f>
        <v/>
      </c>
      <c r="H64" s="70" t="s">
        <v>79</v>
      </c>
      <c r="I64" s="70" t="s">
        <v>79</v>
      </c>
      <c r="J64" s="70" t="s">
        <v>79</v>
      </c>
      <c r="K64" s="70" t="s">
        <v>79</v>
      </c>
      <c r="L64" s="69">
        <v>0</v>
      </c>
      <c r="M64" s="14" t="str">
        <f>""</f>
        <v/>
      </c>
      <c r="N64" s="70" t="s">
        <v>79</v>
      </c>
      <c r="O64" s="70" t="s">
        <v>79</v>
      </c>
      <c r="P64" s="69">
        <v>0</v>
      </c>
      <c r="Q64" s="14" t="str">
        <f>""</f>
        <v/>
      </c>
      <c r="R64" s="70" t="s">
        <v>79</v>
      </c>
      <c r="S64" s="70" t="s">
        <v>79</v>
      </c>
      <c r="T64" s="70" t="s">
        <v>79</v>
      </c>
      <c r="U64" s="69">
        <v>0</v>
      </c>
      <c r="V64" s="14" t="str">
        <f>""</f>
        <v/>
      </c>
      <c r="W64" s="70" t="s">
        <v>79</v>
      </c>
      <c r="X64" s="70" t="s">
        <v>79</v>
      </c>
      <c r="Y64" s="70" t="s">
        <v>79</v>
      </c>
      <c r="Z64" s="70" t="s">
        <v>79</v>
      </c>
      <c r="AA64" s="69">
        <v>0</v>
      </c>
      <c r="AB64" s="14" t="str">
        <f>""</f>
        <v/>
      </c>
      <c r="AC64" s="70" t="s">
        <v>79</v>
      </c>
      <c r="AD64" s="69">
        <v>0</v>
      </c>
      <c r="AE64" s="2"/>
    </row>
    <row r="65" spans="2:31" x14ac:dyDescent="0.25">
      <c r="B65" s="2"/>
      <c r="C65" s="71" t="s">
        <v>392</v>
      </c>
      <c r="D65" s="72"/>
      <c r="E65" s="70" t="s">
        <v>79</v>
      </c>
      <c r="F65" s="69">
        <v>0</v>
      </c>
      <c r="G65" s="14" t="str">
        <f>""</f>
        <v/>
      </c>
      <c r="H65" s="70" t="s">
        <v>79</v>
      </c>
      <c r="I65" s="70" t="s">
        <v>79</v>
      </c>
      <c r="J65" s="70" t="s">
        <v>79</v>
      </c>
      <c r="K65" s="70" t="s">
        <v>79</v>
      </c>
      <c r="L65" s="69">
        <v>0</v>
      </c>
      <c r="M65" s="14" t="str">
        <f>""</f>
        <v/>
      </c>
      <c r="N65" s="70" t="s">
        <v>79</v>
      </c>
      <c r="O65" s="70" t="s">
        <v>79</v>
      </c>
      <c r="P65" s="69">
        <v>0</v>
      </c>
      <c r="Q65" s="14" t="str">
        <f>""</f>
        <v/>
      </c>
      <c r="R65" s="70" t="s">
        <v>79</v>
      </c>
      <c r="S65" s="70" t="s">
        <v>79</v>
      </c>
      <c r="T65" s="70" t="s">
        <v>79</v>
      </c>
      <c r="U65" s="69">
        <v>0</v>
      </c>
      <c r="V65" s="14" t="str">
        <f>""</f>
        <v/>
      </c>
      <c r="W65" s="70" t="s">
        <v>79</v>
      </c>
      <c r="X65" s="70" t="s">
        <v>79</v>
      </c>
      <c r="Y65" s="70" t="s">
        <v>79</v>
      </c>
      <c r="Z65" s="70" t="s">
        <v>79</v>
      </c>
      <c r="AA65" s="69">
        <v>0</v>
      </c>
      <c r="AB65" s="14" t="str">
        <f>""</f>
        <v/>
      </c>
      <c r="AC65" s="70" t="s">
        <v>79</v>
      </c>
      <c r="AD65" s="69">
        <v>0</v>
      </c>
      <c r="AE65" s="2"/>
    </row>
    <row r="66" spans="2:31" x14ac:dyDescent="0.25">
      <c r="B66" s="2"/>
      <c r="C66" s="71" t="s">
        <v>393</v>
      </c>
      <c r="D66" s="72"/>
      <c r="E66" s="70" t="s">
        <v>79</v>
      </c>
      <c r="F66" s="69">
        <v>0</v>
      </c>
      <c r="G66" s="14" t="str">
        <f>""</f>
        <v/>
      </c>
      <c r="H66" s="70" t="s">
        <v>79</v>
      </c>
      <c r="I66" s="70" t="s">
        <v>79</v>
      </c>
      <c r="J66" s="70" t="s">
        <v>79</v>
      </c>
      <c r="K66" s="70" t="s">
        <v>79</v>
      </c>
      <c r="L66" s="69">
        <v>0</v>
      </c>
      <c r="M66" s="14" t="str">
        <f>""</f>
        <v/>
      </c>
      <c r="N66" s="70" t="s">
        <v>79</v>
      </c>
      <c r="O66" s="70" t="s">
        <v>79</v>
      </c>
      <c r="P66" s="69">
        <v>0</v>
      </c>
      <c r="Q66" s="14" t="str">
        <f>""</f>
        <v/>
      </c>
      <c r="R66" s="70" t="s">
        <v>79</v>
      </c>
      <c r="S66" s="70" t="s">
        <v>79</v>
      </c>
      <c r="T66" s="70" t="s">
        <v>79</v>
      </c>
      <c r="U66" s="69">
        <v>0</v>
      </c>
      <c r="V66" s="14" t="str">
        <f>""</f>
        <v/>
      </c>
      <c r="W66" s="70" t="s">
        <v>79</v>
      </c>
      <c r="X66" s="70" t="s">
        <v>79</v>
      </c>
      <c r="Y66" s="70" t="s">
        <v>79</v>
      </c>
      <c r="Z66" s="70" t="s">
        <v>79</v>
      </c>
      <c r="AA66" s="69">
        <v>0</v>
      </c>
      <c r="AB66" s="14" t="str">
        <f>""</f>
        <v/>
      </c>
      <c r="AC66" s="70" t="s">
        <v>79</v>
      </c>
      <c r="AD66" s="69">
        <v>0</v>
      </c>
      <c r="AE66" s="2"/>
    </row>
    <row r="67" spans="2:31" x14ac:dyDescent="0.25">
      <c r="B67" s="2"/>
      <c r="C67" s="71" t="s">
        <v>394</v>
      </c>
      <c r="D67" s="72"/>
      <c r="E67" s="70" t="s">
        <v>79</v>
      </c>
      <c r="F67" s="69">
        <v>0</v>
      </c>
      <c r="G67" s="14" t="str">
        <f>""</f>
        <v/>
      </c>
      <c r="H67" s="70" t="s">
        <v>79</v>
      </c>
      <c r="I67" s="70" t="s">
        <v>79</v>
      </c>
      <c r="J67" s="70" t="s">
        <v>79</v>
      </c>
      <c r="K67" s="70" t="s">
        <v>79</v>
      </c>
      <c r="L67" s="69">
        <v>0</v>
      </c>
      <c r="M67" s="14" t="str">
        <f>""</f>
        <v/>
      </c>
      <c r="N67" s="70" t="s">
        <v>79</v>
      </c>
      <c r="O67" s="70" t="s">
        <v>79</v>
      </c>
      <c r="P67" s="69">
        <v>0</v>
      </c>
      <c r="Q67" s="14" t="str">
        <f>""</f>
        <v/>
      </c>
      <c r="R67" s="70" t="s">
        <v>79</v>
      </c>
      <c r="S67" s="70" t="s">
        <v>79</v>
      </c>
      <c r="T67" s="70" t="s">
        <v>79</v>
      </c>
      <c r="U67" s="69">
        <v>0</v>
      </c>
      <c r="V67" s="14" t="str">
        <f>""</f>
        <v/>
      </c>
      <c r="W67" s="70" t="s">
        <v>79</v>
      </c>
      <c r="X67" s="70" t="s">
        <v>79</v>
      </c>
      <c r="Y67" s="70" t="s">
        <v>79</v>
      </c>
      <c r="Z67" s="70" t="s">
        <v>79</v>
      </c>
      <c r="AA67" s="69">
        <v>0</v>
      </c>
      <c r="AB67" s="14" t="str">
        <f>""</f>
        <v/>
      </c>
      <c r="AC67" s="70" t="s">
        <v>79</v>
      </c>
      <c r="AD67" s="69">
        <v>0</v>
      </c>
      <c r="AE67" s="2"/>
    </row>
    <row r="68" spans="2:31" x14ac:dyDescent="0.25">
      <c r="B68" s="2"/>
      <c r="C68" s="71" t="s">
        <v>395</v>
      </c>
      <c r="D68" s="72"/>
      <c r="E68" s="70" t="s">
        <v>79</v>
      </c>
      <c r="F68" s="69">
        <v>0</v>
      </c>
      <c r="G68" s="14" t="str">
        <f>""</f>
        <v/>
      </c>
      <c r="H68" s="70" t="s">
        <v>79</v>
      </c>
      <c r="I68" s="70" t="s">
        <v>79</v>
      </c>
      <c r="J68" s="70" t="s">
        <v>79</v>
      </c>
      <c r="K68" s="70" t="s">
        <v>79</v>
      </c>
      <c r="L68" s="69">
        <v>0</v>
      </c>
      <c r="M68" s="14" t="str">
        <f>""</f>
        <v/>
      </c>
      <c r="N68" s="70" t="s">
        <v>79</v>
      </c>
      <c r="O68" s="70" t="s">
        <v>79</v>
      </c>
      <c r="P68" s="69">
        <v>0</v>
      </c>
      <c r="Q68" s="14" t="str">
        <f>""</f>
        <v/>
      </c>
      <c r="R68" s="70" t="s">
        <v>79</v>
      </c>
      <c r="S68" s="70" t="s">
        <v>79</v>
      </c>
      <c r="T68" s="70" t="s">
        <v>79</v>
      </c>
      <c r="U68" s="69">
        <v>0</v>
      </c>
      <c r="V68" s="14" t="str">
        <f>""</f>
        <v/>
      </c>
      <c r="W68" s="70" t="s">
        <v>79</v>
      </c>
      <c r="X68" s="70" t="s">
        <v>79</v>
      </c>
      <c r="Y68" s="70" t="s">
        <v>79</v>
      </c>
      <c r="Z68" s="70" t="s">
        <v>79</v>
      </c>
      <c r="AA68" s="69">
        <v>0</v>
      </c>
      <c r="AB68" s="14" t="str">
        <f>""</f>
        <v/>
      </c>
      <c r="AC68" s="70" t="s">
        <v>79</v>
      </c>
      <c r="AD68" s="69">
        <v>0</v>
      </c>
      <c r="AE68" s="2"/>
    </row>
    <row r="69" spans="2:31" x14ac:dyDescent="0.25">
      <c r="B69" s="2"/>
      <c r="C69" s="71" t="s">
        <v>396</v>
      </c>
      <c r="D69" s="72"/>
      <c r="E69" s="70" t="s">
        <v>79</v>
      </c>
      <c r="F69" s="69">
        <v>0</v>
      </c>
      <c r="G69" s="14" t="str">
        <f>""</f>
        <v/>
      </c>
      <c r="H69" s="70" t="s">
        <v>79</v>
      </c>
      <c r="I69" s="70" t="s">
        <v>79</v>
      </c>
      <c r="J69" s="70" t="s">
        <v>79</v>
      </c>
      <c r="K69" s="70" t="s">
        <v>79</v>
      </c>
      <c r="L69" s="69">
        <v>0</v>
      </c>
      <c r="M69" s="14" t="str">
        <f>""</f>
        <v/>
      </c>
      <c r="N69" s="70" t="s">
        <v>79</v>
      </c>
      <c r="O69" s="70" t="s">
        <v>79</v>
      </c>
      <c r="P69" s="69">
        <v>0</v>
      </c>
      <c r="Q69" s="14" t="str">
        <f>""</f>
        <v/>
      </c>
      <c r="R69" s="70" t="s">
        <v>79</v>
      </c>
      <c r="S69" s="70" t="s">
        <v>79</v>
      </c>
      <c r="T69" s="70" t="s">
        <v>79</v>
      </c>
      <c r="U69" s="69">
        <v>0</v>
      </c>
      <c r="V69" s="14" t="str">
        <f>""</f>
        <v/>
      </c>
      <c r="W69" s="70" t="s">
        <v>79</v>
      </c>
      <c r="X69" s="70" t="s">
        <v>79</v>
      </c>
      <c r="Y69" s="70" t="s">
        <v>79</v>
      </c>
      <c r="Z69" s="70" t="s">
        <v>79</v>
      </c>
      <c r="AA69" s="69">
        <v>0</v>
      </c>
      <c r="AB69" s="14" t="str">
        <f>""</f>
        <v/>
      </c>
      <c r="AC69" s="70" t="s">
        <v>79</v>
      </c>
      <c r="AD69" s="69">
        <v>0</v>
      </c>
      <c r="AE69" s="2"/>
    </row>
    <row r="70" spans="2:31" x14ac:dyDescent="0.25">
      <c r="B70" s="2"/>
      <c r="C70" s="71" t="s">
        <v>397</v>
      </c>
      <c r="D70" s="72"/>
      <c r="E70" s="70" t="s">
        <v>79</v>
      </c>
      <c r="F70" s="69">
        <v>0</v>
      </c>
      <c r="G70" s="14" t="str">
        <f>""</f>
        <v/>
      </c>
      <c r="H70" s="70" t="s">
        <v>79</v>
      </c>
      <c r="I70" s="70" t="s">
        <v>79</v>
      </c>
      <c r="J70" s="70" t="s">
        <v>79</v>
      </c>
      <c r="K70" s="70" t="s">
        <v>79</v>
      </c>
      <c r="L70" s="69">
        <v>0</v>
      </c>
      <c r="M70" s="14" t="str">
        <f>""</f>
        <v/>
      </c>
      <c r="N70" s="70" t="s">
        <v>79</v>
      </c>
      <c r="O70" s="70" t="s">
        <v>79</v>
      </c>
      <c r="P70" s="69">
        <v>0</v>
      </c>
      <c r="Q70" s="14" t="str">
        <f>""</f>
        <v/>
      </c>
      <c r="R70" s="70" t="s">
        <v>79</v>
      </c>
      <c r="S70" s="70" t="s">
        <v>79</v>
      </c>
      <c r="T70" s="70" t="s">
        <v>79</v>
      </c>
      <c r="U70" s="69">
        <v>0</v>
      </c>
      <c r="V70" s="14" t="str">
        <f>""</f>
        <v/>
      </c>
      <c r="W70" s="70" t="s">
        <v>79</v>
      </c>
      <c r="X70" s="70" t="s">
        <v>79</v>
      </c>
      <c r="Y70" s="70" t="s">
        <v>79</v>
      </c>
      <c r="Z70" s="70" t="s">
        <v>79</v>
      </c>
      <c r="AA70" s="69">
        <v>0</v>
      </c>
      <c r="AB70" s="14" t="str">
        <f>""</f>
        <v/>
      </c>
      <c r="AC70" s="70" t="s">
        <v>79</v>
      </c>
      <c r="AD70" s="69">
        <v>0</v>
      </c>
      <c r="AE70" s="2"/>
    </row>
    <row r="71" spans="2:31" x14ac:dyDescent="0.25">
      <c r="B71" s="2"/>
      <c r="C71" s="71" t="s">
        <v>398</v>
      </c>
      <c r="D71" s="72"/>
      <c r="E71" s="70" t="s">
        <v>79</v>
      </c>
      <c r="F71" s="69">
        <v>0</v>
      </c>
      <c r="G71" s="14" t="str">
        <f>""</f>
        <v/>
      </c>
      <c r="H71" s="70" t="s">
        <v>79</v>
      </c>
      <c r="I71" s="70" t="s">
        <v>79</v>
      </c>
      <c r="J71" s="70" t="s">
        <v>79</v>
      </c>
      <c r="K71" s="70" t="s">
        <v>79</v>
      </c>
      <c r="L71" s="69">
        <v>0</v>
      </c>
      <c r="M71" s="14" t="str">
        <f>""</f>
        <v/>
      </c>
      <c r="N71" s="70" t="s">
        <v>79</v>
      </c>
      <c r="O71" s="70" t="s">
        <v>79</v>
      </c>
      <c r="P71" s="69">
        <v>0</v>
      </c>
      <c r="Q71" s="14" t="str">
        <f>""</f>
        <v/>
      </c>
      <c r="R71" s="70" t="s">
        <v>79</v>
      </c>
      <c r="S71" s="70" t="s">
        <v>79</v>
      </c>
      <c r="T71" s="70" t="s">
        <v>79</v>
      </c>
      <c r="U71" s="69">
        <v>0</v>
      </c>
      <c r="V71" s="14" t="str">
        <f>""</f>
        <v/>
      </c>
      <c r="W71" s="70" t="s">
        <v>79</v>
      </c>
      <c r="X71" s="70" t="s">
        <v>79</v>
      </c>
      <c r="Y71" s="70" t="s">
        <v>79</v>
      </c>
      <c r="Z71" s="70" t="s">
        <v>79</v>
      </c>
      <c r="AA71" s="69">
        <v>0</v>
      </c>
      <c r="AB71" s="14" t="str">
        <f>""</f>
        <v/>
      </c>
      <c r="AC71" s="70" t="s">
        <v>79</v>
      </c>
      <c r="AD71" s="69">
        <v>0</v>
      </c>
      <c r="AE71" s="2"/>
    </row>
    <row r="72" spans="2:31" x14ac:dyDescent="0.25">
      <c r="B72" s="2"/>
      <c r="C72" s="71" t="s">
        <v>399</v>
      </c>
      <c r="D72" s="72"/>
      <c r="E72" s="70" t="s">
        <v>79</v>
      </c>
      <c r="F72" s="69">
        <v>0</v>
      </c>
      <c r="G72" s="14" t="str">
        <f>""</f>
        <v/>
      </c>
      <c r="H72" s="70" t="s">
        <v>79</v>
      </c>
      <c r="I72" s="70" t="s">
        <v>79</v>
      </c>
      <c r="J72" s="70" t="s">
        <v>79</v>
      </c>
      <c r="K72" s="70" t="s">
        <v>79</v>
      </c>
      <c r="L72" s="69">
        <v>0</v>
      </c>
      <c r="M72" s="14" t="str">
        <f>""</f>
        <v/>
      </c>
      <c r="N72" s="70" t="s">
        <v>79</v>
      </c>
      <c r="O72" s="70" t="s">
        <v>79</v>
      </c>
      <c r="P72" s="69">
        <v>0</v>
      </c>
      <c r="Q72" s="14" t="str">
        <f>""</f>
        <v/>
      </c>
      <c r="R72" s="70" t="s">
        <v>79</v>
      </c>
      <c r="S72" s="70" t="s">
        <v>79</v>
      </c>
      <c r="T72" s="70" t="s">
        <v>79</v>
      </c>
      <c r="U72" s="69">
        <v>0</v>
      </c>
      <c r="V72" s="14" t="str">
        <f>""</f>
        <v/>
      </c>
      <c r="W72" s="70" t="s">
        <v>79</v>
      </c>
      <c r="X72" s="70" t="s">
        <v>79</v>
      </c>
      <c r="Y72" s="70" t="s">
        <v>79</v>
      </c>
      <c r="Z72" s="70" t="s">
        <v>79</v>
      </c>
      <c r="AA72" s="69">
        <v>0</v>
      </c>
      <c r="AB72" s="14" t="str">
        <f>""</f>
        <v/>
      </c>
      <c r="AC72" s="70" t="s">
        <v>79</v>
      </c>
      <c r="AD72" s="69">
        <v>0</v>
      </c>
      <c r="AE72" s="2"/>
    </row>
    <row r="73" spans="2:31" x14ac:dyDescent="0.25">
      <c r="B73" s="2"/>
      <c r="C73" s="71" t="s">
        <v>400</v>
      </c>
      <c r="D73" s="72"/>
      <c r="E73" s="70" t="s">
        <v>79</v>
      </c>
      <c r="F73" s="69">
        <v>0</v>
      </c>
      <c r="G73" s="14" t="str">
        <f>""</f>
        <v/>
      </c>
      <c r="H73" s="70" t="s">
        <v>79</v>
      </c>
      <c r="I73" s="70" t="s">
        <v>79</v>
      </c>
      <c r="J73" s="70" t="s">
        <v>79</v>
      </c>
      <c r="K73" s="70" t="s">
        <v>79</v>
      </c>
      <c r="L73" s="69">
        <v>0</v>
      </c>
      <c r="M73" s="14" t="str">
        <f>""</f>
        <v/>
      </c>
      <c r="N73" s="70" t="s">
        <v>79</v>
      </c>
      <c r="O73" s="70" t="s">
        <v>79</v>
      </c>
      <c r="P73" s="69">
        <v>0</v>
      </c>
      <c r="Q73" s="14" t="str">
        <f>""</f>
        <v/>
      </c>
      <c r="R73" s="70" t="s">
        <v>79</v>
      </c>
      <c r="S73" s="70" t="s">
        <v>79</v>
      </c>
      <c r="T73" s="70" t="s">
        <v>79</v>
      </c>
      <c r="U73" s="69">
        <v>0</v>
      </c>
      <c r="V73" s="14" t="str">
        <f>""</f>
        <v/>
      </c>
      <c r="W73" s="70" t="s">
        <v>79</v>
      </c>
      <c r="X73" s="70" t="s">
        <v>79</v>
      </c>
      <c r="Y73" s="70" t="s">
        <v>79</v>
      </c>
      <c r="Z73" s="70" t="s">
        <v>79</v>
      </c>
      <c r="AA73" s="69">
        <v>0</v>
      </c>
      <c r="AB73" s="14" t="str">
        <f>""</f>
        <v/>
      </c>
      <c r="AC73" s="70" t="s">
        <v>79</v>
      </c>
      <c r="AD73" s="69">
        <v>0</v>
      </c>
      <c r="AE73" s="2"/>
    </row>
    <row r="74" spans="2:31" x14ac:dyDescent="0.25">
      <c r="B74" s="2"/>
      <c r="C74" s="71" t="s">
        <v>401</v>
      </c>
      <c r="D74" s="72"/>
      <c r="E74" s="70" t="s">
        <v>79</v>
      </c>
      <c r="F74" s="69">
        <v>0</v>
      </c>
      <c r="G74" s="14" t="str">
        <f>""</f>
        <v/>
      </c>
      <c r="H74" s="70" t="s">
        <v>79</v>
      </c>
      <c r="I74" s="70" t="s">
        <v>79</v>
      </c>
      <c r="J74" s="70" t="s">
        <v>79</v>
      </c>
      <c r="K74" s="70" t="s">
        <v>79</v>
      </c>
      <c r="L74" s="69">
        <v>0</v>
      </c>
      <c r="M74" s="14" t="str">
        <f>""</f>
        <v/>
      </c>
      <c r="N74" s="70" t="s">
        <v>79</v>
      </c>
      <c r="O74" s="70" t="s">
        <v>79</v>
      </c>
      <c r="P74" s="69">
        <v>0</v>
      </c>
      <c r="Q74" s="14" t="str">
        <f>""</f>
        <v/>
      </c>
      <c r="R74" s="70" t="s">
        <v>79</v>
      </c>
      <c r="S74" s="70" t="s">
        <v>79</v>
      </c>
      <c r="T74" s="70" t="s">
        <v>79</v>
      </c>
      <c r="U74" s="69">
        <v>0</v>
      </c>
      <c r="V74" s="14" t="str">
        <f>""</f>
        <v/>
      </c>
      <c r="W74" s="70" t="s">
        <v>79</v>
      </c>
      <c r="X74" s="70" t="s">
        <v>79</v>
      </c>
      <c r="Y74" s="70" t="s">
        <v>79</v>
      </c>
      <c r="Z74" s="70" t="s">
        <v>79</v>
      </c>
      <c r="AA74" s="69">
        <v>0</v>
      </c>
      <c r="AB74" s="14" t="str">
        <f>""</f>
        <v/>
      </c>
      <c r="AC74" s="70" t="s">
        <v>79</v>
      </c>
      <c r="AD74" s="69">
        <v>0</v>
      </c>
      <c r="AE74" s="2"/>
    </row>
    <row r="75" spans="2:31" x14ac:dyDescent="0.25">
      <c r="B75" s="2"/>
      <c r="C75" s="71" t="s">
        <v>402</v>
      </c>
      <c r="D75" s="72"/>
      <c r="E75" s="70" t="s">
        <v>79</v>
      </c>
      <c r="F75" s="69">
        <v>0</v>
      </c>
      <c r="G75" s="14" t="str">
        <f>""</f>
        <v/>
      </c>
      <c r="H75" s="70" t="s">
        <v>79</v>
      </c>
      <c r="I75" s="70" t="s">
        <v>79</v>
      </c>
      <c r="J75" s="70" t="s">
        <v>79</v>
      </c>
      <c r="K75" s="70" t="s">
        <v>79</v>
      </c>
      <c r="L75" s="69">
        <v>0</v>
      </c>
      <c r="M75" s="14" t="str">
        <f>""</f>
        <v/>
      </c>
      <c r="N75" s="70" t="s">
        <v>79</v>
      </c>
      <c r="O75" s="70" t="s">
        <v>79</v>
      </c>
      <c r="P75" s="69">
        <v>0</v>
      </c>
      <c r="Q75" s="14" t="str">
        <f>""</f>
        <v/>
      </c>
      <c r="R75" s="70" t="s">
        <v>79</v>
      </c>
      <c r="S75" s="70" t="s">
        <v>79</v>
      </c>
      <c r="T75" s="70" t="s">
        <v>79</v>
      </c>
      <c r="U75" s="69">
        <v>0</v>
      </c>
      <c r="V75" s="14" t="str">
        <f>""</f>
        <v/>
      </c>
      <c r="W75" s="70" t="s">
        <v>79</v>
      </c>
      <c r="X75" s="70" t="s">
        <v>79</v>
      </c>
      <c r="Y75" s="70" t="s">
        <v>79</v>
      </c>
      <c r="Z75" s="70" t="s">
        <v>79</v>
      </c>
      <c r="AA75" s="69">
        <v>0</v>
      </c>
      <c r="AB75" s="14" t="str">
        <f>""</f>
        <v/>
      </c>
      <c r="AC75" s="70" t="s">
        <v>79</v>
      </c>
      <c r="AD75" s="69">
        <v>0</v>
      </c>
      <c r="AE75" s="2"/>
    </row>
    <row r="76" spans="2:31" x14ac:dyDescent="0.25">
      <c r="B76" s="2"/>
      <c r="C76" s="71" t="s">
        <v>403</v>
      </c>
      <c r="D76" s="72"/>
      <c r="E76" s="70" t="s">
        <v>79</v>
      </c>
      <c r="F76" s="69">
        <v>0</v>
      </c>
      <c r="G76" s="14" t="str">
        <f>""</f>
        <v/>
      </c>
      <c r="H76" s="70" t="s">
        <v>79</v>
      </c>
      <c r="I76" s="70" t="s">
        <v>79</v>
      </c>
      <c r="J76" s="70" t="s">
        <v>79</v>
      </c>
      <c r="K76" s="70" t="s">
        <v>79</v>
      </c>
      <c r="L76" s="69">
        <v>0</v>
      </c>
      <c r="M76" s="14" t="str">
        <f>""</f>
        <v/>
      </c>
      <c r="N76" s="70" t="s">
        <v>79</v>
      </c>
      <c r="O76" s="70" t="s">
        <v>79</v>
      </c>
      <c r="P76" s="69">
        <v>0</v>
      </c>
      <c r="Q76" s="14" t="str">
        <f>""</f>
        <v/>
      </c>
      <c r="R76" s="70" t="s">
        <v>79</v>
      </c>
      <c r="S76" s="70" t="s">
        <v>79</v>
      </c>
      <c r="T76" s="70" t="s">
        <v>79</v>
      </c>
      <c r="U76" s="69">
        <v>0</v>
      </c>
      <c r="V76" s="14" t="str">
        <f>""</f>
        <v/>
      </c>
      <c r="W76" s="70" t="s">
        <v>79</v>
      </c>
      <c r="X76" s="70" t="s">
        <v>79</v>
      </c>
      <c r="Y76" s="70" t="s">
        <v>79</v>
      </c>
      <c r="Z76" s="70" t="s">
        <v>79</v>
      </c>
      <c r="AA76" s="69">
        <v>0</v>
      </c>
      <c r="AB76" s="14" t="str">
        <f>""</f>
        <v/>
      </c>
      <c r="AC76" s="70" t="s">
        <v>79</v>
      </c>
      <c r="AD76" s="69">
        <v>0</v>
      </c>
      <c r="AE76" s="2"/>
    </row>
    <row r="77" spans="2:31" x14ac:dyDescent="0.25">
      <c r="B77" s="2"/>
      <c r="C77" s="71" t="s">
        <v>404</v>
      </c>
      <c r="D77" s="72"/>
      <c r="E77" s="70" t="s">
        <v>79</v>
      </c>
      <c r="F77" s="69">
        <v>0</v>
      </c>
      <c r="G77" s="14" t="str">
        <f>""</f>
        <v/>
      </c>
      <c r="H77" s="70" t="s">
        <v>79</v>
      </c>
      <c r="I77" s="70" t="s">
        <v>79</v>
      </c>
      <c r="J77" s="70" t="s">
        <v>79</v>
      </c>
      <c r="K77" s="70" t="s">
        <v>79</v>
      </c>
      <c r="L77" s="69">
        <v>0</v>
      </c>
      <c r="M77" s="14" t="str">
        <f>""</f>
        <v/>
      </c>
      <c r="N77" s="70" t="s">
        <v>79</v>
      </c>
      <c r="O77" s="70" t="s">
        <v>79</v>
      </c>
      <c r="P77" s="69">
        <v>0</v>
      </c>
      <c r="Q77" s="14" t="str">
        <f>""</f>
        <v/>
      </c>
      <c r="R77" s="70" t="s">
        <v>79</v>
      </c>
      <c r="S77" s="70" t="s">
        <v>79</v>
      </c>
      <c r="T77" s="70" t="s">
        <v>79</v>
      </c>
      <c r="U77" s="69">
        <v>0</v>
      </c>
      <c r="V77" s="14" t="str">
        <f>""</f>
        <v/>
      </c>
      <c r="W77" s="70" t="s">
        <v>79</v>
      </c>
      <c r="X77" s="70" t="s">
        <v>79</v>
      </c>
      <c r="Y77" s="70" t="s">
        <v>79</v>
      </c>
      <c r="Z77" s="70" t="s">
        <v>79</v>
      </c>
      <c r="AA77" s="69">
        <v>0</v>
      </c>
      <c r="AB77" s="14" t="str">
        <f>""</f>
        <v/>
      </c>
      <c r="AC77" s="70" t="s">
        <v>79</v>
      </c>
      <c r="AD77" s="69">
        <v>0</v>
      </c>
      <c r="AE77" s="2"/>
    </row>
    <row r="78" spans="2:31" x14ac:dyDescent="0.25">
      <c r="B78" s="2"/>
      <c r="C78" s="71" t="s">
        <v>405</v>
      </c>
      <c r="D78" s="72"/>
      <c r="E78" s="70" t="s">
        <v>79</v>
      </c>
      <c r="F78" s="69">
        <v>0</v>
      </c>
      <c r="G78" s="14" t="str">
        <f>""</f>
        <v/>
      </c>
      <c r="H78" s="70" t="s">
        <v>79</v>
      </c>
      <c r="I78" s="70" t="s">
        <v>79</v>
      </c>
      <c r="J78" s="70" t="s">
        <v>79</v>
      </c>
      <c r="K78" s="70" t="s">
        <v>79</v>
      </c>
      <c r="L78" s="69">
        <v>0</v>
      </c>
      <c r="M78" s="14" t="str">
        <f>""</f>
        <v/>
      </c>
      <c r="N78" s="70" t="s">
        <v>79</v>
      </c>
      <c r="O78" s="70" t="s">
        <v>79</v>
      </c>
      <c r="P78" s="69">
        <v>0</v>
      </c>
      <c r="Q78" s="14" t="str">
        <f>""</f>
        <v/>
      </c>
      <c r="R78" s="70" t="s">
        <v>79</v>
      </c>
      <c r="S78" s="70" t="s">
        <v>79</v>
      </c>
      <c r="T78" s="70" t="s">
        <v>79</v>
      </c>
      <c r="U78" s="69">
        <v>0</v>
      </c>
      <c r="V78" s="14" t="str">
        <f>""</f>
        <v/>
      </c>
      <c r="W78" s="70" t="s">
        <v>79</v>
      </c>
      <c r="X78" s="70" t="s">
        <v>79</v>
      </c>
      <c r="Y78" s="70" t="s">
        <v>79</v>
      </c>
      <c r="Z78" s="70" t="s">
        <v>79</v>
      </c>
      <c r="AA78" s="69">
        <v>0</v>
      </c>
      <c r="AB78" s="14" t="str">
        <f>""</f>
        <v/>
      </c>
      <c r="AC78" s="70" t="s">
        <v>79</v>
      </c>
      <c r="AD78" s="69">
        <v>0</v>
      </c>
      <c r="AE78" s="2"/>
    </row>
    <row r="79" spans="2:31" x14ac:dyDescent="0.25">
      <c r="B79" s="2"/>
      <c r="C79" s="71" t="s">
        <v>406</v>
      </c>
      <c r="D79" s="72"/>
      <c r="E79" s="70" t="s">
        <v>79</v>
      </c>
      <c r="F79" s="69">
        <v>0</v>
      </c>
      <c r="G79" s="14" t="str">
        <f>""</f>
        <v/>
      </c>
      <c r="H79" s="70" t="s">
        <v>79</v>
      </c>
      <c r="I79" s="70" t="s">
        <v>79</v>
      </c>
      <c r="J79" s="70" t="s">
        <v>79</v>
      </c>
      <c r="K79" s="70" t="s">
        <v>79</v>
      </c>
      <c r="L79" s="69">
        <v>0</v>
      </c>
      <c r="M79" s="14" t="str">
        <f>""</f>
        <v/>
      </c>
      <c r="N79" s="70" t="s">
        <v>79</v>
      </c>
      <c r="O79" s="70" t="s">
        <v>79</v>
      </c>
      <c r="P79" s="69">
        <v>0</v>
      </c>
      <c r="Q79" s="14" t="str">
        <f>""</f>
        <v/>
      </c>
      <c r="R79" s="70" t="s">
        <v>79</v>
      </c>
      <c r="S79" s="70" t="s">
        <v>79</v>
      </c>
      <c r="T79" s="70" t="s">
        <v>79</v>
      </c>
      <c r="U79" s="69">
        <v>0</v>
      </c>
      <c r="V79" s="14" t="str">
        <f>""</f>
        <v/>
      </c>
      <c r="W79" s="70" t="s">
        <v>79</v>
      </c>
      <c r="X79" s="70" t="s">
        <v>79</v>
      </c>
      <c r="Y79" s="70" t="s">
        <v>79</v>
      </c>
      <c r="Z79" s="70" t="s">
        <v>79</v>
      </c>
      <c r="AA79" s="69">
        <v>0</v>
      </c>
      <c r="AB79" s="14" t="str">
        <f>""</f>
        <v/>
      </c>
      <c r="AC79" s="70" t="s">
        <v>79</v>
      </c>
      <c r="AD79" s="69">
        <v>0</v>
      </c>
      <c r="AE79" s="2"/>
    </row>
    <row r="80" spans="2:31" x14ac:dyDescent="0.25">
      <c r="B80" s="2"/>
      <c r="C80" s="71" t="s">
        <v>407</v>
      </c>
      <c r="D80" s="72"/>
      <c r="E80" s="70" t="s">
        <v>79</v>
      </c>
      <c r="F80" s="69">
        <v>0</v>
      </c>
      <c r="G80" s="14" t="str">
        <f>""</f>
        <v/>
      </c>
      <c r="H80" s="70" t="s">
        <v>79</v>
      </c>
      <c r="I80" s="70" t="s">
        <v>79</v>
      </c>
      <c r="J80" s="70" t="s">
        <v>79</v>
      </c>
      <c r="K80" s="70" t="s">
        <v>79</v>
      </c>
      <c r="L80" s="69">
        <v>0</v>
      </c>
      <c r="M80" s="14" t="str">
        <f>""</f>
        <v/>
      </c>
      <c r="N80" s="70" t="s">
        <v>79</v>
      </c>
      <c r="O80" s="70" t="s">
        <v>79</v>
      </c>
      <c r="P80" s="69">
        <v>0</v>
      </c>
      <c r="Q80" s="14" t="str">
        <f>""</f>
        <v/>
      </c>
      <c r="R80" s="70" t="s">
        <v>79</v>
      </c>
      <c r="S80" s="70" t="s">
        <v>79</v>
      </c>
      <c r="T80" s="70" t="s">
        <v>79</v>
      </c>
      <c r="U80" s="69">
        <v>0</v>
      </c>
      <c r="V80" s="14" t="str">
        <f>""</f>
        <v/>
      </c>
      <c r="W80" s="70" t="s">
        <v>79</v>
      </c>
      <c r="X80" s="70" t="s">
        <v>79</v>
      </c>
      <c r="Y80" s="70" t="s">
        <v>79</v>
      </c>
      <c r="Z80" s="70" t="s">
        <v>79</v>
      </c>
      <c r="AA80" s="69">
        <v>0</v>
      </c>
      <c r="AB80" s="14" t="str">
        <f>""</f>
        <v/>
      </c>
      <c r="AC80" s="70" t="s">
        <v>79</v>
      </c>
      <c r="AD80" s="69">
        <v>0</v>
      </c>
      <c r="AE80" s="2"/>
    </row>
    <row r="81" spans="2:31" x14ac:dyDescent="0.25">
      <c r="B81" s="2"/>
      <c r="C81" s="71" t="s">
        <v>408</v>
      </c>
      <c r="D81" s="72"/>
      <c r="E81" s="70" t="s">
        <v>79</v>
      </c>
      <c r="F81" s="69">
        <v>0</v>
      </c>
      <c r="G81" s="14" t="str">
        <f>""</f>
        <v/>
      </c>
      <c r="H81" s="70" t="s">
        <v>79</v>
      </c>
      <c r="I81" s="70" t="s">
        <v>79</v>
      </c>
      <c r="J81" s="70" t="s">
        <v>79</v>
      </c>
      <c r="K81" s="70" t="s">
        <v>79</v>
      </c>
      <c r="L81" s="69">
        <v>0</v>
      </c>
      <c r="M81" s="14" t="str">
        <f>""</f>
        <v/>
      </c>
      <c r="N81" s="70" t="s">
        <v>79</v>
      </c>
      <c r="O81" s="70" t="s">
        <v>79</v>
      </c>
      <c r="P81" s="69">
        <v>0</v>
      </c>
      <c r="Q81" s="14" t="str">
        <f>""</f>
        <v/>
      </c>
      <c r="R81" s="70" t="s">
        <v>79</v>
      </c>
      <c r="S81" s="70" t="s">
        <v>79</v>
      </c>
      <c r="T81" s="70" t="s">
        <v>79</v>
      </c>
      <c r="U81" s="69">
        <v>0</v>
      </c>
      <c r="V81" s="14" t="str">
        <f>""</f>
        <v/>
      </c>
      <c r="W81" s="70" t="s">
        <v>79</v>
      </c>
      <c r="X81" s="70" t="s">
        <v>79</v>
      </c>
      <c r="Y81" s="70" t="s">
        <v>79</v>
      </c>
      <c r="Z81" s="70" t="s">
        <v>79</v>
      </c>
      <c r="AA81" s="69">
        <v>0</v>
      </c>
      <c r="AB81" s="14" t="str">
        <f>""</f>
        <v/>
      </c>
      <c r="AC81" s="70" t="s">
        <v>79</v>
      </c>
      <c r="AD81" s="69">
        <v>0</v>
      </c>
      <c r="AE81" s="2"/>
    </row>
    <row r="82" spans="2:31" x14ac:dyDescent="0.25">
      <c r="B82" s="2"/>
      <c r="C82" s="71" t="s">
        <v>409</v>
      </c>
      <c r="D82" s="72"/>
      <c r="E82" s="70" t="s">
        <v>79</v>
      </c>
      <c r="F82" s="69">
        <v>0</v>
      </c>
      <c r="G82" s="14" t="str">
        <f>""</f>
        <v/>
      </c>
      <c r="H82" s="70" t="s">
        <v>79</v>
      </c>
      <c r="I82" s="70" t="s">
        <v>79</v>
      </c>
      <c r="J82" s="70" t="s">
        <v>79</v>
      </c>
      <c r="K82" s="70" t="s">
        <v>79</v>
      </c>
      <c r="L82" s="69">
        <v>0</v>
      </c>
      <c r="M82" s="14" t="str">
        <f>""</f>
        <v/>
      </c>
      <c r="N82" s="70" t="s">
        <v>79</v>
      </c>
      <c r="O82" s="70" t="s">
        <v>79</v>
      </c>
      <c r="P82" s="69">
        <v>0</v>
      </c>
      <c r="Q82" s="14" t="str">
        <f>""</f>
        <v/>
      </c>
      <c r="R82" s="70" t="s">
        <v>79</v>
      </c>
      <c r="S82" s="70" t="s">
        <v>79</v>
      </c>
      <c r="T82" s="70" t="s">
        <v>79</v>
      </c>
      <c r="U82" s="69">
        <v>0</v>
      </c>
      <c r="V82" s="14" t="str">
        <f>""</f>
        <v/>
      </c>
      <c r="W82" s="70" t="s">
        <v>79</v>
      </c>
      <c r="X82" s="70" t="s">
        <v>79</v>
      </c>
      <c r="Y82" s="70" t="s">
        <v>79</v>
      </c>
      <c r="Z82" s="70" t="s">
        <v>79</v>
      </c>
      <c r="AA82" s="69">
        <v>0</v>
      </c>
      <c r="AB82" s="14" t="str">
        <f>""</f>
        <v/>
      </c>
      <c r="AC82" s="70" t="s">
        <v>79</v>
      </c>
      <c r="AD82" s="69">
        <v>0</v>
      </c>
      <c r="AE82" s="2"/>
    </row>
    <row r="83" spans="2:31" x14ac:dyDescent="0.25">
      <c r="B83" s="2"/>
      <c r="C83" s="71" t="s">
        <v>410</v>
      </c>
      <c r="D83" s="72"/>
      <c r="E83" s="70" t="s">
        <v>79</v>
      </c>
      <c r="F83" s="69">
        <v>0</v>
      </c>
      <c r="G83" s="14" t="str">
        <f>""</f>
        <v/>
      </c>
      <c r="H83" s="70" t="s">
        <v>79</v>
      </c>
      <c r="I83" s="70" t="s">
        <v>79</v>
      </c>
      <c r="J83" s="70" t="s">
        <v>79</v>
      </c>
      <c r="K83" s="70" t="s">
        <v>79</v>
      </c>
      <c r="L83" s="69">
        <v>0</v>
      </c>
      <c r="M83" s="14" t="str">
        <f>""</f>
        <v/>
      </c>
      <c r="N83" s="70" t="s">
        <v>79</v>
      </c>
      <c r="O83" s="70" t="s">
        <v>79</v>
      </c>
      <c r="P83" s="69">
        <v>0</v>
      </c>
      <c r="Q83" s="14" t="str">
        <f>""</f>
        <v/>
      </c>
      <c r="R83" s="70" t="s">
        <v>79</v>
      </c>
      <c r="S83" s="70" t="s">
        <v>79</v>
      </c>
      <c r="T83" s="70" t="s">
        <v>79</v>
      </c>
      <c r="U83" s="69">
        <v>0</v>
      </c>
      <c r="V83" s="14" t="str">
        <f>""</f>
        <v/>
      </c>
      <c r="W83" s="70" t="s">
        <v>79</v>
      </c>
      <c r="X83" s="70" t="s">
        <v>79</v>
      </c>
      <c r="Y83" s="70" t="s">
        <v>79</v>
      </c>
      <c r="Z83" s="70" t="s">
        <v>79</v>
      </c>
      <c r="AA83" s="69">
        <v>0</v>
      </c>
      <c r="AB83" s="14" t="str">
        <f>""</f>
        <v/>
      </c>
      <c r="AC83" s="70" t="s">
        <v>79</v>
      </c>
      <c r="AD83" s="69">
        <v>0</v>
      </c>
      <c r="AE83" s="2"/>
    </row>
    <row r="84" spans="2:31" x14ac:dyDescent="0.25">
      <c r="B84" s="2"/>
      <c r="C84" s="71" t="s">
        <v>411</v>
      </c>
      <c r="D84" s="72"/>
      <c r="E84" s="70" t="s">
        <v>79</v>
      </c>
      <c r="F84" s="69">
        <v>0</v>
      </c>
      <c r="G84" s="14" t="str">
        <f>""</f>
        <v/>
      </c>
      <c r="H84" s="70" t="s">
        <v>79</v>
      </c>
      <c r="I84" s="70" t="s">
        <v>79</v>
      </c>
      <c r="J84" s="70" t="s">
        <v>79</v>
      </c>
      <c r="K84" s="70" t="s">
        <v>79</v>
      </c>
      <c r="L84" s="69">
        <v>0</v>
      </c>
      <c r="M84" s="14" t="str">
        <f>""</f>
        <v/>
      </c>
      <c r="N84" s="70" t="s">
        <v>79</v>
      </c>
      <c r="O84" s="70" t="s">
        <v>79</v>
      </c>
      <c r="P84" s="69">
        <v>0</v>
      </c>
      <c r="Q84" s="14" t="str">
        <f>""</f>
        <v/>
      </c>
      <c r="R84" s="70" t="s">
        <v>79</v>
      </c>
      <c r="S84" s="70" t="s">
        <v>79</v>
      </c>
      <c r="T84" s="70" t="s">
        <v>79</v>
      </c>
      <c r="U84" s="69">
        <v>0</v>
      </c>
      <c r="V84" s="14" t="str">
        <f>""</f>
        <v/>
      </c>
      <c r="W84" s="70" t="s">
        <v>79</v>
      </c>
      <c r="X84" s="70" t="s">
        <v>79</v>
      </c>
      <c r="Y84" s="70" t="s">
        <v>79</v>
      </c>
      <c r="Z84" s="70" t="s">
        <v>79</v>
      </c>
      <c r="AA84" s="69">
        <v>0</v>
      </c>
      <c r="AB84" s="14" t="str">
        <f>""</f>
        <v/>
      </c>
      <c r="AC84" s="70" t="s">
        <v>79</v>
      </c>
      <c r="AD84" s="69">
        <v>0</v>
      </c>
      <c r="AE84" s="2"/>
    </row>
    <row r="85" spans="2:31" x14ac:dyDescent="0.25">
      <c r="B85" s="2"/>
      <c r="C85" s="71" t="s">
        <v>412</v>
      </c>
      <c r="D85" s="72"/>
      <c r="E85" s="70" t="s">
        <v>79</v>
      </c>
      <c r="F85" s="69">
        <v>0</v>
      </c>
      <c r="G85" s="14" t="str">
        <f>""</f>
        <v/>
      </c>
      <c r="H85" s="70" t="s">
        <v>79</v>
      </c>
      <c r="I85" s="70" t="s">
        <v>79</v>
      </c>
      <c r="J85" s="70" t="s">
        <v>79</v>
      </c>
      <c r="K85" s="70" t="s">
        <v>79</v>
      </c>
      <c r="L85" s="69">
        <v>0</v>
      </c>
      <c r="M85" s="14" t="str">
        <f>""</f>
        <v/>
      </c>
      <c r="N85" s="70" t="s">
        <v>79</v>
      </c>
      <c r="O85" s="70" t="s">
        <v>79</v>
      </c>
      <c r="P85" s="69">
        <v>0</v>
      </c>
      <c r="Q85" s="14" t="str">
        <f>""</f>
        <v/>
      </c>
      <c r="R85" s="70" t="s">
        <v>79</v>
      </c>
      <c r="S85" s="70" t="s">
        <v>79</v>
      </c>
      <c r="T85" s="70" t="s">
        <v>79</v>
      </c>
      <c r="U85" s="69">
        <v>0</v>
      </c>
      <c r="V85" s="14" t="str">
        <f>""</f>
        <v/>
      </c>
      <c r="W85" s="70" t="s">
        <v>79</v>
      </c>
      <c r="X85" s="70" t="s">
        <v>79</v>
      </c>
      <c r="Y85" s="70" t="s">
        <v>79</v>
      </c>
      <c r="Z85" s="70" t="s">
        <v>79</v>
      </c>
      <c r="AA85" s="69">
        <v>0</v>
      </c>
      <c r="AB85" s="14" t="str">
        <f>""</f>
        <v/>
      </c>
      <c r="AC85" s="70" t="s">
        <v>79</v>
      </c>
      <c r="AD85" s="69">
        <v>0</v>
      </c>
      <c r="AE85" s="2"/>
    </row>
    <row r="86" spans="2:31" x14ac:dyDescent="0.25">
      <c r="B86" s="2"/>
      <c r="C86" s="71" t="s">
        <v>413</v>
      </c>
      <c r="D86" s="72"/>
      <c r="E86" s="70" t="s">
        <v>79</v>
      </c>
      <c r="F86" s="69">
        <v>0</v>
      </c>
      <c r="G86" s="14" t="str">
        <f>""</f>
        <v/>
      </c>
      <c r="H86" s="70" t="s">
        <v>79</v>
      </c>
      <c r="I86" s="70" t="s">
        <v>79</v>
      </c>
      <c r="J86" s="70" t="s">
        <v>79</v>
      </c>
      <c r="K86" s="70" t="s">
        <v>79</v>
      </c>
      <c r="L86" s="69">
        <v>0</v>
      </c>
      <c r="M86" s="14" t="str">
        <f>""</f>
        <v/>
      </c>
      <c r="N86" s="70" t="s">
        <v>79</v>
      </c>
      <c r="O86" s="70" t="s">
        <v>79</v>
      </c>
      <c r="P86" s="69">
        <v>0</v>
      </c>
      <c r="Q86" s="14" t="str">
        <f>""</f>
        <v/>
      </c>
      <c r="R86" s="70" t="s">
        <v>79</v>
      </c>
      <c r="S86" s="70" t="s">
        <v>79</v>
      </c>
      <c r="T86" s="70" t="s">
        <v>79</v>
      </c>
      <c r="U86" s="69">
        <v>0</v>
      </c>
      <c r="V86" s="14" t="str">
        <f>""</f>
        <v/>
      </c>
      <c r="W86" s="70" t="s">
        <v>79</v>
      </c>
      <c r="X86" s="70" t="s">
        <v>79</v>
      </c>
      <c r="Y86" s="70" t="s">
        <v>79</v>
      </c>
      <c r="Z86" s="70" t="s">
        <v>79</v>
      </c>
      <c r="AA86" s="69">
        <v>0</v>
      </c>
      <c r="AB86" s="14" t="str">
        <f>""</f>
        <v/>
      </c>
      <c r="AC86" s="70" t="s">
        <v>79</v>
      </c>
      <c r="AD86" s="69">
        <v>0</v>
      </c>
      <c r="AE86" s="2"/>
    </row>
    <row r="87" spans="2:31" x14ac:dyDescent="0.25">
      <c r="B87" s="2"/>
      <c r="C87" s="71" t="s">
        <v>414</v>
      </c>
      <c r="D87" s="72"/>
      <c r="E87" s="70" t="s">
        <v>79</v>
      </c>
      <c r="F87" s="69">
        <v>0</v>
      </c>
      <c r="G87" s="14" t="str">
        <f>""</f>
        <v/>
      </c>
      <c r="H87" s="70" t="s">
        <v>79</v>
      </c>
      <c r="I87" s="70" t="s">
        <v>79</v>
      </c>
      <c r="J87" s="70" t="s">
        <v>79</v>
      </c>
      <c r="K87" s="70" t="s">
        <v>79</v>
      </c>
      <c r="L87" s="69">
        <v>0</v>
      </c>
      <c r="M87" s="14" t="str">
        <f>""</f>
        <v/>
      </c>
      <c r="N87" s="70" t="s">
        <v>79</v>
      </c>
      <c r="O87" s="70" t="s">
        <v>79</v>
      </c>
      <c r="P87" s="69">
        <v>0</v>
      </c>
      <c r="Q87" s="14" t="str">
        <f>""</f>
        <v/>
      </c>
      <c r="R87" s="70" t="s">
        <v>79</v>
      </c>
      <c r="S87" s="70" t="s">
        <v>79</v>
      </c>
      <c r="T87" s="70" t="s">
        <v>79</v>
      </c>
      <c r="U87" s="69">
        <v>0</v>
      </c>
      <c r="V87" s="14" t="str">
        <f>""</f>
        <v/>
      </c>
      <c r="W87" s="70" t="s">
        <v>79</v>
      </c>
      <c r="X87" s="70" t="s">
        <v>79</v>
      </c>
      <c r="Y87" s="70" t="s">
        <v>79</v>
      </c>
      <c r="Z87" s="70" t="s">
        <v>79</v>
      </c>
      <c r="AA87" s="69">
        <v>0</v>
      </c>
      <c r="AB87" s="14" t="str">
        <f>""</f>
        <v/>
      </c>
      <c r="AC87" s="70" t="s">
        <v>79</v>
      </c>
      <c r="AD87" s="69">
        <v>0</v>
      </c>
      <c r="AE87" s="2"/>
    </row>
    <row r="88" spans="2:31" x14ac:dyDescent="0.25">
      <c r="B88" s="2"/>
      <c r="C88" s="71" t="s">
        <v>415</v>
      </c>
      <c r="D88" s="72"/>
      <c r="E88" s="70" t="s">
        <v>79</v>
      </c>
      <c r="F88" s="69">
        <v>0</v>
      </c>
      <c r="G88" s="14" t="str">
        <f>""</f>
        <v/>
      </c>
      <c r="H88" s="70" t="s">
        <v>79</v>
      </c>
      <c r="I88" s="70" t="s">
        <v>79</v>
      </c>
      <c r="J88" s="70" t="s">
        <v>79</v>
      </c>
      <c r="K88" s="70" t="s">
        <v>79</v>
      </c>
      <c r="L88" s="69">
        <v>0</v>
      </c>
      <c r="M88" s="14" t="str">
        <f>""</f>
        <v/>
      </c>
      <c r="N88" s="70" t="s">
        <v>79</v>
      </c>
      <c r="O88" s="70" t="s">
        <v>79</v>
      </c>
      <c r="P88" s="69">
        <v>0</v>
      </c>
      <c r="Q88" s="14" t="str">
        <f>""</f>
        <v/>
      </c>
      <c r="R88" s="70" t="s">
        <v>79</v>
      </c>
      <c r="S88" s="70" t="s">
        <v>79</v>
      </c>
      <c r="T88" s="70" t="s">
        <v>79</v>
      </c>
      <c r="U88" s="69">
        <v>0</v>
      </c>
      <c r="V88" s="14" t="str">
        <f>""</f>
        <v/>
      </c>
      <c r="W88" s="70" t="s">
        <v>79</v>
      </c>
      <c r="X88" s="70" t="s">
        <v>79</v>
      </c>
      <c r="Y88" s="70" t="s">
        <v>79</v>
      </c>
      <c r="Z88" s="70" t="s">
        <v>79</v>
      </c>
      <c r="AA88" s="69">
        <v>0</v>
      </c>
      <c r="AB88" s="14" t="str">
        <f>""</f>
        <v/>
      </c>
      <c r="AC88" s="70" t="s">
        <v>79</v>
      </c>
      <c r="AD88" s="69">
        <v>0</v>
      </c>
      <c r="AE88" s="2"/>
    </row>
    <row r="89" spans="2:31" x14ac:dyDescent="0.25">
      <c r="B89" s="2"/>
      <c r="C89" s="71" t="s">
        <v>416</v>
      </c>
      <c r="D89" s="72"/>
      <c r="E89" s="70" t="s">
        <v>79</v>
      </c>
      <c r="F89" s="69">
        <v>0</v>
      </c>
      <c r="G89" s="14" t="str">
        <f>""</f>
        <v/>
      </c>
      <c r="H89" s="70" t="s">
        <v>79</v>
      </c>
      <c r="I89" s="70" t="s">
        <v>79</v>
      </c>
      <c r="J89" s="70" t="s">
        <v>79</v>
      </c>
      <c r="K89" s="70" t="s">
        <v>79</v>
      </c>
      <c r="L89" s="69">
        <v>0</v>
      </c>
      <c r="M89" s="14" t="str">
        <f>""</f>
        <v/>
      </c>
      <c r="N89" s="70" t="s">
        <v>79</v>
      </c>
      <c r="O89" s="70" t="s">
        <v>79</v>
      </c>
      <c r="P89" s="69">
        <v>0</v>
      </c>
      <c r="Q89" s="14" t="str">
        <f>""</f>
        <v/>
      </c>
      <c r="R89" s="70" t="s">
        <v>79</v>
      </c>
      <c r="S89" s="70" t="s">
        <v>79</v>
      </c>
      <c r="T89" s="70" t="s">
        <v>79</v>
      </c>
      <c r="U89" s="69">
        <v>0</v>
      </c>
      <c r="V89" s="14" t="str">
        <f>""</f>
        <v/>
      </c>
      <c r="W89" s="70" t="s">
        <v>79</v>
      </c>
      <c r="X89" s="70" t="s">
        <v>79</v>
      </c>
      <c r="Y89" s="70" t="s">
        <v>79</v>
      </c>
      <c r="Z89" s="70" t="s">
        <v>79</v>
      </c>
      <c r="AA89" s="69">
        <v>0</v>
      </c>
      <c r="AB89" s="14" t="str">
        <f>""</f>
        <v/>
      </c>
      <c r="AC89" s="70" t="s">
        <v>79</v>
      </c>
      <c r="AD89" s="69">
        <v>0</v>
      </c>
      <c r="AE89" s="2"/>
    </row>
    <row r="90" spans="2:31" x14ac:dyDescent="0.25">
      <c r="B90" s="2"/>
      <c r="C90" s="71" t="s">
        <v>417</v>
      </c>
      <c r="D90" s="72"/>
      <c r="E90" s="70" t="s">
        <v>79</v>
      </c>
      <c r="F90" s="69">
        <v>0</v>
      </c>
      <c r="G90" s="14" t="str">
        <f>""</f>
        <v/>
      </c>
      <c r="H90" s="70" t="s">
        <v>79</v>
      </c>
      <c r="I90" s="70" t="s">
        <v>79</v>
      </c>
      <c r="J90" s="70" t="s">
        <v>79</v>
      </c>
      <c r="K90" s="70" t="s">
        <v>79</v>
      </c>
      <c r="L90" s="69">
        <v>0</v>
      </c>
      <c r="M90" s="14" t="str">
        <f>""</f>
        <v/>
      </c>
      <c r="N90" s="70" t="s">
        <v>79</v>
      </c>
      <c r="O90" s="70" t="s">
        <v>79</v>
      </c>
      <c r="P90" s="69">
        <v>0</v>
      </c>
      <c r="Q90" s="14" t="str">
        <f>""</f>
        <v/>
      </c>
      <c r="R90" s="70" t="s">
        <v>79</v>
      </c>
      <c r="S90" s="70" t="s">
        <v>79</v>
      </c>
      <c r="T90" s="70" t="s">
        <v>79</v>
      </c>
      <c r="U90" s="69">
        <v>0</v>
      </c>
      <c r="V90" s="14" t="str">
        <f>""</f>
        <v/>
      </c>
      <c r="W90" s="70" t="s">
        <v>79</v>
      </c>
      <c r="X90" s="70" t="s">
        <v>79</v>
      </c>
      <c r="Y90" s="70" t="s">
        <v>79</v>
      </c>
      <c r="Z90" s="70" t="s">
        <v>79</v>
      </c>
      <c r="AA90" s="69">
        <v>0</v>
      </c>
      <c r="AB90" s="14" t="str">
        <f>""</f>
        <v/>
      </c>
      <c r="AC90" s="70" t="s">
        <v>79</v>
      </c>
      <c r="AD90" s="69">
        <v>0</v>
      </c>
      <c r="AE90" s="2"/>
    </row>
    <row r="91" spans="2:31" x14ac:dyDescent="0.25">
      <c r="B91" s="2"/>
      <c r="C91" s="71" t="s">
        <v>418</v>
      </c>
      <c r="D91" s="72"/>
      <c r="E91" s="70" t="s">
        <v>79</v>
      </c>
      <c r="F91" s="69">
        <v>0</v>
      </c>
      <c r="G91" s="14" t="str">
        <f>""</f>
        <v/>
      </c>
      <c r="H91" s="70" t="s">
        <v>79</v>
      </c>
      <c r="I91" s="70" t="s">
        <v>79</v>
      </c>
      <c r="J91" s="70" t="s">
        <v>79</v>
      </c>
      <c r="K91" s="70" t="s">
        <v>79</v>
      </c>
      <c r="L91" s="69">
        <v>0</v>
      </c>
      <c r="M91" s="14" t="str">
        <f>""</f>
        <v/>
      </c>
      <c r="N91" s="70" t="s">
        <v>79</v>
      </c>
      <c r="O91" s="70" t="s">
        <v>79</v>
      </c>
      <c r="P91" s="69">
        <v>0</v>
      </c>
      <c r="Q91" s="14" t="str">
        <f>""</f>
        <v/>
      </c>
      <c r="R91" s="70" t="s">
        <v>79</v>
      </c>
      <c r="S91" s="70" t="s">
        <v>79</v>
      </c>
      <c r="T91" s="70" t="s">
        <v>79</v>
      </c>
      <c r="U91" s="69">
        <v>0</v>
      </c>
      <c r="V91" s="14" t="str">
        <f>""</f>
        <v/>
      </c>
      <c r="W91" s="70" t="s">
        <v>79</v>
      </c>
      <c r="X91" s="70" t="s">
        <v>79</v>
      </c>
      <c r="Y91" s="70" t="s">
        <v>79</v>
      </c>
      <c r="Z91" s="70" t="s">
        <v>79</v>
      </c>
      <c r="AA91" s="69">
        <v>0</v>
      </c>
      <c r="AB91" s="14" t="str">
        <f>""</f>
        <v/>
      </c>
      <c r="AC91" s="70" t="s">
        <v>79</v>
      </c>
      <c r="AD91" s="69">
        <v>0</v>
      </c>
      <c r="AE91" s="2"/>
    </row>
    <row r="92" spans="2:31" x14ac:dyDescent="0.25">
      <c r="B92" s="2"/>
      <c r="C92" s="71" t="s">
        <v>419</v>
      </c>
      <c r="D92" s="72"/>
      <c r="E92" s="70" t="s">
        <v>79</v>
      </c>
      <c r="F92" s="69">
        <v>0</v>
      </c>
      <c r="G92" s="14" t="str">
        <f>""</f>
        <v/>
      </c>
      <c r="H92" s="70" t="s">
        <v>79</v>
      </c>
      <c r="I92" s="70" t="s">
        <v>79</v>
      </c>
      <c r="J92" s="70" t="s">
        <v>79</v>
      </c>
      <c r="K92" s="70" t="s">
        <v>79</v>
      </c>
      <c r="L92" s="69">
        <v>0</v>
      </c>
      <c r="M92" s="14" t="str">
        <f>""</f>
        <v/>
      </c>
      <c r="N92" s="70" t="s">
        <v>79</v>
      </c>
      <c r="O92" s="70" t="s">
        <v>79</v>
      </c>
      <c r="P92" s="69">
        <v>0</v>
      </c>
      <c r="Q92" s="14" t="str">
        <f>""</f>
        <v/>
      </c>
      <c r="R92" s="70" t="s">
        <v>79</v>
      </c>
      <c r="S92" s="70" t="s">
        <v>79</v>
      </c>
      <c r="T92" s="70" t="s">
        <v>79</v>
      </c>
      <c r="U92" s="69">
        <v>0</v>
      </c>
      <c r="V92" s="14" t="str">
        <f>""</f>
        <v/>
      </c>
      <c r="W92" s="70" t="s">
        <v>79</v>
      </c>
      <c r="X92" s="70" t="s">
        <v>79</v>
      </c>
      <c r="Y92" s="70" t="s">
        <v>79</v>
      </c>
      <c r="Z92" s="70" t="s">
        <v>79</v>
      </c>
      <c r="AA92" s="69">
        <v>0</v>
      </c>
      <c r="AB92" s="14" t="str">
        <f>""</f>
        <v/>
      </c>
      <c r="AC92" s="70" t="s">
        <v>79</v>
      </c>
      <c r="AD92" s="69">
        <v>0</v>
      </c>
      <c r="AE92" s="2"/>
    </row>
    <row r="93" spans="2:31" x14ac:dyDescent="0.25">
      <c r="B93" s="2"/>
      <c r="C93" s="71" t="s">
        <v>420</v>
      </c>
      <c r="D93" s="72"/>
      <c r="E93" s="70" t="s">
        <v>79</v>
      </c>
      <c r="F93" s="69">
        <v>0</v>
      </c>
      <c r="G93" s="14" t="str">
        <f>""</f>
        <v/>
      </c>
      <c r="H93" s="70" t="s">
        <v>79</v>
      </c>
      <c r="I93" s="70" t="s">
        <v>79</v>
      </c>
      <c r="J93" s="70" t="s">
        <v>79</v>
      </c>
      <c r="K93" s="70" t="s">
        <v>79</v>
      </c>
      <c r="L93" s="69">
        <v>0</v>
      </c>
      <c r="M93" s="14" t="str">
        <f>""</f>
        <v/>
      </c>
      <c r="N93" s="70" t="s">
        <v>79</v>
      </c>
      <c r="O93" s="70" t="s">
        <v>79</v>
      </c>
      <c r="P93" s="69">
        <v>0</v>
      </c>
      <c r="Q93" s="14" t="str">
        <f>""</f>
        <v/>
      </c>
      <c r="R93" s="70" t="s">
        <v>79</v>
      </c>
      <c r="S93" s="70" t="s">
        <v>79</v>
      </c>
      <c r="T93" s="70" t="s">
        <v>79</v>
      </c>
      <c r="U93" s="69">
        <v>0</v>
      </c>
      <c r="V93" s="14" t="str">
        <f>""</f>
        <v/>
      </c>
      <c r="W93" s="70" t="s">
        <v>79</v>
      </c>
      <c r="X93" s="70" t="s">
        <v>79</v>
      </c>
      <c r="Y93" s="70" t="s">
        <v>79</v>
      </c>
      <c r="Z93" s="70" t="s">
        <v>79</v>
      </c>
      <c r="AA93" s="69">
        <v>0</v>
      </c>
      <c r="AB93" s="14" t="str">
        <f>""</f>
        <v/>
      </c>
      <c r="AC93" s="70" t="s">
        <v>79</v>
      </c>
      <c r="AD93" s="69">
        <v>0</v>
      </c>
      <c r="AE93" s="2"/>
    </row>
    <row r="94" spans="2:31" x14ac:dyDescent="0.25">
      <c r="B94" s="2"/>
      <c r="C94" s="71" t="s">
        <v>421</v>
      </c>
      <c r="D94" s="72"/>
      <c r="E94" s="70" t="s">
        <v>79</v>
      </c>
      <c r="F94" s="69">
        <v>0</v>
      </c>
      <c r="G94" s="14" t="str">
        <f>""</f>
        <v/>
      </c>
      <c r="H94" s="70" t="s">
        <v>79</v>
      </c>
      <c r="I94" s="70" t="s">
        <v>79</v>
      </c>
      <c r="J94" s="70" t="s">
        <v>79</v>
      </c>
      <c r="K94" s="70" t="s">
        <v>79</v>
      </c>
      <c r="L94" s="69">
        <v>0</v>
      </c>
      <c r="M94" s="14" t="str">
        <f>""</f>
        <v/>
      </c>
      <c r="N94" s="70" t="s">
        <v>79</v>
      </c>
      <c r="O94" s="70" t="s">
        <v>79</v>
      </c>
      <c r="P94" s="69">
        <v>0</v>
      </c>
      <c r="Q94" s="14" t="str">
        <f>""</f>
        <v/>
      </c>
      <c r="R94" s="70" t="s">
        <v>79</v>
      </c>
      <c r="S94" s="70" t="s">
        <v>79</v>
      </c>
      <c r="T94" s="70" t="s">
        <v>79</v>
      </c>
      <c r="U94" s="69">
        <v>0</v>
      </c>
      <c r="V94" s="14" t="str">
        <f>""</f>
        <v/>
      </c>
      <c r="W94" s="70" t="s">
        <v>79</v>
      </c>
      <c r="X94" s="70" t="s">
        <v>79</v>
      </c>
      <c r="Y94" s="70" t="s">
        <v>79</v>
      </c>
      <c r="Z94" s="70" t="s">
        <v>79</v>
      </c>
      <c r="AA94" s="69">
        <v>0</v>
      </c>
      <c r="AB94" s="14" t="str">
        <f>""</f>
        <v/>
      </c>
      <c r="AC94" s="70" t="s">
        <v>79</v>
      </c>
      <c r="AD94" s="69">
        <v>0</v>
      </c>
      <c r="AE94" s="2"/>
    </row>
    <row r="95" spans="2:31" x14ac:dyDescent="0.25">
      <c r="B95" s="2"/>
      <c r="C95" s="71" t="s">
        <v>422</v>
      </c>
      <c r="D95" s="72"/>
      <c r="E95" s="70" t="s">
        <v>79</v>
      </c>
      <c r="F95" s="69">
        <v>0</v>
      </c>
      <c r="G95" s="14" t="str">
        <f>""</f>
        <v/>
      </c>
      <c r="H95" s="70" t="s">
        <v>79</v>
      </c>
      <c r="I95" s="70" t="s">
        <v>79</v>
      </c>
      <c r="J95" s="70" t="s">
        <v>79</v>
      </c>
      <c r="K95" s="70" t="s">
        <v>79</v>
      </c>
      <c r="L95" s="69">
        <v>0</v>
      </c>
      <c r="M95" s="14" t="str">
        <f>""</f>
        <v/>
      </c>
      <c r="N95" s="70" t="s">
        <v>79</v>
      </c>
      <c r="O95" s="70" t="s">
        <v>79</v>
      </c>
      <c r="P95" s="69">
        <v>0</v>
      </c>
      <c r="Q95" s="14" t="str">
        <f>""</f>
        <v/>
      </c>
      <c r="R95" s="70" t="s">
        <v>79</v>
      </c>
      <c r="S95" s="70" t="s">
        <v>79</v>
      </c>
      <c r="T95" s="70" t="s">
        <v>79</v>
      </c>
      <c r="U95" s="69">
        <v>0</v>
      </c>
      <c r="V95" s="14" t="str">
        <f>""</f>
        <v/>
      </c>
      <c r="W95" s="70" t="s">
        <v>79</v>
      </c>
      <c r="X95" s="70" t="s">
        <v>79</v>
      </c>
      <c r="Y95" s="70" t="s">
        <v>79</v>
      </c>
      <c r="Z95" s="70" t="s">
        <v>79</v>
      </c>
      <c r="AA95" s="69">
        <v>0</v>
      </c>
      <c r="AB95" s="14" t="str">
        <f>""</f>
        <v/>
      </c>
      <c r="AC95" s="70" t="s">
        <v>79</v>
      </c>
      <c r="AD95" s="69">
        <v>0</v>
      </c>
      <c r="AE95" s="2"/>
    </row>
    <row r="96" spans="2:31" x14ac:dyDescent="0.25">
      <c r="B96" s="2"/>
      <c r="C96" s="71" t="s">
        <v>423</v>
      </c>
      <c r="D96" s="72"/>
      <c r="E96" s="70" t="s">
        <v>79</v>
      </c>
      <c r="F96" s="69">
        <v>0</v>
      </c>
      <c r="G96" s="14" t="str">
        <f>""</f>
        <v/>
      </c>
      <c r="H96" s="70" t="s">
        <v>79</v>
      </c>
      <c r="I96" s="70" t="s">
        <v>79</v>
      </c>
      <c r="J96" s="70" t="s">
        <v>79</v>
      </c>
      <c r="K96" s="70" t="s">
        <v>79</v>
      </c>
      <c r="L96" s="69">
        <v>0</v>
      </c>
      <c r="M96" s="14" t="str">
        <f>""</f>
        <v/>
      </c>
      <c r="N96" s="70" t="s">
        <v>79</v>
      </c>
      <c r="O96" s="70" t="s">
        <v>79</v>
      </c>
      <c r="P96" s="69">
        <v>0</v>
      </c>
      <c r="Q96" s="14" t="str">
        <f>""</f>
        <v/>
      </c>
      <c r="R96" s="70" t="s">
        <v>79</v>
      </c>
      <c r="S96" s="70" t="s">
        <v>79</v>
      </c>
      <c r="T96" s="70" t="s">
        <v>79</v>
      </c>
      <c r="U96" s="69">
        <v>0</v>
      </c>
      <c r="V96" s="14" t="str">
        <f>""</f>
        <v/>
      </c>
      <c r="W96" s="70" t="s">
        <v>79</v>
      </c>
      <c r="X96" s="70" t="s">
        <v>79</v>
      </c>
      <c r="Y96" s="70" t="s">
        <v>79</v>
      </c>
      <c r="Z96" s="70" t="s">
        <v>79</v>
      </c>
      <c r="AA96" s="69">
        <v>0</v>
      </c>
      <c r="AB96" s="14" t="str">
        <f>""</f>
        <v/>
      </c>
      <c r="AC96" s="70" t="s">
        <v>79</v>
      </c>
      <c r="AD96" s="69">
        <v>0</v>
      </c>
      <c r="AE96" s="2"/>
    </row>
    <row r="97" spans="2:31" x14ac:dyDescent="0.25">
      <c r="B97" s="2"/>
      <c r="C97" s="71" t="s">
        <v>424</v>
      </c>
      <c r="D97" s="72"/>
      <c r="E97" s="70" t="s">
        <v>79</v>
      </c>
      <c r="F97" s="69">
        <v>0</v>
      </c>
      <c r="G97" s="14" t="str">
        <f>""</f>
        <v/>
      </c>
      <c r="H97" s="70" t="s">
        <v>79</v>
      </c>
      <c r="I97" s="70" t="s">
        <v>79</v>
      </c>
      <c r="J97" s="70" t="s">
        <v>79</v>
      </c>
      <c r="K97" s="70" t="s">
        <v>79</v>
      </c>
      <c r="L97" s="69">
        <v>0</v>
      </c>
      <c r="M97" s="14" t="str">
        <f>""</f>
        <v/>
      </c>
      <c r="N97" s="70" t="s">
        <v>79</v>
      </c>
      <c r="O97" s="70" t="s">
        <v>79</v>
      </c>
      <c r="P97" s="69">
        <v>0</v>
      </c>
      <c r="Q97" s="14" t="str">
        <f>""</f>
        <v/>
      </c>
      <c r="R97" s="70" t="s">
        <v>79</v>
      </c>
      <c r="S97" s="70" t="s">
        <v>79</v>
      </c>
      <c r="T97" s="70" t="s">
        <v>79</v>
      </c>
      <c r="U97" s="69">
        <v>0</v>
      </c>
      <c r="V97" s="14" t="str">
        <f>""</f>
        <v/>
      </c>
      <c r="W97" s="70" t="s">
        <v>79</v>
      </c>
      <c r="X97" s="70" t="s">
        <v>79</v>
      </c>
      <c r="Y97" s="70" t="s">
        <v>79</v>
      </c>
      <c r="Z97" s="70" t="s">
        <v>79</v>
      </c>
      <c r="AA97" s="69">
        <v>0</v>
      </c>
      <c r="AB97" s="14" t="str">
        <f>""</f>
        <v/>
      </c>
      <c r="AC97" s="70" t="s">
        <v>79</v>
      </c>
      <c r="AD97" s="69">
        <v>0</v>
      </c>
      <c r="AE97" s="2"/>
    </row>
    <row r="98" spans="2:31" x14ac:dyDescent="0.25">
      <c r="B98" s="2"/>
      <c r="C98" s="71" t="s">
        <v>425</v>
      </c>
      <c r="D98" s="72"/>
      <c r="E98" s="70" t="s">
        <v>79</v>
      </c>
      <c r="F98" s="69">
        <v>0</v>
      </c>
      <c r="G98" s="14" t="str">
        <f>""</f>
        <v/>
      </c>
      <c r="H98" s="70" t="s">
        <v>79</v>
      </c>
      <c r="I98" s="70" t="s">
        <v>79</v>
      </c>
      <c r="J98" s="70" t="s">
        <v>79</v>
      </c>
      <c r="K98" s="70" t="s">
        <v>79</v>
      </c>
      <c r="L98" s="69">
        <v>0</v>
      </c>
      <c r="M98" s="14" t="str">
        <f>""</f>
        <v/>
      </c>
      <c r="N98" s="70" t="s">
        <v>79</v>
      </c>
      <c r="O98" s="70" t="s">
        <v>79</v>
      </c>
      <c r="P98" s="69">
        <v>0</v>
      </c>
      <c r="Q98" s="14" t="str">
        <f>""</f>
        <v/>
      </c>
      <c r="R98" s="70" t="s">
        <v>79</v>
      </c>
      <c r="S98" s="70" t="s">
        <v>79</v>
      </c>
      <c r="T98" s="70" t="s">
        <v>79</v>
      </c>
      <c r="U98" s="69">
        <v>0</v>
      </c>
      <c r="V98" s="14" t="str">
        <f>""</f>
        <v/>
      </c>
      <c r="W98" s="70" t="s">
        <v>79</v>
      </c>
      <c r="X98" s="70" t="s">
        <v>79</v>
      </c>
      <c r="Y98" s="70" t="s">
        <v>79</v>
      </c>
      <c r="Z98" s="70" t="s">
        <v>79</v>
      </c>
      <c r="AA98" s="69">
        <v>0</v>
      </c>
      <c r="AB98" s="14" t="str">
        <f>""</f>
        <v/>
      </c>
      <c r="AC98" s="70" t="s">
        <v>79</v>
      </c>
      <c r="AD98" s="69">
        <v>0</v>
      </c>
      <c r="AE98" s="2"/>
    </row>
    <row r="99" spans="2:31" x14ac:dyDescent="0.25">
      <c r="B99" s="2"/>
      <c r="C99" s="71" t="s">
        <v>426</v>
      </c>
      <c r="D99" s="72"/>
      <c r="E99" s="70" t="s">
        <v>79</v>
      </c>
      <c r="F99" s="69">
        <v>0</v>
      </c>
      <c r="G99" s="14" t="str">
        <f>""</f>
        <v/>
      </c>
      <c r="H99" s="70" t="s">
        <v>79</v>
      </c>
      <c r="I99" s="70" t="s">
        <v>79</v>
      </c>
      <c r="J99" s="70" t="s">
        <v>79</v>
      </c>
      <c r="K99" s="70" t="s">
        <v>79</v>
      </c>
      <c r="L99" s="69">
        <v>0</v>
      </c>
      <c r="M99" s="14" t="str">
        <f>""</f>
        <v/>
      </c>
      <c r="N99" s="70" t="s">
        <v>79</v>
      </c>
      <c r="O99" s="70" t="s">
        <v>79</v>
      </c>
      <c r="P99" s="69">
        <v>0</v>
      </c>
      <c r="Q99" s="14" t="str">
        <f>""</f>
        <v/>
      </c>
      <c r="R99" s="70" t="s">
        <v>79</v>
      </c>
      <c r="S99" s="70" t="s">
        <v>79</v>
      </c>
      <c r="T99" s="70" t="s">
        <v>79</v>
      </c>
      <c r="U99" s="69">
        <v>0</v>
      </c>
      <c r="V99" s="14" t="str">
        <f>""</f>
        <v/>
      </c>
      <c r="W99" s="70" t="s">
        <v>79</v>
      </c>
      <c r="X99" s="70" t="s">
        <v>79</v>
      </c>
      <c r="Y99" s="70" t="s">
        <v>79</v>
      </c>
      <c r="Z99" s="70" t="s">
        <v>79</v>
      </c>
      <c r="AA99" s="69">
        <v>0</v>
      </c>
      <c r="AB99" s="14" t="str">
        <f>""</f>
        <v/>
      </c>
      <c r="AC99" s="70" t="s">
        <v>79</v>
      </c>
      <c r="AD99" s="69">
        <v>0</v>
      </c>
      <c r="AE99" s="2"/>
    </row>
    <row r="100" spans="2:31" x14ac:dyDescent="0.25">
      <c r="B100" s="2"/>
      <c r="C100" s="71" t="s">
        <v>427</v>
      </c>
      <c r="D100" s="72"/>
      <c r="E100" s="70" t="s">
        <v>79</v>
      </c>
      <c r="F100" s="69">
        <v>0</v>
      </c>
      <c r="G100" s="14" t="str">
        <f>""</f>
        <v/>
      </c>
      <c r="H100" s="70" t="s">
        <v>79</v>
      </c>
      <c r="I100" s="70" t="s">
        <v>79</v>
      </c>
      <c r="J100" s="70" t="s">
        <v>79</v>
      </c>
      <c r="K100" s="70" t="s">
        <v>79</v>
      </c>
      <c r="L100" s="69">
        <v>0</v>
      </c>
      <c r="M100" s="14" t="str">
        <f>""</f>
        <v/>
      </c>
      <c r="N100" s="70" t="s">
        <v>79</v>
      </c>
      <c r="O100" s="70" t="s">
        <v>79</v>
      </c>
      <c r="P100" s="69">
        <v>0</v>
      </c>
      <c r="Q100" s="14" t="str">
        <f>""</f>
        <v/>
      </c>
      <c r="R100" s="70" t="s">
        <v>79</v>
      </c>
      <c r="S100" s="70" t="s">
        <v>79</v>
      </c>
      <c r="T100" s="70" t="s">
        <v>79</v>
      </c>
      <c r="U100" s="69">
        <v>0</v>
      </c>
      <c r="V100" s="14" t="str">
        <f>""</f>
        <v/>
      </c>
      <c r="W100" s="70" t="s">
        <v>79</v>
      </c>
      <c r="X100" s="70" t="s">
        <v>79</v>
      </c>
      <c r="Y100" s="70" t="s">
        <v>79</v>
      </c>
      <c r="Z100" s="70" t="s">
        <v>79</v>
      </c>
      <c r="AA100" s="69">
        <v>0</v>
      </c>
      <c r="AB100" s="14" t="str">
        <f>""</f>
        <v/>
      </c>
      <c r="AC100" s="70" t="s">
        <v>79</v>
      </c>
      <c r="AD100" s="69">
        <v>0</v>
      </c>
      <c r="AE100" s="2"/>
    </row>
    <row r="101" spans="2:31" x14ac:dyDescent="0.25">
      <c r="B101" s="2"/>
      <c r="C101" s="71" t="s">
        <v>428</v>
      </c>
      <c r="D101" s="72"/>
      <c r="E101" s="70" t="s">
        <v>79</v>
      </c>
      <c r="F101" s="69">
        <v>0</v>
      </c>
      <c r="G101" s="14" t="str">
        <f>""</f>
        <v/>
      </c>
      <c r="H101" s="70" t="s">
        <v>79</v>
      </c>
      <c r="I101" s="70" t="s">
        <v>79</v>
      </c>
      <c r="J101" s="70" t="s">
        <v>79</v>
      </c>
      <c r="K101" s="70" t="s">
        <v>79</v>
      </c>
      <c r="L101" s="69">
        <v>0</v>
      </c>
      <c r="M101" s="14" t="str">
        <f>""</f>
        <v/>
      </c>
      <c r="N101" s="70" t="s">
        <v>79</v>
      </c>
      <c r="O101" s="70" t="s">
        <v>79</v>
      </c>
      <c r="P101" s="69">
        <v>0</v>
      </c>
      <c r="Q101" s="14" t="str">
        <f>""</f>
        <v/>
      </c>
      <c r="R101" s="70" t="s">
        <v>79</v>
      </c>
      <c r="S101" s="70" t="s">
        <v>79</v>
      </c>
      <c r="T101" s="70" t="s">
        <v>79</v>
      </c>
      <c r="U101" s="69">
        <v>0</v>
      </c>
      <c r="V101" s="14" t="str">
        <f>""</f>
        <v/>
      </c>
      <c r="W101" s="70" t="s">
        <v>79</v>
      </c>
      <c r="X101" s="70" t="s">
        <v>79</v>
      </c>
      <c r="Y101" s="70" t="s">
        <v>79</v>
      </c>
      <c r="Z101" s="70" t="s">
        <v>79</v>
      </c>
      <c r="AA101" s="69">
        <v>0</v>
      </c>
      <c r="AB101" s="14" t="str">
        <f>""</f>
        <v/>
      </c>
      <c r="AC101" s="70" t="s">
        <v>79</v>
      </c>
      <c r="AD101" s="69">
        <v>0</v>
      </c>
      <c r="AE101" s="2"/>
    </row>
    <row r="102" spans="2:31" x14ac:dyDescent="0.25">
      <c r="B102" s="2"/>
      <c r="C102" s="71" t="s">
        <v>429</v>
      </c>
      <c r="D102" s="72"/>
      <c r="E102" s="70" t="s">
        <v>79</v>
      </c>
      <c r="F102" s="69">
        <v>0</v>
      </c>
      <c r="G102" s="14" t="str">
        <f>""</f>
        <v/>
      </c>
      <c r="H102" s="70" t="s">
        <v>79</v>
      </c>
      <c r="I102" s="70" t="s">
        <v>79</v>
      </c>
      <c r="J102" s="70" t="s">
        <v>79</v>
      </c>
      <c r="K102" s="70" t="s">
        <v>79</v>
      </c>
      <c r="L102" s="69">
        <v>0</v>
      </c>
      <c r="M102" s="14" t="str">
        <f>""</f>
        <v/>
      </c>
      <c r="N102" s="70" t="s">
        <v>79</v>
      </c>
      <c r="O102" s="70" t="s">
        <v>79</v>
      </c>
      <c r="P102" s="69">
        <v>0</v>
      </c>
      <c r="Q102" s="14" t="str">
        <f>""</f>
        <v/>
      </c>
      <c r="R102" s="70" t="s">
        <v>79</v>
      </c>
      <c r="S102" s="70" t="s">
        <v>79</v>
      </c>
      <c r="T102" s="70" t="s">
        <v>79</v>
      </c>
      <c r="U102" s="69">
        <v>0</v>
      </c>
      <c r="V102" s="14" t="str">
        <f>""</f>
        <v/>
      </c>
      <c r="W102" s="70" t="s">
        <v>79</v>
      </c>
      <c r="X102" s="70" t="s">
        <v>79</v>
      </c>
      <c r="Y102" s="70" t="s">
        <v>79</v>
      </c>
      <c r="Z102" s="70" t="s">
        <v>79</v>
      </c>
      <c r="AA102" s="69">
        <v>0</v>
      </c>
      <c r="AB102" s="14" t="str">
        <f>""</f>
        <v/>
      </c>
      <c r="AC102" s="70" t="s">
        <v>79</v>
      </c>
      <c r="AD102" s="69">
        <v>0</v>
      </c>
      <c r="AE102" s="2"/>
    </row>
    <row r="103" spans="2:31" x14ac:dyDescent="0.25">
      <c r="B103" s="2"/>
      <c r="C103" s="71" t="s">
        <v>430</v>
      </c>
      <c r="D103" s="72"/>
      <c r="E103" s="70" t="s">
        <v>79</v>
      </c>
      <c r="F103" s="69">
        <v>0</v>
      </c>
      <c r="G103" s="14" t="str">
        <f>""</f>
        <v/>
      </c>
      <c r="H103" s="70" t="s">
        <v>79</v>
      </c>
      <c r="I103" s="70" t="s">
        <v>79</v>
      </c>
      <c r="J103" s="70" t="s">
        <v>79</v>
      </c>
      <c r="K103" s="70" t="s">
        <v>79</v>
      </c>
      <c r="L103" s="69">
        <v>0</v>
      </c>
      <c r="M103" s="14" t="str">
        <f>""</f>
        <v/>
      </c>
      <c r="N103" s="70" t="s">
        <v>79</v>
      </c>
      <c r="O103" s="70" t="s">
        <v>79</v>
      </c>
      <c r="P103" s="69">
        <v>0</v>
      </c>
      <c r="Q103" s="14" t="str">
        <f>""</f>
        <v/>
      </c>
      <c r="R103" s="70" t="s">
        <v>79</v>
      </c>
      <c r="S103" s="70" t="s">
        <v>79</v>
      </c>
      <c r="T103" s="70" t="s">
        <v>79</v>
      </c>
      <c r="U103" s="69">
        <v>0</v>
      </c>
      <c r="V103" s="14" t="str">
        <f>""</f>
        <v/>
      </c>
      <c r="W103" s="70" t="s">
        <v>79</v>
      </c>
      <c r="X103" s="70" t="s">
        <v>79</v>
      </c>
      <c r="Y103" s="70" t="s">
        <v>79</v>
      </c>
      <c r="Z103" s="70" t="s">
        <v>79</v>
      </c>
      <c r="AA103" s="69">
        <v>0</v>
      </c>
      <c r="AB103" s="14" t="str">
        <f>""</f>
        <v/>
      </c>
      <c r="AC103" s="70" t="s">
        <v>79</v>
      </c>
      <c r="AD103" s="69">
        <v>0</v>
      </c>
      <c r="AE103" s="2"/>
    </row>
    <row r="104" spans="2:31" x14ac:dyDescent="0.25">
      <c r="B104" s="2"/>
      <c r="C104" s="71" t="s">
        <v>431</v>
      </c>
      <c r="D104" s="72"/>
      <c r="E104" s="70" t="s">
        <v>79</v>
      </c>
      <c r="F104" s="69">
        <v>0</v>
      </c>
      <c r="G104" s="14" t="str">
        <f>""</f>
        <v/>
      </c>
      <c r="H104" s="70" t="s">
        <v>79</v>
      </c>
      <c r="I104" s="70" t="s">
        <v>79</v>
      </c>
      <c r="J104" s="70" t="s">
        <v>79</v>
      </c>
      <c r="K104" s="70" t="s">
        <v>79</v>
      </c>
      <c r="L104" s="69">
        <v>0</v>
      </c>
      <c r="M104" s="14" t="str">
        <f>""</f>
        <v/>
      </c>
      <c r="N104" s="70" t="s">
        <v>79</v>
      </c>
      <c r="O104" s="70" t="s">
        <v>79</v>
      </c>
      <c r="P104" s="69">
        <v>0</v>
      </c>
      <c r="Q104" s="14" t="str">
        <f>""</f>
        <v/>
      </c>
      <c r="R104" s="70" t="s">
        <v>79</v>
      </c>
      <c r="S104" s="70" t="s">
        <v>79</v>
      </c>
      <c r="T104" s="70" t="s">
        <v>79</v>
      </c>
      <c r="U104" s="69">
        <v>0</v>
      </c>
      <c r="V104" s="14" t="str">
        <f>""</f>
        <v/>
      </c>
      <c r="W104" s="70" t="s">
        <v>79</v>
      </c>
      <c r="X104" s="70" t="s">
        <v>79</v>
      </c>
      <c r="Y104" s="70" t="s">
        <v>79</v>
      </c>
      <c r="Z104" s="70" t="s">
        <v>79</v>
      </c>
      <c r="AA104" s="69">
        <v>0</v>
      </c>
      <c r="AB104" s="14" t="str">
        <f>""</f>
        <v/>
      </c>
      <c r="AC104" s="70" t="s">
        <v>79</v>
      </c>
      <c r="AD104" s="69">
        <v>0</v>
      </c>
      <c r="AE104" s="2"/>
    </row>
    <row r="105" spans="2:31" x14ac:dyDescent="0.25">
      <c r="B105" s="2"/>
      <c r="C105" s="71" t="s">
        <v>432</v>
      </c>
      <c r="D105" s="72"/>
      <c r="E105" s="70" t="s">
        <v>79</v>
      </c>
      <c r="F105" s="69">
        <v>0</v>
      </c>
      <c r="G105" s="14" t="str">
        <f>""</f>
        <v/>
      </c>
      <c r="H105" s="70" t="s">
        <v>79</v>
      </c>
      <c r="I105" s="70" t="s">
        <v>79</v>
      </c>
      <c r="J105" s="70" t="s">
        <v>79</v>
      </c>
      <c r="K105" s="70" t="s">
        <v>79</v>
      </c>
      <c r="L105" s="69">
        <v>0</v>
      </c>
      <c r="M105" s="14" t="str">
        <f>""</f>
        <v/>
      </c>
      <c r="N105" s="70" t="s">
        <v>79</v>
      </c>
      <c r="O105" s="70" t="s">
        <v>79</v>
      </c>
      <c r="P105" s="69">
        <v>0</v>
      </c>
      <c r="Q105" s="14" t="str">
        <f>""</f>
        <v/>
      </c>
      <c r="R105" s="70" t="s">
        <v>79</v>
      </c>
      <c r="S105" s="70" t="s">
        <v>79</v>
      </c>
      <c r="T105" s="70" t="s">
        <v>79</v>
      </c>
      <c r="U105" s="69">
        <v>0</v>
      </c>
      <c r="V105" s="14" t="str">
        <f>""</f>
        <v/>
      </c>
      <c r="W105" s="70" t="s">
        <v>79</v>
      </c>
      <c r="X105" s="70" t="s">
        <v>79</v>
      </c>
      <c r="Y105" s="70" t="s">
        <v>79</v>
      </c>
      <c r="Z105" s="70" t="s">
        <v>79</v>
      </c>
      <c r="AA105" s="69">
        <v>0</v>
      </c>
      <c r="AB105" s="14" t="str">
        <f>""</f>
        <v/>
      </c>
      <c r="AC105" s="70" t="s">
        <v>79</v>
      </c>
      <c r="AD105" s="69">
        <v>0</v>
      </c>
      <c r="AE105" s="2"/>
    </row>
    <row r="106" spans="2:31" x14ac:dyDescent="0.25">
      <c r="B106" s="2"/>
      <c r="C106" s="71" t="s">
        <v>433</v>
      </c>
      <c r="D106" s="72"/>
      <c r="E106" s="70" t="s">
        <v>79</v>
      </c>
      <c r="F106" s="69">
        <v>0</v>
      </c>
      <c r="G106" s="14" t="str">
        <f>""</f>
        <v/>
      </c>
      <c r="H106" s="70" t="s">
        <v>79</v>
      </c>
      <c r="I106" s="70" t="s">
        <v>79</v>
      </c>
      <c r="J106" s="70" t="s">
        <v>79</v>
      </c>
      <c r="K106" s="70" t="s">
        <v>79</v>
      </c>
      <c r="L106" s="69">
        <v>0</v>
      </c>
      <c r="M106" s="14" t="str">
        <f>""</f>
        <v/>
      </c>
      <c r="N106" s="70" t="s">
        <v>79</v>
      </c>
      <c r="O106" s="70" t="s">
        <v>79</v>
      </c>
      <c r="P106" s="69">
        <v>0</v>
      </c>
      <c r="Q106" s="14" t="str">
        <f>""</f>
        <v/>
      </c>
      <c r="R106" s="70" t="s">
        <v>79</v>
      </c>
      <c r="S106" s="70" t="s">
        <v>79</v>
      </c>
      <c r="T106" s="70" t="s">
        <v>79</v>
      </c>
      <c r="U106" s="69">
        <v>0</v>
      </c>
      <c r="V106" s="14" t="str">
        <f>""</f>
        <v/>
      </c>
      <c r="W106" s="70" t="s">
        <v>79</v>
      </c>
      <c r="X106" s="70" t="s">
        <v>79</v>
      </c>
      <c r="Y106" s="70" t="s">
        <v>79</v>
      </c>
      <c r="Z106" s="70" t="s">
        <v>79</v>
      </c>
      <c r="AA106" s="69">
        <v>0</v>
      </c>
      <c r="AB106" s="14" t="str">
        <f>""</f>
        <v/>
      </c>
      <c r="AC106" s="70" t="s">
        <v>79</v>
      </c>
      <c r="AD106" s="69">
        <v>0</v>
      </c>
      <c r="AE106" s="2"/>
    </row>
    <row r="107" spans="2:31" x14ac:dyDescent="0.25">
      <c r="B107" s="2"/>
      <c r="C107" s="71" t="s">
        <v>434</v>
      </c>
      <c r="D107" s="72"/>
      <c r="E107" s="70" t="s">
        <v>79</v>
      </c>
      <c r="F107" s="69">
        <v>0</v>
      </c>
      <c r="G107" s="14" t="str">
        <f>""</f>
        <v/>
      </c>
      <c r="H107" s="70" t="s">
        <v>79</v>
      </c>
      <c r="I107" s="70" t="s">
        <v>79</v>
      </c>
      <c r="J107" s="70" t="s">
        <v>79</v>
      </c>
      <c r="K107" s="70" t="s">
        <v>79</v>
      </c>
      <c r="L107" s="69">
        <v>0</v>
      </c>
      <c r="M107" s="14" t="str">
        <f>""</f>
        <v/>
      </c>
      <c r="N107" s="70" t="s">
        <v>79</v>
      </c>
      <c r="O107" s="70" t="s">
        <v>79</v>
      </c>
      <c r="P107" s="69">
        <v>0</v>
      </c>
      <c r="Q107" s="14" t="str">
        <f>""</f>
        <v/>
      </c>
      <c r="R107" s="70" t="s">
        <v>79</v>
      </c>
      <c r="S107" s="70" t="s">
        <v>79</v>
      </c>
      <c r="T107" s="70" t="s">
        <v>79</v>
      </c>
      <c r="U107" s="69">
        <v>0</v>
      </c>
      <c r="V107" s="14" t="str">
        <f>""</f>
        <v/>
      </c>
      <c r="W107" s="70" t="s">
        <v>79</v>
      </c>
      <c r="X107" s="70" t="s">
        <v>79</v>
      </c>
      <c r="Y107" s="70" t="s">
        <v>79</v>
      </c>
      <c r="Z107" s="70" t="s">
        <v>79</v>
      </c>
      <c r="AA107" s="69">
        <v>0</v>
      </c>
      <c r="AB107" s="14" t="str">
        <f>""</f>
        <v/>
      </c>
      <c r="AC107" s="70" t="s">
        <v>79</v>
      </c>
      <c r="AD107" s="69">
        <v>0</v>
      </c>
      <c r="AE107" s="2"/>
    </row>
    <row r="108" spans="2:31" x14ac:dyDescent="0.25">
      <c r="B108" s="2"/>
      <c r="C108" s="71" t="s">
        <v>435</v>
      </c>
      <c r="D108" s="72"/>
      <c r="E108" s="70" t="s">
        <v>79</v>
      </c>
      <c r="F108" s="69">
        <v>0</v>
      </c>
      <c r="G108" s="14" t="str">
        <f>""</f>
        <v/>
      </c>
      <c r="H108" s="70" t="s">
        <v>79</v>
      </c>
      <c r="I108" s="70" t="s">
        <v>79</v>
      </c>
      <c r="J108" s="70" t="s">
        <v>79</v>
      </c>
      <c r="K108" s="70" t="s">
        <v>79</v>
      </c>
      <c r="L108" s="69">
        <v>0</v>
      </c>
      <c r="M108" s="14" t="str">
        <f>""</f>
        <v/>
      </c>
      <c r="N108" s="70" t="s">
        <v>79</v>
      </c>
      <c r="O108" s="70" t="s">
        <v>79</v>
      </c>
      <c r="P108" s="69">
        <v>0</v>
      </c>
      <c r="Q108" s="14" t="str">
        <f>""</f>
        <v/>
      </c>
      <c r="R108" s="70" t="s">
        <v>79</v>
      </c>
      <c r="S108" s="70" t="s">
        <v>79</v>
      </c>
      <c r="T108" s="70" t="s">
        <v>79</v>
      </c>
      <c r="U108" s="69">
        <v>0</v>
      </c>
      <c r="V108" s="14" t="str">
        <f>""</f>
        <v/>
      </c>
      <c r="W108" s="70" t="s">
        <v>79</v>
      </c>
      <c r="X108" s="70" t="s">
        <v>79</v>
      </c>
      <c r="Y108" s="70" t="s">
        <v>79</v>
      </c>
      <c r="Z108" s="70" t="s">
        <v>79</v>
      </c>
      <c r="AA108" s="69">
        <v>0</v>
      </c>
      <c r="AB108" s="14" t="str">
        <f>""</f>
        <v/>
      </c>
      <c r="AC108" s="70" t="s">
        <v>79</v>
      </c>
      <c r="AD108" s="69">
        <v>0</v>
      </c>
      <c r="AE108" s="2"/>
    </row>
    <row r="109" spans="2:31" x14ac:dyDescent="0.25">
      <c r="B109" s="2"/>
      <c r="C109" s="71" t="s">
        <v>436</v>
      </c>
      <c r="D109" s="72"/>
      <c r="E109" s="70" t="s">
        <v>79</v>
      </c>
      <c r="F109" s="69">
        <v>0</v>
      </c>
      <c r="G109" s="14" t="str">
        <f>""</f>
        <v/>
      </c>
      <c r="H109" s="70" t="s">
        <v>79</v>
      </c>
      <c r="I109" s="70" t="s">
        <v>79</v>
      </c>
      <c r="J109" s="70" t="s">
        <v>79</v>
      </c>
      <c r="K109" s="70" t="s">
        <v>79</v>
      </c>
      <c r="L109" s="69">
        <v>0</v>
      </c>
      <c r="M109" s="14" t="str">
        <f>""</f>
        <v/>
      </c>
      <c r="N109" s="70" t="s">
        <v>79</v>
      </c>
      <c r="O109" s="70" t="s">
        <v>79</v>
      </c>
      <c r="P109" s="69">
        <v>0</v>
      </c>
      <c r="Q109" s="14" t="str">
        <f>""</f>
        <v/>
      </c>
      <c r="R109" s="70" t="s">
        <v>79</v>
      </c>
      <c r="S109" s="70" t="s">
        <v>79</v>
      </c>
      <c r="T109" s="70" t="s">
        <v>79</v>
      </c>
      <c r="U109" s="69">
        <v>0</v>
      </c>
      <c r="V109" s="14" t="str">
        <f>""</f>
        <v/>
      </c>
      <c r="W109" s="70" t="s">
        <v>79</v>
      </c>
      <c r="X109" s="70" t="s">
        <v>79</v>
      </c>
      <c r="Y109" s="70" t="s">
        <v>79</v>
      </c>
      <c r="Z109" s="70" t="s">
        <v>79</v>
      </c>
      <c r="AA109" s="69">
        <v>0</v>
      </c>
      <c r="AB109" s="14" t="str">
        <f>""</f>
        <v/>
      </c>
      <c r="AC109" s="70" t="s">
        <v>79</v>
      </c>
      <c r="AD109" s="69">
        <v>0</v>
      </c>
      <c r="AE109" s="2"/>
    </row>
    <row r="110" spans="2:31" x14ac:dyDescent="0.25">
      <c r="B110" s="2"/>
      <c r="C110" s="71" t="s">
        <v>437</v>
      </c>
      <c r="D110" s="72"/>
      <c r="E110" s="70" t="s">
        <v>79</v>
      </c>
      <c r="F110" s="69">
        <v>0</v>
      </c>
      <c r="G110" s="14" t="str">
        <f>""</f>
        <v/>
      </c>
      <c r="H110" s="70" t="s">
        <v>79</v>
      </c>
      <c r="I110" s="70" t="s">
        <v>79</v>
      </c>
      <c r="J110" s="70" t="s">
        <v>79</v>
      </c>
      <c r="K110" s="70" t="s">
        <v>79</v>
      </c>
      <c r="L110" s="69">
        <v>0</v>
      </c>
      <c r="M110" s="14" t="str">
        <f>""</f>
        <v/>
      </c>
      <c r="N110" s="70" t="s">
        <v>79</v>
      </c>
      <c r="O110" s="70" t="s">
        <v>79</v>
      </c>
      <c r="P110" s="69">
        <v>0</v>
      </c>
      <c r="Q110" s="14" t="str">
        <f>""</f>
        <v/>
      </c>
      <c r="R110" s="70" t="s">
        <v>79</v>
      </c>
      <c r="S110" s="70" t="s">
        <v>79</v>
      </c>
      <c r="T110" s="70" t="s">
        <v>79</v>
      </c>
      <c r="U110" s="69">
        <v>0</v>
      </c>
      <c r="V110" s="14" t="str">
        <f>""</f>
        <v/>
      </c>
      <c r="W110" s="70" t="s">
        <v>79</v>
      </c>
      <c r="X110" s="70" t="s">
        <v>79</v>
      </c>
      <c r="Y110" s="70" t="s">
        <v>79</v>
      </c>
      <c r="Z110" s="70" t="s">
        <v>79</v>
      </c>
      <c r="AA110" s="69">
        <v>0</v>
      </c>
      <c r="AB110" s="14" t="str">
        <f>""</f>
        <v/>
      </c>
      <c r="AC110" s="70" t="s">
        <v>79</v>
      </c>
      <c r="AD110" s="69">
        <v>0</v>
      </c>
      <c r="AE110" s="2"/>
    </row>
    <row r="111" spans="2:31" x14ac:dyDescent="0.25">
      <c r="B111" s="2"/>
      <c r="C111" s="71" t="s">
        <v>438</v>
      </c>
      <c r="D111" s="72"/>
      <c r="E111" s="70" t="s">
        <v>79</v>
      </c>
      <c r="F111" s="69">
        <v>0</v>
      </c>
      <c r="G111" s="14" t="str">
        <f>""</f>
        <v/>
      </c>
      <c r="H111" s="70" t="s">
        <v>79</v>
      </c>
      <c r="I111" s="70" t="s">
        <v>79</v>
      </c>
      <c r="J111" s="70" t="s">
        <v>79</v>
      </c>
      <c r="K111" s="70" t="s">
        <v>79</v>
      </c>
      <c r="L111" s="69">
        <v>0</v>
      </c>
      <c r="M111" s="14" t="str">
        <f>""</f>
        <v/>
      </c>
      <c r="N111" s="70" t="s">
        <v>79</v>
      </c>
      <c r="O111" s="70" t="s">
        <v>79</v>
      </c>
      <c r="P111" s="69">
        <v>0</v>
      </c>
      <c r="Q111" s="14" t="str">
        <f>""</f>
        <v/>
      </c>
      <c r="R111" s="70" t="s">
        <v>79</v>
      </c>
      <c r="S111" s="70" t="s">
        <v>79</v>
      </c>
      <c r="T111" s="70" t="s">
        <v>79</v>
      </c>
      <c r="U111" s="69">
        <v>0</v>
      </c>
      <c r="V111" s="14" t="str">
        <f>""</f>
        <v/>
      </c>
      <c r="W111" s="70" t="s">
        <v>79</v>
      </c>
      <c r="X111" s="70" t="s">
        <v>79</v>
      </c>
      <c r="Y111" s="70" t="s">
        <v>79</v>
      </c>
      <c r="Z111" s="70" t="s">
        <v>79</v>
      </c>
      <c r="AA111" s="69">
        <v>0</v>
      </c>
      <c r="AB111" s="14" t="str">
        <f>""</f>
        <v/>
      </c>
      <c r="AC111" s="70" t="s">
        <v>79</v>
      </c>
      <c r="AD111" s="69">
        <v>0</v>
      </c>
      <c r="AE111" s="2"/>
    </row>
    <row r="112" spans="2:31" x14ac:dyDescent="0.25">
      <c r="B112" s="2"/>
      <c r="C112" s="71" t="s">
        <v>439</v>
      </c>
      <c r="D112" s="72"/>
      <c r="E112" s="70" t="s">
        <v>79</v>
      </c>
      <c r="F112" s="69">
        <v>0</v>
      </c>
      <c r="G112" s="14" t="str">
        <f>""</f>
        <v/>
      </c>
      <c r="H112" s="70" t="s">
        <v>79</v>
      </c>
      <c r="I112" s="70" t="s">
        <v>79</v>
      </c>
      <c r="J112" s="70" t="s">
        <v>79</v>
      </c>
      <c r="K112" s="70" t="s">
        <v>79</v>
      </c>
      <c r="L112" s="69">
        <v>0</v>
      </c>
      <c r="M112" s="14" t="str">
        <f>""</f>
        <v/>
      </c>
      <c r="N112" s="70" t="s">
        <v>79</v>
      </c>
      <c r="O112" s="70" t="s">
        <v>79</v>
      </c>
      <c r="P112" s="69">
        <v>0</v>
      </c>
      <c r="Q112" s="14" t="str">
        <f>""</f>
        <v/>
      </c>
      <c r="R112" s="70" t="s">
        <v>79</v>
      </c>
      <c r="S112" s="70" t="s">
        <v>79</v>
      </c>
      <c r="T112" s="70" t="s">
        <v>79</v>
      </c>
      <c r="U112" s="69">
        <v>0</v>
      </c>
      <c r="V112" s="14" t="str">
        <f>""</f>
        <v/>
      </c>
      <c r="W112" s="70" t="s">
        <v>79</v>
      </c>
      <c r="X112" s="70" t="s">
        <v>79</v>
      </c>
      <c r="Y112" s="70" t="s">
        <v>79</v>
      </c>
      <c r="Z112" s="70" t="s">
        <v>79</v>
      </c>
      <c r="AA112" s="69">
        <v>0</v>
      </c>
      <c r="AB112" s="14" t="str">
        <f>""</f>
        <v/>
      </c>
      <c r="AC112" s="70" t="s">
        <v>79</v>
      </c>
      <c r="AD112" s="69">
        <v>0</v>
      </c>
      <c r="AE112" s="2"/>
    </row>
    <row r="113" spans="1:31" x14ac:dyDescent="0.25">
      <c r="B113" s="2"/>
      <c r="C113" s="71" t="s">
        <v>440</v>
      </c>
      <c r="D113" s="72"/>
      <c r="E113" s="70" t="s">
        <v>79</v>
      </c>
      <c r="F113" s="69">
        <v>0</v>
      </c>
      <c r="G113" s="14" t="str">
        <f>""</f>
        <v/>
      </c>
      <c r="H113" s="70" t="s">
        <v>79</v>
      </c>
      <c r="I113" s="70" t="s">
        <v>79</v>
      </c>
      <c r="J113" s="70" t="s">
        <v>79</v>
      </c>
      <c r="K113" s="70" t="s">
        <v>79</v>
      </c>
      <c r="L113" s="69">
        <v>0</v>
      </c>
      <c r="M113" s="14" t="str">
        <f>""</f>
        <v/>
      </c>
      <c r="N113" s="70" t="s">
        <v>79</v>
      </c>
      <c r="O113" s="70" t="s">
        <v>79</v>
      </c>
      <c r="P113" s="69">
        <v>0</v>
      </c>
      <c r="Q113" s="14" t="str">
        <f>""</f>
        <v/>
      </c>
      <c r="R113" s="70" t="s">
        <v>79</v>
      </c>
      <c r="S113" s="70" t="s">
        <v>79</v>
      </c>
      <c r="T113" s="70" t="s">
        <v>79</v>
      </c>
      <c r="U113" s="69">
        <v>0</v>
      </c>
      <c r="V113" s="14" t="str">
        <f>""</f>
        <v/>
      </c>
      <c r="W113" s="70" t="s">
        <v>79</v>
      </c>
      <c r="X113" s="70" t="s">
        <v>79</v>
      </c>
      <c r="Y113" s="70" t="s">
        <v>79</v>
      </c>
      <c r="Z113" s="70" t="s">
        <v>79</v>
      </c>
      <c r="AA113" s="69">
        <v>0</v>
      </c>
      <c r="AB113" s="14" t="str">
        <f>""</f>
        <v/>
      </c>
      <c r="AC113" s="70" t="s">
        <v>79</v>
      </c>
      <c r="AD113" s="69">
        <v>0</v>
      </c>
      <c r="AE113" s="2"/>
    </row>
    <row r="114" spans="1:31" s="15" customFormat="1" x14ac:dyDescent="0.25">
      <c r="B114" s="5"/>
      <c r="C114" s="73" t="s">
        <v>441</v>
      </c>
      <c r="D114" s="74"/>
      <c r="E114" s="70" t="s">
        <v>79</v>
      </c>
      <c r="F114" s="69">
        <v>0</v>
      </c>
      <c r="G114" s="18" t="str">
        <f>""</f>
        <v/>
      </c>
      <c r="H114" s="70" t="s">
        <v>79</v>
      </c>
      <c r="I114" s="70" t="s">
        <v>79</v>
      </c>
      <c r="J114" s="70" t="s">
        <v>79</v>
      </c>
      <c r="K114" s="70" t="s">
        <v>79</v>
      </c>
      <c r="L114" s="69">
        <v>0</v>
      </c>
      <c r="M114" s="18" t="str">
        <f>""</f>
        <v/>
      </c>
      <c r="N114" s="70" t="s">
        <v>79</v>
      </c>
      <c r="O114" s="70" t="s">
        <v>79</v>
      </c>
      <c r="P114" s="69">
        <v>0</v>
      </c>
      <c r="Q114" s="18" t="str">
        <f>""</f>
        <v/>
      </c>
      <c r="R114" s="70" t="s">
        <v>79</v>
      </c>
      <c r="S114" s="70" t="s">
        <v>79</v>
      </c>
      <c r="T114" s="70" t="s">
        <v>79</v>
      </c>
      <c r="U114" s="69">
        <v>0</v>
      </c>
      <c r="V114" s="18" t="str">
        <f>""</f>
        <v/>
      </c>
      <c r="W114" s="70" t="s">
        <v>79</v>
      </c>
      <c r="X114" s="70" t="s">
        <v>79</v>
      </c>
      <c r="Y114" s="70" t="s">
        <v>79</v>
      </c>
      <c r="Z114" s="70" t="s">
        <v>79</v>
      </c>
      <c r="AA114" s="69">
        <v>0</v>
      </c>
      <c r="AB114" s="18" t="str">
        <f>""</f>
        <v/>
      </c>
      <c r="AC114" s="70" t="s">
        <v>79</v>
      </c>
      <c r="AD114" s="69">
        <v>0</v>
      </c>
      <c r="AE114" s="5"/>
    </row>
    <row r="115" spans="1:31" s="15" customFormat="1" x14ac:dyDescent="0.25">
      <c r="A115" s="16" t="s">
        <v>442</v>
      </c>
      <c r="B115" s="5"/>
      <c r="C115" s="73" t="s">
        <v>443</v>
      </c>
      <c r="D115" s="74"/>
      <c r="E115" s="70" t="s">
        <v>79</v>
      </c>
      <c r="F115" s="69">
        <v>0</v>
      </c>
      <c r="G115" s="18" t="str">
        <f>""</f>
        <v/>
      </c>
      <c r="H115" s="70" t="s">
        <v>79</v>
      </c>
      <c r="I115" s="70" t="s">
        <v>79</v>
      </c>
      <c r="J115" s="70" t="s">
        <v>79</v>
      </c>
      <c r="K115" s="70" t="s">
        <v>79</v>
      </c>
      <c r="L115" s="69">
        <v>0</v>
      </c>
      <c r="M115" s="18" t="str">
        <f>""</f>
        <v/>
      </c>
      <c r="N115" s="70" t="s">
        <v>79</v>
      </c>
      <c r="O115" s="70" t="s">
        <v>79</v>
      </c>
      <c r="P115" s="69">
        <v>0</v>
      </c>
      <c r="Q115" s="18" t="str">
        <f>""</f>
        <v/>
      </c>
      <c r="R115" s="70" t="s">
        <v>79</v>
      </c>
      <c r="S115" s="70" t="s">
        <v>79</v>
      </c>
      <c r="T115" s="70" t="s">
        <v>79</v>
      </c>
      <c r="U115" s="69">
        <v>0</v>
      </c>
      <c r="V115" s="18" t="str">
        <f>""</f>
        <v/>
      </c>
      <c r="W115" s="70" t="s">
        <v>79</v>
      </c>
      <c r="X115" s="70" t="s">
        <v>79</v>
      </c>
      <c r="Y115" s="70" t="s">
        <v>79</v>
      </c>
      <c r="Z115" s="70" t="s">
        <v>79</v>
      </c>
      <c r="AA115" s="69">
        <v>0</v>
      </c>
      <c r="AB115" s="18" t="str">
        <f>""</f>
        <v/>
      </c>
      <c r="AC115" s="70" t="s">
        <v>79</v>
      </c>
      <c r="AD115" s="69">
        <v>0</v>
      </c>
      <c r="AE115" s="5"/>
    </row>
    <row r="116" spans="1:31" x14ac:dyDescent="0.25">
      <c r="A116" s="17" t="s">
        <v>444</v>
      </c>
      <c r="B116" s="2"/>
      <c r="C116" s="71" t="s">
        <v>335</v>
      </c>
      <c r="D116" s="72"/>
      <c r="E116" s="14" t="str">
        <f>""</f>
        <v/>
      </c>
      <c r="F116" s="13">
        <f>SUM(F16:F115)</f>
        <v>0</v>
      </c>
      <c r="G116" s="14" t="str">
        <f>""</f>
        <v/>
      </c>
      <c r="H116" s="14" t="str">
        <f>""</f>
        <v/>
      </c>
      <c r="I116" s="14" t="str">
        <f>""</f>
        <v/>
      </c>
      <c r="J116" s="14" t="str">
        <f>""</f>
        <v/>
      </c>
      <c r="K116" s="14" t="str">
        <f>""</f>
        <v/>
      </c>
      <c r="L116" s="13">
        <f>SUM(L16:L115)</f>
        <v>0</v>
      </c>
      <c r="M116" s="14" t="str">
        <f>""</f>
        <v/>
      </c>
      <c r="N116" s="14" t="str">
        <f>""</f>
        <v/>
      </c>
      <c r="O116" s="14" t="str">
        <f>""</f>
        <v/>
      </c>
      <c r="P116" s="13">
        <f>SUM(P16:P115)</f>
        <v>0</v>
      </c>
      <c r="Q116" s="14" t="str">
        <f>""</f>
        <v/>
      </c>
      <c r="R116" s="14" t="str">
        <f>""</f>
        <v/>
      </c>
      <c r="S116" s="14" t="str">
        <f>""</f>
        <v/>
      </c>
      <c r="T116" s="14" t="str">
        <f>""</f>
        <v/>
      </c>
      <c r="U116" s="13">
        <f>SUM(U16:U115)</f>
        <v>0</v>
      </c>
      <c r="V116" s="14" t="str">
        <f>""</f>
        <v/>
      </c>
      <c r="W116" s="14" t="str">
        <f>""</f>
        <v/>
      </c>
      <c r="X116" s="14" t="str">
        <f>""</f>
        <v/>
      </c>
      <c r="Y116" s="14" t="str">
        <f>""</f>
        <v/>
      </c>
      <c r="Z116" s="14" t="str">
        <f>""</f>
        <v/>
      </c>
      <c r="AA116" s="13">
        <f>SUM(AA16:AA115)</f>
        <v>0</v>
      </c>
      <c r="AB116" s="14" t="str">
        <f>""</f>
        <v/>
      </c>
      <c r="AC116" s="14" t="str">
        <f>""</f>
        <v/>
      </c>
      <c r="AD116" s="13">
        <f>SUM(AD16:AD115)</f>
        <v>0</v>
      </c>
      <c r="AE116" s="2"/>
    </row>
    <row r="117" spans="1:3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5.0999999999999996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</sheetData>
  <sheetProtection formatColumns="0" formatRows="0" insertRows="0" deleteRows="0" selectLockedCells="1"/>
  <mergeCells count="2244">
    <mergeCell ref="C116:D116"/>
    <mergeCell ref="Y115"/>
    <mergeCell ref="Z115"/>
    <mergeCell ref="AA115"/>
    <mergeCell ref="AC115"/>
    <mergeCell ref="AD115"/>
    <mergeCell ref="S115"/>
    <mergeCell ref="T115"/>
    <mergeCell ref="U115"/>
    <mergeCell ref="W115"/>
    <mergeCell ref="X115"/>
    <mergeCell ref="Z114"/>
    <mergeCell ref="AA114"/>
    <mergeCell ref="AC114"/>
    <mergeCell ref="AD114"/>
    <mergeCell ref="C115:D115"/>
    <mergeCell ref="E115"/>
    <mergeCell ref="F115"/>
    <mergeCell ref="H115"/>
    <mergeCell ref="I115"/>
    <mergeCell ref="J115"/>
    <mergeCell ref="K115"/>
    <mergeCell ref="L115"/>
    <mergeCell ref="N115"/>
    <mergeCell ref="O115"/>
    <mergeCell ref="P115"/>
    <mergeCell ref="R115"/>
    <mergeCell ref="T114"/>
    <mergeCell ref="U114"/>
    <mergeCell ref="W114"/>
    <mergeCell ref="X114"/>
    <mergeCell ref="Y114"/>
    <mergeCell ref="AA113"/>
    <mergeCell ref="AC113"/>
    <mergeCell ref="AD113"/>
    <mergeCell ref="C114:D114"/>
    <mergeCell ref="E114"/>
    <mergeCell ref="F114"/>
    <mergeCell ref="H114"/>
    <mergeCell ref="I114"/>
    <mergeCell ref="J114"/>
    <mergeCell ref="K114"/>
    <mergeCell ref="L114"/>
    <mergeCell ref="N114"/>
    <mergeCell ref="O114"/>
    <mergeCell ref="P114"/>
    <mergeCell ref="R114"/>
    <mergeCell ref="S114"/>
    <mergeCell ref="U113"/>
    <mergeCell ref="W113"/>
    <mergeCell ref="X113"/>
    <mergeCell ref="Y113"/>
    <mergeCell ref="Z113"/>
    <mergeCell ref="C113:D113"/>
    <mergeCell ref="E113"/>
    <mergeCell ref="F113"/>
    <mergeCell ref="H113"/>
    <mergeCell ref="I113"/>
    <mergeCell ref="J113"/>
    <mergeCell ref="K113"/>
    <mergeCell ref="L113"/>
    <mergeCell ref="N113"/>
    <mergeCell ref="O113"/>
    <mergeCell ref="P113"/>
    <mergeCell ref="R113"/>
    <mergeCell ref="S113"/>
    <mergeCell ref="T113"/>
    <mergeCell ref="W112"/>
    <mergeCell ref="X112"/>
    <mergeCell ref="Y112"/>
    <mergeCell ref="P112"/>
    <mergeCell ref="R112"/>
    <mergeCell ref="S112"/>
    <mergeCell ref="T112"/>
    <mergeCell ref="U112"/>
    <mergeCell ref="J112"/>
    <mergeCell ref="K112"/>
    <mergeCell ref="L112"/>
    <mergeCell ref="N112"/>
    <mergeCell ref="O112"/>
    <mergeCell ref="C112:D112"/>
    <mergeCell ref="E112"/>
    <mergeCell ref="F112"/>
    <mergeCell ref="H112"/>
    <mergeCell ref="I112"/>
    <mergeCell ref="Y111"/>
    <mergeCell ref="Z111"/>
    <mergeCell ref="AA111"/>
    <mergeCell ref="AC111"/>
    <mergeCell ref="AD111"/>
    <mergeCell ref="S111"/>
    <mergeCell ref="T111"/>
    <mergeCell ref="U111"/>
    <mergeCell ref="W111"/>
    <mergeCell ref="X111"/>
    <mergeCell ref="Z110"/>
    <mergeCell ref="AA110"/>
    <mergeCell ref="AC110"/>
    <mergeCell ref="AD110"/>
    <mergeCell ref="AC112"/>
    <mergeCell ref="AD112"/>
    <mergeCell ref="Z112"/>
    <mergeCell ref="AA112"/>
    <mergeCell ref="C111:D111"/>
    <mergeCell ref="E111"/>
    <mergeCell ref="F111"/>
    <mergeCell ref="H111"/>
    <mergeCell ref="I111"/>
    <mergeCell ref="J111"/>
    <mergeCell ref="K111"/>
    <mergeCell ref="L111"/>
    <mergeCell ref="N111"/>
    <mergeCell ref="O111"/>
    <mergeCell ref="P111"/>
    <mergeCell ref="R111"/>
    <mergeCell ref="T110"/>
    <mergeCell ref="U110"/>
    <mergeCell ref="W110"/>
    <mergeCell ref="X110"/>
    <mergeCell ref="Y110"/>
    <mergeCell ref="AA109"/>
    <mergeCell ref="AC109"/>
    <mergeCell ref="AD109"/>
    <mergeCell ref="C110:D110"/>
    <mergeCell ref="E110"/>
    <mergeCell ref="F110"/>
    <mergeCell ref="H110"/>
    <mergeCell ref="I110"/>
    <mergeCell ref="J110"/>
    <mergeCell ref="K110"/>
    <mergeCell ref="L110"/>
    <mergeCell ref="N110"/>
    <mergeCell ref="O110"/>
    <mergeCell ref="P110"/>
    <mergeCell ref="R110"/>
    <mergeCell ref="S110"/>
    <mergeCell ref="U109"/>
    <mergeCell ref="W109"/>
    <mergeCell ref="X109"/>
    <mergeCell ref="Y109"/>
    <mergeCell ref="Z109"/>
    <mergeCell ref="C109:D109"/>
    <mergeCell ref="E109"/>
    <mergeCell ref="F109"/>
    <mergeCell ref="H109"/>
    <mergeCell ref="I109"/>
    <mergeCell ref="J109"/>
    <mergeCell ref="K109"/>
    <mergeCell ref="L109"/>
    <mergeCell ref="N109"/>
    <mergeCell ref="O109"/>
    <mergeCell ref="P109"/>
    <mergeCell ref="R109"/>
    <mergeCell ref="S109"/>
    <mergeCell ref="T109"/>
    <mergeCell ref="W108"/>
    <mergeCell ref="X108"/>
    <mergeCell ref="Y108"/>
    <mergeCell ref="P108"/>
    <mergeCell ref="R108"/>
    <mergeCell ref="S108"/>
    <mergeCell ref="T108"/>
    <mergeCell ref="U108"/>
    <mergeCell ref="J108"/>
    <mergeCell ref="K108"/>
    <mergeCell ref="L108"/>
    <mergeCell ref="N108"/>
    <mergeCell ref="O108"/>
    <mergeCell ref="C108:D108"/>
    <mergeCell ref="E108"/>
    <mergeCell ref="F108"/>
    <mergeCell ref="H108"/>
    <mergeCell ref="I108"/>
    <mergeCell ref="Y107"/>
    <mergeCell ref="Z107"/>
    <mergeCell ref="AA107"/>
    <mergeCell ref="AC107"/>
    <mergeCell ref="AD107"/>
    <mergeCell ref="S107"/>
    <mergeCell ref="T107"/>
    <mergeCell ref="U107"/>
    <mergeCell ref="W107"/>
    <mergeCell ref="X107"/>
    <mergeCell ref="Z106"/>
    <mergeCell ref="AA106"/>
    <mergeCell ref="AC106"/>
    <mergeCell ref="AD106"/>
    <mergeCell ref="AC108"/>
    <mergeCell ref="AD108"/>
    <mergeCell ref="Z108"/>
    <mergeCell ref="AA108"/>
    <mergeCell ref="C107:D107"/>
    <mergeCell ref="E107"/>
    <mergeCell ref="F107"/>
    <mergeCell ref="H107"/>
    <mergeCell ref="I107"/>
    <mergeCell ref="J107"/>
    <mergeCell ref="K107"/>
    <mergeCell ref="L107"/>
    <mergeCell ref="N107"/>
    <mergeCell ref="O107"/>
    <mergeCell ref="P107"/>
    <mergeCell ref="R107"/>
    <mergeCell ref="T106"/>
    <mergeCell ref="U106"/>
    <mergeCell ref="W106"/>
    <mergeCell ref="X106"/>
    <mergeCell ref="Y106"/>
    <mergeCell ref="AA105"/>
    <mergeCell ref="AC105"/>
    <mergeCell ref="AD105"/>
    <mergeCell ref="C106:D106"/>
    <mergeCell ref="E106"/>
    <mergeCell ref="F106"/>
    <mergeCell ref="H106"/>
    <mergeCell ref="I106"/>
    <mergeCell ref="J106"/>
    <mergeCell ref="K106"/>
    <mergeCell ref="L106"/>
    <mergeCell ref="N106"/>
    <mergeCell ref="O106"/>
    <mergeCell ref="P106"/>
    <mergeCell ref="R106"/>
    <mergeCell ref="S106"/>
    <mergeCell ref="U105"/>
    <mergeCell ref="W105"/>
    <mergeCell ref="X105"/>
    <mergeCell ref="Y105"/>
    <mergeCell ref="Z105"/>
    <mergeCell ref="C105:D105"/>
    <mergeCell ref="E105"/>
    <mergeCell ref="F105"/>
    <mergeCell ref="H105"/>
    <mergeCell ref="I105"/>
    <mergeCell ref="J105"/>
    <mergeCell ref="K105"/>
    <mergeCell ref="L105"/>
    <mergeCell ref="N105"/>
    <mergeCell ref="O105"/>
    <mergeCell ref="P105"/>
    <mergeCell ref="R105"/>
    <mergeCell ref="S105"/>
    <mergeCell ref="T105"/>
    <mergeCell ref="W104"/>
    <mergeCell ref="X104"/>
    <mergeCell ref="Y104"/>
    <mergeCell ref="P104"/>
    <mergeCell ref="R104"/>
    <mergeCell ref="S104"/>
    <mergeCell ref="T104"/>
    <mergeCell ref="U104"/>
    <mergeCell ref="J104"/>
    <mergeCell ref="K104"/>
    <mergeCell ref="L104"/>
    <mergeCell ref="N104"/>
    <mergeCell ref="O104"/>
    <mergeCell ref="C104:D104"/>
    <mergeCell ref="E104"/>
    <mergeCell ref="F104"/>
    <mergeCell ref="H104"/>
    <mergeCell ref="I104"/>
    <mergeCell ref="Y103"/>
    <mergeCell ref="Z103"/>
    <mergeCell ref="AA103"/>
    <mergeCell ref="AC103"/>
    <mergeCell ref="AD103"/>
    <mergeCell ref="S103"/>
    <mergeCell ref="T103"/>
    <mergeCell ref="U103"/>
    <mergeCell ref="W103"/>
    <mergeCell ref="X103"/>
    <mergeCell ref="Z102"/>
    <mergeCell ref="AA102"/>
    <mergeCell ref="AC102"/>
    <mergeCell ref="AD102"/>
    <mergeCell ref="AC104"/>
    <mergeCell ref="AD104"/>
    <mergeCell ref="Z104"/>
    <mergeCell ref="AA104"/>
    <mergeCell ref="C103:D103"/>
    <mergeCell ref="E103"/>
    <mergeCell ref="F103"/>
    <mergeCell ref="H103"/>
    <mergeCell ref="I103"/>
    <mergeCell ref="J103"/>
    <mergeCell ref="K103"/>
    <mergeCell ref="L103"/>
    <mergeCell ref="N103"/>
    <mergeCell ref="O103"/>
    <mergeCell ref="P103"/>
    <mergeCell ref="R103"/>
    <mergeCell ref="T102"/>
    <mergeCell ref="U102"/>
    <mergeCell ref="W102"/>
    <mergeCell ref="X102"/>
    <mergeCell ref="Y102"/>
    <mergeCell ref="AA101"/>
    <mergeCell ref="AC101"/>
    <mergeCell ref="AD101"/>
    <mergeCell ref="C102:D102"/>
    <mergeCell ref="E102"/>
    <mergeCell ref="F102"/>
    <mergeCell ref="H102"/>
    <mergeCell ref="I102"/>
    <mergeCell ref="J102"/>
    <mergeCell ref="K102"/>
    <mergeCell ref="L102"/>
    <mergeCell ref="N102"/>
    <mergeCell ref="O102"/>
    <mergeCell ref="P102"/>
    <mergeCell ref="R102"/>
    <mergeCell ref="S102"/>
    <mergeCell ref="U101"/>
    <mergeCell ref="W101"/>
    <mergeCell ref="X101"/>
    <mergeCell ref="Y101"/>
    <mergeCell ref="Z101"/>
    <mergeCell ref="C101:D101"/>
    <mergeCell ref="E101"/>
    <mergeCell ref="F101"/>
    <mergeCell ref="H101"/>
    <mergeCell ref="I101"/>
    <mergeCell ref="J101"/>
    <mergeCell ref="K101"/>
    <mergeCell ref="L101"/>
    <mergeCell ref="N101"/>
    <mergeCell ref="O101"/>
    <mergeCell ref="P101"/>
    <mergeCell ref="R101"/>
    <mergeCell ref="S101"/>
    <mergeCell ref="T101"/>
    <mergeCell ref="W100"/>
    <mergeCell ref="X100"/>
    <mergeCell ref="Y100"/>
    <mergeCell ref="P100"/>
    <mergeCell ref="R100"/>
    <mergeCell ref="S100"/>
    <mergeCell ref="T100"/>
    <mergeCell ref="U100"/>
    <mergeCell ref="J100"/>
    <mergeCell ref="K100"/>
    <mergeCell ref="L100"/>
    <mergeCell ref="N100"/>
    <mergeCell ref="O100"/>
    <mergeCell ref="C100:D100"/>
    <mergeCell ref="E100"/>
    <mergeCell ref="F100"/>
    <mergeCell ref="H100"/>
    <mergeCell ref="I100"/>
    <mergeCell ref="Y99"/>
    <mergeCell ref="Z99"/>
    <mergeCell ref="AA99"/>
    <mergeCell ref="AC99"/>
    <mergeCell ref="AD99"/>
    <mergeCell ref="S99"/>
    <mergeCell ref="T99"/>
    <mergeCell ref="U99"/>
    <mergeCell ref="W99"/>
    <mergeCell ref="X99"/>
    <mergeCell ref="Z98"/>
    <mergeCell ref="AA98"/>
    <mergeCell ref="AC98"/>
    <mergeCell ref="AD98"/>
    <mergeCell ref="AC100"/>
    <mergeCell ref="AD100"/>
    <mergeCell ref="Z100"/>
    <mergeCell ref="AA100"/>
    <mergeCell ref="C99:D99"/>
    <mergeCell ref="E99"/>
    <mergeCell ref="F99"/>
    <mergeCell ref="H99"/>
    <mergeCell ref="I99"/>
    <mergeCell ref="J99"/>
    <mergeCell ref="K99"/>
    <mergeCell ref="L99"/>
    <mergeCell ref="N99"/>
    <mergeCell ref="O99"/>
    <mergeCell ref="P99"/>
    <mergeCell ref="R99"/>
    <mergeCell ref="T98"/>
    <mergeCell ref="U98"/>
    <mergeCell ref="W98"/>
    <mergeCell ref="X98"/>
    <mergeCell ref="Y98"/>
    <mergeCell ref="AA97"/>
    <mergeCell ref="AC97"/>
    <mergeCell ref="AD97"/>
    <mergeCell ref="C98:D98"/>
    <mergeCell ref="E98"/>
    <mergeCell ref="F98"/>
    <mergeCell ref="H98"/>
    <mergeCell ref="I98"/>
    <mergeCell ref="J98"/>
    <mergeCell ref="K98"/>
    <mergeCell ref="L98"/>
    <mergeCell ref="N98"/>
    <mergeCell ref="O98"/>
    <mergeCell ref="P98"/>
    <mergeCell ref="R98"/>
    <mergeCell ref="S98"/>
    <mergeCell ref="U97"/>
    <mergeCell ref="W97"/>
    <mergeCell ref="X97"/>
    <mergeCell ref="Y97"/>
    <mergeCell ref="Z97"/>
    <mergeCell ref="C97:D97"/>
    <mergeCell ref="E97"/>
    <mergeCell ref="F97"/>
    <mergeCell ref="H97"/>
    <mergeCell ref="I97"/>
    <mergeCell ref="J97"/>
    <mergeCell ref="K97"/>
    <mergeCell ref="L97"/>
    <mergeCell ref="N97"/>
    <mergeCell ref="O97"/>
    <mergeCell ref="P97"/>
    <mergeCell ref="R97"/>
    <mergeCell ref="S97"/>
    <mergeCell ref="T97"/>
    <mergeCell ref="W96"/>
    <mergeCell ref="X96"/>
    <mergeCell ref="Y96"/>
    <mergeCell ref="P96"/>
    <mergeCell ref="R96"/>
    <mergeCell ref="S96"/>
    <mergeCell ref="T96"/>
    <mergeCell ref="U96"/>
    <mergeCell ref="J96"/>
    <mergeCell ref="K96"/>
    <mergeCell ref="L96"/>
    <mergeCell ref="N96"/>
    <mergeCell ref="O96"/>
    <mergeCell ref="C96:D96"/>
    <mergeCell ref="E96"/>
    <mergeCell ref="F96"/>
    <mergeCell ref="H96"/>
    <mergeCell ref="I96"/>
    <mergeCell ref="Y95"/>
    <mergeCell ref="Z95"/>
    <mergeCell ref="AA95"/>
    <mergeCell ref="AC95"/>
    <mergeCell ref="AD95"/>
    <mergeCell ref="S95"/>
    <mergeCell ref="T95"/>
    <mergeCell ref="U95"/>
    <mergeCell ref="W95"/>
    <mergeCell ref="X95"/>
    <mergeCell ref="Z94"/>
    <mergeCell ref="AA94"/>
    <mergeCell ref="AC94"/>
    <mergeCell ref="AD94"/>
    <mergeCell ref="AC96"/>
    <mergeCell ref="AD96"/>
    <mergeCell ref="Z96"/>
    <mergeCell ref="AA96"/>
    <mergeCell ref="C95:D95"/>
    <mergeCell ref="E95"/>
    <mergeCell ref="F95"/>
    <mergeCell ref="H95"/>
    <mergeCell ref="I95"/>
    <mergeCell ref="J95"/>
    <mergeCell ref="K95"/>
    <mergeCell ref="L95"/>
    <mergeCell ref="N95"/>
    <mergeCell ref="O95"/>
    <mergeCell ref="P95"/>
    <mergeCell ref="R95"/>
    <mergeCell ref="T94"/>
    <mergeCell ref="U94"/>
    <mergeCell ref="W94"/>
    <mergeCell ref="X94"/>
    <mergeCell ref="Y94"/>
    <mergeCell ref="AA93"/>
    <mergeCell ref="AC93"/>
    <mergeCell ref="AD93"/>
    <mergeCell ref="C94:D94"/>
    <mergeCell ref="E94"/>
    <mergeCell ref="F94"/>
    <mergeCell ref="H94"/>
    <mergeCell ref="I94"/>
    <mergeCell ref="J94"/>
    <mergeCell ref="K94"/>
    <mergeCell ref="L94"/>
    <mergeCell ref="N94"/>
    <mergeCell ref="O94"/>
    <mergeCell ref="P94"/>
    <mergeCell ref="R94"/>
    <mergeCell ref="S94"/>
    <mergeCell ref="U93"/>
    <mergeCell ref="W93"/>
    <mergeCell ref="X93"/>
    <mergeCell ref="Y93"/>
    <mergeCell ref="Z93"/>
    <mergeCell ref="C93:D93"/>
    <mergeCell ref="E93"/>
    <mergeCell ref="F93"/>
    <mergeCell ref="H93"/>
    <mergeCell ref="I93"/>
    <mergeCell ref="J93"/>
    <mergeCell ref="K93"/>
    <mergeCell ref="L93"/>
    <mergeCell ref="N93"/>
    <mergeCell ref="O93"/>
    <mergeCell ref="P93"/>
    <mergeCell ref="R93"/>
    <mergeCell ref="S93"/>
    <mergeCell ref="T93"/>
    <mergeCell ref="W92"/>
    <mergeCell ref="X92"/>
    <mergeCell ref="Y92"/>
    <mergeCell ref="P92"/>
    <mergeCell ref="R92"/>
    <mergeCell ref="S92"/>
    <mergeCell ref="T92"/>
    <mergeCell ref="U92"/>
    <mergeCell ref="J92"/>
    <mergeCell ref="K92"/>
    <mergeCell ref="L92"/>
    <mergeCell ref="N92"/>
    <mergeCell ref="O92"/>
    <mergeCell ref="C92:D92"/>
    <mergeCell ref="E92"/>
    <mergeCell ref="F92"/>
    <mergeCell ref="H92"/>
    <mergeCell ref="I92"/>
    <mergeCell ref="Y91"/>
    <mergeCell ref="Z91"/>
    <mergeCell ref="AA91"/>
    <mergeCell ref="AC91"/>
    <mergeCell ref="AD91"/>
    <mergeCell ref="S91"/>
    <mergeCell ref="T91"/>
    <mergeCell ref="U91"/>
    <mergeCell ref="W91"/>
    <mergeCell ref="X91"/>
    <mergeCell ref="Z90"/>
    <mergeCell ref="AA90"/>
    <mergeCell ref="AC90"/>
    <mergeCell ref="AD90"/>
    <mergeCell ref="AC92"/>
    <mergeCell ref="AD92"/>
    <mergeCell ref="Z92"/>
    <mergeCell ref="AA92"/>
    <mergeCell ref="C91:D91"/>
    <mergeCell ref="E91"/>
    <mergeCell ref="F91"/>
    <mergeCell ref="H91"/>
    <mergeCell ref="I91"/>
    <mergeCell ref="J91"/>
    <mergeCell ref="K91"/>
    <mergeCell ref="L91"/>
    <mergeCell ref="N91"/>
    <mergeCell ref="O91"/>
    <mergeCell ref="P91"/>
    <mergeCell ref="R91"/>
    <mergeCell ref="T90"/>
    <mergeCell ref="U90"/>
    <mergeCell ref="W90"/>
    <mergeCell ref="X90"/>
    <mergeCell ref="Y90"/>
    <mergeCell ref="AA89"/>
    <mergeCell ref="AC89"/>
    <mergeCell ref="AD89"/>
    <mergeCell ref="C90:D90"/>
    <mergeCell ref="E90"/>
    <mergeCell ref="F90"/>
    <mergeCell ref="H90"/>
    <mergeCell ref="I90"/>
    <mergeCell ref="J90"/>
    <mergeCell ref="K90"/>
    <mergeCell ref="L90"/>
    <mergeCell ref="N90"/>
    <mergeCell ref="O90"/>
    <mergeCell ref="P90"/>
    <mergeCell ref="R90"/>
    <mergeCell ref="S90"/>
    <mergeCell ref="U89"/>
    <mergeCell ref="W89"/>
    <mergeCell ref="X89"/>
    <mergeCell ref="Y89"/>
    <mergeCell ref="Z89"/>
    <mergeCell ref="C89:D89"/>
    <mergeCell ref="E89"/>
    <mergeCell ref="F89"/>
    <mergeCell ref="H89"/>
    <mergeCell ref="I89"/>
    <mergeCell ref="J89"/>
    <mergeCell ref="K89"/>
    <mergeCell ref="L89"/>
    <mergeCell ref="N89"/>
    <mergeCell ref="O89"/>
    <mergeCell ref="P89"/>
    <mergeCell ref="R89"/>
    <mergeCell ref="S89"/>
    <mergeCell ref="T89"/>
    <mergeCell ref="W88"/>
    <mergeCell ref="X88"/>
    <mergeCell ref="Y88"/>
    <mergeCell ref="P88"/>
    <mergeCell ref="R88"/>
    <mergeCell ref="S88"/>
    <mergeCell ref="T88"/>
    <mergeCell ref="U88"/>
    <mergeCell ref="J88"/>
    <mergeCell ref="K88"/>
    <mergeCell ref="L88"/>
    <mergeCell ref="N88"/>
    <mergeCell ref="O88"/>
    <mergeCell ref="C88:D88"/>
    <mergeCell ref="E88"/>
    <mergeCell ref="F88"/>
    <mergeCell ref="H88"/>
    <mergeCell ref="I88"/>
    <mergeCell ref="Y87"/>
    <mergeCell ref="Z87"/>
    <mergeCell ref="AA87"/>
    <mergeCell ref="AC87"/>
    <mergeCell ref="AD87"/>
    <mergeCell ref="S87"/>
    <mergeCell ref="T87"/>
    <mergeCell ref="U87"/>
    <mergeCell ref="W87"/>
    <mergeCell ref="X87"/>
    <mergeCell ref="Z86"/>
    <mergeCell ref="AA86"/>
    <mergeCell ref="AC86"/>
    <mergeCell ref="AD86"/>
    <mergeCell ref="AC88"/>
    <mergeCell ref="AD88"/>
    <mergeCell ref="Z88"/>
    <mergeCell ref="AA88"/>
    <mergeCell ref="C87:D87"/>
    <mergeCell ref="E87"/>
    <mergeCell ref="F87"/>
    <mergeCell ref="H87"/>
    <mergeCell ref="I87"/>
    <mergeCell ref="J87"/>
    <mergeCell ref="K87"/>
    <mergeCell ref="L87"/>
    <mergeCell ref="N87"/>
    <mergeCell ref="O87"/>
    <mergeCell ref="P87"/>
    <mergeCell ref="R87"/>
    <mergeCell ref="T86"/>
    <mergeCell ref="U86"/>
    <mergeCell ref="W86"/>
    <mergeCell ref="X86"/>
    <mergeCell ref="Y86"/>
    <mergeCell ref="AA85"/>
    <mergeCell ref="AC85"/>
    <mergeCell ref="AD85"/>
    <mergeCell ref="C86:D86"/>
    <mergeCell ref="E86"/>
    <mergeCell ref="F86"/>
    <mergeCell ref="H86"/>
    <mergeCell ref="I86"/>
    <mergeCell ref="J86"/>
    <mergeCell ref="K86"/>
    <mergeCell ref="L86"/>
    <mergeCell ref="N86"/>
    <mergeCell ref="O86"/>
    <mergeCell ref="P86"/>
    <mergeCell ref="R86"/>
    <mergeCell ref="S86"/>
    <mergeCell ref="U85"/>
    <mergeCell ref="W85"/>
    <mergeCell ref="X85"/>
    <mergeCell ref="Y85"/>
    <mergeCell ref="Z85"/>
    <mergeCell ref="C85:D85"/>
    <mergeCell ref="E85"/>
    <mergeCell ref="F85"/>
    <mergeCell ref="H85"/>
    <mergeCell ref="I85"/>
    <mergeCell ref="J85"/>
    <mergeCell ref="K85"/>
    <mergeCell ref="L85"/>
    <mergeCell ref="N85"/>
    <mergeCell ref="O85"/>
    <mergeCell ref="P85"/>
    <mergeCell ref="R85"/>
    <mergeCell ref="S85"/>
    <mergeCell ref="T85"/>
    <mergeCell ref="W84"/>
    <mergeCell ref="X84"/>
    <mergeCell ref="Y84"/>
    <mergeCell ref="P84"/>
    <mergeCell ref="R84"/>
    <mergeCell ref="S84"/>
    <mergeCell ref="T84"/>
    <mergeCell ref="U84"/>
    <mergeCell ref="J84"/>
    <mergeCell ref="K84"/>
    <mergeCell ref="L84"/>
    <mergeCell ref="N84"/>
    <mergeCell ref="O84"/>
    <mergeCell ref="C84:D84"/>
    <mergeCell ref="E84"/>
    <mergeCell ref="F84"/>
    <mergeCell ref="H84"/>
    <mergeCell ref="I84"/>
    <mergeCell ref="Y83"/>
    <mergeCell ref="Z83"/>
    <mergeCell ref="AA83"/>
    <mergeCell ref="AC83"/>
    <mergeCell ref="AD83"/>
    <mergeCell ref="S83"/>
    <mergeCell ref="T83"/>
    <mergeCell ref="U83"/>
    <mergeCell ref="W83"/>
    <mergeCell ref="X83"/>
    <mergeCell ref="Z82"/>
    <mergeCell ref="AA82"/>
    <mergeCell ref="AC82"/>
    <mergeCell ref="AD82"/>
    <mergeCell ref="AC84"/>
    <mergeCell ref="AD84"/>
    <mergeCell ref="Z84"/>
    <mergeCell ref="AA84"/>
    <mergeCell ref="C83:D83"/>
    <mergeCell ref="E83"/>
    <mergeCell ref="F83"/>
    <mergeCell ref="H83"/>
    <mergeCell ref="I83"/>
    <mergeCell ref="J83"/>
    <mergeCell ref="K83"/>
    <mergeCell ref="L83"/>
    <mergeCell ref="N83"/>
    <mergeCell ref="O83"/>
    <mergeCell ref="P83"/>
    <mergeCell ref="R83"/>
    <mergeCell ref="T82"/>
    <mergeCell ref="U82"/>
    <mergeCell ref="W82"/>
    <mergeCell ref="X82"/>
    <mergeCell ref="Y82"/>
    <mergeCell ref="AA81"/>
    <mergeCell ref="AC81"/>
    <mergeCell ref="AD81"/>
    <mergeCell ref="C82:D82"/>
    <mergeCell ref="E82"/>
    <mergeCell ref="F82"/>
    <mergeCell ref="H82"/>
    <mergeCell ref="I82"/>
    <mergeCell ref="J82"/>
    <mergeCell ref="K82"/>
    <mergeCell ref="L82"/>
    <mergeCell ref="N82"/>
    <mergeCell ref="O82"/>
    <mergeCell ref="P82"/>
    <mergeCell ref="R82"/>
    <mergeCell ref="S82"/>
    <mergeCell ref="U81"/>
    <mergeCell ref="W81"/>
    <mergeCell ref="X81"/>
    <mergeCell ref="Y81"/>
    <mergeCell ref="Z81"/>
    <mergeCell ref="C81:D81"/>
    <mergeCell ref="E81"/>
    <mergeCell ref="F81"/>
    <mergeCell ref="H81"/>
    <mergeCell ref="I81"/>
    <mergeCell ref="J81"/>
    <mergeCell ref="K81"/>
    <mergeCell ref="L81"/>
    <mergeCell ref="N81"/>
    <mergeCell ref="O81"/>
    <mergeCell ref="P81"/>
    <mergeCell ref="R81"/>
    <mergeCell ref="S81"/>
    <mergeCell ref="T81"/>
    <mergeCell ref="W80"/>
    <mergeCell ref="X80"/>
    <mergeCell ref="Y80"/>
    <mergeCell ref="P80"/>
    <mergeCell ref="R80"/>
    <mergeCell ref="S80"/>
    <mergeCell ref="T80"/>
    <mergeCell ref="U80"/>
    <mergeCell ref="J80"/>
    <mergeCell ref="K80"/>
    <mergeCell ref="L80"/>
    <mergeCell ref="N80"/>
    <mergeCell ref="O80"/>
    <mergeCell ref="C80:D80"/>
    <mergeCell ref="E80"/>
    <mergeCell ref="F80"/>
    <mergeCell ref="H80"/>
    <mergeCell ref="I80"/>
    <mergeCell ref="Y79"/>
    <mergeCell ref="Z79"/>
    <mergeCell ref="AA79"/>
    <mergeCell ref="AC79"/>
    <mergeCell ref="AD79"/>
    <mergeCell ref="S79"/>
    <mergeCell ref="T79"/>
    <mergeCell ref="U79"/>
    <mergeCell ref="W79"/>
    <mergeCell ref="X79"/>
    <mergeCell ref="Z78"/>
    <mergeCell ref="AA78"/>
    <mergeCell ref="AC78"/>
    <mergeCell ref="AD78"/>
    <mergeCell ref="AC80"/>
    <mergeCell ref="AD80"/>
    <mergeCell ref="Z80"/>
    <mergeCell ref="AA80"/>
    <mergeCell ref="C79:D79"/>
    <mergeCell ref="E79"/>
    <mergeCell ref="F79"/>
    <mergeCell ref="H79"/>
    <mergeCell ref="I79"/>
    <mergeCell ref="J79"/>
    <mergeCell ref="K79"/>
    <mergeCell ref="L79"/>
    <mergeCell ref="N79"/>
    <mergeCell ref="O79"/>
    <mergeCell ref="P79"/>
    <mergeCell ref="R79"/>
    <mergeCell ref="T78"/>
    <mergeCell ref="U78"/>
    <mergeCell ref="W78"/>
    <mergeCell ref="X78"/>
    <mergeCell ref="Y78"/>
    <mergeCell ref="AA77"/>
    <mergeCell ref="AC77"/>
    <mergeCell ref="AD77"/>
    <mergeCell ref="C78:D78"/>
    <mergeCell ref="E78"/>
    <mergeCell ref="F78"/>
    <mergeCell ref="H78"/>
    <mergeCell ref="I78"/>
    <mergeCell ref="J78"/>
    <mergeCell ref="K78"/>
    <mergeCell ref="L78"/>
    <mergeCell ref="N78"/>
    <mergeCell ref="O78"/>
    <mergeCell ref="P78"/>
    <mergeCell ref="R78"/>
    <mergeCell ref="S78"/>
    <mergeCell ref="U77"/>
    <mergeCell ref="W77"/>
    <mergeCell ref="X77"/>
    <mergeCell ref="Y77"/>
    <mergeCell ref="Z77"/>
    <mergeCell ref="C77:D77"/>
    <mergeCell ref="E77"/>
    <mergeCell ref="F77"/>
    <mergeCell ref="H77"/>
    <mergeCell ref="I77"/>
    <mergeCell ref="J77"/>
    <mergeCell ref="K77"/>
    <mergeCell ref="L77"/>
    <mergeCell ref="N77"/>
    <mergeCell ref="O77"/>
    <mergeCell ref="P77"/>
    <mergeCell ref="R77"/>
    <mergeCell ref="S77"/>
    <mergeCell ref="T77"/>
    <mergeCell ref="W76"/>
    <mergeCell ref="X76"/>
    <mergeCell ref="Y76"/>
    <mergeCell ref="P76"/>
    <mergeCell ref="R76"/>
    <mergeCell ref="S76"/>
    <mergeCell ref="T76"/>
    <mergeCell ref="U76"/>
    <mergeCell ref="J76"/>
    <mergeCell ref="K76"/>
    <mergeCell ref="L76"/>
    <mergeCell ref="N76"/>
    <mergeCell ref="O76"/>
    <mergeCell ref="C76:D76"/>
    <mergeCell ref="E76"/>
    <mergeCell ref="F76"/>
    <mergeCell ref="H76"/>
    <mergeCell ref="I76"/>
    <mergeCell ref="Y75"/>
    <mergeCell ref="Z75"/>
    <mergeCell ref="AA75"/>
    <mergeCell ref="AC75"/>
    <mergeCell ref="AD75"/>
    <mergeCell ref="S75"/>
    <mergeCell ref="T75"/>
    <mergeCell ref="U75"/>
    <mergeCell ref="W75"/>
    <mergeCell ref="X75"/>
    <mergeCell ref="Z74"/>
    <mergeCell ref="AA74"/>
    <mergeCell ref="AC74"/>
    <mergeCell ref="AD74"/>
    <mergeCell ref="AC76"/>
    <mergeCell ref="AD76"/>
    <mergeCell ref="Z76"/>
    <mergeCell ref="AA76"/>
    <mergeCell ref="C75:D75"/>
    <mergeCell ref="E75"/>
    <mergeCell ref="F75"/>
    <mergeCell ref="H75"/>
    <mergeCell ref="I75"/>
    <mergeCell ref="J75"/>
    <mergeCell ref="K75"/>
    <mergeCell ref="L75"/>
    <mergeCell ref="N75"/>
    <mergeCell ref="O75"/>
    <mergeCell ref="P75"/>
    <mergeCell ref="R75"/>
    <mergeCell ref="T74"/>
    <mergeCell ref="U74"/>
    <mergeCell ref="W74"/>
    <mergeCell ref="X74"/>
    <mergeCell ref="Y74"/>
    <mergeCell ref="AA73"/>
    <mergeCell ref="AC73"/>
    <mergeCell ref="AD73"/>
    <mergeCell ref="C74:D74"/>
    <mergeCell ref="E74"/>
    <mergeCell ref="F74"/>
    <mergeCell ref="H74"/>
    <mergeCell ref="I74"/>
    <mergeCell ref="J74"/>
    <mergeCell ref="K74"/>
    <mergeCell ref="L74"/>
    <mergeCell ref="N74"/>
    <mergeCell ref="O74"/>
    <mergeCell ref="P74"/>
    <mergeCell ref="R74"/>
    <mergeCell ref="S74"/>
    <mergeCell ref="U73"/>
    <mergeCell ref="W73"/>
    <mergeCell ref="X73"/>
    <mergeCell ref="Y73"/>
    <mergeCell ref="Z73"/>
    <mergeCell ref="C73:D73"/>
    <mergeCell ref="E73"/>
    <mergeCell ref="F73"/>
    <mergeCell ref="H73"/>
    <mergeCell ref="I73"/>
    <mergeCell ref="J73"/>
    <mergeCell ref="K73"/>
    <mergeCell ref="L73"/>
    <mergeCell ref="N73"/>
    <mergeCell ref="O73"/>
    <mergeCell ref="P73"/>
    <mergeCell ref="R73"/>
    <mergeCell ref="S73"/>
    <mergeCell ref="T73"/>
    <mergeCell ref="W72"/>
    <mergeCell ref="X72"/>
    <mergeCell ref="Y72"/>
    <mergeCell ref="P72"/>
    <mergeCell ref="R72"/>
    <mergeCell ref="S72"/>
    <mergeCell ref="T72"/>
    <mergeCell ref="U72"/>
    <mergeCell ref="J72"/>
    <mergeCell ref="K72"/>
    <mergeCell ref="L72"/>
    <mergeCell ref="N72"/>
    <mergeCell ref="O72"/>
    <mergeCell ref="C72:D72"/>
    <mergeCell ref="E72"/>
    <mergeCell ref="F72"/>
    <mergeCell ref="H72"/>
    <mergeCell ref="I72"/>
    <mergeCell ref="Y71"/>
    <mergeCell ref="Z71"/>
    <mergeCell ref="AA71"/>
    <mergeCell ref="AC71"/>
    <mergeCell ref="AD71"/>
    <mergeCell ref="S71"/>
    <mergeCell ref="T71"/>
    <mergeCell ref="U71"/>
    <mergeCell ref="W71"/>
    <mergeCell ref="X71"/>
    <mergeCell ref="Z70"/>
    <mergeCell ref="AA70"/>
    <mergeCell ref="AC70"/>
    <mergeCell ref="AD70"/>
    <mergeCell ref="AC72"/>
    <mergeCell ref="AD72"/>
    <mergeCell ref="Z72"/>
    <mergeCell ref="AA72"/>
    <mergeCell ref="C71:D71"/>
    <mergeCell ref="E71"/>
    <mergeCell ref="F71"/>
    <mergeCell ref="H71"/>
    <mergeCell ref="I71"/>
    <mergeCell ref="J71"/>
    <mergeCell ref="K71"/>
    <mergeCell ref="L71"/>
    <mergeCell ref="N71"/>
    <mergeCell ref="O71"/>
    <mergeCell ref="P71"/>
    <mergeCell ref="R71"/>
    <mergeCell ref="T70"/>
    <mergeCell ref="U70"/>
    <mergeCell ref="W70"/>
    <mergeCell ref="X70"/>
    <mergeCell ref="Y70"/>
    <mergeCell ref="AA69"/>
    <mergeCell ref="AC69"/>
    <mergeCell ref="AD69"/>
    <mergeCell ref="C70:D70"/>
    <mergeCell ref="E70"/>
    <mergeCell ref="F70"/>
    <mergeCell ref="H70"/>
    <mergeCell ref="I70"/>
    <mergeCell ref="J70"/>
    <mergeCell ref="K70"/>
    <mergeCell ref="L70"/>
    <mergeCell ref="N70"/>
    <mergeCell ref="O70"/>
    <mergeCell ref="P70"/>
    <mergeCell ref="R70"/>
    <mergeCell ref="S70"/>
    <mergeCell ref="U69"/>
    <mergeCell ref="W69"/>
    <mergeCell ref="X69"/>
    <mergeCell ref="Y69"/>
    <mergeCell ref="Z69"/>
    <mergeCell ref="C69:D69"/>
    <mergeCell ref="E69"/>
    <mergeCell ref="F69"/>
    <mergeCell ref="H69"/>
    <mergeCell ref="I69"/>
    <mergeCell ref="J69"/>
    <mergeCell ref="K69"/>
    <mergeCell ref="L69"/>
    <mergeCell ref="N69"/>
    <mergeCell ref="O69"/>
    <mergeCell ref="P69"/>
    <mergeCell ref="R69"/>
    <mergeCell ref="S69"/>
    <mergeCell ref="T69"/>
    <mergeCell ref="W68"/>
    <mergeCell ref="X68"/>
    <mergeCell ref="Y68"/>
    <mergeCell ref="P68"/>
    <mergeCell ref="R68"/>
    <mergeCell ref="S68"/>
    <mergeCell ref="T68"/>
    <mergeCell ref="U68"/>
    <mergeCell ref="J68"/>
    <mergeCell ref="K68"/>
    <mergeCell ref="L68"/>
    <mergeCell ref="N68"/>
    <mergeCell ref="O68"/>
    <mergeCell ref="C68:D68"/>
    <mergeCell ref="E68"/>
    <mergeCell ref="F68"/>
    <mergeCell ref="H68"/>
    <mergeCell ref="I68"/>
    <mergeCell ref="Y67"/>
    <mergeCell ref="Z67"/>
    <mergeCell ref="AA67"/>
    <mergeCell ref="AC67"/>
    <mergeCell ref="AD67"/>
    <mergeCell ref="S67"/>
    <mergeCell ref="T67"/>
    <mergeCell ref="U67"/>
    <mergeCell ref="W67"/>
    <mergeCell ref="X67"/>
    <mergeCell ref="Z66"/>
    <mergeCell ref="AA66"/>
    <mergeCell ref="AC66"/>
    <mergeCell ref="AD66"/>
    <mergeCell ref="AC68"/>
    <mergeCell ref="AD68"/>
    <mergeCell ref="Z68"/>
    <mergeCell ref="AA68"/>
    <mergeCell ref="C67:D67"/>
    <mergeCell ref="E67"/>
    <mergeCell ref="F67"/>
    <mergeCell ref="H67"/>
    <mergeCell ref="I67"/>
    <mergeCell ref="J67"/>
    <mergeCell ref="K67"/>
    <mergeCell ref="L67"/>
    <mergeCell ref="N67"/>
    <mergeCell ref="O67"/>
    <mergeCell ref="P67"/>
    <mergeCell ref="R67"/>
    <mergeCell ref="T66"/>
    <mergeCell ref="U66"/>
    <mergeCell ref="W66"/>
    <mergeCell ref="X66"/>
    <mergeCell ref="Y66"/>
    <mergeCell ref="AA65"/>
    <mergeCell ref="AC65"/>
    <mergeCell ref="AD65"/>
    <mergeCell ref="C66:D66"/>
    <mergeCell ref="E66"/>
    <mergeCell ref="F66"/>
    <mergeCell ref="H66"/>
    <mergeCell ref="I66"/>
    <mergeCell ref="J66"/>
    <mergeCell ref="K66"/>
    <mergeCell ref="L66"/>
    <mergeCell ref="N66"/>
    <mergeCell ref="O66"/>
    <mergeCell ref="P66"/>
    <mergeCell ref="R66"/>
    <mergeCell ref="S66"/>
    <mergeCell ref="U65"/>
    <mergeCell ref="W65"/>
    <mergeCell ref="X65"/>
    <mergeCell ref="Y65"/>
    <mergeCell ref="Z65"/>
    <mergeCell ref="C65:D65"/>
    <mergeCell ref="E65"/>
    <mergeCell ref="F65"/>
    <mergeCell ref="H65"/>
    <mergeCell ref="I65"/>
    <mergeCell ref="J65"/>
    <mergeCell ref="K65"/>
    <mergeCell ref="L65"/>
    <mergeCell ref="N65"/>
    <mergeCell ref="O65"/>
    <mergeCell ref="P65"/>
    <mergeCell ref="R65"/>
    <mergeCell ref="S65"/>
    <mergeCell ref="T65"/>
    <mergeCell ref="W64"/>
    <mergeCell ref="X64"/>
    <mergeCell ref="Y64"/>
    <mergeCell ref="P64"/>
    <mergeCell ref="R64"/>
    <mergeCell ref="S64"/>
    <mergeCell ref="T64"/>
    <mergeCell ref="U64"/>
    <mergeCell ref="J64"/>
    <mergeCell ref="K64"/>
    <mergeCell ref="L64"/>
    <mergeCell ref="N64"/>
    <mergeCell ref="O64"/>
    <mergeCell ref="C64:D64"/>
    <mergeCell ref="E64"/>
    <mergeCell ref="F64"/>
    <mergeCell ref="H64"/>
    <mergeCell ref="I64"/>
    <mergeCell ref="Y63"/>
    <mergeCell ref="Z63"/>
    <mergeCell ref="AA63"/>
    <mergeCell ref="AC63"/>
    <mergeCell ref="AD63"/>
    <mergeCell ref="S63"/>
    <mergeCell ref="T63"/>
    <mergeCell ref="U63"/>
    <mergeCell ref="W63"/>
    <mergeCell ref="X63"/>
    <mergeCell ref="Z62"/>
    <mergeCell ref="AA62"/>
    <mergeCell ref="AC62"/>
    <mergeCell ref="AD62"/>
    <mergeCell ref="AC64"/>
    <mergeCell ref="AD64"/>
    <mergeCell ref="Z64"/>
    <mergeCell ref="AA64"/>
    <mergeCell ref="C63:D63"/>
    <mergeCell ref="E63"/>
    <mergeCell ref="F63"/>
    <mergeCell ref="H63"/>
    <mergeCell ref="I63"/>
    <mergeCell ref="J63"/>
    <mergeCell ref="K63"/>
    <mergeCell ref="L63"/>
    <mergeCell ref="N63"/>
    <mergeCell ref="O63"/>
    <mergeCell ref="P63"/>
    <mergeCell ref="R63"/>
    <mergeCell ref="T62"/>
    <mergeCell ref="U62"/>
    <mergeCell ref="W62"/>
    <mergeCell ref="X62"/>
    <mergeCell ref="Y62"/>
    <mergeCell ref="AA61"/>
    <mergeCell ref="AC61"/>
    <mergeCell ref="AD61"/>
    <mergeCell ref="C62:D62"/>
    <mergeCell ref="E62"/>
    <mergeCell ref="F62"/>
    <mergeCell ref="H62"/>
    <mergeCell ref="I62"/>
    <mergeCell ref="J62"/>
    <mergeCell ref="K62"/>
    <mergeCell ref="L62"/>
    <mergeCell ref="N62"/>
    <mergeCell ref="O62"/>
    <mergeCell ref="P62"/>
    <mergeCell ref="R62"/>
    <mergeCell ref="S62"/>
    <mergeCell ref="U61"/>
    <mergeCell ref="W61"/>
    <mergeCell ref="X61"/>
    <mergeCell ref="Y61"/>
    <mergeCell ref="Z61"/>
    <mergeCell ref="C61:D61"/>
    <mergeCell ref="E61"/>
    <mergeCell ref="F61"/>
    <mergeCell ref="H61"/>
    <mergeCell ref="I61"/>
    <mergeCell ref="J61"/>
    <mergeCell ref="K61"/>
    <mergeCell ref="L61"/>
    <mergeCell ref="N61"/>
    <mergeCell ref="O61"/>
    <mergeCell ref="P61"/>
    <mergeCell ref="R61"/>
    <mergeCell ref="S61"/>
    <mergeCell ref="T61"/>
    <mergeCell ref="W60"/>
    <mergeCell ref="X60"/>
    <mergeCell ref="Y60"/>
    <mergeCell ref="P60"/>
    <mergeCell ref="R60"/>
    <mergeCell ref="S60"/>
    <mergeCell ref="T60"/>
    <mergeCell ref="U60"/>
    <mergeCell ref="J60"/>
    <mergeCell ref="K60"/>
    <mergeCell ref="L60"/>
    <mergeCell ref="N60"/>
    <mergeCell ref="O60"/>
    <mergeCell ref="C60:D60"/>
    <mergeCell ref="E60"/>
    <mergeCell ref="F60"/>
    <mergeCell ref="H60"/>
    <mergeCell ref="I60"/>
    <mergeCell ref="Y59"/>
    <mergeCell ref="Z59"/>
    <mergeCell ref="AA59"/>
    <mergeCell ref="AC59"/>
    <mergeCell ref="AD59"/>
    <mergeCell ref="S59"/>
    <mergeCell ref="T59"/>
    <mergeCell ref="U59"/>
    <mergeCell ref="W59"/>
    <mergeCell ref="X59"/>
    <mergeCell ref="Z58"/>
    <mergeCell ref="AA58"/>
    <mergeCell ref="AC58"/>
    <mergeCell ref="AD58"/>
    <mergeCell ref="AC60"/>
    <mergeCell ref="AD60"/>
    <mergeCell ref="Z60"/>
    <mergeCell ref="AA60"/>
    <mergeCell ref="C59:D59"/>
    <mergeCell ref="E59"/>
    <mergeCell ref="F59"/>
    <mergeCell ref="H59"/>
    <mergeCell ref="I59"/>
    <mergeCell ref="J59"/>
    <mergeCell ref="K59"/>
    <mergeCell ref="L59"/>
    <mergeCell ref="N59"/>
    <mergeCell ref="O59"/>
    <mergeCell ref="P59"/>
    <mergeCell ref="R59"/>
    <mergeCell ref="T58"/>
    <mergeCell ref="U58"/>
    <mergeCell ref="W58"/>
    <mergeCell ref="X58"/>
    <mergeCell ref="Y58"/>
    <mergeCell ref="AA57"/>
    <mergeCell ref="AC57"/>
    <mergeCell ref="AD57"/>
    <mergeCell ref="C58:D58"/>
    <mergeCell ref="E58"/>
    <mergeCell ref="F58"/>
    <mergeCell ref="H58"/>
    <mergeCell ref="I58"/>
    <mergeCell ref="J58"/>
    <mergeCell ref="K58"/>
    <mergeCell ref="L58"/>
    <mergeCell ref="N58"/>
    <mergeCell ref="O58"/>
    <mergeCell ref="P58"/>
    <mergeCell ref="R58"/>
    <mergeCell ref="S58"/>
    <mergeCell ref="U57"/>
    <mergeCell ref="W57"/>
    <mergeCell ref="X57"/>
    <mergeCell ref="Y57"/>
    <mergeCell ref="Z57"/>
    <mergeCell ref="C57:D57"/>
    <mergeCell ref="E57"/>
    <mergeCell ref="F57"/>
    <mergeCell ref="H57"/>
    <mergeCell ref="I57"/>
    <mergeCell ref="J57"/>
    <mergeCell ref="K57"/>
    <mergeCell ref="L57"/>
    <mergeCell ref="N57"/>
    <mergeCell ref="O57"/>
    <mergeCell ref="P57"/>
    <mergeCell ref="R57"/>
    <mergeCell ref="S57"/>
    <mergeCell ref="T57"/>
    <mergeCell ref="W56"/>
    <mergeCell ref="X56"/>
    <mergeCell ref="Y56"/>
    <mergeCell ref="P56"/>
    <mergeCell ref="R56"/>
    <mergeCell ref="S56"/>
    <mergeCell ref="T56"/>
    <mergeCell ref="U56"/>
    <mergeCell ref="J56"/>
    <mergeCell ref="K56"/>
    <mergeCell ref="L56"/>
    <mergeCell ref="N56"/>
    <mergeCell ref="O56"/>
    <mergeCell ref="C56:D56"/>
    <mergeCell ref="E56"/>
    <mergeCell ref="F56"/>
    <mergeCell ref="H56"/>
    <mergeCell ref="I56"/>
    <mergeCell ref="Y55"/>
    <mergeCell ref="Z55"/>
    <mergeCell ref="AA55"/>
    <mergeCell ref="AC55"/>
    <mergeCell ref="AD55"/>
    <mergeCell ref="S55"/>
    <mergeCell ref="T55"/>
    <mergeCell ref="U55"/>
    <mergeCell ref="W55"/>
    <mergeCell ref="X55"/>
    <mergeCell ref="Z54"/>
    <mergeCell ref="AA54"/>
    <mergeCell ref="AC54"/>
    <mergeCell ref="AD54"/>
    <mergeCell ref="AC56"/>
    <mergeCell ref="AD56"/>
    <mergeCell ref="Z56"/>
    <mergeCell ref="AA56"/>
    <mergeCell ref="C55:D55"/>
    <mergeCell ref="E55"/>
    <mergeCell ref="F55"/>
    <mergeCell ref="H55"/>
    <mergeCell ref="I55"/>
    <mergeCell ref="J55"/>
    <mergeCell ref="K55"/>
    <mergeCell ref="L55"/>
    <mergeCell ref="N55"/>
    <mergeCell ref="O55"/>
    <mergeCell ref="P55"/>
    <mergeCell ref="R55"/>
    <mergeCell ref="T54"/>
    <mergeCell ref="U54"/>
    <mergeCell ref="W54"/>
    <mergeCell ref="X54"/>
    <mergeCell ref="Y54"/>
    <mergeCell ref="AA53"/>
    <mergeCell ref="AC53"/>
    <mergeCell ref="AD53"/>
    <mergeCell ref="C54:D54"/>
    <mergeCell ref="E54"/>
    <mergeCell ref="F54"/>
    <mergeCell ref="H54"/>
    <mergeCell ref="I54"/>
    <mergeCell ref="J54"/>
    <mergeCell ref="K54"/>
    <mergeCell ref="L54"/>
    <mergeCell ref="N54"/>
    <mergeCell ref="O54"/>
    <mergeCell ref="P54"/>
    <mergeCell ref="R54"/>
    <mergeCell ref="S54"/>
    <mergeCell ref="U53"/>
    <mergeCell ref="W53"/>
    <mergeCell ref="X53"/>
    <mergeCell ref="Y53"/>
    <mergeCell ref="Z53"/>
    <mergeCell ref="C53:D53"/>
    <mergeCell ref="E53"/>
    <mergeCell ref="F53"/>
    <mergeCell ref="H53"/>
    <mergeCell ref="I53"/>
    <mergeCell ref="J53"/>
    <mergeCell ref="K53"/>
    <mergeCell ref="L53"/>
    <mergeCell ref="N53"/>
    <mergeCell ref="O53"/>
    <mergeCell ref="P53"/>
    <mergeCell ref="R53"/>
    <mergeCell ref="S53"/>
    <mergeCell ref="T53"/>
    <mergeCell ref="W52"/>
    <mergeCell ref="X52"/>
    <mergeCell ref="Y52"/>
    <mergeCell ref="P52"/>
    <mergeCell ref="R52"/>
    <mergeCell ref="S52"/>
    <mergeCell ref="T52"/>
    <mergeCell ref="U52"/>
    <mergeCell ref="J52"/>
    <mergeCell ref="K52"/>
    <mergeCell ref="L52"/>
    <mergeCell ref="N52"/>
    <mergeCell ref="O52"/>
    <mergeCell ref="C52:D52"/>
    <mergeCell ref="E52"/>
    <mergeCell ref="F52"/>
    <mergeCell ref="H52"/>
    <mergeCell ref="I52"/>
    <mergeCell ref="Y51"/>
    <mergeCell ref="Z51"/>
    <mergeCell ref="AA51"/>
    <mergeCell ref="AC51"/>
    <mergeCell ref="AD51"/>
    <mergeCell ref="S51"/>
    <mergeCell ref="T51"/>
    <mergeCell ref="U51"/>
    <mergeCell ref="W51"/>
    <mergeCell ref="X51"/>
    <mergeCell ref="Z50"/>
    <mergeCell ref="AA50"/>
    <mergeCell ref="AC50"/>
    <mergeCell ref="AD50"/>
    <mergeCell ref="AC52"/>
    <mergeCell ref="AD52"/>
    <mergeCell ref="Z52"/>
    <mergeCell ref="AA52"/>
    <mergeCell ref="C51:D51"/>
    <mergeCell ref="E51"/>
    <mergeCell ref="F51"/>
    <mergeCell ref="H51"/>
    <mergeCell ref="I51"/>
    <mergeCell ref="J51"/>
    <mergeCell ref="K51"/>
    <mergeCell ref="L51"/>
    <mergeCell ref="N51"/>
    <mergeCell ref="O51"/>
    <mergeCell ref="P51"/>
    <mergeCell ref="R51"/>
    <mergeCell ref="T50"/>
    <mergeCell ref="U50"/>
    <mergeCell ref="W50"/>
    <mergeCell ref="X50"/>
    <mergeCell ref="Y50"/>
    <mergeCell ref="AA49"/>
    <mergeCell ref="AC49"/>
    <mergeCell ref="AD49"/>
    <mergeCell ref="C50:D50"/>
    <mergeCell ref="E50"/>
    <mergeCell ref="F50"/>
    <mergeCell ref="H50"/>
    <mergeCell ref="I50"/>
    <mergeCell ref="J50"/>
    <mergeCell ref="K50"/>
    <mergeCell ref="L50"/>
    <mergeCell ref="N50"/>
    <mergeCell ref="O50"/>
    <mergeCell ref="P50"/>
    <mergeCell ref="R50"/>
    <mergeCell ref="S50"/>
    <mergeCell ref="U49"/>
    <mergeCell ref="W49"/>
    <mergeCell ref="X49"/>
    <mergeCell ref="Y49"/>
    <mergeCell ref="Z49"/>
    <mergeCell ref="C49:D49"/>
    <mergeCell ref="E49"/>
    <mergeCell ref="F49"/>
    <mergeCell ref="H49"/>
    <mergeCell ref="I49"/>
    <mergeCell ref="J49"/>
    <mergeCell ref="K49"/>
    <mergeCell ref="L49"/>
    <mergeCell ref="N49"/>
    <mergeCell ref="O49"/>
    <mergeCell ref="P49"/>
    <mergeCell ref="R49"/>
    <mergeCell ref="S49"/>
    <mergeCell ref="T49"/>
    <mergeCell ref="W48"/>
    <mergeCell ref="X48"/>
    <mergeCell ref="Y48"/>
    <mergeCell ref="P48"/>
    <mergeCell ref="R48"/>
    <mergeCell ref="S48"/>
    <mergeCell ref="T48"/>
    <mergeCell ref="U48"/>
    <mergeCell ref="J48"/>
    <mergeCell ref="K48"/>
    <mergeCell ref="L48"/>
    <mergeCell ref="N48"/>
    <mergeCell ref="O48"/>
    <mergeCell ref="C48:D48"/>
    <mergeCell ref="E48"/>
    <mergeCell ref="F48"/>
    <mergeCell ref="H48"/>
    <mergeCell ref="I48"/>
    <mergeCell ref="Y47"/>
    <mergeCell ref="Z47"/>
    <mergeCell ref="AA47"/>
    <mergeCell ref="AC47"/>
    <mergeCell ref="AD47"/>
    <mergeCell ref="S47"/>
    <mergeCell ref="T47"/>
    <mergeCell ref="U47"/>
    <mergeCell ref="W47"/>
    <mergeCell ref="X47"/>
    <mergeCell ref="Z46"/>
    <mergeCell ref="AA46"/>
    <mergeCell ref="AC46"/>
    <mergeCell ref="AD46"/>
    <mergeCell ref="AC48"/>
    <mergeCell ref="AD48"/>
    <mergeCell ref="Z48"/>
    <mergeCell ref="AA48"/>
    <mergeCell ref="C47:D47"/>
    <mergeCell ref="E47"/>
    <mergeCell ref="F47"/>
    <mergeCell ref="H47"/>
    <mergeCell ref="I47"/>
    <mergeCell ref="J47"/>
    <mergeCell ref="K47"/>
    <mergeCell ref="L47"/>
    <mergeCell ref="N47"/>
    <mergeCell ref="O47"/>
    <mergeCell ref="P47"/>
    <mergeCell ref="R47"/>
    <mergeCell ref="T46"/>
    <mergeCell ref="U46"/>
    <mergeCell ref="W46"/>
    <mergeCell ref="X46"/>
    <mergeCell ref="Y46"/>
    <mergeCell ref="AA45"/>
    <mergeCell ref="AC45"/>
    <mergeCell ref="AD45"/>
    <mergeCell ref="C46:D46"/>
    <mergeCell ref="E46"/>
    <mergeCell ref="F46"/>
    <mergeCell ref="H46"/>
    <mergeCell ref="I46"/>
    <mergeCell ref="J46"/>
    <mergeCell ref="K46"/>
    <mergeCell ref="L46"/>
    <mergeCell ref="N46"/>
    <mergeCell ref="O46"/>
    <mergeCell ref="P46"/>
    <mergeCell ref="R46"/>
    <mergeCell ref="S46"/>
    <mergeCell ref="U45"/>
    <mergeCell ref="W45"/>
    <mergeCell ref="X45"/>
    <mergeCell ref="Y45"/>
    <mergeCell ref="Z45"/>
    <mergeCell ref="C45:D45"/>
    <mergeCell ref="E45"/>
    <mergeCell ref="F45"/>
    <mergeCell ref="H45"/>
    <mergeCell ref="I45"/>
    <mergeCell ref="J45"/>
    <mergeCell ref="K45"/>
    <mergeCell ref="L45"/>
    <mergeCell ref="N45"/>
    <mergeCell ref="O45"/>
    <mergeCell ref="P45"/>
    <mergeCell ref="R45"/>
    <mergeCell ref="S45"/>
    <mergeCell ref="T45"/>
    <mergeCell ref="W44"/>
    <mergeCell ref="X44"/>
    <mergeCell ref="Y44"/>
    <mergeCell ref="P44"/>
    <mergeCell ref="R44"/>
    <mergeCell ref="S44"/>
    <mergeCell ref="T44"/>
    <mergeCell ref="U44"/>
    <mergeCell ref="J44"/>
    <mergeCell ref="K44"/>
    <mergeCell ref="L44"/>
    <mergeCell ref="N44"/>
    <mergeCell ref="O44"/>
    <mergeCell ref="C44:D44"/>
    <mergeCell ref="E44"/>
    <mergeCell ref="F44"/>
    <mergeCell ref="H44"/>
    <mergeCell ref="I44"/>
    <mergeCell ref="Y43"/>
    <mergeCell ref="Z43"/>
    <mergeCell ref="AA43"/>
    <mergeCell ref="AC43"/>
    <mergeCell ref="AD43"/>
    <mergeCell ref="S43"/>
    <mergeCell ref="T43"/>
    <mergeCell ref="U43"/>
    <mergeCell ref="W43"/>
    <mergeCell ref="X43"/>
    <mergeCell ref="Z42"/>
    <mergeCell ref="AA42"/>
    <mergeCell ref="AC42"/>
    <mergeCell ref="AD42"/>
    <mergeCell ref="AC44"/>
    <mergeCell ref="AD44"/>
    <mergeCell ref="Z44"/>
    <mergeCell ref="AA44"/>
    <mergeCell ref="C43:D43"/>
    <mergeCell ref="E43"/>
    <mergeCell ref="F43"/>
    <mergeCell ref="H43"/>
    <mergeCell ref="I43"/>
    <mergeCell ref="J43"/>
    <mergeCell ref="K43"/>
    <mergeCell ref="L43"/>
    <mergeCell ref="N43"/>
    <mergeCell ref="O43"/>
    <mergeCell ref="P43"/>
    <mergeCell ref="R43"/>
    <mergeCell ref="T42"/>
    <mergeCell ref="U42"/>
    <mergeCell ref="W42"/>
    <mergeCell ref="X42"/>
    <mergeCell ref="Y42"/>
    <mergeCell ref="AA41"/>
    <mergeCell ref="AC41"/>
    <mergeCell ref="AD41"/>
    <mergeCell ref="C42:D42"/>
    <mergeCell ref="E42"/>
    <mergeCell ref="F42"/>
    <mergeCell ref="H42"/>
    <mergeCell ref="I42"/>
    <mergeCell ref="J42"/>
    <mergeCell ref="K42"/>
    <mergeCell ref="L42"/>
    <mergeCell ref="N42"/>
    <mergeCell ref="O42"/>
    <mergeCell ref="P42"/>
    <mergeCell ref="R42"/>
    <mergeCell ref="S42"/>
    <mergeCell ref="U41"/>
    <mergeCell ref="W41"/>
    <mergeCell ref="X41"/>
    <mergeCell ref="Y41"/>
    <mergeCell ref="Z41"/>
    <mergeCell ref="C41:D41"/>
    <mergeCell ref="E41"/>
    <mergeCell ref="F41"/>
    <mergeCell ref="H41"/>
    <mergeCell ref="I41"/>
    <mergeCell ref="J41"/>
    <mergeCell ref="K41"/>
    <mergeCell ref="L41"/>
    <mergeCell ref="N41"/>
    <mergeCell ref="O41"/>
    <mergeCell ref="P41"/>
    <mergeCell ref="R41"/>
    <mergeCell ref="S41"/>
    <mergeCell ref="T41"/>
    <mergeCell ref="W40"/>
    <mergeCell ref="X40"/>
    <mergeCell ref="Y40"/>
    <mergeCell ref="P40"/>
    <mergeCell ref="R40"/>
    <mergeCell ref="S40"/>
    <mergeCell ref="T40"/>
    <mergeCell ref="U40"/>
    <mergeCell ref="J40"/>
    <mergeCell ref="K40"/>
    <mergeCell ref="L40"/>
    <mergeCell ref="N40"/>
    <mergeCell ref="O40"/>
    <mergeCell ref="C40:D40"/>
    <mergeCell ref="E40"/>
    <mergeCell ref="F40"/>
    <mergeCell ref="H40"/>
    <mergeCell ref="I40"/>
    <mergeCell ref="Y39"/>
    <mergeCell ref="Z39"/>
    <mergeCell ref="AA39"/>
    <mergeCell ref="AC39"/>
    <mergeCell ref="AD39"/>
    <mergeCell ref="S39"/>
    <mergeCell ref="T39"/>
    <mergeCell ref="U39"/>
    <mergeCell ref="W39"/>
    <mergeCell ref="X39"/>
    <mergeCell ref="Z38"/>
    <mergeCell ref="AA38"/>
    <mergeCell ref="AC38"/>
    <mergeCell ref="AD38"/>
    <mergeCell ref="AC40"/>
    <mergeCell ref="AD40"/>
    <mergeCell ref="Z40"/>
    <mergeCell ref="AA40"/>
    <mergeCell ref="C39:D39"/>
    <mergeCell ref="E39"/>
    <mergeCell ref="F39"/>
    <mergeCell ref="H39"/>
    <mergeCell ref="I39"/>
    <mergeCell ref="J39"/>
    <mergeCell ref="K39"/>
    <mergeCell ref="L39"/>
    <mergeCell ref="N39"/>
    <mergeCell ref="O39"/>
    <mergeCell ref="P39"/>
    <mergeCell ref="R39"/>
    <mergeCell ref="T38"/>
    <mergeCell ref="U38"/>
    <mergeCell ref="W38"/>
    <mergeCell ref="X38"/>
    <mergeCell ref="Y38"/>
    <mergeCell ref="AA37"/>
    <mergeCell ref="AC37"/>
    <mergeCell ref="AD37"/>
    <mergeCell ref="C38:D38"/>
    <mergeCell ref="E38"/>
    <mergeCell ref="F38"/>
    <mergeCell ref="H38"/>
    <mergeCell ref="I38"/>
    <mergeCell ref="J38"/>
    <mergeCell ref="K38"/>
    <mergeCell ref="L38"/>
    <mergeCell ref="N38"/>
    <mergeCell ref="O38"/>
    <mergeCell ref="P38"/>
    <mergeCell ref="R38"/>
    <mergeCell ref="S38"/>
    <mergeCell ref="U37"/>
    <mergeCell ref="W37"/>
    <mergeCell ref="X37"/>
    <mergeCell ref="Y37"/>
    <mergeCell ref="Z37"/>
    <mergeCell ref="C37:D37"/>
    <mergeCell ref="E37"/>
    <mergeCell ref="F37"/>
    <mergeCell ref="H37"/>
    <mergeCell ref="I37"/>
    <mergeCell ref="J37"/>
    <mergeCell ref="K37"/>
    <mergeCell ref="L37"/>
    <mergeCell ref="N37"/>
    <mergeCell ref="O37"/>
    <mergeCell ref="P37"/>
    <mergeCell ref="R37"/>
    <mergeCell ref="S37"/>
    <mergeCell ref="T37"/>
    <mergeCell ref="W36"/>
    <mergeCell ref="X36"/>
    <mergeCell ref="Y36"/>
    <mergeCell ref="P36"/>
    <mergeCell ref="R36"/>
    <mergeCell ref="S36"/>
    <mergeCell ref="T36"/>
    <mergeCell ref="U36"/>
    <mergeCell ref="J36"/>
    <mergeCell ref="K36"/>
    <mergeCell ref="L36"/>
    <mergeCell ref="N36"/>
    <mergeCell ref="O36"/>
    <mergeCell ref="C36:D36"/>
    <mergeCell ref="E36"/>
    <mergeCell ref="F36"/>
    <mergeCell ref="H36"/>
    <mergeCell ref="I36"/>
    <mergeCell ref="Y35"/>
    <mergeCell ref="Z35"/>
    <mergeCell ref="AA35"/>
    <mergeCell ref="AC35"/>
    <mergeCell ref="AD35"/>
    <mergeCell ref="S35"/>
    <mergeCell ref="T35"/>
    <mergeCell ref="U35"/>
    <mergeCell ref="W35"/>
    <mergeCell ref="X35"/>
    <mergeCell ref="Z34"/>
    <mergeCell ref="AA34"/>
    <mergeCell ref="AC34"/>
    <mergeCell ref="AD34"/>
    <mergeCell ref="AC36"/>
    <mergeCell ref="AD36"/>
    <mergeCell ref="Z36"/>
    <mergeCell ref="AA36"/>
    <mergeCell ref="C35:D35"/>
    <mergeCell ref="E35"/>
    <mergeCell ref="F35"/>
    <mergeCell ref="H35"/>
    <mergeCell ref="I35"/>
    <mergeCell ref="J35"/>
    <mergeCell ref="K35"/>
    <mergeCell ref="L35"/>
    <mergeCell ref="N35"/>
    <mergeCell ref="O35"/>
    <mergeCell ref="P35"/>
    <mergeCell ref="R35"/>
    <mergeCell ref="T34"/>
    <mergeCell ref="U34"/>
    <mergeCell ref="W34"/>
    <mergeCell ref="X34"/>
    <mergeCell ref="Y34"/>
    <mergeCell ref="AA33"/>
    <mergeCell ref="AC33"/>
    <mergeCell ref="AD33"/>
    <mergeCell ref="C34:D34"/>
    <mergeCell ref="E34"/>
    <mergeCell ref="F34"/>
    <mergeCell ref="H34"/>
    <mergeCell ref="I34"/>
    <mergeCell ref="J34"/>
    <mergeCell ref="K34"/>
    <mergeCell ref="L34"/>
    <mergeCell ref="N34"/>
    <mergeCell ref="O34"/>
    <mergeCell ref="P34"/>
    <mergeCell ref="R34"/>
    <mergeCell ref="S34"/>
    <mergeCell ref="U33"/>
    <mergeCell ref="W33"/>
    <mergeCell ref="X33"/>
    <mergeCell ref="Y33"/>
    <mergeCell ref="Z33"/>
    <mergeCell ref="C33:D33"/>
    <mergeCell ref="E33"/>
    <mergeCell ref="F33"/>
    <mergeCell ref="H33"/>
    <mergeCell ref="I33"/>
    <mergeCell ref="J33"/>
    <mergeCell ref="K33"/>
    <mergeCell ref="L33"/>
    <mergeCell ref="N33"/>
    <mergeCell ref="O33"/>
    <mergeCell ref="P33"/>
    <mergeCell ref="R33"/>
    <mergeCell ref="S33"/>
    <mergeCell ref="T33"/>
    <mergeCell ref="W32"/>
    <mergeCell ref="X32"/>
    <mergeCell ref="Y32"/>
    <mergeCell ref="P32"/>
    <mergeCell ref="R32"/>
    <mergeCell ref="S32"/>
    <mergeCell ref="T32"/>
    <mergeCell ref="U32"/>
    <mergeCell ref="J32"/>
    <mergeCell ref="K32"/>
    <mergeCell ref="L32"/>
    <mergeCell ref="N32"/>
    <mergeCell ref="O32"/>
    <mergeCell ref="C32:D32"/>
    <mergeCell ref="E32"/>
    <mergeCell ref="F32"/>
    <mergeCell ref="H32"/>
    <mergeCell ref="I32"/>
    <mergeCell ref="Y31"/>
    <mergeCell ref="Z31"/>
    <mergeCell ref="AA31"/>
    <mergeCell ref="AC31"/>
    <mergeCell ref="AD31"/>
    <mergeCell ref="S31"/>
    <mergeCell ref="T31"/>
    <mergeCell ref="U31"/>
    <mergeCell ref="W31"/>
    <mergeCell ref="X31"/>
    <mergeCell ref="Z30"/>
    <mergeCell ref="AA30"/>
    <mergeCell ref="AC30"/>
    <mergeCell ref="AD30"/>
    <mergeCell ref="AC32"/>
    <mergeCell ref="AD32"/>
    <mergeCell ref="Z32"/>
    <mergeCell ref="AA32"/>
    <mergeCell ref="C31:D31"/>
    <mergeCell ref="E31"/>
    <mergeCell ref="F31"/>
    <mergeCell ref="H31"/>
    <mergeCell ref="I31"/>
    <mergeCell ref="J31"/>
    <mergeCell ref="K31"/>
    <mergeCell ref="L31"/>
    <mergeCell ref="N31"/>
    <mergeCell ref="O31"/>
    <mergeCell ref="P31"/>
    <mergeCell ref="R31"/>
    <mergeCell ref="T30"/>
    <mergeCell ref="U30"/>
    <mergeCell ref="W30"/>
    <mergeCell ref="X30"/>
    <mergeCell ref="Y30"/>
    <mergeCell ref="AA29"/>
    <mergeCell ref="AC29"/>
    <mergeCell ref="AD29"/>
    <mergeCell ref="C30:D30"/>
    <mergeCell ref="E30"/>
    <mergeCell ref="F30"/>
    <mergeCell ref="H30"/>
    <mergeCell ref="I30"/>
    <mergeCell ref="J30"/>
    <mergeCell ref="K30"/>
    <mergeCell ref="L30"/>
    <mergeCell ref="N30"/>
    <mergeCell ref="O30"/>
    <mergeCell ref="P30"/>
    <mergeCell ref="R30"/>
    <mergeCell ref="S30"/>
    <mergeCell ref="U29"/>
    <mergeCell ref="W29"/>
    <mergeCell ref="X29"/>
    <mergeCell ref="Y29"/>
    <mergeCell ref="Z29"/>
    <mergeCell ref="C29:D29"/>
    <mergeCell ref="E29"/>
    <mergeCell ref="F29"/>
    <mergeCell ref="H29"/>
    <mergeCell ref="I29"/>
    <mergeCell ref="J29"/>
    <mergeCell ref="K29"/>
    <mergeCell ref="L29"/>
    <mergeCell ref="N29"/>
    <mergeCell ref="O29"/>
    <mergeCell ref="P29"/>
    <mergeCell ref="R29"/>
    <mergeCell ref="S29"/>
    <mergeCell ref="T29"/>
    <mergeCell ref="W28"/>
    <mergeCell ref="X28"/>
    <mergeCell ref="Y28"/>
    <mergeCell ref="P28"/>
    <mergeCell ref="R28"/>
    <mergeCell ref="S28"/>
    <mergeCell ref="T28"/>
    <mergeCell ref="U28"/>
    <mergeCell ref="J28"/>
    <mergeCell ref="K28"/>
    <mergeCell ref="L28"/>
    <mergeCell ref="N28"/>
    <mergeCell ref="O28"/>
    <mergeCell ref="C28:D28"/>
    <mergeCell ref="E28"/>
    <mergeCell ref="F28"/>
    <mergeCell ref="H28"/>
    <mergeCell ref="I28"/>
    <mergeCell ref="Y27"/>
    <mergeCell ref="Z27"/>
    <mergeCell ref="AA27"/>
    <mergeCell ref="AC27"/>
    <mergeCell ref="AD27"/>
    <mergeCell ref="S27"/>
    <mergeCell ref="T27"/>
    <mergeCell ref="U27"/>
    <mergeCell ref="W27"/>
    <mergeCell ref="X27"/>
    <mergeCell ref="Z26"/>
    <mergeCell ref="AA26"/>
    <mergeCell ref="AC26"/>
    <mergeCell ref="AD26"/>
    <mergeCell ref="AC28"/>
    <mergeCell ref="AD28"/>
    <mergeCell ref="Z28"/>
    <mergeCell ref="AA28"/>
    <mergeCell ref="C27:D27"/>
    <mergeCell ref="E27"/>
    <mergeCell ref="F27"/>
    <mergeCell ref="H27"/>
    <mergeCell ref="I27"/>
    <mergeCell ref="J27"/>
    <mergeCell ref="K27"/>
    <mergeCell ref="L27"/>
    <mergeCell ref="N27"/>
    <mergeCell ref="O27"/>
    <mergeCell ref="P27"/>
    <mergeCell ref="R27"/>
    <mergeCell ref="T26"/>
    <mergeCell ref="U26"/>
    <mergeCell ref="W26"/>
    <mergeCell ref="X26"/>
    <mergeCell ref="Y26"/>
    <mergeCell ref="AA25"/>
    <mergeCell ref="AC25"/>
    <mergeCell ref="AD25"/>
    <mergeCell ref="C26:D26"/>
    <mergeCell ref="E26"/>
    <mergeCell ref="F26"/>
    <mergeCell ref="H26"/>
    <mergeCell ref="I26"/>
    <mergeCell ref="J26"/>
    <mergeCell ref="K26"/>
    <mergeCell ref="L26"/>
    <mergeCell ref="N26"/>
    <mergeCell ref="O26"/>
    <mergeCell ref="P26"/>
    <mergeCell ref="R26"/>
    <mergeCell ref="S26"/>
    <mergeCell ref="U25"/>
    <mergeCell ref="W25"/>
    <mergeCell ref="X25"/>
    <mergeCell ref="Y25"/>
    <mergeCell ref="Z25"/>
    <mergeCell ref="C25:D25"/>
    <mergeCell ref="E25"/>
    <mergeCell ref="F25"/>
    <mergeCell ref="H25"/>
    <mergeCell ref="I25"/>
    <mergeCell ref="J25"/>
    <mergeCell ref="K25"/>
    <mergeCell ref="L25"/>
    <mergeCell ref="N25"/>
    <mergeCell ref="O25"/>
    <mergeCell ref="P25"/>
    <mergeCell ref="R25"/>
    <mergeCell ref="S25"/>
    <mergeCell ref="T25"/>
    <mergeCell ref="W24"/>
    <mergeCell ref="X24"/>
    <mergeCell ref="Y24"/>
    <mergeCell ref="P24"/>
    <mergeCell ref="R24"/>
    <mergeCell ref="S24"/>
    <mergeCell ref="T24"/>
    <mergeCell ref="U24"/>
    <mergeCell ref="J24"/>
    <mergeCell ref="K24"/>
    <mergeCell ref="L24"/>
    <mergeCell ref="N24"/>
    <mergeCell ref="O24"/>
    <mergeCell ref="C24:D24"/>
    <mergeCell ref="E24"/>
    <mergeCell ref="F24"/>
    <mergeCell ref="H24"/>
    <mergeCell ref="I24"/>
    <mergeCell ref="Y23"/>
    <mergeCell ref="Z23"/>
    <mergeCell ref="AA23"/>
    <mergeCell ref="AC23"/>
    <mergeCell ref="AD23"/>
    <mergeCell ref="S23"/>
    <mergeCell ref="T23"/>
    <mergeCell ref="U23"/>
    <mergeCell ref="W23"/>
    <mergeCell ref="X23"/>
    <mergeCell ref="Z22"/>
    <mergeCell ref="AA22"/>
    <mergeCell ref="AC22"/>
    <mergeCell ref="AD22"/>
    <mergeCell ref="AC24"/>
    <mergeCell ref="AD24"/>
    <mergeCell ref="Z24"/>
    <mergeCell ref="AA24"/>
    <mergeCell ref="C23:D23"/>
    <mergeCell ref="E23"/>
    <mergeCell ref="F23"/>
    <mergeCell ref="H23"/>
    <mergeCell ref="I23"/>
    <mergeCell ref="J23"/>
    <mergeCell ref="K23"/>
    <mergeCell ref="L23"/>
    <mergeCell ref="N23"/>
    <mergeCell ref="O23"/>
    <mergeCell ref="P23"/>
    <mergeCell ref="R23"/>
    <mergeCell ref="T22"/>
    <mergeCell ref="U22"/>
    <mergeCell ref="W22"/>
    <mergeCell ref="X22"/>
    <mergeCell ref="Y22"/>
    <mergeCell ref="AA21"/>
    <mergeCell ref="AC21"/>
    <mergeCell ref="AD21"/>
    <mergeCell ref="C22:D22"/>
    <mergeCell ref="E22"/>
    <mergeCell ref="F22"/>
    <mergeCell ref="H22"/>
    <mergeCell ref="I22"/>
    <mergeCell ref="J22"/>
    <mergeCell ref="K22"/>
    <mergeCell ref="L22"/>
    <mergeCell ref="N22"/>
    <mergeCell ref="O22"/>
    <mergeCell ref="P22"/>
    <mergeCell ref="R22"/>
    <mergeCell ref="S22"/>
    <mergeCell ref="U21"/>
    <mergeCell ref="W21"/>
    <mergeCell ref="X21"/>
    <mergeCell ref="Y21"/>
    <mergeCell ref="Z21"/>
    <mergeCell ref="C21:D21"/>
    <mergeCell ref="E21"/>
    <mergeCell ref="F21"/>
    <mergeCell ref="H21"/>
    <mergeCell ref="I21"/>
    <mergeCell ref="J21"/>
    <mergeCell ref="K21"/>
    <mergeCell ref="L21"/>
    <mergeCell ref="N21"/>
    <mergeCell ref="O21"/>
    <mergeCell ref="P21"/>
    <mergeCell ref="R21"/>
    <mergeCell ref="S21"/>
    <mergeCell ref="T21"/>
    <mergeCell ref="W20"/>
    <mergeCell ref="X20"/>
    <mergeCell ref="Y20"/>
    <mergeCell ref="P20"/>
    <mergeCell ref="R20"/>
    <mergeCell ref="S20"/>
    <mergeCell ref="T20"/>
    <mergeCell ref="U20"/>
    <mergeCell ref="J20"/>
    <mergeCell ref="K20"/>
    <mergeCell ref="L20"/>
    <mergeCell ref="N20"/>
    <mergeCell ref="O20"/>
    <mergeCell ref="C20:D20"/>
    <mergeCell ref="E20"/>
    <mergeCell ref="F20"/>
    <mergeCell ref="H20"/>
    <mergeCell ref="I20"/>
    <mergeCell ref="Y19"/>
    <mergeCell ref="Z19"/>
    <mergeCell ref="AA19"/>
    <mergeCell ref="AC19"/>
    <mergeCell ref="AD19"/>
    <mergeCell ref="S19"/>
    <mergeCell ref="T19"/>
    <mergeCell ref="U19"/>
    <mergeCell ref="W19"/>
    <mergeCell ref="X19"/>
    <mergeCell ref="Z18"/>
    <mergeCell ref="AA18"/>
    <mergeCell ref="AC18"/>
    <mergeCell ref="AD18"/>
    <mergeCell ref="AC20"/>
    <mergeCell ref="AD20"/>
    <mergeCell ref="Z20"/>
    <mergeCell ref="AA20"/>
    <mergeCell ref="C19:D19"/>
    <mergeCell ref="E19"/>
    <mergeCell ref="F19"/>
    <mergeCell ref="H19"/>
    <mergeCell ref="I19"/>
    <mergeCell ref="J19"/>
    <mergeCell ref="K19"/>
    <mergeCell ref="L19"/>
    <mergeCell ref="N19"/>
    <mergeCell ref="O19"/>
    <mergeCell ref="P19"/>
    <mergeCell ref="R19"/>
    <mergeCell ref="T18"/>
    <mergeCell ref="U18"/>
    <mergeCell ref="W18"/>
    <mergeCell ref="X18"/>
    <mergeCell ref="Y18"/>
    <mergeCell ref="AA17"/>
    <mergeCell ref="AC17"/>
    <mergeCell ref="AD17"/>
    <mergeCell ref="C18:D18"/>
    <mergeCell ref="E18"/>
    <mergeCell ref="F18"/>
    <mergeCell ref="H18"/>
    <mergeCell ref="I18"/>
    <mergeCell ref="J18"/>
    <mergeCell ref="K18"/>
    <mergeCell ref="L18"/>
    <mergeCell ref="N18"/>
    <mergeCell ref="O18"/>
    <mergeCell ref="P18"/>
    <mergeCell ref="R18"/>
    <mergeCell ref="S18"/>
    <mergeCell ref="U17"/>
    <mergeCell ref="W17"/>
    <mergeCell ref="X17"/>
    <mergeCell ref="Y17"/>
    <mergeCell ref="Z17"/>
    <mergeCell ref="C17:D17"/>
    <mergeCell ref="E17"/>
    <mergeCell ref="F17"/>
    <mergeCell ref="H17"/>
    <mergeCell ref="I17"/>
    <mergeCell ref="J17"/>
    <mergeCell ref="K17"/>
    <mergeCell ref="L17"/>
    <mergeCell ref="N17"/>
    <mergeCell ref="O17"/>
    <mergeCell ref="P17"/>
    <mergeCell ref="R17"/>
    <mergeCell ref="S17"/>
    <mergeCell ref="T17"/>
    <mergeCell ref="W16"/>
    <mergeCell ref="X16"/>
    <mergeCell ref="Y16"/>
    <mergeCell ref="P16"/>
    <mergeCell ref="R16"/>
    <mergeCell ref="S16"/>
    <mergeCell ref="T16"/>
    <mergeCell ref="U16"/>
    <mergeCell ref="J16"/>
    <mergeCell ref="K16"/>
    <mergeCell ref="L16"/>
    <mergeCell ref="N16"/>
    <mergeCell ref="O16"/>
    <mergeCell ref="C16:D16"/>
    <mergeCell ref="U15"/>
    <mergeCell ref="R14:U14"/>
    <mergeCell ref="V15"/>
    <mergeCell ref="V14"/>
    <mergeCell ref="P15"/>
    <mergeCell ref="N14:P14"/>
    <mergeCell ref="Q15"/>
    <mergeCell ref="Q14"/>
    <mergeCell ref="R15"/>
    <mergeCell ref="H14:L14"/>
    <mergeCell ref="M15"/>
    <mergeCell ref="M14"/>
    <mergeCell ref="N15"/>
    <mergeCell ref="O15"/>
    <mergeCell ref="H15"/>
    <mergeCell ref="AC16"/>
    <mergeCell ref="AD16"/>
    <mergeCell ref="Z16"/>
    <mergeCell ref="AA16"/>
    <mergeCell ref="I15"/>
    <mergeCell ref="J15"/>
    <mergeCell ref="K15"/>
    <mergeCell ref="L15"/>
    <mergeCell ref="C14:D15"/>
    <mergeCell ref="E15"/>
    <mergeCell ref="F15"/>
    <mergeCell ref="E14:F14"/>
    <mergeCell ref="G15"/>
    <mergeCell ref="G14"/>
    <mergeCell ref="C7:AD7"/>
    <mergeCell ref="C9:AD9"/>
    <mergeCell ref="C10:AD10"/>
    <mergeCell ref="C11:AD11"/>
    <mergeCell ref="C13:AD13"/>
    <mergeCell ref="E16"/>
    <mergeCell ref="F16"/>
    <mergeCell ref="H16"/>
    <mergeCell ref="I16"/>
    <mergeCell ref="W14:AA14"/>
    <mergeCell ref="AB15"/>
    <mergeCell ref="AB14"/>
    <mergeCell ref="AC15"/>
    <mergeCell ref="AC14:AD14"/>
    <mergeCell ref="AD15"/>
    <mergeCell ref="W15"/>
    <mergeCell ref="X15"/>
    <mergeCell ref="Y15"/>
    <mergeCell ref="Z15"/>
    <mergeCell ref="AA15"/>
    <mergeCell ref="S15"/>
    <mergeCell ref="T15"/>
  </mergeCells>
  <dataValidations count="600">
    <dataValidation type="decimal" showErrorMessage="1" errorTitle="Kesalahan Jenis Data" error="Data yang dimasukkan harus berupa Angka!" sqref="F16">
      <formula1>-1000000000000000000</formula1>
      <formula2>1000000000000000000</formula2>
    </dataValidation>
    <dataValidation type="decimal" showErrorMessage="1" errorTitle="Kesalahan Jenis Data" error="Data yang dimasukkan harus berupa Angka!" sqref="L16">
      <formula1>-1000000000000000000</formula1>
      <formula2>1000000000000000000</formula2>
    </dataValidation>
    <dataValidation type="decimal" showErrorMessage="1" errorTitle="Kesalahan Jenis Data" error="Data yang dimasukkan harus berupa Angka!" sqref="P16">
      <formula1>-1000000000000000000</formula1>
      <formula2>1000000000000000000</formula2>
    </dataValidation>
    <dataValidation type="decimal" showErrorMessage="1" errorTitle="Kesalahan Jenis Data" error="Data yang dimasukkan harus berupa Angka!" sqref="U16">
      <formula1>-1000000000000000000</formula1>
      <formula2>1000000000000000000</formula2>
    </dataValidation>
    <dataValidation type="decimal" showErrorMessage="1" errorTitle="Kesalahan Jenis Data" error="Data yang dimasukkan harus berupa Angka!" sqref="AA16">
      <formula1>-1000000000000000000</formula1>
      <formula2>1000000000000000000</formula2>
    </dataValidation>
    <dataValidation type="decimal" showErrorMessage="1" errorTitle="Kesalahan Jenis Data" error="Data yang dimasukkan harus berupa Angka!" sqref="AD16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L17">
      <formula1>-1000000000000000000</formula1>
      <formula2>1000000000000000000</formula2>
    </dataValidation>
    <dataValidation type="decimal" showErrorMessage="1" errorTitle="Kesalahan Jenis Data" error="Data yang dimasukkan harus berupa Angka!" sqref="P17">
      <formula1>-1000000000000000000</formula1>
      <formula2>1000000000000000000</formula2>
    </dataValidation>
    <dataValidation type="decimal" showErrorMessage="1" errorTitle="Kesalahan Jenis Data" error="Data yang dimasukkan harus berupa Angka!" sqref="U17">
      <formula1>-1000000000000000000</formula1>
      <formula2>1000000000000000000</formula2>
    </dataValidation>
    <dataValidation type="decimal" showErrorMessage="1" errorTitle="Kesalahan Jenis Data" error="Data yang dimasukkan harus berupa Angka!" sqref="AA17">
      <formula1>-1000000000000000000</formula1>
      <formula2>1000000000000000000</formula2>
    </dataValidation>
    <dataValidation type="decimal" showErrorMessage="1" errorTitle="Kesalahan Jenis Data" error="Data yang dimasukkan harus berupa Angka!" sqref="AD17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L18">
      <formula1>-1000000000000000000</formula1>
      <formula2>1000000000000000000</formula2>
    </dataValidation>
    <dataValidation type="decimal" showErrorMessage="1" errorTitle="Kesalahan Jenis Data" error="Data yang dimasukkan harus berupa Angka!" sqref="P18">
      <formula1>-1000000000000000000</formula1>
      <formula2>1000000000000000000</formula2>
    </dataValidation>
    <dataValidation type="decimal" showErrorMessage="1" errorTitle="Kesalahan Jenis Data" error="Data yang dimasukkan harus berupa Angka!" sqref="U18">
      <formula1>-1000000000000000000</formula1>
      <formula2>1000000000000000000</formula2>
    </dataValidation>
    <dataValidation type="decimal" showErrorMessage="1" errorTitle="Kesalahan Jenis Data" error="Data yang dimasukkan harus berupa Angka!" sqref="AA18">
      <formula1>-1000000000000000000</formula1>
      <formula2>1000000000000000000</formula2>
    </dataValidation>
    <dataValidation type="decimal" showErrorMessage="1" errorTitle="Kesalahan Jenis Data" error="Data yang dimasukkan harus berupa Angka!" sqref="AD18">
      <formula1>-1000000000000000000</formula1>
      <formula2>1000000000000000000</formula2>
    </dataValidation>
    <dataValidation type="decimal" showErrorMessage="1" errorTitle="Kesalahan Jenis Data" error="Data yang dimasukkan harus berupa Angka!" sqref="F19">
      <formula1>-1000000000000000000</formula1>
      <formula2>1000000000000000000</formula2>
    </dataValidation>
    <dataValidation type="decimal" showErrorMessage="1" errorTitle="Kesalahan Jenis Data" error="Data yang dimasukkan harus berupa Angka!" sqref="L19">
      <formula1>-1000000000000000000</formula1>
      <formula2>1000000000000000000</formula2>
    </dataValidation>
    <dataValidation type="decimal" showErrorMessage="1" errorTitle="Kesalahan Jenis Data" error="Data yang dimasukkan harus berupa Angka!" sqref="P19">
      <formula1>-1000000000000000000</formula1>
      <formula2>1000000000000000000</formula2>
    </dataValidation>
    <dataValidation type="decimal" showErrorMessage="1" errorTitle="Kesalahan Jenis Data" error="Data yang dimasukkan harus berupa Angka!" sqref="U19">
      <formula1>-1000000000000000000</formula1>
      <formula2>1000000000000000000</formula2>
    </dataValidation>
    <dataValidation type="decimal" showErrorMessage="1" errorTitle="Kesalahan Jenis Data" error="Data yang dimasukkan harus berupa Angka!" sqref="AA19">
      <formula1>-1000000000000000000</formula1>
      <formula2>1000000000000000000</formula2>
    </dataValidation>
    <dataValidation type="decimal" showErrorMessage="1" errorTitle="Kesalahan Jenis Data" error="Data yang dimasukkan harus berupa Angka!" sqref="AD19">
      <formula1>-1000000000000000000</formula1>
      <formula2>1000000000000000000</formula2>
    </dataValidation>
    <dataValidation type="decimal" showErrorMessage="1" errorTitle="Kesalahan Jenis Data" error="Data yang dimasukkan harus berupa Angka!" sqref="F20">
      <formula1>-1000000000000000000</formula1>
      <formula2>1000000000000000000</formula2>
    </dataValidation>
    <dataValidation type="decimal" showErrorMessage="1" errorTitle="Kesalahan Jenis Data" error="Data yang dimasukkan harus berupa Angka!" sqref="L20">
      <formula1>-1000000000000000000</formula1>
      <formula2>1000000000000000000</formula2>
    </dataValidation>
    <dataValidation type="decimal" showErrorMessage="1" errorTitle="Kesalahan Jenis Data" error="Data yang dimasukkan harus berupa Angka!" sqref="P20">
      <formula1>-1000000000000000000</formula1>
      <formula2>1000000000000000000</formula2>
    </dataValidation>
    <dataValidation type="decimal" showErrorMessage="1" errorTitle="Kesalahan Jenis Data" error="Data yang dimasukkan harus berupa Angka!" sqref="U20">
      <formula1>-1000000000000000000</formula1>
      <formula2>1000000000000000000</formula2>
    </dataValidation>
    <dataValidation type="decimal" showErrorMessage="1" errorTitle="Kesalahan Jenis Data" error="Data yang dimasukkan harus berupa Angka!" sqref="AA20">
      <formula1>-1000000000000000000</formula1>
      <formula2>1000000000000000000</formula2>
    </dataValidation>
    <dataValidation type="decimal" showErrorMessage="1" errorTitle="Kesalahan Jenis Data" error="Data yang dimasukkan harus berupa Angka!" sqref="AD20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L21">
      <formula1>-1000000000000000000</formula1>
      <formula2>1000000000000000000</formula2>
    </dataValidation>
    <dataValidation type="decimal" showErrorMessage="1" errorTitle="Kesalahan Jenis Data" error="Data yang dimasukkan harus berupa Angka!" sqref="P21">
      <formula1>-1000000000000000000</formula1>
      <formula2>1000000000000000000</formula2>
    </dataValidation>
    <dataValidation type="decimal" showErrorMessage="1" errorTitle="Kesalahan Jenis Data" error="Data yang dimasukkan harus berupa Angka!" sqref="U21">
      <formula1>-1000000000000000000</formula1>
      <formula2>1000000000000000000</formula2>
    </dataValidation>
    <dataValidation type="decimal" showErrorMessage="1" errorTitle="Kesalahan Jenis Data" error="Data yang dimasukkan harus berupa Angka!" sqref="AA21">
      <formula1>-1000000000000000000</formula1>
      <formula2>1000000000000000000</formula2>
    </dataValidation>
    <dataValidation type="decimal" showErrorMessage="1" errorTitle="Kesalahan Jenis Data" error="Data yang dimasukkan harus berupa Angka!" sqref="AD21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L22">
      <formula1>-1000000000000000000</formula1>
      <formula2>1000000000000000000</formula2>
    </dataValidation>
    <dataValidation type="decimal" showErrorMessage="1" errorTitle="Kesalahan Jenis Data" error="Data yang dimasukkan harus berupa Angka!" sqref="P22">
      <formula1>-1000000000000000000</formula1>
      <formula2>1000000000000000000</formula2>
    </dataValidation>
    <dataValidation type="decimal" showErrorMessage="1" errorTitle="Kesalahan Jenis Data" error="Data yang dimasukkan harus berupa Angka!" sqref="U22">
      <formula1>-1000000000000000000</formula1>
      <formula2>1000000000000000000</formula2>
    </dataValidation>
    <dataValidation type="decimal" showErrorMessage="1" errorTitle="Kesalahan Jenis Data" error="Data yang dimasukkan harus berupa Angka!" sqref="AA22">
      <formula1>-1000000000000000000</formula1>
      <formula2>1000000000000000000</formula2>
    </dataValidation>
    <dataValidation type="decimal" showErrorMessage="1" errorTitle="Kesalahan Jenis Data" error="Data yang dimasukkan harus berupa Angka!" sqref="AD22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L23">
      <formula1>-1000000000000000000</formula1>
      <formula2>1000000000000000000</formula2>
    </dataValidation>
    <dataValidation type="decimal" showErrorMessage="1" errorTitle="Kesalahan Jenis Data" error="Data yang dimasukkan harus berupa Angka!" sqref="P23">
      <formula1>-1000000000000000000</formula1>
      <formula2>1000000000000000000</formula2>
    </dataValidation>
    <dataValidation type="decimal" showErrorMessage="1" errorTitle="Kesalahan Jenis Data" error="Data yang dimasukkan harus berupa Angka!" sqref="U23">
      <formula1>-1000000000000000000</formula1>
      <formula2>1000000000000000000</formula2>
    </dataValidation>
    <dataValidation type="decimal" showErrorMessage="1" errorTitle="Kesalahan Jenis Data" error="Data yang dimasukkan harus berupa Angka!" sqref="AA23">
      <formula1>-1000000000000000000</formula1>
      <formula2>1000000000000000000</formula2>
    </dataValidation>
    <dataValidation type="decimal" showErrorMessage="1" errorTitle="Kesalahan Jenis Data" error="Data yang dimasukkan harus berupa Angka!" sqref="AD23">
      <formula1>-1000000000000000000</formula1>
      <formula2>1000000000000000000</formula2>
    </dataValidation>
    <dataValidation type="decimal" showErrorMessage="1" errorTitle="Kesalahan Jenis Data" error="Data yang dimasukkan harus berupa Angka!" sqref="F24">
      <formula1>-1000000000000000000</formula1>
      <formula2>1000000000000000000</formula2>
    </dataValidation>
    <dataValidation type="decimal" showErrorMessage="1" errorTitle="Kesalahan Jenis Data" error="Data yang dimasukkan harus berupa Angka!" sqref="L24">
      <formula1>-1000000000000000000</formula1>
      <formula2>1000000000000000000</formula2>
    </dataValidation>
    <dataValidation type="decimal" showErrorMessage="1" errorTitle="Kesalahan Jenis Data" error="Data yang dimasukkan harus berupa Angka!" sqref="P24">
      <formula1>-1000000000000000000</formula1>
      <formula2>1000000000000000000</formula2>
    </dataValidation>
    <dataValidation type="decimal" showErrorMessage="1" errorTitle="Kesalahan Jenis Data" error="Data yang dimasukkan harus berupa Angka!" sqref="U24">
      <formula1>-1000000000000000000</formula1>
      <formula2>1000000000000000000</formula2>
    </dataValidation>
    <dataValidation type="decimal" showErrorMessage="1" errorTitle="Kesalahan Jenis Data" error="Data yang dimasukkan harus berupa Angka!" sqref="AA24">
      <formula1>-1000000000000000000</formula1>
      <formula2>1000000000000000000</formula2>
    </dataValidation>
    <dataValidation type="decimal" showErrorMessage="1" errorTitle="Kesalahan Jenis Data" error="Data yang dimasukkan harus berupa Angka!" sqref="AD24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L25">
      <formula1>-1000000000000000000</formula1>
      <formula2>1000000000000000000</formula2>
    </dataValidation>
    <dataValidation type="decimal" showErrorMessage="1" errorTitle="Kesalahan Jenis Data" error="Data yang dimasukkan harus berupa Angka!" sqref="P25">
      <formula1>-1000000000000000000</formula1>
      <formula2>1000000000000000000</formula2>
    </dataValidation>
    <dataValidation type="decimal" showErrorMessage="1" errorTitle="Kesalahan Jenis Data" error="Data yang dimasukkan harus berupa Angka!" sqref="U25">
      <formula1>-1000000000000000000</formula1>
      <formula2>1000000000000000000</formula2>
    </dataValidation>
    <dataValidation type="decimal" showErrorMessage="1" errorTitle="Kesalahan Jenis Data" error="Data yang dimasukkan harus berupa Angka!" sqref="AA25">
      <formula1>-1000000000000000000</formula1>
      <formula2>1000000000000000000</formula2>
    </dataValidation>
    <dataValidation type="decimal" showErrorMessage="1" errorTitle="Kesalahan Jenis Data" error="Data yang dimasukkan harus berupa Angka!" sqref="AD25">
      <formula1>-1000000000000000000</formula1>
      <formula2>1000000000000000000</formula2>
    </dataValidation>
    <dataValidation type="decimal" showErrorMessage="1" errorTitle="Kesalahan Jenis Data" error="Data yang dimasukkan harus berupa Angka!" sqref="F26">
      <formula1>-1000000000000000000</formula1>
      <formula2>1000000000000000000</formula2>
    </dataValidation>
    <dataValidation type="decimal" showErrorMessage="1" errorTitle="Kesalahan Jenis Data" error="Data yang dimasukkan harus berupa Angka!" sqref="L26">
      <formula1>-1000000000000000000</formula1>
      <formula2>1000000000000000000</formula2>
    </dataValidation>
    <dataValidation type="decimal" showErrorMessage="1" errorTitle="Kesalahan Jenis Data" error="Data yang dimasukkan harus berupa Angka!" sqref="P26">
      <formula1>-1000000000000000000</formula1>
      <formula2>1000000000000000000</formula2>
    </dataValidation>
    <dataValidation type="decimal" showErrorMessage="1" errorTitle="Kesalahan Jenis Data" error="Data yang dimasukkan harus berupa Angka!" sqref="U26">
      <formula1>-1000000000000000000</formula1>
      <formula2>1000000000000000000</formula2>
    </dataValidation>
    <dataValidation type="decimal" showErrorMessage="1" errorTitle="Kesalahan Jenis Data" error="Data yang dimasukkan harus berupa Angka!" sqref="AA26">
      <formula1>-1000000000000000000</formula1>
      <formula2>1000000000000000000</formula2>
    </dataValidation>
    <dataValidation type="decimal" showErrorMessage="1" errorTitle="Kesalahan Jenis Data" error="Data yang dimasukkan harus berupa Angka!" sqref="AD26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L27">
      <formula1>-1000000000000000000</formula1>
      <formula2>1000000000000000000</formula2>
    </dataValidation>
    <dataValidation type="decimal" showErrorMessage="1" errorTitle="Kesalahan Jenis Data" error="Data yang dimasukkan harus berupa Angka!" sqref="P27">
      <formula1>-1000000000000000000</formula1>
      <formula2>1000000000000000000</formula2>
    </dataValidation>
    <dataValidation type="decimal" showErrorMessage="1" errorTitle="Kesalahan Jenis Data" error="Data yang dimasukkan harus berupa Angka!" sqref="U27">
      <formula1>-1000000000000000000</formula1>
      <formula2>1000000000000000000</formula2>
    </dataValidation>
    <dataValidation type="decimal" showErrorMessage="1" errorTitle="Kesalahan Jenis Data" error="Data yang dimasukkan harus berupa Angka!" sqref="AA27">
      <formula1>-1000000000000000000</formula1>
      <formula2>1000000000000000000</formula2>
    </dataValidation>
    <dataValidation type="decimal" showErrorMessage="1" errorTitle="Kesalahan Jenis Data" error="Data yang dimasukkan harus berupa Angka!" sqref="AD27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L28">
      <formula1>-1000000000000000000</formula1>
      <formula2>1000000000000000000</formula2>
    </dataValidation>
    <dataValidation type="decimal" showErrorMessage="1" errorTitle="Kesalahan Jenis Data" error="Data yang dimasukkan harus berupa Angka!" sqref="P28">
      <formula1>-1000000000000000000</formula1>
      <formula2>1000000000000000000</formula2>
    </dataValidation>
    <dataValidation type="decimal" showErrorMessage="1" errorTitle="Kesalahan Jenis Data" error="Data yang dimasukkan harus berupa Angka!" sqref="U28">
      <formula1>-1000000000000000000</formula1>
      <formula2>1000000000000000000</formula2>
    </dataValidation>
    <dataValidation type="decimal" showErrorMessage="1" errorTitle="Kesalahan Jenis Data" error="Data yang dimasukkan harus berupa Angka!" sqref="AA28">
      <formula1>-1000000000000000000</formula1>
      <formula2>1000000000000000000</formula2>
    </dataValidation>
    <dataValidation type="decimal" showErrorMessage="1" errorTitle="Kesalahan Jenis Data" error="Data yang dimasukkan harus berupa Angka!" sqref="AD28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L29">
      <formula1>-1000000000000000000</formula1>
      <formula2>1000000000000000000</formula2>
    </dataValidation>
    <dataValidation type="decimal" showErrorMessage="1" errorTitle="Kesalahan Jenis Data" error="Data yang dimasukkan harus berupa Angka!" sqref="P29">
      <formula1>-1000000000000000000</formula1>
      <formula2>1000000000000000000</formula2>
    </dataValidation>
    <dataValidation type="decimal" showErrorMessage="1" errorTitle="Kesalahan Jenis Data" error="Data yang dimasukkan harus berupa Angka!" sqref="U29">
      <formula1>-1000000000000000000</formula1>
      <formula2>1000000000000000000</formula2>
    </dataValidation>
    <dataValidation type="decimal" showErrorMessage="1" errorTitle="Kesalahan Jenis Data" error="Data yang dimasukkan harus berupa Angka!" sqref="AA29">
      <formula1>-1000000000000000000</formula1>
      <formula2>1000000000000000000</formula2>
    </dataValidation>
    <dataValidation type="decimal" showErrorMessage="1" errorTitle="Kesalahan Jenis Data" error="Data yang dimasukkan harus berupa Angka!" sqref="AD29">
      <formula1>-1000000000000000000</formula1>
      <formula2>1000000000000000000</formula2>
    </dataValidation>
    <dataValidation type="decimal" showErrorMessage="1" errorTitle="Kesalahan Jenis Data" error="Data yang dimasukkan harus berupa Angka!" sqref="F30">
      <formula1>-1000000000000000000</formula1>
      <formula2>1000000000000000000</formula2>
    </dataValidation>
    <dataValidation type="decimal" showErrorMessage="1" errorTitle="Kesalahan Jenis Data" error="Data yang dimasukkan harus berupa Angka!" sqref="L30">
      <formula1>-1000000000000000000</formula1>
      <formula2>1000000000000000000</formula2>
    </dataValidation>
    <dataValidation type="decimal" showErrorMessage="1" errorTitle="Kesalahan Jenis Data" error="Data yang dimasukkan harus berupa Angka!" sqref="P30">
      <formula1>-1000000000000000000</formula1>
      <formula2>1000000000000000000</formula2>
    </dataValidation>
    <dataValidation type="decimal" showErrorMessage="1" errorTitle="Kesalahan Jenis Data" error="Data yang dimasukkan harus berupa Angka!" sqref="U30">
      <formula1>-1000000000000000000</formula1>
      <formula2>1000000000000000000</formula2>
    </dataValidation>
    <dataValidation type="decimal" showErrorMessage="1" errorTitle="Kesalahan Jenis Data" error="Data yang dimasukkan harus berupa Angka!" sqref="AA30">
      <formula1>-1000000000000000000</formula1>
      <formula2>1000000000000000000</formula2>
    </dataValidation>
    <dataValidation type="decimal" showErrorMessage="1" errorTitle="Kesalahan Jenis Data" error="Data yang dimasukkan harus berupa Angka!" sqref="AD30">
      <formula1>-1000000000000000000</formula1>
      <formula2>1000000000000000000</formula2>
    </dataValidation>
    <dataValidation type="decimal" showErrorMessage="1" errorTitle="Kesalahan Jenis Data" error="Data yang dimasukkan harus berupa Angka!" sqref="F31">
      <formula1>-1000000000000000000</formula1>
      <formula2>1000000000000000000</formula2>
    </dataValidation>
    <dataValidation type="decimal" showErrorMessage="1" errorTitle="Kesalahan Jenis Data" error="Data yang dimasukkan harus berupa Angka!" sqref="L31">
      <formula1>-1000000000000000000</formula1>
      <formula2>1000000000000000000</formula2>
    </dataValidation>
    <dataValidation type="decimal" showErrorMessage="1" errorTitle="Kesalahan Jenis Data" error="Data yang dimasukkan harus berupa Angka!" sqref="P31">
      <formula1>-1000000000000000000</formula1>
      <formula2>1000000000000000000</formula2>
    </dataValidation>
    <dataValidation type="decimal" showErrorMessage="1" errorTitle="Kesalahan Jenis Data" error="Data yang dimasukkan harus berupa Angka!" sqref="U31">
      <formula1>-1000000000000000000</formula1>
      <formula2>1000000000000000000</formula2>
    </dataValidation>
    <dataValidation type="decimal" showErrorMessage="1" errorTitle="Kesalahan Jenis Data" error="Data yang dimasukkan harus berupa Angka!" sqref="AA31">
      <formula1>-1000000000000000000</formula1>
      <formula2>1000000000000000000</formula2>
    </dataValidation>
    <dataValidation type="decimal" showErrorMessage="1" errorTitle="Kesalahan Jenis Data" error="Data yang dimasukkan harus berupa Angka!" sqref="AD31">
      <formula1>-1000000000000000000</formula1>
      <formula2>1000000000000000000</formula2>
    </dataValidation>
    <dataValidation type="decimal" showErrorMessage="1" errorTitle="Kesalahan Jenis Data" error="Data yang dimasukkan harus berupa Angka!" sqref="F32">
      <formula1>-1000000000000000000</formula1>
      <formula2>1000000000000000000</formula2>
    </dataValidation>
    <dataValidation type="decimal" showErrorMessage="1" errorTitle="Kesalahan Jenis Data" error="Data yang dimasukkan harus berupa Angka!" sqref="L32">
      <formula1>-1000000000000000000</formula1>
      <formula2>1000000000000000000</formula2>
    </dataValidation>
    <dataValidation type="decimal" showErrorMessage="1" errorTitle="Kesalahan Jenis Data" error="Data yang dimasukkan harus berupa Angka!" sqref="P32">
      <formula1>-1000000000000000000</formula1>
      <formula2>1000000000000000000</formula2>
    </dataValidation>
    <dataValidation type="decimal" showErrorMessage="1" errorTitle="Kesalahan Jenis Data" error="Data yang dimasukkan harus berupa Angka!" sqref="U32">
      <formula1>-1000000000000000000</formula1>
      <formula2>1000000000000000000</formula2>
    </dataValidation>
    <dataValidation type="decimal" showErrorMessage="1" errorTitle="Kesalahan Jenis Data" error="Data yang dimasukkan harus berupa Angka!" sqref="AA32">
      <formula1>-1000000000000000000</formula1>
      <formula2>1000000000000000000</formula2>
    </dataValidation>
    <dataValidation type="decimal" showErrorMessage="1" errorTitle="Kesalahan Jenis Data" error="Data yang dimasukkan harus berupa Angka!" sqref="AD32">
      <formula1>-1000000000000000000</formula1>
      <formula2>1000000000000000000</formula2>
    </dataValidation>
    <dataValidation type="decimal" showErrorMessage="1" errorTitle="Kesalahan Jenis Data" error="Data yang dimasukkan harus berupa Angka!" sqref="F33">
      <formula1>-1000000000000000000</formula1>
      <formula2>1000000000000000000</formula2>
    </dataValidation>
    <dataValidation type="decimal" showErrorMessage="1" errorTitle="Kesalahan Jenis Data" error="Data yang dimasukkan harus berupa Angka!" sqref="L33">
      <formula1>-1000000000000000000</formula1>
      <formula2>1000000000000000000</formula2>
    </dataValidation>
    <dataValidation type="decimal" showErrorMessage="1" errorTitle="Kesalahan Jenis Data" error="Data yang dimasukkan harus berupa Angka!" sqref="P33">
      <formula1>-1000000000000000000</formula1>
      <formula2>1000000000000000000</formula2>
    </dataValidation>
    <dataValidation type="decimal" showErrorMessage="1" errorTitle="Kesalahan Jenis Data" error="Data yang dimasukkan harus berupa Angka!" sqref="U33">
      <formula1>-1000000000000000000</formula1>
      <formula2>1000000000000000000</formula2>
    </dataValidation>
    <dataValidation type="decimal" showErrorMessage="1" errorTitle="Kesalahan Jenis Data" error="Data yang dimasukkan harus berupa Angka!" sqref="AA33">
      <formula1>-1000000000000000000</formula1>
      <formula2>1000000000000000000</formula2>
    </dataValidation>
    <dataValidation type="decimal" showErrorMessage="1" errorTitle="Kesalahan Jenis Data" error="Data yang dimasukkan harus berupa Angka!" sqref="AD33">
      <formula1>-1000000000000000000</formula1>
      <formula2>1000000000000000000</formula2>
    </dataValidation>
    <dataValidation type="decimal" showErrorMessage="1" errorTitle="Kesalahan Jenis Data" error="Data yang dimasukkan harus berupa Angka!" sqref="F34">
      <formula1>-1000000000000000000</formula1>
      <formula2>1000000000000000000</formula2>
    </dataValidation>
    <dataValidation type="decimal" showErrorMessage="1" errorTitle="Kesalahan Jenis Data" error="Data yang dimasukkan harus berupa Angka!" sqref="L34">
      <formula1>-1000000000000000000</formula1>
      <formula2>1000000000000000000</formula2>
    </dataValidation>
    <dataValidation type="decimal" showErrorMessage="1" errorTitle="Kesalahan Jenis Data" error="Data yang dimasukkan harus berupa Angka!" sqref="P34">
      <formula1>-1000000000000000000</formula1>
      <formula2>1000000000000000000</formula2>
    </dataValidation>
    <dataValidation type="decimal" showErrorMessage="1" errorTitle="Kesalahan Jenis Data" error="Data yang dimasukkan harus berupa Angka!" sqref="U34">
      <formula1>-1000000000000000000</formula1>
      <formula2>1000000000000000000</formula2>
    </dataValidation>
    <dataValidation type="decimal" showErrorMessage="1" errorTitle="Kesalahan Jenis Data" error="Data yang dimasukkan harus berupa Angka!" sqref="AA34">
      <formula1>-1000000000000000000</formula1>
      <formula2>1000000000000000000</formula2>
    </dataValidation>
    <dataValidation type="decimal" showErrorMessage="1" errorTitle="Kesalahan Jenis Data" error="Data yang dimasukkan harus berupa Angka!" sqref="AD34">
      <formula1>-1000000000000000000</formula1>
      <formula2>1000000000000000000</formula2>
    </dataValidation>
    <dataValidation type="decimal" showErrorMessage="1" errorTitle="Kesalahan Jenis Data" error="Data yang dimasukkan harus berupa Angka!" sqref="F35">
      <formula1>-1000000000000000000</formula1>
      <formula2>1000000000000000000</formula2>
    </dataValidation>
    <dataValidation type="decimal" showErrorMessage="1" errorTitle="Kesalahan Jenis Data" error="Data yang dimasukkan harus berupa Angka!" sqref="L35">
      <formula1>-1000000000000000000</formula1>
      <formula2>1000000000000000000</formula2>
    </dataValidation>
    <dataValidation type="decimal" showErrorMessage="1" errorTitle="Kesalahan Jenis Data" error="Data yang dimasukkan harus berupa Angka!" sqref="P35">
      <formula1>-1000000000000000000</formula1>
      <formula2>1000000000000000000</formula2>
    </dataValidation>
    <dataValidation type="decimal" showErrorMessage="1" errorTitle="Kesalahan Jenis Data" error="Data yang dimasukkan harus berupa Angka!" sqref="U35">
      <formula1>-1000000000000000000</formula1>
      <formula2>1000000000000000000</formula2>
    </dataValidation>
    <dataValidation type="decimal" showErrorMessage="1" errorTitle="Kesalahan Jenis Data" error="Data yang dimasukkan harus berupa Angka!" sqref="AA35">
      <formula1>-1000000000000000000</formula1>
      <formula2>1000000000000000000</formula2>
    </dataValidation>
    <dataValidation type="decimal" showErrorMessage="1" errorTitle="Kesalahan Jenis Data" error="Data yang dimasukkan harus berupa Angka!" sqref="AD35">
      <formula1>-1000000000000000000</formula1>
      <formula2>1000000000000000000</formula2>
    </dataValidation>
    <dataValidation type="decimal" showErrorMessage="1" errorTitle="Kesalahan Jenis Data" error="Data yang dimasukkan harus berupa Angka!" sqref="F36">
      <formula1>-1000000000000000000</formula1>
      <formula2>1000000000000000000</formula2>
    </dataValidation>
    <dataValidation type="decimal" showErrorMessage="1" errorTitle="Kesalahan Jenis Data" error="Data yang dimasukkan harus berupa Angka!" sqref="L36">
      <formula1>-1000000000000000000</formula1>
      <formula2>1000000000000000000</formula2>
    </dataValidation>
    <dataValidation type="decimal" showErrorMessage="1" errorTitle="Kesalahan Jenis Data" error="Data yang dimasukkan harus berupa Angka!" sqref="P36">
      <formula1>-1000000000000000000</formula1>
      <formula2>1000000000000000000</formula2>
    </dataValidation>
    <dataValidation type="decimal" showErrorMessage="1" errorTitle="Kesalahan Jenis Data" error="Data yang dimasukkan harus berupa Angka!" sqref="U36">
      <formula1>-1000000000000000000</formula1>
      <formula2>1000000000000000000</formula2>
    </dataValidation>
    <dataValidation type="decimal" showErrorMessage="1" errorTitle="Kesalahan Jenis Data" error="Data yang dimasukkan harus berupa Angka!" sqref="AA36">
      <formula1>-1000000000000000000</formula1>
      <formula2>1000000000000000000</formula2>
    </dataValidation>
    <dataValidation type="decimal" showErrorMessage="1" errorTitle="Kesalahan Jenis Data" error="Data yang dimasukkan harus berupa Angka!" sqref="AD36">
      <formula1>-1000000000000000000</formula1>
      <formula2>1000000000000000000</formula2>
    </dataValidation>
    <dataValidation type="decimal" showErrorMessage="1" errorTitle="Kesalahan Jenis Data" error="Data yang dimasukkan harus berupa Angka!" sqref="F37">
      <formula1>-1000000000000000000</formula1>
      <formula2>1000000000000000000</formula2>
    </dataValidation>
    <dataValidation type="decimal" showErrorMessage="1" errorTitle="Kesalahan Jenis Data" error="Data yang dimasukkan harus berupa Angka!" sqref="L37">
      <formula1>-1000000000000000000</formula1>
      <formula2>1000000000000000000</formula2>
    </dataValidation>
    <dataValidation type="decimal" showErrorMessage="1" errorTitle="Kesalahan Jenis Data" error="Data yang dimasukkan harus berupa Angka!" sqref="P37">
      <formula1>-1000000000000000000</formula1>
      <formula2>1000000000000000000</formula2>
    </dataValidation>
    <dataValidation type="decimal" showErrorMessage="1" errorTitle="Kesalahan Jenis Data" error="Data yang dimasukkan harus berupa Angka!" sqref="U37">
      <formula1>-1000000000000000000</formula1>
      <formula2>1000000000000000000</formula2>
    </dataValidation>
    <dataValidation type="decimal" showErrorMessage="1" errorTitle="Kesalahan Jenis Data" error="Data yang dimasukkan harus berupa Angka!" sqref="AA37">
      <formula1>-1000000000000000000</formula1>
      <formula2>1000000000000000000</formula2>
    </dataValidation>
    <dataValidation type="decimal" showErrorMessage="1" errorTitle="Kesalahan Jenis Data" error="Data yang dimasukkan harus berupa Angka!" sqref="AD37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L38">
      <formula1>-1000000000000000000</formula1>
      <formula2>1000000000000000000</formula2>
    </dataValidation>
    <dataValidation type="decimal" showErrorMessage="1" errorTitle="Kesalahan Jenis Data" error="Data yang dimasukkan harus berupa Angka!" sqref="P38">
      <formula1>-1000000000000000000</formula1>
      <formula2>1000000000000000000</formula2>
    </dataValidation>
    <dataValidation type="decimal" showErrorMessage="1" errorTitle="Kesalahan Jenis Data" error="Data yang dimasukkan harus berupa Angka!" sqref="U38">
      <formula1>-1000000000000000000</formula1>
      <formula2>1000000000000000000</formula2>
    </dataValidation>
    <dataValidation type="decimal" showErrorMessage="1" errorTitle="Kesalahan Jenis Data" error="Data yang dimasukkan harus berupa Angka!" sqref="AA38">
      <formula1>-1000000000000000000</formula1>
      <formula2>1000000000000000000</formula2>
    </dataValidation>
    <dataValidation type="decimal" showErrorMessage="1" errorTitle="Kesalahan Jenis Data" error="Data yang dimasukkan harus berupa Angka!" sqref="AD38">
      <formula1>-1000000000000000000</formula1>
      <formula2>1000000000000000000</formula2>
    </dataValidation>
    <dataValidation type="decimal" showErrorMessage="1" errorTitle="Kesalahan Jenis Data" error="Data yang dimasukkan harus berupa Angka!" sqref="F39">
      <formula1>-1000000000000000000</formula1>
      <formula2>1000000000000000000</formula2>
    </dataValidation>
    <dataValidation type="decimal" showErrorMessage="1" errorTitle="Kesalahan Jenis Data" error="Data yang dimasukkan harus berupa Angka!" sqref="L39">
      <formula1>-1000000000000000000</formula1>
      <formula2>1000000000000000000</formula2>
    </dataValidation>
    <dataValidation type="decimal" showErrorMessage="1" errorTitle="Kesalahan Jenis Data" error="Data yang dimasukkan harus berupa Angka!" sqref="P39">
      <formula1>-1000000000000000000</formula1>
      <formula2>1000000000000000000</formula2>
    </dataValidation>
    <dataValidation type="decimal" showErrorMessage="1" errorTitle="Kesalahan Jenis Data" error="Data yang dimasukkan harus berupa Angka!" sqref="U39">
      <formula1>-1000000000000000000</formula1>
      <formula2>1000000000000000000</formula2>
    </dataValidation>
    <dataValidation type="decimal" showErrorMessage="1" errorTitle="Kesalahan Jenis Data" error="Data yang dimasukkan harus berupa Angka!" sqref="AA39">
      <formula1>-1000000000000000000</formula1>
      <formula2>1000000000000000000</formula2>
    </dataValidation>
    <dataValidation type="decimal" showErrorMessage="1" errorTitle="Kesalahan Jenis Data" error="Data yang dimasukkan harus berupa Angka!" sqref="AD39">
      <formula1>-1000000000000000000</formula1>
      <formula2>1000000000000000000</formula2>
    </dataValidation>
    <dataValidation type="decimal" showErrorMessage="1" errorTitle="Kesalahan Jenis Data" error="Data yang dimasukkan harus berupa Angka!" sqref="F40">
      <formula1>-1000000000000000000</formula1>
      <formula2>1000000000000000000</formula2>
    </dataValidation>
    <dataValidation type="decimal" showErrorMessage="1" errorTitle="Kesalahan Jenis Data" error="Data yang dimasukkan harus berupa Angka!" sqref="L40">
      <formula1>-1000000000000000000</formula1>
      <formula2>1000000000000000000</formula2>
    </dataValidation>
    <dataValidation type="decimal" showErrorMessage="1" errorTitle="Kesalahan Jenis Data" error="Data yang dimasukkan harus berupa Angka!" sqref="P40">
      <formula1>-1000000000000000000</formula1>
      <formula2>1000000000000000000</formula2>
    </dataValidation>
    <dataValidation type="decimal" showErrorMessage="1" errorTitle="Kesalahan Jenis Data" error="Data yang dimasukkan harus berupa Angka!" sqref="U40">
      <formula1>-1000000000000000000</formula1>
      <formula2>1000000000000000000</formula2>
    </dataValidation>
    <dataValidation type="decimal" showErrorMessage="1" errorTitle="Kesalahan Jenis Data" error="Data yang dimasukkan harus berupa Angka!" sqref="AA40">
      <formula1>-1000000000000000000</formula1>
      <formula2>1000000000000000000</formula2>
    </dataValidation>
    <dataValidation type="decimal" showErrorMessage="1" errorTitle="Kesalahan Jenis Data" error="Data yang dimasukkan harus berupa Angka!" sqref="AD40">
      <formula1>-1000000000000000000</formula1>
      <formula2>1000000000000000000</formula2>
    </dataValidation>
    <dataValidation type="decimal" showErrorMessage="1" errorTitle="Kesalahan Jenis Data" error="Data yang dimasukkan harus berupa Angka!" sqref="F41">
      <formula1>-1000000000000000000</formula1>
      <formula2>1000000000000000000</formula2>
    </dataValidation>
    <dataValidation type="decimal" showErrorMessage="1" errorTitle="Kesalahan Jenis Data" error="Data yang dimasukkan harus berupa Angka!" sqref="L41">
      <formula1>-1000000000000000000</formula1>
      <formula2>1000000000000000000</formula2>
    </dataValidation>
    <dataValidation type="decimal" showErrorMessage="1" errorTitle="Kesalahan Jenis Data" error="Data yang dimasukkan harus berupa Angka!" sqref="P41">
      <formula1>-1000000000000000000</formula1>
      <formula2>1000000000000000000</formula2>
    </dataValidation>
    <dataValidation type="decimal" showErrorMessage="1" errorTitle="Kesalahan Jenis Data" error="Data yang dimasukkan harus berupa Angka!" sqref="U41">
      <formula1>-1000000000000000000</formula1>
      <formula2>1000000000000000000</formula2>
    </dataValidation>
    <dataValidation type="decimal" showErrorMessage="1" errorTitle="Kesalahan Jenis Data" error="Data yang dimasukkan harus berupa Angka!" sqref="AA41">
      <formula1>-1000000000000000000</formula1>
      <formula2>1000000000000000000</formula2>
    </dataValidation>
    <dataValidation type="decimal" showErrorMessage="1" errorTitle="Kesalahan Jenis Data" error="Data yang dimasukkan harus berupa Angka!" sqref="AD41">
      <formula1>-1000000000000000000</formula1>
      <formula2>1000000000000000000</formula2>
    </dataValidation>
    <dataValidation type="decimal" showErrorMessage="1" errorTitle="Kesalahan Jenis Data" error="Data yang dimasukkan harus berupa Angka!" sqref="F42">
      <formula1>-1000000000000000000</formula1>
      <formula2>1000000000000000000</formula2>
    </dataValidation>
    <dataValidation type="decimal" showErrorMessage="1" errorTitle="Kesalahan Jenis Data" error="Data yang dimasukkan harus berupa Angka!" sqref="L42">
      <formula1>-1000000000000000000</formula1>
      <formula2>1000000000000000000</formula2>
    </dataValidation>
    <dataValidation type="decimal" showErrorMessage="1" errorTitle="Kesalahan Jenis Data" error="Data yang dimasukkan harus berupa Angka!" sqref="P42">
      <formula1>-1000000000000000000</formula1>
      <formula2>1000000000000000000</formula2>
    </dataValidation>
    <dataValidation type="decimal" showErrorMessage="1" errorTitle="Kesalahan Jenis Data" error="Data yang dimasukkan harus berupa Angka!" sqref="U42">
      <formula1>-1000000000000000000</formula1>
      <formula2>1000000000000000000</formula2>
    </dataValidation>
    <dataValidation type="decimal" showErrorMessage="1" errorTitle="Kesalahan Jenis Data" error="Data yang dimasukkan harus berupa Angka!" sqref="AA42">
      <formula1>-1000000000000000000</formula1>
      <formula2>1000000000000000000</formula2>
    </dataValidation>
    <dataValidation type="decimal" showErrorMessage="1" errorTitle="Kesalahan Jenis Data" error="Data yang dimasukkan harus berupa Angka!" sqref="AD42">
      <formula1>-1000000000000000000</formula1>
      <formula2>1000000000000000000</formula2>
    </dataValidation>
    <dataValidation type="decimal" showErrorMessage="1" errorTitle="Kesalahan Jenis Data" error="Data yang dimasukkan harus berupa Angka!" sqref="F43">
      <formula1>-1000000000000000000</formula1>
      <formula2>1000000000000000000</formula2>
    </dataValidation>
    <dataValidation type="decimal" showErrorMessage="1" errorTitle="Kesalahan Jenis Data" error="Data yang dimasukkan harus berupa Angka!" sqref="L43">
      <formula1>-1000000000000000000</formula1>
      <formula2>1000000000000000000</formula2>
    </dataValidation>
    <dataValidation type="decimal" showErrorMessage="1" errorTitle="Kesalahan Jenis Data" error="Data yang dimasukkan harus berupa Angka!" sqref="P43">
      <formula1>-1000000000000000000</formula1>
      <formula2>1000000000000000000</formula2>
    </dataValidation>
    <dataValidation type="decimal" showErrorMessage="1" errorTitle="Kesalahan Jenis Data" error="Data yang dimasukkan harus berupa Angka!" sqref="U43">
      <formula1>-1000000000000000000</formula1>
      <formula2>1000000000000000000</formula2>
    </dataValidation>
    <dataValidation type="decimal" showErrorMessage="1" errorTitle="Kesalahan Jenis Data" error="Data yang dimasukkan harus berupa Angka!" sqref="AA43">
      <formula1>-1000000000000000000</formula1>
      <formula2>1000000000000000000</formula2>
    </dataValidation>
    <dataValidation type="decimal" showErrorMessage="1" errorTitle="Kesalahan Jenis Data" error="Data yang dimasukkan harus berupa Angka!" sqref="AD43">
      <formula1>-1000000000000000000</formula1>
      <formula2>1000000000000000000</formula2>
    </dataValidation>
    <dataValidation type="decimal" showErrorMessage="1" errorTitle="Kesalahan Jenis Data" error="Data yang dimasukkan harus berupa Angka!" sqref="F44">
      <formula1>-1000000000000000000</formula1>
      <formula2>1000000000000000000</formula2>
    </dataValidation>
    <dataValidation type="decimal" showErrorMessage="1" errorTitle="Kesalahan Jenis Data" error="Data yang dimasukkan harus berupa Angka!" sqref="L44">
      <formula1>-1000000000000000000</formula1>
      <formula2>1000000000000000000</formula2>
    </dataValidation>
    <dataValidation type="decimal" showErrorMessage="1" errorTitle="Kesalahan Jenis Data" error="Data yang dimasukkan harus berupa Angka!" sqref="P44">
      <formula1>-1000000000000000000</formula1>
      <formula2>1000000000000000000</formula2>
    </dataValidation>
    <dataValidation type="decimal" showErrorMessage="1" errorTitle="Kesalahan Jenis Data" error="Data yang dimasukkan harus berupa Angka!" sqref="U44">
      <formula1>-1000000000000000000</formula1>
      <formula2>1000000000000000000</formula2>
    </dataValidation>
    <dataValidation type="decimal" showErrorMessage="1" errorTitle="Kesalahan Jenis Data" error="Data yang dimasukkan harus berupa Angka!" sqref="AA44">
      <formula1>-1000000000000000000</formula1>
      <formula2>1000000000000000000</formula2>
    </dataValidation>
    <dataValidation type="decimal" showErrorMessage="1" errorTitle="Kesalahan Jenis Data" error="Data yang dimasukkan harus berupa Angka!" sqref="AD44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L45">
      <formula1>-1000000000000000000</formula1>
      <formula2>1000000000000000000</formula2>
    </dataValidation>
    <dataValidation type="decimal" showErrorMessage="1" errorTitle="Kesalahan Jenis Data" error="Data yang dimasukkan harus berupa Angka!" sqref="P45">
      <formula1>-1000000000000000000</formula1>
      <formula2>1000000000000000000</formula2>
    </dataValidation>
    <dataValidation type="decimal" showErrorMessage="1" errorTitle="Kesalahan Jenis Data" error="Data yang dimasukkan harus berupa Angka!" sqref="U45">
      <formula1>-1000000000000000000</formula1>
      <formula2>1000000000000000000</formula2>
    </dataValidation>
    <dataValidation type="decimal" showErrorMessage="1" errorTitle="Kesalahan Jenis Data" error="Data yang dimasukkan harus berupa Angka!" sqref="AA45">
      <formula1>-1000000000000000000</formula1>
      <formula2>1000000000000000000</formula2>
    </dataValidation>
    <dataValidation type="decimal" showErrorMessage="1" errorTitle="Kesalahan Jenis Data" error="Data yang dimasukkan harus berupa Angka!" sqref="AD45">
      <formula1>-1000000000000000000</formula1>
      <formula2>1000000000000000000</formula2>
    </dataValidation>
    <dataValidation type="decimal" showErrorMessage="1" errorTitle="Kesalahan Jenis Data" error="Data yang dimasukkan harus berupa Angka!" sqref="F46">
      <formula1>-1000000000000000000</formula1>
      <formula2>1000000000000000000</formula2>
    </dataValidation>
    <dataValidation type="decimal" showErrorMessage="1" errorTitle="Kesalahan Jenis Data" error="Data yang dimasukkan harus berupa Angka!" sqref="L46">
      <formula1>-1000000000000000000</formula1>
      <formula2>1000000000000000000</formula2>
    </dataValidation>
    <dataValidation type="decimal" showErrorMessage="1" errorTitle="Kesalahan Jenis Data" error="Data yang dimasukkan harus berupa Angka!" sqref="P46">
      <formula1>-1000000000000000000</formula1>
      <formula2>1000000000000000000</formula2>
    </dataValidation>
    <dataValidation type="decimal" showErrorMessage="1" errorTitle="Kesalahan Jenis Data" error="Data yang dimasukkan harus berupa Angka!" sqref="U46">
      <formula1>-1000000000000000000</formula1>
      <formula2>1000000000000000000</formula2>
    </dataValidation>
    <dataValidation type="decimal" showErrorMessage="1" errorTitle="Kesalahan Jenis Data" error="Data yang dimasukkan harus berupa Angka!" sqref="AA46">
      <formula1>-1000000000000000000</formula1>
      <formula2>1000000000000000000</formula2>
    </dataValidation>
    <dataValidation type="decimal" showErrorMessage="1" errorTitle="Kesalahan Jenis Data" error="Data yang dimasukkan harus berupa Angka!" sqref="AD46">
      <formula1>-1000000000000000000</formula1>
      <formula2>1000000000000000000</formula2>
    </dataValidation>
    <dataValidation type="decimal" showErrorMessage="1" errorTitle="Kesalahan Jenis Data" error="Data yang dimasukkan harus berupa Angka!" sqref="F47">
      <formula1>-1000000000000000000</formula1>
      <formula2>1000000000000000000</formula2>
    </dataValidation>
    <dataValidation type="decimal" showErrorMessage="1" errorTitle="Kesalahan Jenis Data" error="Data yang dimasukkan harus berupa Angka!" sqref="L47">
      <formula1>-1000000000000000000</formula1>
      <formula2>1000000000000000000</formula2>
    </dataValidation>
    <dataValidation type="decimal" showErrorMessage="1" errorTitle="Kesalahan Jenis Data" error="Data yang dimasukkan harus berupa Angka!" sqref="P47">
      <formula1>-1000000000000000000</formula1>
      <formula2>1000000000000000000</formula2>
    </dataValidation>
    <dataValidation type="decimal" showErrorMessage="1" errorTitle="Kesalahan Jenis Data" error="Data yang dimasukkan harus berupa Angka!" sqref="U47">
      <formula1>-1000000000000000000</formula1>
      <formula2>1000000000000000000</formula2>
    </dataValidation>
    <dataValidation type="decimal" showErrorMessage="1" errorTitle="Kesalahan Jenis Data" error="Data yang dimasukkan harus berupa Angka!" sqref="AA47">
      <formula1>-1000000000000000000</formula1>
      <formula2>1000000000000000000</formula2>
    </dataValidation>
    <dataValidation type="decimal" showErrorMessage="1" errorTitle="Kesalahan Jenis Data" error="Data yang dimasukkan harus berupa Angka!" sqref="AD47">
      <formula1>-1000000000000000000</formula1>
      <formula2>1000000000000000000</formula2>
    </dataValidation>
    <dataValidation type="decimal" showErrorMessage="1" errorTitle="Kesalahan Jenis Data" error="Data yang dimasukkan harus berupa Angka!" sqref="F48">
      <formula1>-1000000000000000000</formula1>
      <formula2>1000000000000000000</formula2>
    </dataValidation>
    <dataValidation type="decimal" showErrorMessage="1" errorTitle="Kesalahan Jenis Data" error="Data yang dimasukkan harus berupa Angka!" sqref="L48">
      <formula1>-1000000000000000000</formula1>
      <formula2>1000000000000000000</formula2>
    </dataValidation>
    <dataValidation type="decimal" showErrorMessage="1" errorTitle="Kesalahan Jenis Data" error="Data yang dimasukkan harus berupa Angka!" sqref="P48">
      <formula1>-1000000000000000000</formula1>
      <formula2>1000000000000000000</formula2>
    </dataValidation>
    <dataValidation type="decimal" showErrorMessage="1" errorTitle="Kesalahan Jenis Data" error="Data yang dimasukkan harus berupa Angka!" sqref="U48">
      <formula1>-1000000000000000000</formula1>
      <formula2>1000000000000000000</formula2>
    </dataValidation>
    <dataValidation type="decimal" showErrorMessage="1" errorTitle="Kesalahan Jenis Data" error="Data yang dimasukkan harus berupa Angka!" sqref="AA48">
      <formula1>-1000000000000000000</formula1>
      <formula2>1000000000000000000</formula2>
    </dataValidation>
    <dataValidation type="decimal" showErrorMessage="1" errorTitle="Kesalahan Jenis Data" error="Data yang dimasukkan harus berupa Angka!" sqref="AD48">
      <formula1>-1000000000000000000</formula1>
      <formula2>1000000000000000000</formula2>
    </dataValidation>
    <dataValidation type="decimal" showErrorMessage="1" errorTitle="Kesalahan Jenis Data" error="Data yang dimasukkan harus berupa Angka!" sqref="F49">
      <formula1>-1000000000000000000</formula1>
      <formula2>1000000000000000000</formula2>
    </dataValidation>
    <dataValidation type="decimal" showErrorMessage="1" errorTitle="Kesalahan Jenis Data" error="Data yang dimasukkan harus berupa Angka!" sqref="L49">
      <formula1>-1000000000000000000</formula1>
      <formula2>1000000000000000000</formula2>
    </dataValidation>
    <dataValidation type="decimal" showErrorMessage="1" errorTitle="Kesalahan Jenis Data" error="Data yang dimasukkan harus berupa Angka!" sqref="P49">
      <formula1>-1000000000000000000</formula1>
      <formula2>1000000000000000000</formula2>
    </dataValidation>
    <dataValidation type="decimal" showErrorMessage="1" errorTitle="Kesalahan Jenis Data" error="Data yang dimasukkan harus berupa Angka!" sqref="U49">
      <formula1>-1000000000000000000</formula1>
      <formula2>1000000000000000000</formula2>
    </dataValidation>
    <dataValidation type="decimal" showErrorMessage="1" errorTitle="Kesalahan Jenis Data" error="Data yang dimasukkan harus berupa Angka!" sqref="AA49">
      <formula1>-1000000000000000000</formula1>
      <formula2>1000000000000000000</formula2>
    </dataValidation>
    <dataValidation type="decimal" showErrorMessage="1" errorTitle="Kesalahan Jenis Data" error="Data yang dimasukkan harus berupa Angka!" sqref="AD49">
      <formula1>-1000000000000000000</formula1>
      <formula2>1000000000000000000</formula2>
    </dataValidation>
    <dataValidation type="decimal" showErrorMessage="1" errorTitle="Kesalahan Jenis Data" error="Data yang dimasukkan harus berupa Angka!" sqref="F50">
      <formula1>-1000000000000000000</formula1>
      <formula2>1000000000000000000</formula2>
    </dataValidation>
    <dataValidation type="decimal" showErrorMessage="1" errorTitle="Kesalahan Jenis Data" error="Data yang dimasukkan harus berupa Angka!" sqref="L50">
      <formula1>-1000000000000000000</formula1>
      <formula2>1000000000000000000</formula2>
    </dataValidation>
    <dataValidation type="decimal" showErrorMessage="1" errorTitle="Kesalahan Jenis Data" error="Data yang dimasukkan harus berupa Angka!" sqref="P50">
      <formula1>-1000000000000000000</formula1>
      <formula2>1000000000000000000</formula2>
    </dataValidation>
    <dataValidation type="decimal" showErrorMessage="1" errorTitle="Kesalahan Jenis Data" error="Data yang dimasukkan harus berupa Angka!" sqref="U50">
      <formula1>-1000000000000000000</formula1>
      <formula2>1000000000000000000</formula2>
    </dataValidation>
    <dataValidation type="decimal" showErrorMessage="1" errorTitle="Kesalahan Jenis Data" error="Data yang dimasukkan harus berupa Angka!" sqref="AA50">
      <formula1>-1000000000000000000</formula1>
      <formula2>1000000000000000000</formula2>
    </dataValidation>
    <dataValidation type="decimal" showErrorMessage="1" errorTitle="Kesalahan Jenis Data" error="Data yang dimasukkan harus berupa Angka!" sqref="AD50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L51">
      <formula1>-1000000000000000000</formula1>
      <formula2>1000000000000000000</formula2>
    </dataValidation>
    <dataValidation type="decimal" showErrorMessage="1" errorTitle="Kesalahan Jenis Data" error="Data yang dimasukkan harus berupa Angka!" sqref="P51">
      <formula1>-1000000000000000000</formula1>
      <formula2>1000000000000000000</formula2>
    </dataValidation>
    <dataValidation type="decimal" showErrorMessage="1" errorTitle="Kesalahan Jenis Data" error="Data yang dimasukkan harus berupa Angka!" sqref="U51">
      <formula1>-1000000000000000000</formula1>
      <formula2>1000000000000000000</formula2>
    </dataValidation>
    <dataValidation type="decimal" showErrorMessage="1" errorTitle="Kesalahan Jenis Data" error="Data yang dimasukkan harus berupa Angka!" sqref="AA51">
      <formula1>-1000000000000000000</formula1>
      <formula2>1000000000000000000</formula2>
    </dataValidation>
    <dataValidation type="decimal" showErrorMessage="1" errorTitle="Kesalahan Jenis Data" error="Data yang dimasukkan harus berupa Angka!" sqref="AD51">
      <formula1>-1000000000000000000</formula1>
      <formula2>1000000000000000000</formula2>
    </dataValidation>
    <dataValidation type="decimal" showErrorMessage="1" errorTitle="Kesalahan Jenis Data" error="Data yang dimasukkan harus berupa Angka!" sqref="F52">
      <formula1>-1000000000000000000</formula1>
      <formula2>1000000000000000000</formula2>
    </dataValidation>
    <dataValidation type="decimal" showErrorMessage="1" errorTitle="Kesalahan Jenis Data" error="Data yang dimasukkan harus berupa Angka!" sqref="L52">
      <formula1>-1000000000000000000</formula1>
      <formula2>1000000000000000000</formula2>
    </dataValidation>
    <dataValidation type="decimal" showErrorMessage="1" errorTitle="Kesalahan Jenis Data" error="Data yang dimasukkan harus berupa Angka!" sqref="P52">
      <formula1>-1000000000000000000</formula1>
      <formula2>1000000000000000000</formula2>
    </dataValidation>
    <dataValidation type="decimal" showErrorMessage="1" errorTitle="Kesalahan Jenis Data" error="Data yang dimasukkan harus berupa Angka!" sqref="U52">
      <formula1>-1000000000000000000</formula1>
      <formula2>1000000000000000000</formula2>
    </dataValidation>
    <dataValidation type="decimal" showErrorMessage="1" errorTitle="Kesalahan Jenis Data" error="Data yang dimasukkan harus berupa Angka!" sqref="AA52">
      <formula1>-1000000000000000000</formula1>
      <formula2>1000000000000000000</formula2>
    </dataValidation>
    <dataValidation type="decimal" showErrorMessage="1" errorTitle="Kesalahan Jenis Data" error="Data yang dimasukkan harus berupa Angka!" sqref="AD52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L53">
      <formula1>-1000000000000000000</formula1>
      <formula2>1000000000000000000</formula2>
    </dataValidation>
    <dataValidation type="decimal" showErrorMessage="1" errorTitle="Kesalahan Jenis Data" error="Data yang dimasukkan harus berupa Angka!" sqref="P53">
      <formula1>-1000000000000000000</formula1>
      <formula2>1000000000000000000</formula2>
    </dataValidation>
    <dataValidation type="decimal" showErrorMessage="1" errorTitle="Kesalahan Jenis Data" error="Data yang dimasukkan harus berupa Angka!" sqref="U53">
      <formula1>-1000000000000000000</formula1>
      <formula2>1000000000000000000</formula2>
    </dataValidation>
    <dataValidation type="decimal" showErrorMessage="1" errorTitle="Kesalahan Jenis Data" error="Data yang dimasukkan harus berupa Angka!" sqref="AA53">
      <formula1>-1000000000000000000</formula1>
      <formula2>1000000000000000000</formula2>
    </dataValidation>
    <dataValidation type="decimal" showErrorMessage="1" errorTitle="Kesalahan Jenis Data" error="Data yang dimasukkan harus berupa Angka!" sqref="AD53">
      <formula1>-1000000000000000000</formula1>
      <formula2>1000000000000000000</formula2>
    </dataValidation>
    <dataValidation type="decimal" showErrorMessage="1" errorTitle="Kesalahan Jenis Data" error="Data yang dimasukkan harus berupa Angka!" sqref="F54">
      <formula1>-1000000000000000000</formula1>
      <formula2>1000000000000000000</formula2>
    </dataValidation>
    <dataValidation type="decimal" showErrorMessage="1" errorTitle="Kesalahan Jenis Data" error="Data yang dimasukkan harus berupa Angka!" sqref="L54">
      <formula1>-1000000000000000000</formula1>
      <formula2>1000000000000000000</formula2>
    </dataValidation>
    <dataValidation type="decimal" showErrorMessage="1" errorTitle="Kesalahan Jenis Data" error="Data yang dimasukkan harus berupa Angka!" sqref="P54">
      <formula1>-1000000000000000000</formula1>
      <formula2>1000000000000000000</formula2>
    </dataValidation>
    <dataValidation type="decimal" showErrorMessage="1" errorTitle="Kesalahan Jenis Data" error="Data yang dimasukkan harus berupa Angka!" sqref="U54">
      <formula1>-1000000000000000000</formula1>
      <formula2>1000000000000000000</formula2>
    </dataValidation>
    <dataValidation type="decimal" showErrorMessage="1" errorTitle="Kesalahan Jenis Data" error="Data yang dimasukkan harus berupa Angka!" sqref="AA54">
      <formula1>-1000000000000000000</formula1>
      <formula2>1000000000000000000</formula2>
    </dataValidation>
    <dataValidation type="decimal" showErrorMessage="1" errorTitle="Kesalahan Jenis Data" error="Data yang dimasukkan harus berupa Angka!" sqref="AD54">
      <formula1>-1000000000000000000</formula1>
      <formula2>1000000000000000000</formula2>
    </dataValidation>
    <dataValidation type="decimal" showErrorMessage="1" errorTitle="Kesalahan Jenis Data" error="Data yang dimasukkan harus berupa Angka!" sqref="F55">
      <formula1>-1000000000000000000</formula1>
      <formula2>1000000000000000000</formula2>
    </dataValidation>
    <dataValidation type="decimal" showErrorMessage="1" errorTitle="Kesalahan Jenis Data" error="Data yang dimasukkan harus berupa Angka!" sqref="L55">
      <formula1>-1000000000000000000</formula1>
      <formula2>1000000000000000000</formula2>
    </dataValidation>
    <dataValidation type="decimal" showErrorMessage="1" errorTitle="Kesalahan Jenis Data" error="Data yang dimasukkan harus berupa Angka!" sqref="P55">
      <formula1>-1000000000000000000</formula1>
      <formula2>1000000000000000000</formula2>
    </dataValidation>
    <dataValidation type="decimal" showErrorMessage="1" errorTitle="Kesalahan Jenis Data" error="Data yang dimasukkan harus berupa Angka!" sqref="U55">
      <formula1>-1000000000000000000</formula1>
      <formula2>1000000000000000000</formula2>
    </dataValidation>
    <dataValidation type="decimal" showErrorMessage="1" errorTitle="Kesalahan Jenis Data" error="Data yang dimasukkan harus berupa Angka!" sqref="AA55">
      <formula1>-1000000000000000000</formula1>
      <formula2>1000000000000000000</formula2>
    </dataValidation>
    <dataValidation type="decimal" showErrorMessage="1" errorTitle="Kesalahan Jenis Data" error="Data yang dimasukkan harus berupa Angka!" sqref="AD55">
      <formula1>-1000000000000000000</formula1>
      <formula2>1000000000000000000</formula2>
    </dataValidation>
    <dataValidation type="decimal" showErrorMessage="1" errorTitle="Kesalahan Jenis Data" error="Data yang dimasukkan harus berupa Angka!" sqref="F56">
      <formula1>-1000000000000000000</formula1>
      <formula2>1000000000000000000</formula2>
    </dataValidation>
    <dataValidation type="decimal" showErrorMessage="1" errorTitle="Kesalahan Jenis Data" error="Data yang dimasukkan harus berupa Angka!" sqref="L56">
      <formula1>-1000000000000000000</formula1>
      <formula2>1000000000000000000</formula2>
    </dataValidation>
    <dataValidation type="decimal" showErrorMessage="1" errorTitle="Kesalahan Jenis Data" error="Data yang dimasukkan harus berupa Angka!" sqref="P56">
      <formula1>-1000000000000000000</formula1>
      <formula2>1000000000000000000</formula2>
    </dataValidation>
    <dataValidation type="decimal" showErrorMessage="1" errorTitle="Kesalahan Jenis Data" error="Data yang dimasukkan harus berupa Angka!" sqref="U56">
      <formula1>-1000000000000000000</formula1>
      <formula2>1000000000000000000</formula2>
    </dataValidation>
    <dataValidation type="decimal" showErrorMessage="1" errorTitle="Kesalahan Jenis Data" error="Data yang dimasukkan harus berupa Angka!" sqref="AA56">
      <formula1>-1000000000000000000</formula1>
      <formula2>1000000000000000000</formula2>
    </dataValidation>
    <dataValidation type="decimal" showErrorMessage="1" errorTitle="Kesalahan Jenis Data" error="Data yang dimasukkan harus berupa Angka!" sqref="AD56">
      <formula1>-1000000000000000000</formula1>
      <formula2>1000000000000000000</formula2>
    </dataValidation>
    <dataValidation type="decimal" showErrorMessage="1" errorTitle="Kesalahan Jenis Data" error="Data yang dimasukkan harus berupa Angka!" sqref="F57">
      <formula1>-1000000000000000000</formula1>
      <formula2>1000000000000000000</formula2>
    </dataValidation>
    <dataValidation type="decimal" showErrorMessage="1" errorTitle="Kesalahan Jenis Data" error="Data yang dimasukkan harus berupa Angka!" sqref="L57">
      <formula1>-1000000000000000000</formula1>
      <formula2>1000000000000000000</formula2>
    </dataValidation>
    <dataValidation type="decimal" showErrorMessage="1" errorTitle="Kesalahan Jenis Data" error="Data yang dimasukkan harus berupa Angka!" sqref="P57">
      <formula1>-1000000000000000000</formula1>
      <formula2>1000000000000000000</formula2>
    </dataValidation>
    <dataValidation type="decimal" showErrorMessage="1" errorTitle="Kesalahan Jenis Data" error="Data yang dimasukkan harus berupa Angka!" sqref="U57">
      <formula1>-1000000000000000000</formula1>
      <formula2>1000000000000000000</formula2>
    </dataValidation>
    <dataValidation type="decimal" showErrorMessage="1" errorTitle="Kesalahan Jenis Data" error="Data yang dimasukkan harus berupa Angka!" sqref="AA57">
      <formula1>-1000000000000000000</formula1>
      <formula2>1000000000000000000</formula2>
    </dataValidation>
    <dataValidation type="decimal" showErrorMessage="1" errorTitle="Kesalahan Jenis Data" error="Data yang dimasukkan harus berupa Angka!" sqref="AD57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L58">
      <formula1>-1000000000000000000</formula1>
      <formula2>1000000000000000000</formula2>
    </dataValidation>
    <dataValidation type="decimal" showErrorMessage="1" errorTitle="Kesalahan Jenis Data" error="Data yang dimasukkan harus berupa Angka!" sqref="P58">
      <formula1>-1000000000000000000</formula1>
      <formula2>1000000000000000000</formula2>
    </dataValidation>
    <dataValidation type="decimal" showErrorMessage="1" errorTitle="Kesalahan Jenis Data" error="Data yang dimasukkan harus berupa Angka!" sqref="U58">
      <formula1>-1000000000000000000</formula1>
      <formula2>1000000000000000000</formula2>
    </dataValidation>
    <dataValidation type="decimal" showErrorMessage="1" errorTitle="Kesalahan Jenis Data" error="Data yang dimasukkan harus berupa Angka!" sqref="AA58">
      <formula1>-1000000000000000000</formula1>
      <formula2>1000000000000000000</formula2>
    </dataValidation>
    <dataValidation type="decimal" showErrorMessage="1" errorTitle="Kesalahan Jenis Data" error="Data yang dimasukkan harus berupa Angka!" sqref="AD58">
      <formula1>-1000000000000000000</formula1>
      <formula2>1000000000000000000</formula2>
    </dataValidation>
    <dataValidation type="decimal" showErrorMessage="1" errorTitle="Kesalahan Jenis Data" error="Data yang dimasukkan harus berupa Angka!" sqref="F59">
      <formula1>-1000000000000000000</formula1>
      <formula2>1000000000000000000</formula2>
    </dataValidation>
    <dataValidation type="decimal" showErrorMessage="1" errorTitle="Kesalahan Jenis Data" error="Data yang dimasukkan harus berupa Angka!" sqref="L59">
      <formula1>-1000000000000000000</formula1>
      <formula2>1000000000000000000</formula2>
    </dataValidation>
    <dataValidation type="decimal" showErrorMessage="1" errorTitle="Kesalahan Jenis Data" error="Data yang dimasukkan harus berupa Angka!" sqref="P59">
      <formula1>-1000000000000000000</formula1>
      <formula2>1000000000000000000</formula2>
    </dataValidation>
    <dataValidation type="decimal" showErrorMessage="1" errorTitle="Kesalahan Jenis Data" error="Data yang dimasukkan harus berupa Angka!" sqref="U59">
      <formula1>-1000000000000000000</formula1>
      <formula2>1000000000000000000</formula2>
    </dataValidation>
    <dataValidation type="decimal" showErrorMessage="1" errorTitle="Kesalahan Jenis Data" error="Data yang dimasukkan harus berupa Angka!" sqref="AA59">
      <formula1>-1000000000000000000</formula1>
      <formula2>1000000000000000000</formula2>
    </dataValidation>
    <dataValidation type="decimal" showErrorMessage="1" errorTitle="Kesalahan Jenis Data" error="Data yang dimasukkan harus berupa Angka!" sqref="AD59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L60">
      <formula1>-1000000000000000000</formula1>
      <formula2>1000000000000000000</formula2>
    </dataValidation>
    <dataValidation type="decimal" showErrorMessage="1" errorTitle="Kesalahan Jenis Data" error="Data yang dimasukkan harus berupa Angka!" sqref="P60">
      <formula1>-1000000000000000000</formula1>
      <formula2>1000000000000000000</formula2>
    </dataValidation>
    <dataValidation type="decimal" showErrorMessage="1" errorTitle="Kesalahan Jenis Data" error="Data yang dimasukkan harus berupa Angka!" sqref="U60">
      <formula1>-1000000000000000000</formula1>
      <formula2>1000000000000000000</formula2>
    </dataValidation>
    <dataValidation type="decimal" showErrorMessage="1" errorTitle="Kesalahan Jenis Data" error="Data yang dimasukkan harus berupa Angka!" sqref="AA60">
      <formula1>-1000000000000000000</formula1>
      <formula2>1000000000000000000</formula2>
    </dataValidation>
    <dataValidation type="decimal" showErrorMessage="1" errorTitle="Kesalahan Jenis Data" error="Data yang dimasukkan harus berupa Angka!" sqref="AD60">
      <formula1>-1000000000000000000</formula1>
      <formula2>1000000000000000000</formula2>
    </dataValidation>
    <dataValidation type="decimal" showErrorMessage="1" errorTitle="Kesalahan Jenis Data" error="Data yang dimasukkan harus berupa Angka!" sqref="F61">
      <formula1>-1000000000000000000</formula1>
      <formula2>1000000000000000000</formula2>
    </dataValidation>
    <dataValidation type="decimal" showErrorMessage="1" errorTitle="Kesalahan Jenis Data" error="Data yang dimasukkan harus berupa Angka!" sqref="L61">
      <formula1>-1000000000000000000</formula1>
      <formula2>1000000000000000000</formula2>
    </dataValidation>
    <dataValidation type="decimal" showErrorMessage="1" errorTitle="Kesalahan Jenis Data" error="Data yang dimasukkan harus berupa Angka!" sqref="P61">
      <formula1>-1000000000000000000</formula1>
      <formula2>1000000000000000000</formula2>
    </dataValidation>
    <dataValidation type="decimal" showErrorMessage="1" errorTitle="Kesalahan Jenis Data" error="Data yang dimasukkan harus berupa Angka!" sqref="U61">
      <formula1>-1000000000000000000</formula1>
      <formula2>1000000000000000000</formula2>
    </dataValidation>
    <dataValidation type="decimal" showErrorMessage="1" errorTitle="Kesalahan Jenis Data" error="Data yang dimasukkan harus berupa Angka!" sqref="AA61">
      <formula1>-1000000000000000000</formula1>
      <formula2>1000000000000000000</formula2>
    </dataValidation>
    <dataValidation type="decimal" showErrorMessage="1" errorTitle="Kesalahan Jenis Data" error="Data yang dimasukkan harus berupa Angka!" sqref="AD61">
      <formula1>-1000000000000000000</formula1>
      <formula2>1000000000000000000</formula2>
    </dataValidation>
    <dataValidation type="decimal" showErrorMessage="1" errorTitle="Kesalahan Jenis Data" error="Data yang dimasukkan harus berupa Angka!" sqref="F62">
      <formula1>-1000000000000000000</formula1>
      <formula2>1000000000000000000</formula2>
    </dataValidation>
    <dataValidation type="decimal" showErrorMessage="1" errorTitle="Kesalahan Jenis Data" error="Data yang dimasukkan harus berupa Angka!" sqref="L62">
      <formula1>-1000000000000000000</formula1>
      <formula2>1000000000000000000</formula2>
    </dataValidation>
    <dataValidation type="decimal" showErrorMessage="1" errorTitle="Kesalahan Jenis Data" error="Data yang dimasukkan harus berupa Angka!" sqref="P62">
      <formula1>-1000000000000000000</formula1>
      <formula2>1000000000000000000</formula2>
    </dataValidation>
    <dataValidation type="decimal" showErrorMessage="1" errorTitle="Kesalahan Jenis Data" error="Data yang dimasukkan harus berupa Angka!" sqref="U62">
      <formula1>-1000000000000000000</formula1>
      <formula2>1000000000000000000</formula2>
    </dataValidation>
    <dataValidation type="decimal" showErrorMessage="1" errorTitle="Kesalahan Jenis Data" error="Data yang dimasukkan harus berupa Angka!" sqref="AA62">
      <formula1>-1000000000000000000</formula1>
      <formula2>1000000000000000000</formula2>
    </dataValidation>
    <dataValidation type="decimal" showErrorMessage="1" errorTitle="Kesalahan Jenis Data" error="Data yang dimasukkan harus berupa Angka!" sqref="AD62">
      <formula1>-1000000000000000000</formula1>
      <formula2>1000000000000000000</formula2>
    </dataValidation>
    <dataValidation type="decimal" showErrorMessage="1" errorTitle="Kesalahan Jenis Data" error="Data yang dimasukkan harus berupa Angka!" sqref="F63">
      <formula1>-1000000000000000000</formula1>
      <formula2>1000000000000000000</formula2>
    </dataValidation>
    <dataValidation type="decimal" showErrorMessage="1" errorTitle="Kesalahan Jenis Data" error="Data yang dimasukkan harus berupa Angka!" sqref="L63">
      <formula1>-1000000000000000000</formula1>
      <formula2>1000000000000000000</formula2>
    </dataValidation>
    <dataValidation type="decimal" showErrorMessage="1" errorTitle="Kesalahan Jenis Data" error="Data yang dimasukkan harus berupa Angka!" sqref="P63">
      <formula1>-1000000000000000000</formula1>
      <formula2>1000000000000000000</formula2>
    </dataValidation>
    <dataValidation type="decimal" showErrorMessage="1" errorTitle="Kesalahan Jenis Data" error="Data yang dimasukkan harus berupa Angka!" sqref="U63">
      <formula1>-1000000000000000000</formula1>
      <formula2>1000000000000000000</formula2>
    </dataValidation>
    <dataValidation type="decimal" showErrorMessage="1" errorTitle="Kesalahan Jenis Data" error="Data yang dimasukkan harus berupa Angka!" sqref="AA63">
      <formula1>-1000000000000000000</formula1>
      <formula2>1000000000000000000</formula2>
    </dataValidation>
    <dataValidation type="decimal" showErrorMessage="1" errorTitle="Kesalahan Jenis Data" error="Data yang dimasukkan harus berupa Angka!" sqref="AD63">
      <formula1>-1000000000000000000</formula1>
      <formula2>1000000000000000000</formula2>
    </dataValidation>
    <dataValidation type="decimal" showErrorMessage="1" errorTitle="Kesalahan Jenis Data" error="Data yang dimasukkan harus berupa Angka!" sqref="F64">
      <formula1>-1000000000000000000</formula1>
      <formula2>1000000000000000000</formula2>
    </dataValidation>
    <dataValidation type="decimal" showErrorMessage="1" errorTitle="Kesalahan Jenis Data" error="Data yang dimasukkan harus berupa Angka!" sqref="L64">
      <formula1>-1000000000000000000</formula1>
      <formula2>1000000000000000000</formula2>
    </dataValidation>
    <dataValidation type="decimal" showErrorMessage="1" errorTitle="Kesalahan Jenis Data" error="Data yang dimasukkan harus berupa Angka!" sqref="P64">
      <formula1>-1000000000000000000</formula1>
      <formula2>1000000000000000000</formula2>
    </dataValidation>
    <dataValidation type="decimal" showErrorMessage="1" errorTitle="Kesalahan Jenis Data" error="Data yang dimasukkan harus berupa Angka!" sqref="U64">
      <formula1>-1000000000000000000</formula1>
      <formula2>1000000000000000000</formula2>
    </dataValidation>
    <dataValidation type="decimal" showErrorMessage="1" errorTitle="Kesalahan Jenis Data" error="Data yang dimasukkan harus berupa Angka!" sqref="AA64">
      <formula1>-1000000000000000000</formula1>
      <formula2>1000000000000000000</formula2>
    </dataValidation>
    <dataValidation type="decimal" showErrorMessage="1" errorTitle="Kesalahan Jenis Data" error="Data yang dimasukkan harus berupa Angka!" sqref="AD64">
      <formula1>-1000000000000000000</formula1>
      <formula2>1000000000000000000</formula2>
    </dataValidation>
    <dataValidation type="decimal" showErrorMessage="1" errorTitle="Kesalahan Jenis Data" error="Data yang dimasukkan harus berupa Angka!" sqref="F65">
      <formula1>-1000000000000000000</formula1>
      <formula2>1000000000000000000</formula2>
    </dataValidation>
    <dataValidation type="decimal" showErrorMessage="1" errorTitle="Kesalahan Jenis Data" error="Data yang dimasukkan harus berupa Angka!" sqref="L65">
      <formula1>-1000000000000000000</formula1>
      <formula2>1000000000000000000</formula2>
    </dataValidation>
    <dataValidation type="decimal" showErrorMessage="1" errorTitle="Kesalahan Jenis Data" error="Data yang dimasukkan harus berupa Angka!" sqref="P65">
      <formula1>-1000000000000000000</formula1>
      <formula2>1000000000000000000</formula2>
    </dataValidation>
    <dataValidation type="decimal" showErrorMessage="1" errorTitle="Kesalahan Jenis Data" error="Data yang dimasukkan harus berupa Angka!" sqref="U65">
      <formula1>-1000000000000000000</formula1>
      <formula2>1000000000000000000</formula2>
    </dataValidation>
    <dataValidation type="decimal" showErrorMessage="1" errorTitle="Kesalahan Jenis Data" error="Data yang dimasukkan harus berupa Angka!" sqref="AA65">
      <formula1>-1000000000000000000</formula1>
      <formula2>1000000000000000000</formula2>
    </dataValidation>
    <dataValidation type="decimal" showErrorMessage="1" errorTitle="Kesalahan Jenis Data" error="Data yang dimasukkan harus berupa Angka!" sqref="AD65">
      <formula1>-1000000000000000000</formula1>
      <formula2>1000000000000000000</formula2>
    </dataValidation>
    <dataValidation type="decimal" showErrorMessage="1" errorTitle="Kesalahan Jenis Data" error="Data yang dimasukkan harus berupa Angka!" sqref="F66">
      <formula1>-1000000000000000000</formula1>
      <formula2>1000000000000000000</formula2>
    </dataValidation>
    <dataValidation type="decimal" showErrorMessage="1" errorTitle="Kesalahan Jenis Data" error="Data yang dimasukkan harus berupa Angka!" sqref="L66">
      <formula1>-1000000000000000000</formula1>
      <formula2>1000000000000000000</formula2>
    </dataValidation>
    <dataValidation type="decimal" showErrorMessage="1" errorTitle="Kesalahan Jenis Data" error="Data yang dimasukkan harus berupa Angka!" sqref="P66">
      <formula1>-1000000000000000000</formula1>
      <formula2>1000000000000000000</formula2>
    </dataValidation>
    <dataValidation type="decimal" showErrorMessage="1" errorTitle="Kesalahan Jenis Data" error="Data yang dimasukkan harus berupa Angka!" sqref="U66">
      <formula1>-1000000000000000000</formula1>
      <formula2>1000000000000000000</formula2>
    </dataValidation>
    <dataValidation type="decimal" showErrorMessage="1" errorTitle="Kesalahan Jenis Data" error="Data yang dimasukkan harus berupa Angka!" sqref="AA66">
      <formula1>-1000000000000000000</formula1>
      <formula2>1000000000000000000</formula2>
    </dataValidation>
    <dataValidation type="decimal" showErrorMessage="1" errorTitle="Kesalahan Jenis Data" error="Data yang dimasukkan harus berupa Angka!" sqref="AD66">
      <formula1>-1000000000000000000</formula1>
      <formula2>1000000000000000000</formula2>
    </dataValidation>
    <dataValidation type="decimal" showErrorMessage="1" errorTitle="Kesalahan Jenis Data" error="Data yang dimasukkan harus berupa Angka!" sqref="F67">
      <formula1>-1000000000000000000</formula1>
      <formula2>1000000000000000000</formula2>
    </dataValidation>
    <dataValidation type="decimal" showErrorMessage="1" errorTitle="Kesalahan Jenis Data" error="Data yang dimasukkan harus berupa Angka!" sqref="L67">
      <formula1>-1000000000000000000</formula1>
      <formula2>1000000000000000000</formula2>
    </dataValidation>
    <dataValidation type="decimal" showErrorMessage="1" errorTitle="Kesalahan Jenis Data" error="Data yang dimasukkan harus berupa Angka!" sqref="P67">
      <formula1>-1000000000000000000</formula1>
      <formula2>1000000000000000000</formula2>
    </dataValidation>
    <dataValidation type="decimal" showErrorMessage="1" errorTitle="Kesalahan Jenis Data" error="Data yang dimasukkan harus berupa Angka!" sqref="U67">
      <formula1>-1000000000000000000</formula1>
      <formula2>1000000000000000000</formula2>
    </dataValidation>
    <dataValidation type="decimal" showErrorMessage="1" errorTitle="Kesalahan Jenis Data" error="Data yang dimasukkan harus berupa Angka!" sqref="AA67">
      <formula1>-1000000000000000000</formula1>
      <formula2>1000000000000000000</formula2>
    </dataValidation>
    <dataValidation type="decimal" showErrorMessage="1" errorTitle="Kesalahan Jenis Data" error="Data yang dimasukkan harus berupa Angka!" sqref="AD67">
      <formula1>-1000000000000000000</formula1>
      <formula2>1000000000000000000</formula2>
    </dataValidation>
    <dataValidation type="decimal" showErrorMessage="1" errorTitle="Kesalahan Jenis Data" error="Data yang dimasukkan harus berupa Angka!" sqref="F68">
      <formula1>-1000000000000000000</formula1>
      <formula2>1000000000000000000</formula2>
    </dataValidation>
    <dataValidation type="decimal" showErrorMessage="1" errorTitle="Kesalahan Jenis Data" error="Data yang dimasukkan harus berupa Angka!" sqref="L68">
      <formula1>-1000000000000000000</formula1>
      <formula2>1000000000000000000</formula2>
    </dataValidation>
    <dataValidation type="decimal" showErrorMessage="1" errorTitle="Kesalahan Jenis Data" error="Data yang dimasukkan harus berupa Angka!" sqref="P68">
      <formula1>-1000000000000000000</formula1>
      <formula2>1000000000000000000</formula2>
    </dataValidation>
    <dataValidation type="decimal" showErrorMessage="1" errorTitle="Kesalahan Jenis Data" error="Data yang dimasukkan harus berupa Angka!" sqref="U68">
      <formula1>-1000000000000000000</formula1>
      <formula2>1000000000000000000</formula2>
    </dataValidation>
    <dataValidation type="decimal" showErrorMessage="1" errorTitle="Kesalahan Jenis Data" error="Data yang dimasukkan harus berupa Angka!" sqref="AA68">
      <formula1>-1000000000000000000</formula1>
      <formula2>1000000000000000000</formula2>
    </dataValidation>
    <dataValidation type="decimal" showErrorMessage="1" errorTitle="Kesalahan Jenis Data" error="Data yang dimasukkan harus berupa Angka!" sqref="AD68">
      <formula1>-1000000000000000000</formula1>
      <formula2>1000000000000000000</formula2>
    </dataValidation>
    <dataValidation type="decimal" showErrorMessage="1" errorTitle="Kesalahan Jenis Data" error="Data yang dimasukkan harus berupa Angka!" sqref="F69">
      <formula1>-1000000000000000000</formula1>
      <formula2>1000000000000000000</formula2>
    </dataValidation>
    <dataValidation type="decimal" showErrorMessage="1" errorTitle="Kesalahan Jenis Data" error="Data yang dimasukkan harus berupa Angka!" sqref="L69">
      <formula1>-1000000000000000000</formula1>
      <formula2>1000000000000000000</formula2>
    </dataValidation>
    <dataValidation type="decimal" showErrorMessage="1" errorTitle="Kesalahan Jenis Data" error="Data yang dimasukkan harus berupa Angka!" sqref="P69">
      <formula1>-1000000000000000000</formula1>
      <formula2>1000000000000000000</formula2>
    </dataValidation>
    <dataValidation type="decimal" showErrorMessage="1" errorTitle="Kesalahan Jenis Data" error="Data yang dimasukkan harus berupa Angka!" sqref="U69">
      <formula1>-1000000000000000000</formula1>
      <formula2>1000000000000000000</formula2>
    </dataValidation>
    <dataValidation type="decimal" showErrorMessage="1" errorTitle="Kesalahan Jenis Data" error="Data yang dimasukkan harus berupa Angka!" sqref="AA69">
      <formula1>-1000000000000000000</formula1>
      <formula2>1000000000000000000</formula2>
    </dataValidation>
    <dataValidation type="decimal" showErrorMessage="1" errorTitle="Kesalahan Jenis Data" error="Data yang dimasukkan harus berupa Angka!" sqref="AD69">
      <formula1>-1000000000000000000</formula1>
      <formula2>1000000000000000000</formula2>
    </dataValidation>
    <dataValidation type="decimal" showErrorMessage="1" errorTitle="Kesalahan Jenis Data" error="Data yang dimasukkan harus berupa Angka!" sqref="F70">
      <formula1>-1000000000000000000</formula1>
      <formula2>1000000000000000000</formula2>
    </dataValidation>
    <dataValidation type="decimal" showErrorMessage="1" errorTitle="Kesalahan Jenis Data" error="Data yang dimasukkan harus berupa Angka!" sqref="L70">
      <formula1>-1000000000000000000</formula1>
      <formula2>1000000000000000000</formula2>
    </dataValidation>
    <dataValidation type="decimal" showErrorMessage="1" errorTitle="Kesalahan Jenis Data" error="Data yang dimasukkan harus berupa Angka!" sqref="P70">
      <formula1>-1000000000000000000</formula1>
      <formula2>1000000000000000000</formula2>
    </dataValidation>
    <dataValidation type="decimal" showErrorMessage="1" errorTitle="Kesalahan Jenis Data" error="Data yang dimasukkan harus berupa Angka!" sqref="U70">
      <formula1>-1000000000000000000</formula1>
      <formula2>1000000000000000000</formula2>
    </dataValidation>
    <dataValidation type="decimal" showErrorMessage="1" errorTitle="Kesalahan Jenis Data" error="Data yang dimasukkan harus berupa Angka!" sqref="AA70">
      <formula1>-1000000000000000000</formula1>
      <formula2>1000000000000000000</formula2>
    </dataValidation>
    <dataValidation type="decimal" showErrorMessage="1" errorTitle="Kesalahan Jenis Data" error="Data yang dimasukkan harus berupa Angka!" sqref="AD70">
      <formula1>-1000000000000000000</formula1>
      <formula2>1000000000000000000</formula2>
    </dataValidation>
    <dataValidation type="decimal" showErrorMessage="1" errorTitle="Kesalahan Jenis Data" error="Data yang dimasukkan harus berupa Angka!" sqref="F71">
      <formula1>-1000000000000000000</formula1>
      <formula2>1000000000000000000</formula2>
    </dataValidation>
    <dataValidation type="decimal" showErrorMessage="1" errorTitle="Kesalahan Jenis Data" error="Data yang dimasukkan harus berupa Angka!" sqref="L71">
      <formula1>-1000000000000000000</formula1>
      <formula2>1000000000000000000</formula2>
    </dataValidation>
    <dataValidation type="decimal" showErrorMessage="1" errorTitle="Kesalahan Jenis Data" error="Data yang dimasukkan harus berupa Angka!" sqref="P71">
      <formula1>-1000000000000000000</formula1>
      <formula2>1000000000000000000</formula2>
    </dataValidation>
    <dataValidation type="decimal" showErrorMessage="1" errorTitle="Kesalahan Jenis Data" error="Data yang dimasukkan harus berupa Angka!" sqref="U71">
      <formula1>-1000000000000000000</formula1>
      <formula2>1000000000000000000</formula2>
    </dataValidation>
    <dataValidation type="decimal" showErrorMessage="1" errorTitle="Kesalahan Jenis Data" error="Data yang dimasukkan harus berupa Angka!" sqref="AA71">
      <formula1>-1000000000000000000</formula1>
      <formula2>1000000000000000000</formula2>
    </dataValidation>
    <dataValidation type="decimal" showErrorMessage="1" errorTitle="Kesalahan Jenis Data" error="Data yang dimasukkan harus berupa Angka!" sqref="AD71">
      <formula1>-1000000000000000000</formula1>
      <formula2>1000000000000000000</formula2>
    </dataValidation>
    <dataValidation type="decimal" showErrorMessage="1" errorTitle="Kesalahan Jenis Data" error="Data yang dimasukkan harus berupa Angka!" sqref="F72">
      <formula1>-1000000000000000000</formula1>
      <formula2>1000000000000000000</formula2>
    </dataValidation>
    <dataValidation type="decimal" showErrorMessage="1" errorTitle="Kesalahan Jenis Data" error="Data yang dimasukkan harus berupa Angka!" sqref="L72">
      <formula1>-1000000000000000000</formula1>
      <formula2>1000000000000000000</formula2>
    </dataValidation>
    <dataValidation type="decimal" showErrorMessage="1" errorTitle="Kesalahan Jenis Data" error="Data yang dimasukkan harus berupa Angka!" sqref="P72">
      <formula1>-1000000000000000000</formula1>
      <formula2>1000000000000000000</formula2>
    </dataValidation>
    <dataValidation type="decimal" showErrorMessage="1" errorTitle="Kesalahan Jenis Data" error="Data yang dimasukkan harus berupa Angka!" sqref="U72">
      <formula1>-1000000000000000000</formula1>
      <formula2>1000000000000000000</formula2>
    </dataValidation>
    <dataValidation type="decimal" showErrorMessage="1" errorTitle="Kesalahan Jenis Data" error="Data yang dimasukkan harus berupa Angka!" sqref="AA72">
      <formula1>-1000000000000000000</formula1>
      <formula2>1000000000000000000</formula2>
    </dataValidation>
    <dataValidation type="decimal" showErrorMessage="1" errorTitle="Kesalahan Jenis Data" error="Data yang dimasukkan harus berupa Angka!" sqref="AD72">
      <formula1>-1000000000000000000</formula1>
      <formula2>1000000000000000000</formula2>
    </dataValidation>
    <dataValidation type="decimal" showErrorMessage="1" errorTitle="Kesalahan Jenis Data" error="Data yang dimasukkan harus berupa Angka!" sqref="F73">
      <formula1>-1000000000000000000</formula1>
      <formula2>1000000000000000000</formula2>
    </dataValidation>
    <dataValidation type="decimal" showErrorMessage="1" errorTitle="Kesalahan Jenis Data" error="Data yang dimasukkan harus berupa Angka!" sqref="L73">
      <formula1>-1000000000000000000</formula1>
      <formula2>1000000000000000000</formula2>
    </dataValidation>
    <dataValidation type="decimal" showErrorMessage="1" errorTitle="Kesalahan Jenis Data" error="Data yang dimasukkan harus berupa Angka!" sqref="P73">
      <formula1>-1000000000000000000</formula1>
      <formula2>1000000000000000000</formula2>
    </dataValidation>
    <dataValidation type="decimal" showErrorMessage="1" errorTitle="Kesalahan Jenis Data" error="Data yang dimasukkan harus berupa Angka!" sqref="U73">
      <formula1>-1000000000000000000</formula1>
      <formula2>1000000000000000000</formula2>
    </dataValidation>
    <dataValidation type="decimal" showErrorMessage="1" errorTitle="Kesalahan Jenis Data" error="Data yang dimasukkan harus berupa Angka!" sqref="AA73">
      <formula1>-1000000000000000000</formula1>
      <formula2>1000000000000000000</formula2>
    </dataValidation>
    <dataValidation type="decimal" showErrorMessage="1" errorTitle="Kesalahan Jenis Data" error="Data yang dimasukkan harus berupa Angka!" sqref="AD73">
      <formula1>-1000000000000000000</formula1>
      <formula2>1000000000000000000</formula2>
    </dataValidation>
    <dataValidation type="decimal" showErrorMessage="1" errorTitle="Kesalahan Jenis Data" error="Data yang dimasukkan harus berupa Angka!" sqref="F74">
      <formula1>-1000000000000000000</formula1>
      <formula2>1000000000000000000</formula2>
    </dataValidation>
    <dataValidation type="decimal" showErrorMessage="1" errorTitle="Kesalahan Jenis Data" error="Data yang dimasukkan harus berupa Angka!" sqref="L74">
      <formula1>-1000000000000000000</formula1>
      <formula2>1000000000000000000</formula2>
    </dataValidation>
    <dataValidation type="decimal" showErrorMessage="1" errorTitle="Kesalahan Jenis Data" error="Data yang dimasukkan harus berupa Angka!" sqref="P74">
      <formula1>-1000000000000000000</formula1>
      <formula2>1000000000000000000</formula2>
    </dataValidation>
    <dataValidation type="decimal" showErrorMessage="1" errorTitle="Kesalahan Jenis Data" error="Data yang dimasukkan harus berupa Angka!" sqref="U74">
      <formula1>-1000000000000000000</formula1>
      <formula2>1000000000000000000</formula2>
    </dataValidation>
    <dataValidation type="decimal" showErrorMessage="1" errorTitle="Kesalahan Jenis Data" error="Data yang dimasukkan harus berupa Angka!" sqref="AA74">
      <formula1>-1000000000000000000</formula1>
      <formula2>1000000000000000000</formula2>
    </dataValidation>
    <dataValidation type="decimal" showErrorMessage="1" errorTitle="Kesalahan Jenis Data" error="Data yang dimasukkan harus berupa Angka!" sqref="AD74">
      <formula1>-1000000000000000000</formula1>
      <formula2>1000000000000000000</formula2>
    </dataValidation>
    <dataValidation type="decimal" showErrorMessage="1" errorTitle="Kesalahan Jenis Data" error="Data yang dimasukkan harus berupa Angka!" sqref="F75">
      <formula1>-1000000000000000000</formula1>
      <formula2>1000000000000000000</formula2>
    </dataValidation>
    <dataValidation type="decimal" showErrorMessage="1" errorTitle="Kesalahan Jenis Data" error="Data yang dimasukkan harus berupa Angka!" sqref="L75">
      <formula1>-1000000000000000000</formula1>
      <formula2>1000000000000000000</formula2>
    </dataValidation>
    <dataValidation type="decimal" showErrorMessage="1" errorTitle="Kesalahan Jenis Data" error="Data yang dimasukkan harus berupa Angka!" sqref="P75">
      <formula1>-1000000000000000000</formula1>
      <formula2>1000000000000000000</formula2>
    </dataValidation>
    <dataValidation type="decimal" showErrorMessage="1" errorTitle="Kesalahan Jenis Data" error="Data yang dimasukkan harus berupa Angka!" sqref="U75">
      <formula1>-1000000000000000000</formula1>
      <formula2>1000000000000000000</formula2>
    </dataValidation>
    <dataValidation type="decimal" showErrorMessage="1" errorTitle="Kesalahan Jenis Data" error="Data yang dimasukkan harus berupa Angka!" sqref="AA75">
      <formula1>-1000000000000000000</formula1>
      <formula2>1000000000000000000</formula2>
    </dataValidation>
    <dataValidation type="decimal" showErrorMessage="1" errorTitle="Kesalahan Jenis Data" error="Data yang dimasukkan harus berupa Angka!" sqref="AD75">
      <formula1>-1000000000000000000</formula1>
      <formula2>1000000000000000000</formula2>
    </dataValidation>
    <dataValidation type="decimal" showErrorMessage="1" errorTitle="Kesalahan Jenis Data" error="Data yang dimasukkan harus berupa Angka!" sqref="F76">
      <formula1>-1000000000000000000</formula1>
      <formula2>1000000000000000000</formula2>
    </dataValidation>
    <dataValidation type="decimal" showErrorMessage="1" errorTitle="Kesalahan Jenis Data" error="Data yang dimasukkan harus berupa Angka!" sqref="L76">
      <formula1>-1000000000000000000</formula1>
      <formula2>1000000000000000000</formula2>
    </dataValidation>
    <dataValidation type="decimal" showErrorMessage="1" errorTitle="Kesalahan Jenis Data" error="Data yang dimasukkan harus berupa Angka!" sqref="P76">
      <formula1>-1000000000000000000</formula1>
      <formula2>1000000000000000000</formula2>
    </dataValidation>
    <dataValidation type="decimal" showErrorMessage="1" errorTitle="Kesalahan Jenis Data" error="Data yang dimasukkan harus berupa Angka!" sqref="U76">
      <formula1>-1000000000000000000</formula1>
      <formula2>1000000000000000000</formula2>
    </dataValidation>
    <dataValidation type="decimal" showErrorMessage="1" errorTitle="Kesalahan Jenis Data" error="Data yang dimasukkan harus berupa Angka!" sqref="AA76">
      <formula1>-1000000000000000000</formula1>
      <formula2>1000000000000000000</formula2>
    </dataValidation>
    <dataValidation type="decimal" showErrorMessage="1" errorTitle="Kesalahan Jenis Data" error="Data yang dimasukkan harus berupa Angka!" sqref="AD76">
      <formula1>-1000000000000000000</formula1>
      <formula2>1000000000000000000</formula2>
    </dataValidation>
    <dataValidation type="decimal" showErrorMessage="1" errorTitle="Kesalahan Jenis Data" error="Data yang dimasukkan harus berupa Angka!" sqref="F77">
      <formula1>-1000000000000000000</formula1>
      <formula2>1000000000000000000</formula2>
    </dataValidation>
    <dataValidation type="decimal" showErrorMessage="1" errorTitle="Kesalahan Jenis Data" error="Data yang dimasukkan harus berupa Angka!" sqref="L77">
      <formula1>-1000000000000000000</formula1>
      <formula2>1000000000000000000</formula2>
    </dataValidation>
    <dataValidation type="decimal" showErrorMessage="1" errorTitle="Kesalahan Jenis Data" error="Data yang dimasukkan harus berupa Angka!" sqref="P77">
      <formula1>-1000000000000000000</formula1>
      <formula2>1000000000000000000</formula2>
    </dataValidation>
    <dataValidation type="decimal" showErrorMessage="1" errorTitle="Kesalahan Jenis Data" error="Data yang dimasukkan harus berupa Angka!" sqref="U77">
      <formula1>-1000000000000000000</formula1>
      <formula2>1000000000000000000</formula2>
    </dataValidation>
    <dataValidation type="decimal" showErrorMessage="1" errorTitle="Kesalahan Jenis Data" error="Data yang dimasukkan harus berupa Angka!" sqref="AA77">
      <formula1>-1000000000000000000</formula1>
      <formula2>1000000000000000000</formula2>
    </dataValidation>
    <dataValidation type="decimal" showErrorMessage="1" errorTitle="Kesalahan Jenis Data" error="Data yang dimasukkan harus berupa Angka!" sqref="AD77">
      <formula1>-1000000000000000000</formula1>
      <formula2>1000000000000000000</formula2>
    </dataValidation>
    <dataValidation type="decimal" showErrorMessage="1" errorTitle="Kesalahan Jenis Data" error="Data yang dimasukkan harus berupa Angka!" sqref="F78">
      <formula1>-1000000000000000000</formula1>
      <formula2>1000000000000000000</formula2>
    </dataValidation>
    <dataValidation type="decimal" showErrorMessage="1" errorTitle="Kesalahan Jenis Data" error="Data yang dimasukkan harus berupa Angka!" sqref="L78">
      <formula1>-1000000000000000000</formula1>
      <formula2>1000000000000000000</formula2>
    </dataValidation>
    <dataValidation type="decimal" showErrorMessage="1" errorTitle="Kesalahan Jenis Data" error="Data yang dimasukkan harus berupa Angka!" sqref="P78">
      <formula1>-1000000000000000000</formula1>
      <formula2>1000000000000000000</formula2>
    </dataValidation>
    <dataValidation type="decimal" showErrorMessage="1" errorTitle="Kesalahan Jenis Data" error="Data yang dimasukkan harus berupa Angka!" sqref="U78">
      <formula1>-1000000000000000000</formula1>
      <formula2>1000000000000000000</formula2>
    </dataValidation>
    <dataValidation type="decimal" showErrorMessage="1" errorTitle="Kesalahan Jenis Data" error="Data yang dimasukkan harus berupa Angka!" sqref="AA78">
      <formula1>-1000000000000000000</formula1>
      <formula2>1000000000000000000</formula2>
    </dataValidation>
    <dataValidation type="decimal" showErrorMessage="1" errorTitle="Kesalahan Jenis Data" error="Data yang dimasukkan harus berupa Angka!" sqref="AD78">
      <formula1>-1000000000000000000</formula1>
      <formula2>1000000000000000000</formula2>
    </dataValidation>
    <dataValidation type="decimal" showErrorMessage="1" errorTitle="Kesalahan Jenis Data" error="Data yang dimasukkan harus berupa Angka!" sqref="F79">
      <formula1>-1000000000000000000</formula1>
      <formula2>1000000000000000000</formula2>
    </dataValidation>
    <dataValidation type="decimal" showErrorMessage="1" errorTitle="Kesalahan Jenis Data" error="Data yang dimasukkan harus berupa Angka!" sqref="L79">
      <formula1>-1000000000000000000</formula1>
      <formula2>1000000000000000000</formula2>
    </dataValidation>
    <dataValidation type="decimal" showErrorMessage="1" errorTitle="Kesalahan Jenis Data" error="Data yang dimasukkan harus berupa Angka!" sqref="P79">
      <formula1>-1000000000000000000</formula1>
      <formula2>1000000000000000000</formula2>
    </dataValidation>
    <dataValidation type="decimal" showErrorMessage="1" errorTitle="Kesalahan Jenis Data" error="Data yang dimasukkan harus berupa Angka!" sqref="U79">
      <formula1>-1000000000000000000</formula1>
      <formula2>1000000000000000000</formula2>
    </dataValidation>
    <dataValidation type="decimal" showErrorMessage="1" errorTitle="Kesalahan Jenis Data" error="Data yang dimasukkan harus berupa Angka!" sqref="AA79">
      <formula1>-1000000000000000000</formula1>
      <formula2>1000000000000000000</formula2>
    </dataValidation>
    <dataValidation type="decimal" showErrorMessage="1" errorTitle="Kesalahan Jenis Data" error="Data yang dimasukkan harus berupa Angka!" sqref="AD79">
      <formula1>-1000000000000000000</formula1>
      <formula2>1000000000000000000</formula2>
    </dataValidation>
    <dataValidation type="decimal" showErrorMessage="1" errorTitle="Kesalahan Jenis Data" error="Data yang dimasukkan harus berupa Angka!" sqref="F80">
      <formula1>-1000000000000000000</formula1>
      <formula2>1000000000000000000</formula2>
    </dataValidation>
    <dataValidation type="decimal" showErrorMessage="1" errorTitle="Kesalahan Jenis Data" error="Data yang dimasukkan harus berupa Angka!" sqref="L80">
      <formula1>-1000000000000000000</formula1>
      <formula2>1000000000000000000</formula2>
    </dataValidation>
    <dataValidation type="decimal" showErrorMessage="1" errorTitle="Kesalahan Jenis Data" error="Data yang dimasukkan harus berupa Angka!" sqref="P80">
      <formula1>-1000000000000000000</formula1>
      <formula2>1000000000000000000</formula2>
    </dataValidation>
    <dataValidation type="decimal" showErrorMessage="1" errorTitle="Kesalahan Jenis Data" error="Data yang dimasukkan harus berupa Angka!" sqref="U80">
      <formula1>-1000000000000000000</formula1>
      <formula2>1000000000000000000</formula2>
    </dataValidation>
    <dataValidation type="decimal" showErrorMessage="1" errorTitle="Kesalahan Jenis Data" error="Data yang dimasukkan harus berupa Angka!" sqref="AA80">
      <formula1>-1000000000000000000</formula1>
      <formula2>1000000000000000000</formula2>
    </dataValidation>
    <dataValidation type="decimal" showErrorMessage="1" errorTitle="Kesalahan Jenis Data" error="Data yang dimasukkan harus berupa Angka!" sqref="AD80">
      <formula1>-1000000000000000000</formula1>
      <formula2>1000000000000000000</formula2>
    </dataValidation>
    <dataValidation type="decimal" showErrorMessage="1" errorTitle="Kesalahan Jenis Data" error="Data yang dimasukkan harus berupa Angka!" sqref="F81">
      <formula1>-1000000000000000000</formula1>
      <formula2>1000000000000000000</formula2>
    </dataValidation>
    <dataValidation type="decimal" showErrorMessage="1" errorTitle="Kesalahan Jenis Data" error="Data yang dimasukkan harus berupa Angka!" sqref="L81">
      <formula1>-1000000000000000000</formula1>
      <formula2>1000000000000000000</formula2>
    </dataValidation>
    <dataValidation type="decimal" showErrorMessage="1" errorTitle="Kesalahan Jenis Data" error="Data yang dimasukkan harus berupa Angka!" sqref="P81">
      <formula1>-1000000000000000000</formula1>
      <formula2>1000000000000000000</formula2>
    </dataValidation>
    <dataValidation type="decimal" showErrorMessage="1" errorTitle="Kesalahan Jenis Data" error="Data yang dimasukkan harus berupa Angka!" sqref="U81">
      <formula1>-1000000000000000000</formula1>
      <formula2>1000000000000000000</formula2>
    </dataValidation>
    <dataValidation type="decimal" showErrorMessage="1" errorTitle="Kesalahan Jenis Data" error="Data yang dimasukkan harus berupa Angka!" sqref="AA81">
      <formula1>-1000000000000000000</formula1>
      <formula2>1000000000000000000</formula2>
    </dataValidation>
    <dataValidation type="decimal" showErrorMessage="1" errorTitle="Kesalahan Jenis Data" error="Data yang dimasukkan harus berupa Angka!" sqref="AD81">
      <formula1>-1000000000000000000</formula1>
      <formula2>1000000000000000000</formula2>
    </dataValidation>
    <dataValidation type="decimal" showErrorMessage="1" errorTitle="Kesalahan Jenis Data" error="Data yang dimasukkan harus berupa Angka!" sqref="F82">
      <formula1>-1000000000000000000</formula1>
      <formula2>1000000000000000000</formula2>
    </dataValidation>
    <dataValidation type="decimal" showErrorMessage="1" errorTitle="Kesalahan Jenis Data" error="Data yang dimasukkan harus berupa Angka!" sqref="L82">
      <formula1>-1000000000000000000</formula1>
      <formula2>1000000000000000000</formula2>
    </dataValidation>
    <dataValidation type="decimal" showErrorMessage="1" errorTitle="Kesalahan Jenis Data" error="Data yang dimasukkan harus berupa Angka!" sqref="P82">
      <formula1>-1000000000000000000</formula1>
      <formula2>1000000000000000000</formula2>
    </dataValidation>
    <dataValidation type="decimal" showErrorMessage="1" errorTitle="Kesalahan Jenis Data" error="Data yang dimasukkan harus berupa Angka!" sqref="U82">
      <formula1>-1000000000000000000</formula1>
      <formula2>1000000000000000000</formula2>
    </dataValidation>
    <dataValidation type="decimal" showErrorMessage="1" errorTitle="Kesalahan Jenis Data" error="Data yang dimasukkan harus berupa Angka!" sqref="AA82">
      <formula1>-1000000000000000000</formula1>
      <formula2>1000000000000000000</formula2>
    </dataValidation>
    <dataValidation type="decimal" showErrorMessage="1" errorTitle="Kesalahan Jenis Data" error="Data yang dimasukkan harus berupa Angka!" sqref="AD82">
      <formula1>-1000000000000000000</formula1>
      <formula2>1000000000000000000</formula2>
    </dataValidation>
    <dataValidation type="decimal" showErrorMessage="1" errorTitle="Kesalahan Jenis Data" error="Data yang dimasukkan harus berupa Angka!" sqref="F83">
      <formula1>-1000000000000000000</formula1>
      <formula2>1000000000000000000</formula2>
    </dataValidation>
    <dataValidation type="decimal" showErrorMessage="1" errorTitle="Kesalahan Jenis Data" error="Data yang dimasukkan harus berupa Angka!" sqref="L83">
      <formula1>-1000000000000000000</formula1>
      <formula2>1000000000000000000</formula2>
    </dataValidation>
    <dataValidation type="decimal" showErrorMessage="1" errorTitle="Kesalahan Jenis Data" error="Data yang dimasukkan harus berupa Angka!" sqref="P83">
      <formula1>-1000000000000000000</formula1>
      <formula2>1000000000000000000</formula2>
    </dataValidation>
    <dataValidation type="decimal" showErrorMessage="1" errorTitle="Kesalahan Jenis Data" error="Data yang dimasukkan harus berupa Angka!" sqref="U83">
      <formula1>-1000000000000000000</formula1>
      <formula2>1000000000000000000</formula2>
    </dataValidation>
    <dataValidation type="decimal" showErrorMessage="1" errorTitle="Kesalahan Jenis Data" error="Data yang dimasukkan harus berupa Angka!" sqref="AA83">
      <formula1>-1000000000000000000</formula1>
      <formula2>1000000000000000000</formula2>
    </dataValidation>
    <dataValidation type="decimal" showErrorMessage="1" errorTitle="Kesalahan Jenis Data" error="Data yang dimasukkan harus berupa Angka!" sqref="AD83">
      <formula1>-1000000000000000000</formula1>
      <formula2>1000000000000000000</formula2>
    </dataValidation>
    <dataValidation type="decimal" showErrorMessage="1" errorTitle="Kesalahan Jenis Data" error="Data yang dimasukkan harus berupa Angka!" sqref="F84">
      <formula1>-1000000000000000000</formula1>
      <formula2>1000000000000000000</formula2>
    </dataValidation>
    <dataValidation type="decimal" showErrorMessage="1" errorTitle="Kesalahan Jenis Data" error="Data yang dimasukkan harus berupa Angka!" sqref="L84">
      <formula1>-1000000000000000000</formula1>
      <formula2>1000000000000000000</formula2>
    </dataValidation>
    <dataValidation type="decimal" showErrorMessage="1" errorTitle="Kesalahan Jenis Data" error="Data yang dimasukkan harus berupa Angka!" sqref="P84">
      <formula1>-1000000000000000000</formula1>
      <formula2>1000000000000000000</formula2>
    </dataValidation>
    <dataValidation type="decimal" showErrorMessage="1" errorTitle="Kesalahan Jenis Data" error="Data yang dimasukkan harus berupa Angka!" sqref="U84">
      <formula1>-1000000000000000000</formula1>
      <formula2>1000000000000000000</formula2>
    </dataValidation>
    <dataValidation type="decimal" showErrorMessage="1" errorTitle="Kesalahan Jenis Data" error="Data yang dimasukkan harus berupa Angka!" sqref="AA84">
      <formula1>-1000000000000000000</formula1>
      <formula2>1000000000000000000</formula2>
    </dataValidation>
    <dataValidation type="decimal" showErrorMessage="1" errorTitle="Kesalahan Jenis Data" error="Data yang dimasukkan harus berupa Angka!" sqref="AD84">
      <formula1>-1000000000000000000</formula1>
      <formula2>1000000000000000000</formula2>
    </dataValidation>
    <dataValidation type="decimal" showErrorMessage="1" errorTitle="Kesalahan Jenis Data" error="Data yang dimasukkan harus berupa Angka!" sqref="F85">
      <formula1>-1000000000000000000</formula1>
      <formula2>1000000000000000000</formula2>
    </dataValidation>
    <dataValidation type="decimal" showErrorMessage="1" errorTitle="Kesalahan Jenis Data" error="Data yang dimasukkan harus berupa Angka!" sqref="L85">
      <formula1>-1000000000000000000</formula1>
      <formula2>1000000000000000000</formula2>
    </dataValidation>
    <dataValidation type="decimal" showErrorMessage="1" errorTitle="Kesalahan Jenis Data" error="Data yang dimasukkan harus berupa Angka!" sqref="P85">
      <formula1>-1000000000000000000</formula1>
      <formula2>1000000000000000000</formula2>
    </dataValidation>
    <dataValidation type="decimal" showErrorMessage="1" errorTitle="Kesalahan Jenis Data" error="Data yang dimasukkan harus berupa Angka!" sqref="U85">
      <formula1>-1000000000000000000</formula1>
      <formula2>1000000000000000000</formula2>
    </dataValidation>
    <dataValidation type="decimal" showErrorMessage="1" errorTitle="Kesalahan Jenis Data" error="Data yang dimasukkan harus berupa Angka!" sqref="AA85">
      <formula1>-1000000000000000000</formula1>
      <formula2>1000000000000000000</formula2>
    </dataValidation>
    <dataValidation type="decimal" showErrorMessage="1" errorTitle="Kesalahan Jenis Data" error="Data yang dimasukkan harus berupa Angka!" sqref="AD85">
      <formula1>-1000000000000000000</formula1>
      <formula2>1000000000000000000</formula2>
    </dataValidation>
    <dataValidation type="decimal" showErrorMessage="1" errorTitle="Kesalahan Jenis Data" error="Data yang dimasukkan harus berupa Angka!" sqref="F86">
      <formula1>-1000000000000000000</formula1>
      <formula2>1000000000000000000</formula2>
    </dataValidation>
    <dataValidation type="decimal" showErrorMessage="1" errorTitle="Kesalahan Jenis Data" error="Data yang dimasukkan harus berupa Angka!" sqref="L86">
      <formula1>-1000000000000000000</formula1>
      <formula2>1000000000000000000</formula2>
    </dataValidation>
    <dataValidation type="decimal" showErrorMessage="1" errorTitle="Kesalahan Jenis Data" error="Data yang dimasukkan harus berupa Angka!" sqref="P86">
      <formula1>-1000000000000000000</formula1>
      <formula2>1000000000000000000</formula2>
    </dataValidation>
    <dataValidation type="decimal" showErrorMessage="1" errorTitle="Kesalahan Jenis Data" error="Data yang dimasukkan harus berupa Angka!" sqref="U86">
      <formula1>-1000000000000000000</formula1>
      <formula2>1000000000000000000</formula2>
    </dataValidation>
    <dataValidation type="decimal" showErrorMessage="1" errorTitle="Kesalahan Jenis Data" error="Data yang dimasukkan harus berupa Angka!" sqref="AA86">
      <formula1>-1000000000000000000</formula1>
      <formula2>1000000000000000000</formula2>
    </dataValidation>
    <dataValidation type="decimal" showErrorMessage="1" errorTitle="Kesalahan Jenis Data" error="Data yang dimasukkan harus berupa Angka!" sqref="AD86">
      <formula1>-1000000000000000000</formula1>
      <formula2>1000000000000000000</formula2>
    </dataValidation>
    <dataValidation type="decimal" showErrorMessage="1" errorTitle="Kesalahan Jenis Data" error="Data yang dimasukkan harus berupa Angka!" sqref="F87">
      <formula1>-1000000000000000000</formula1>
      <formula2>1000000000000000000</formula2>
    </dataValidation>
    <dataValidation type="decimal" showErrorMessage="1" errorTitle="Kesalahan Jenis Data" error="Data yang dimasukkan harus berupa Angka!" sqref="L87">
      <formula1>-1000000000000000000</formula1>
      <formula2>1000000000000000000</formula2>
    </dataValidation>
    <dataValidation type="decimal" showErrorMessage="1" errorTitle="Kesalahan Jenis Data" error="Data yang dimasukkan harus berupa Angka!" sqref="P87">
      <formula1>-1000000000000000000</formula1>
      <formula2>1000000000000000000</formula2>
    </dataValidation>
    <dataValidation type="decimal" showErrorMessage="1" errorTitle="Kesalahan Jenis Data" error="Data yang dimasukkan harus berupa Angka!" sqref="U87">
      <formula1>-1000000000000000000</formula1>
      <formula2>1000000000000000000</formula2>
    </dataValidation>
    <dataValidation type="decimal" showErrorMessage="1" errorTitle="Kesalahan Jenis Data" error="Data yang dimasukkan harus berupa Angka!" sqref="AA87">
      <formula1>-1000000000000000000</formula1>
      <formula2>1000000000000000000</formula2>
    </dataValidation>
    <dataValidation type="decimal" showErrorMessage="1" errorTitle="Kesalahan Jenis Data" error="Data yang dimasukkan harus berupa Angka!" sqref="AD87">
      <formula1>-1000000000000000000</formula1>
      <formula2>1000000000000000000</formula2>
    </dataValidation>
    <dataValidation type="decimal" showErrorMessage="1" errorTitle="Kesalahan Jenis Data" error="Data yang dimasukkan harus berupa Angka!" sqref="F88">
      <formula1>-1000000000000000000</formula1>
      <formula2>1000000000000000000</formula2>
    </dataValidation>
    <dataValidation type="decimal" showErrorMessage="1" errorTitle="Kesalahan Jenis Data" error="Data yang dimasukkan harus berupa Angka!" sqref="L88">
      <formula1>-1000000000000000000</formula1>
      <formula2>1000000000000000000</formula2>
    </dataValidation>
    <dataValidation type="decimal" showErrorMessage="1" errorTitle="Kesalahan Jenis Data" error="Data yang dimasukkan harus berupa Angka!" sqref="P88">
      <formula1>-1000000000000000000</formula1>
      <formula2>1000000000000000000</formula2>
    </dataValidation>
    <dataValidation type="decimal" showErrorMessage="1" errorTitle="Kesalahan Jenis Data" error="Data yang dimasukkan harus berupa Angka!" sqref="U88">
      <formula1>-1000000000000000000</formula1>
      <formula2>1000000000000000000</formula2>
    </dataValidation>
    <dataValidation type="decimal" showErrorMessage="1" errorTitle="Kesalahan Jenis Data" error="Data yang dimasukkan harus berupa Angka!" sqref="AA88">
      <formula1>-1000000000000000000</formula1>
      <formula2>1000000000000000000</formula2>
    </dataValidation>
    <dataValidation type="decimal" showErrorMessage="1" errorTitle="Kesalahan Jenis Data" error="Data yang dimasukkan harus berupa Angka!" sqref="AD88">
      <formula1>-1000000000000000000</formula1>
      <formula2>1000000000000000000</formula2>
    </dataValidation>
    <dataValidation type="decimal" showErrorMessage="1" errorTitle="Kesalahan Jenis Data" error="Data yang dimasukkan harus berupa Angka!" sqref="F89">
      <formula1>-1000000000000000000</formula1>
      <formula2>1000000000000000000</formula2>
    </dataValidation>
    <dataValidation type="decimal" showErrorMessage="1" errorTitle="Kesalahan Jenis Data" error="Data yang dimasukkan harus berupa Angka!" sqref="L89">
      <formula1>-1000000000000000000</formula1>
      <formula2>1000000000000000000</formula2>
    </dataValidation>
    <dataValidation type="decimal" showErrorMessage="1" errorTitle="Kesalahan Jenis Data" error="Data yang dimasukkan harus berupa Angka!" sqref="P89">
      <formula1>-1000000000000000000</formula1>
      <formula2>1000000000000000000</formula2>
    </dataValidation>
    <dataValidation type="decimal" showErrorMessage="1" errorTitle="Kesalahan Jenis Data" error="Data yang dimasukkan harus berupa Angka!" sqref="U89">
      <formula1>-1000000000000000000</formula1>
      <formula2>1000000000000000000</formula2>
    </dataValidation>
    <dataValidation type="decimal" showErrorMessage="1" errorTitle="Kesalahan Jenis Data" error="Data yang dimasukkan harus berupa Angka!" sqref="AA89">
      <formula1>-1000000000000000000</formula1>
      <formula2>1000000000000000000</formula2>
    </dataValidation>
    <dataValidation type="decimal" showErrorMessage="1" errorTitle="Kesalahan Jenis Data" error="Data yang dimasukkan harus berupa Angka!" sqref="AD89">
      <formula1>-1000000000000000000</formula1>
      <formula2>1000000000000000000</formula2>
    </dataValidation>
    <dataValidation type="decimal" showErrorMessage="1" errorTitle="Kesalahan Jenis Data" error="Data yang dimasukkan harus berupa Angka!" sqref="F90">
      <formula1>-1000000000000000000</formula1>
      <formula2>1000000000000000000</formula2>
    </dataValidation>
    <dataValidation type="decimal" showErrorMessage="1" errorTitle="Kesalahan Jenis Data" error="Data yang dimasukkan harus berupa Angka!" sqref="L90">
      <formula1>-1000000000000000000</formula1>
      <formula2>1000000000000000000</formula2>
    </dataValidation>
    <dataValidation type="decimal" showErrorMessage="1" errorTitle="Kesalahan Jenis Data" error="Data yang dimasukkan harus berupa Angka!" sqref="P90">
      <formula1>-1000000000000000000</formula1>
      <formula2>1000000000000000000</formula2>
    </dataValidation>
    <dataValidation type="decimal" showErrorMessage="1" errorTitle="Kesalahan Jenis Data" error="Data yang dimasukkan harus berupa Angka!" sqref="U90">
      <formula1>-1000000000000000000</formula1>
      <formula2>1000000000000000000</formula2>
    </dataValidation>
    <dataValidation type="decimal" showErrorMessage="1" errorTitle="Kesalahan Jenis Data" error="Data yang dimasukkan harus berupa Angka!" sqref="AA90">
      <formula1>-1000000000000000000</formula1>
      <formula2>1000000000000000000</formula2>
    </dataValidation>
    <dataValidation type="decimal" showErrorMessage="1" errorTitle="Kesalahan Jenis Data" error="Data yang dimasukkan harus berupa Angka!" sqref="AD90">
      <formula1>-1000000000000000000</formula1>
      <formula2>1000000000000000000</formula2>
    </dataValidation>
    <dataValidation type="decimal" showErrorMessage="1" errorTitle="Kesalahan Jenis Data" error="Data yang dimasukkan harus berupa Angka!" sqref="F91">
      <formula1>-1000000000000000000</formula1>
      <formula2>1000000000000000000</formula2>
    </dataValidation>
    <dataValidation type="decimal" showErrorMessage="1" errorTitle="Kesalahan Jenis Data" error="Data yang dimasukkan harus berupa Angka!" sqref="L91">
      <formula1>-1000000000000000000</formula1>
      <formula2>1000000000000000000</formula2>
    </dataValidation>
    <dataValidation type="decimal" showErrorMessage="1" errorTitle="Kesalahan Jenis Data" error="Data yang dimasukkan harus berupa Angka!" sqref="P91">
      <formula1>-1000000000000000000</formula1>
      <formula2>1000000000000000000</formula2>
    </dataValidation>
    <dataValidation type="decimal" showErrorMessage="1" errorTitle="Kesalahan Jenis Data" error="Data yang dimasukkan harus berupa Angka!" sqref="U91">
      <formula1>-1000000000000000000</formula1>
      <formula2>1000000000000000000</formula2>
    </dataValidation>
    <dataValidation type="decimal" showErrorMessage="1" errorTitle="Kesalahan Jenis Data" error="Data yang dimasukkan harus berupa Angka!" sqref="AA91">
      <formula1>-1000000000000000000</formula1>
      <formula2>1000000000000000000</formula2>
    </dataValidation>
    <dataValidation type="decimal" showErrorMessage="1" errorTitle="Kesalahan Jenis Data" error="Data yang dimasukkan harus berupa Angka!" sqref="AD91">
      <formula1>-1000000000000000000</formula1>
      <formula2>1000000000000000000</formula2>
    </dataValidation>
    <dataValidation type="decimal" showErrorMessage="1" errorTitle="Kesalahan Jenis Data" error="Data yang dimasukkan harus berupa Angka!" sqref="F92">
      <formula1>-1000000000000000000</formula1>
      <formula2>1000000000000000000</formula2>
    </dataValidation>
    <dataValidation type="decimal" showErrorMessage="1" errorTitle="Kesalahan Jenis Data" error="Data yang dimasukkan harus berupa Angka!" sqref="L92">
      <formula1>-1000000000000000000</formula1>
      <formula2>1000000000000000000</formula2>
    </dataValidation>
    <dataValidation type="decimal" showErrorMessage="1" errorTitle="Kesalahan Jenis Data" error="Data yang dimasukkan harus berupa Angka!" sqref="P92">
      <formula1>-1000000000000000000</formula1>
      <formula2>1000000000000000000</formula2>
    </dataValidation>
    <dataValidation type="decimal" showErrorMessage="1" errorTitle="Kesalahan Jenis Data" error="Data yang dimasukkan harus berupa Angka!" sqref="U92">
      <formula1>-1000000000000000000</formula1>
      <formula2>1000000000000000000</formula2>
    </dataValidation>
    <dataValidation type="decimal" showErrorMessage="1" errorTitle="Kesalahan Jenis Data" error="Data yang dimasukkan harus berupa Angka!" sqref="AA92">
      <formula1>-1000000000000000000</formula1>
      <formula2>1000000000000000000</formula2>
    </dataValidation>
    <dataValidation type="decimal" showErrorMessage="1" errorTitle="Kesalahan Jenis Data" error="Data yang dimasukkan harus berupa Angka!" sqref="AD92">
      <formula1>-1000000000000000000</formula1>
      <formula2>1000000000000000000</formula2>
    </dataValidation>
    <dataValidation type="decimal" showErrorMessage="1" errorTitle="Kesalahan Jenis Data" error="Data yang dimasukkan harus berupa Angka!" sqref="F93">
      <formula1>-1000000000000000000</formula1>
      <formula2>1000000000000000000</formula2>
    </dataValidation>
    <dataValidation type="decimal" showErrorMessage="1" errorTitle="Kesalahan Jenis Data" error="Data yang dimasukkan harus berupa Angka!" sqref="L93">
      <formula1>-1000000000000000000</formula1>
      <formula2>1000000000000000000</formula2>
    </dataValidation>
    <dataValidation type="decimal" showErrorMessage="1" errorTitle="Kesalahan Jenis Data" error="Data yang dimasukkan harus berupa Angka!" sqref="P93">
      <formula1>-1000000000000000000</formula1>
      <formula2>1000000000000000000</formula2>
    </dataValidation>
    <dataValidation type="decimal" showErrorMessage="1" errorTitle="Kesalahan Jenis Data" error="Data yang dimasukkan harus berupa Angka!" sqref="U93">
      <formula1>-1000000000000000000</formula1>
      <formula2>1000000000000000000</formula2>
    </dataValidation>
    <dataValidation type="decimal" showErrorMessage="1" errorTitle="Kesalahan Jenis Data" error="Data yang dimasukkan harus berupa Angka!" sqref="AA93">
      <formula1>-1000000000000000000</formula1>
      <formula2>1000000000000000000</formula2>
    </dataValidation>
    <dataValidation type="decimal" showErrorMessage="1" errorTitle="Kesalahan Jenis Data" error="Data yang dimasukkan harus berupa Angka!" sqref="AD93">
      <formula1>-1000000000000000000</formula1>
      <formula2>1000000000000000000</formula2>
    </dataValidation>
    <dataValidation type="decimal" showErrorMessage="1" errorTitle="Kesalahan Jenis Data" error="Data yang dimasukkan harus berupa Angka!" sqref="F94">
      <formula1>-1000000000000000000</formula1>
      <formula2>1000000000000000000</formula2>
    </dataValidation>
    <dataValidation type="decimal" showErrorMessage="1" errorTitle="Kesalahan Jenis Data" error="Data yang dimasukkan harus berupa Angka!" sqref="L94">
      <formula1>-1000000000000000000</formula1>
      <formula2>1000000000000000000</formula2>
    </dataValidation>
    <dataValidation type="decimal" showErrorMessage="1" errorTitle="Kesalahan Jenis Data" error="Data yang dimasukkan harus berupa Angka!" sqref="P94">
      <formula1>-1000000000000000000</formula1>
      <formula2>1000000000000000000</formula2>
    </dataValidation>
    <dataValidation type="decimal" showErrorMessage="1" errorTitle="Kesalahan Jenis Data" error="Data yang dimasukkan harus berupa Angka!" sqref="U94">
      <formula1>-1000000000000000000</formula1>
      <formula2>1000000000000000000</formula2>
    </dataValidation>
    <dataValidation type="decimal" showErrorMessage="1" errorTitle="Kesalahan Jenis Data" error="Data yang dimasukkan harus berupa Angka!" sqref="AA94">
      <formula1>-1000000000000000000</formula1>
      <formula2>1000000000000000000</formula2>
    </dataValidation>
    <dataValidation type="decimal" showErrorMessage="1" errorTitle="Kesalahan Jenis Data" error="Data yang dimasukkan harus berupa Angka!" sqref="AD94">
      <formula1>-1000000000000000000</formula1>
      <formula2>1000000000000000000</formula2>
    </dataValidation>
    <dataValidation type="decimal" showErrorMessage="1" errorTitle="Kesalahan Jenis Data" error="Data yang dimasukkan harus berupa Angka!" sqref="F95">
      <formula1>-1000000000000000000</formula1>
      <formula2>1000000000000000000</formula2>
    </dataValidation>
    <dataValidation type="decimal" showErrorMessage="1" errorTitle="Kesalahan Jenis Data" error="Data yang dimasukkan harus berupa Angka!" sqref="L95">
      <formula1>-1000000000000000000</formula1>
      <formula2>1000000000000000000</formula2>
    </dataValidation>
    <dataValidation type="decimal" showErrorMessage="1" errorTitle="Kesalahan Jenis Data" error="Data yang dimasukkan harus berupa Angka!" sqref="P95">
      <formula1>-1000000000000000000</formula1>
      <formula2>1000000000000000000</formula2>
    </dataValidation>
    <dataValidation type="decimal" showErrorMessage="1" errorTitle="Kesalahan Jenis Data" error="Data yang dimasukkan harus berupa Angka!" sqref="U95">
      <formula1>-1000000000000000000</formula1>
      <formula2>1000000000000000000</formula2>
    </dataValidation>
    <dataValidation type="decimal" showErrorMessage="1" errorTitle="Kesalahan Jenis Data" error="Data yang dimasukkan harus berupa Angka!" sqref="AA95">
      <formula1>-1000000000000000000</formula1>
      <formula2>1000000000000000000</formula2>
    </dataValidation>
    <dataValidation type="decimal" showErrorMessage="1" errorTitle="Kesalahan Jenis Data" error="Data yang dimasukkan harus berupa Angka!" sqref="AD95">
      <formula1>-1000000000000000000</formula1>
      <formula2>1000000000000000000</formula2>
    </dataValidation>
    <dataValidation type="decimal" showErrorMessage="1" errorTitle="Kesalahan Jenis Data" error="Data yang dimasukkan harus berupa Angka!" sqref="F96">
      <formula1>-1000000000000000000</formula1>
      <formula2>1000000000000000000</formula2>
    </dataValidation>
    <dataValidation type="decimal" showErrorMessage="1" errorTitle="Kesalahan Jenis Data" error="Data yang dimasukkan harus berupa Angka!" sqref="L96">
      <formula1>-1000000000000000000</formula1>
      <formula2>1000000000000000000</formula2>
    </dataValidation>
    <dataValidation type="decimal" showErrorMessage="1" errorTitle="Kesalahan Jenis Data" error="Data yang dimasukkan harus berupa Angka!" sqref="P96">
      <formula1>-1000000000000000000</formula1>
      <formula2>1000000000000000000</formula2>
    </dataValidation>
    <dataValidation type="decimal" showErrorMessage="1" errorTitle="Kesalahan Jenis Data" error="Data yang dimasukkan harus berupa Angka!" sqref="U96">
      <formula1>-1000000000000000000</formula1>
      <formula2>1000000000000000000</formula2>
    </dataValidation>
    <dataValidation type="decimal" showErrorMessage="1" errorTitle="Kesalahan Jenis Data" error="Data yang dimasukkan harus berupa Angka!" sqref="AA96">
      <formula1>-1000000000000000000</formula1>
      <formula2>1000000000000000000</formula2>
    </dataValidation>
    <dataValidation type="decimal" showErrorMessage="1" errorTitle="Kesalahan Jenis Data" error="Data yang dimasukkan harus berupa Angka!" sqref="AD96">
      <formula1>-1000000000000000000</formula1>
      <formula2>1000000000000000000</formula2>
    </dataValidation>
    <dataValidation type="decimal" showErrorMessage="1" errorTitle="Kesalahan Jenis Data" error="Data yang dimasukkan harus berupa Angka!" sqref="F97">
      <formula1>-1000000000000000000</formula1>
      <formula2>1000000000000000000</formula2>
    </dataValidation>
    <dataValidation type="decimal" showErrorMessage="1" errorTitle="Kesalahan Jenis Data" error="Data yang dimasukkan harus berupa Angka!" sqref="L97">
      <formula1>-1000000000000000000</formula1>
      <formula2>1000000000000000000</formula2>
    </dataValidation>
    <dataValidation type="decimal" showErrorMessage="1" errorTitle="Kesalahan Jenis Data" error="Data yang dimasukkan harus berupa Angka!" sqref="P97">
      <formula1>-1000000000000000000</formula1>
      <formula2>1000000000000000000</formula2>
    </dataValidation>
    <dataValidation type="decimal" showErrorMessage="1" errorTitle="Kesalahan Jenis Data" error="Data yang dimasukkan harus berupa Angka!" sqref="U97">
      <formula1>-1000000000000000000</formula1>
      <formula2>1000000000000000000</formula2>
    </dataValidation>
    <dataValidation type="decimal" showErrorMessage="1" errorTitle="Kesalahan Jenis Data" error="Data yang dimasukkan harus berupa Angka!" sqref="AA97">
      <formula1>-1000000000000000000</formula1>
      <formula2>1000000000000000000</formula2>
    </dataValidation>
    <dataValidation type="decimal" showErrorMessage="1" errorTitle="Kesalahan Jenis Data" error="Data yang dimasukkan harus berupa Angka!" sqref="AD97">
      <formula1>-1000000000000000000</formula1>
      <formula2>1000000000000000000</formula2>
    </dataValidation>
    <dataValidation type="decimal" showErrorMessage="1" errorTitle="Kesalahan Jenis Data" error="Data yang dimasukkan harus berupa Angka!" sqref="F98">
      <formula1>-1000000000000000000</formula1>
      <formula2>1000000000000000000</formula2>
    </dataValidation>
    <dataValidation type="decimal" showErrorMessage="1" errorTitle="Kesalahan Jenis Data" error="Data yang dimasukkan harus berupa Angka!" sqref="L98">
      <formula1>-1000000000000000000</formula1>
      <formula2>1000000000000000000</formula2>
    </dataValidation>
    <dataValidation type="decimal" showErrorMessage="1" errorTitle="Kesalahan Jenis Data" error="Data yang dimasukkan harus berupa Angka!" sqref="P98">
      <formula1>-1000000000000000000</formula1>
      <formula2>1000000000000000000</formula2>
    </dataValidation>
    <dataValidation type="decimal" showErrorMessage="1" errorTitle="Kesalahan Jenis Data" error="Data yang dimasukkan harus berupa Angka!" sqref="U98">
      <formula1>-1000000000000000000</formula1>
      <formula2>1000000000000000000</formula2>
    </dataValidation>
    <dataValidation type="decimal" showErrorMessage="1" errorTitle="Kesalahan Jenis Data" error="Data yang dimasukkan harus berupa Angka!" sqref="AA98">
      <formula1>-1000000000000000000</formula1>
      <formula2>1000000000000000000</formula2>
    </dataValidation>
    <dataValidation type="decimal" showErrorMessage="1" errorTitle="Kesalahan Jenis Data" error="Data yang dimasukkan harus berupa Angka!" sqref="AD98">
      <formula1>-1000000000000000000</formula1>
      <formula2>1000000000000000000</formula2>
    </dataValidation>
    <dataValidation type="decimal" showErrorMessage="1" errorTitle="Kesalahan Jenis Data" error="Data yang dimasukkan harus berupa Angka!" sqref="F99">
      <formula1>-1000000000000000000</formula1>
      <formula2>1000000000000000000</formula2>
    </dataValidation>
    <dataValidation type="decimal" showErrorMessage="1" errorTitle="Kesalahan Jenis Data" error="Data yang dimasukkan harus berupa Angka!" sqref="L99">
      <formula1>-1000000000000000000</formula1>
      <formula2>1000000000000000000</formula2>
    </dataValidation>
    <dataValidation type="decimal" showErrorMessage="1" errorTitle="Kesalahan Jenis Data" error="Data yang dimasukkan harus berupa Angka!" sqref="P99">
      <formula1>-1000000000000000000</formula1>
      <formula2>1000000000000000000</formula2>
    </dataValidation>
    <dataValidation type="decimal" showErrorMessage="1" errorTitle="Kesalahan Jenis Data" error="Data yang dimasukkan harus berupa Angka!" sqref="U99">
      <formula1>-1000000000000000000</formula1>
      <formula2>1000000000000000000</formula2>
    </dataValidation>
    <dataValidation type="decimal" showErrorMessage="1" errorTitle="Kesalahan Jenis Data" error="Data yang dimasukkan harus berupa Angka!" sqref="AA99">
      <formula1>-1000000000000000000</formula1>
      <formula2>1000000000000000000</formula2>
    </dataValidation>
    <dataValidation type="decimal" showErrorMessage="1" errorTitle="Kesalahan Jenis Data" error="Data yang dimasukkan harus berupa Angka!" sqref="AD99">
      <formula1>-1000000000000000000</formula1>
      <formula2>1000000000000000000</formula2>
    </dataValidation>
    <dataValidation type="decimal" showErrorMessage="1" errorTitle="Kesalahan Jenis Data" error="Data yang dimasukkan harus berupa Angka!" sqref="F100">
      <formula1>-1000000000000000000</formula1>
      <formula2>1000000000000000000</formula2>
    </dataValidation>
    <dataValidation type="decimal" showErrorMessage="1" errorTitle="Kesalahan Jenis Data" error="Data yang dimasukkan harus berupa Angka!" sqref="L100">
      <formula1>-1000000000000000000</formula1>
      <formula2>1000000000000000000</formula2>
    </dataValidation>
    <dataValidation type="decimal" showErrorMessage="1" errorTitle="Kesalahan Jenis Data" error="Data yang dimasukkan harus berupa Angka!" sqref="P100">
      <formula1>-1000000000000000000</formula1>
      <formula2>1000000000000000000</formula2>
    </dataValidation>
    <dataValidation type="decimal" showErrorMessage="1" errorTitle="Kesalahan Jenis Data" error="Data yang dimasukkan harus berupa Angka!" sqref="U100">
      <formula1>-1000000000000000000</formula1>
      <formula2>1000000000000000000</formula2>
    </dataValidation>
    <dataValidation type="decimal" showErrorMessage="1" errorTitle="Kesalahan Jenis Data" error="Data yang dimasukkan harus berupa Angka!" sqref="AA100">
      <formula1>-1000000000000000000</formula1>
      <formula2>1000000000000000000</formula2>
    </dataValidation>
    <dataValidation type="decimal" showErrorMessage="1" errorTitle="Kesalahan Jenis Data" error="Data yang dimasukkan harus berupa Angka!" sqref="AD100">
      <formula1>-1000000000000000000</formula1>
      <formula2>1000000000000000000</formula2>
    </dataValidation>
    <dataValidation type="decimal" showErrorMessage="1" errorTitle="Kesalahan Jenis Data" error="Data yang dimasukkan harus berupa Angka!" sqref="F101">
      <formula1>-1000000000000000000</formula1>
      <formula2>1000000000000000000</formula2>
    </dataValidation>
    <dataValidation type="decimal" showErrorMessage="1" errorTitle="Kesalahan Jenis Data" error="Data yang dimasukkan harus berupa Angka!" sqref="L101">
      <formula1>-1000000000000000000</formula1>
      <formula2>1000000000000000000</formula2>
    </dataValidation>
    <dataValidation type="decimal" showErrorMessage="1" errorTitle="Kesalahan Jenis Data" error="Data yang dimasukkan harus berupa Angka!" sqref="P101">
      <formula1>-1000000000000000000</formula1>
      <formula2>1000000000000000000</formula2>
    </dataValidation>
    <dataValidation type="decimal" showErrorMessage="1" errorTitle="Kesalahan Jenis Data" error="Data yang dimasukkan harus berupa Angka!" sqref="U101">
      <formula1>-1000000000000000000</formula1>
      <formula2>1000000000000000000</formula2>
    </dataValidation>
    <dataValidation type="decimal" showErrorMessage="1" errorTitle="Kesalahan Jenis Data" error="Data yang dimasukkan harus berupa Angka!" sqref="AA101">
      <formula1>-1000000000000000000</formula1>
      <formula2>1000000000000000000</formula2>
    </dataValidation>
    <dataValidation type="decimal" showErrorMessage="1" errorTitle="Kesalahan Jenis Data" error="Data yang dimasukkan harus berupa Angka!" sqref="AD101">
      <formula1>-1000000000000000000</formula1>
      <formula2>1000000000000000000</formula2>
    </dataValidation>
    <dataValidation type="decimal" showErrorMessage="1" errorTitle="Kesalahan Jenis Data" error="Data yang dimasukkan harus berupa Angka!" sqref="F102">
      <formula1>-1000000000000000000</formula1>
      <formula2>1000000000000000000</formula2>
    </dataValidation>
    <dataValidation type="decimal" showErrorMessage="1" errorTitle="Kesalahan Jenis Data" error="Data yang dimasukkan harus berupa Angka!" sqref="L102">
      <formula1>-1000000000000000000</formula1>
      <formula2>1000000000000000000</formula2>
    </dataValidation>
    <dataValidation type="decimal" showErrorMessage="1" errorTitle="Kesalahan Jenis Data" error="Data yang dimasukkan harus berupa Angka!" sqref="P102">
      <formula1>-1000000000000000000</formula1>
      <formula2>1000000000000000000</formula2>
    </dataValidation>
    <dataValidation type="decimal" showErrorMessage="1" errorTitle="Kesalahan Jenis Data" error="Data yang dimasukkan harus berupa Angka!" sqref="U102">
      <formula1>-1000000000000000000</formula1>
      <formula2>1000000000000000000</formula2>
    </dataValidation>
    <dataValidation type="decimal" showErrorMessage="1" errorTitle="Kesalahan Jenis Data" error="Data yang dimasukkan harus berupa Angka!" sqref="AA102">
      <formula1>-1000000000000000000</formula1>
      <formula2>1000000000000000000</formula2>
    </dataValidation>
    <dataValidation type="decimal" showErrorMessage="1" errorTitle="Kesalahan Jenis Data" error="Data yang dimasukkan harus berupa Angka!" sqref="AD102">
      <formula1>-1000000000000000000</formula1>
      <formula2>1000000000000000000</formula2>
    </dataValidation>
    <dataValidation type="decimal" showErrorMessage="1" errorTitle="Kesalahan Jenis Data" error="Data yang dimasukkan harus berupa Angka!" sqref="F103">
      <formula1>-1000000000000000000</formula1>
      <formula2>1000000000000000000</formula2>
    </dataValidation>
    <dataValidation type="decimal" showErrorMessage="1" errorTitle="Kesalahan Jenis Data" error="Data yang dimasukkan harus berupa Angka!" sqref="L103">
      <formula1>-1000000000000000000</formula1>
      <formula2>1000000000000000000</formula2>
    </dataValidation>
    <dataValidation type="decimal" showErrorMessage="1" errorTitle="Kesalahan Jenis Data" error="Data yang dimasukkan harus berupa Angka!" sqref="P103">
      <formula1>-1000000000000000000</formula1>
      <formula2>1000000000000000000</formula2>
    </dataValidation>
    <dataValidation type="decimal" showErrorMessage="1" errorTitle="Kesalahan Jenis Data" error="Data yang dimasukkan harus berupa Angka!" sqref="U103">
      <formula1>-1000000000000000000</formula1>
      <formula2>1000000000000000000</formula2>
    </dataValidation>
    <dataValidation type="decimal" showErrorMessage="1" errorTitle="Kesalahan Jenis Data" error="Data yang dimasukkan harus berupa Angka!" sqref="AA103">
      <formula1>-1000000000000000000</formula1>
      <formula2>1000000000000000000</formula2>
    </dataValidation>
    <dataValidation type="decimal" showErrorMessage="1" errorTitle="Kesalahan Jenis Data" error="Data yang dimasukkan harus berupa Angka!" sqref="AD103">
      <formula1>-1000000000000000000</formula1>
      <formula2>1000000000000000000</formula2>
    </dataValidation>
    <dataValidation type="decimal" showErrorMessage="1" errorTitle="Kesalahan Jenis Data" error="Data yang dimasukkan harus berupa Angka!" sqref="F104">
      <formula1>-1000000000000000000</formula1>
      <formula2>1000000000000000000</formula2>
    </dataValidation>
    <dataValidation type="decimal" showErrorMessage="1" errorTitle="Kesalahan Jenis Data" error="Data yang dimasukkan harus berupa Angka!" sqref="L104">
      <formula1>-1000000000000000000</formula1>
      <formula2>1000000000000000000</formula2>
    </dataValidation>
    <dataValidation type="decimal" showErrorMessage="1" errorTitle="Kesalahan Jenis Data" error="Data yang dimasukkan harus berupa Angka!" sqref="P104">
      <formula1>-1000000000000000000</formula1>
      <formula2>1000000000000000000</formula2>
    </dataValidation>
    <dataValidation type="decimal" showErrorMessage="1" errorTitle="Kesalahan Jenis Data" error="Data yang dimasukkan harus berupa Angka!" sqref="U104">
      <formula1>-1000000000000000000</formula1>
      <formula2>1000000000000000000</formula2>
    </dataValidation>
    <dataValidation type="decimal" showErrorMessage="1" errorTitle="Kesalahan Jenis Data" error="Data yang dimasukkan harus berupa Angka!" sqref="AA104">
      <formula1>-1000000000000000000</formula1>
      <formula2>1000000000000000000</formula2>
    </dataValidation>
    <dataValidation type="decimal" showErrorMessage="1" errorTitle="Kesalahan Jenis Data" error="Data yang dimasukkan harus berupa Angka!" sqref="AD104">
      <formula1>-1000000000000000000</formula1>
      <formula2>1000000000000000000</formula2>
    </dataValidation>
    <dataValidation type="decimal" showErrorMessage="1" errorTitle="Kesalahan Jenis Data" error="Data yang dimasukkan harus berupa Angka!" sqref="F105">
      <formula1>-1000000000000000000</formula1>
      <formula2>1000000000000000000</formula2>
    </dataValidation>
    <dataValidation type="decimal" showErrorMessage="1" errorTitle="Kesalahan Jenis Data" error="Data yang dimasukkan harus berupa Angka!" sqref="L105">
      <formula1>-1000000000000000000</formula1>
      <formula2>1000000000000000000</formula2>
    </dataValidation>
    <dataValidation type="decimal" showErrorMessage="1" errorTitle="Kesalahan Jenis Data" error="Data yang dimasukkan harus berupa Angka!" sqref="P105">
      <formula1>-1000000000000000000</formula1>
      <formula2>1000000000000000000</formula2>
    </dataValidation>
    <dataValidation type="decimal" showErrorMessage="1" errorTitle="Kesalahan Jenis Data" error="Data yang dimasukkan harus berupa Angka!" sqref="U105">
      <formula1>-1000000000000000000</formula1>
      <formula2>1000000000000000000</formula2>
    </dataValidation>
    <dataValidation type="decimal" showErrorMessage="1" errorTitle="Kesalahan Jenis Data" error="Data yang dimasukkan harus berupa Angka!" sqref="AA105">
      <formula1>-1000000000000000000</formula1>
      <formula2>1000000000000000000</formula2>
    </dataValidation>
    <dataValidation type="decimal" showErrorMessage="1" errorTitle="Kesalahan Jenis Data" error="Data yang dimasukkan harus berupa Angka!" sqref="AD105">
      <formula1>-1000000000000000000</formula1>
      <formula2>1000000000000000000</formula2>
    </dataValidation>
    <dataValidation type="decimal" showErrorMessage="1" errorTitle="Kesalahan Jenis Data" error="Data yang dimasukkan harus berupa Angka!" sqref="F106">
      <formula1>-1000000000000000000</formula1>
      <formula2>1000000000000000000</formula2>
    </dataValidation>
    <dataValidation type="decimal" showErrorMessage="1" errorTitle="Kesalahan Jenis Data" error="Data yang dimasukkan harus berupa Angka!" sqref="L106">
      <formula1>-1000000000000000000</formula1>
      <formula2>1000000000000000000</formula2>
    </dataValidation>
    <dataValidation type="decimal" showErrorMessage="1" errorTitle="Kesalahan Jenis Data" error="Data yang dimasukkan harus berupa Angka!" sqref="P106">
      <formula1>-1000000000000000000</formula1>
      <formula2>1000000000000000000</formula2>
    </dataValidation>
    <dataValidation type="decimal" showErrorMessage="1" errorTitle="Kesalahan Jenis Data" error="Data yang dimasukkan harus berupa Angka!" sqref="U106">
      <formula1>-1000000000000000000</formula1>
      <formula2>1000000000000000000</formula2>
    </dataValidation>
    <dataValidation type="decimal" showErrorMessage="1" errorTitle="Kesalahan Jenis Data" error="Data yang dimasukkan harus berupa Angka!" sqref="AA106">
      <formula1>-1000000000000000000</formula1>
      <formula2>1000000000000000000</formula2>
    </dataValidation>
    <dataValidation type="decimal" showErrorMessage="1" errorTitle="Kesalahan Jenis Data" error="Data yang dimasukkan harus berupa Angka!" sqref="AD106">
      <formula1>-1000000000000000000</formula1>
      <formula2>1000000000000000000</formula2>
    </dataValidation>
    <dataValidation type="decimal" showErrorMessage="1" errorTitle="Kesalahan Jenis Data" error="Data yang dimasukkan harus berupa Angka!" sqref="F107">
      <formula1>-1000000000000000000</formula1>
      <formula2>1000000000000000000</formula2>
    </dataValidation>
    <dataValidation type="decimal" showErrorMessage="1" errorTitle="Kesalahan Jenis Data" error="Data yang dimasukkan harus berupa Angka!" sqref="L107">
      <formula1>-1000000000000000000</formula1>
      <formula2>1000000000000000000</formula2>
    </dataValidation>
    <dataValidation type="decimal" showErrorMessage="1" errorTitle="Kesalahan Jenis Data" error="Data yang dimasukkan harus berupa Angka!" sqref="P107">
      <formula1>-1000000000000000000</formula1>
      <formula2>1000000000000000000</formula2>
    </dataValidation>
    <dataValidation type="decimal" showErrorMessage="1" errorTitle="Kesalahan Jenis Data" error="Data yang dimasukkan harus berupa Angka!" sqref="U107">
      <formula1>-1000000000000000000</formula1>
      <formula2>1000000000000000000</formula2>
    </dataValidation>
    <dataValidation type="decimal" showErrorMessage="1" errorTitle="Kesalahan Jenis Data" error="Data yang dimasukkan harus berupa Angka!" sqref="AA107">
      <formula1>-1000000000000000000</formula1>
      <formula2>1000000000000000000</formula2>
    </dataValidation>
    <dataValidation type="decimal" showErrorMessage="1" errorTitle="Kesalahan Jenis Data" error="Data yang dimasukkan harus berupa Angka!" sqref="AD107">
      <formula1>-1000000000000000000</formula1>
      <formula2>1000000000000000000</formula2>
    </dataValidation>
    <dataValidation type="decimal" showErrorMessage="1" errorTitle="Kesalahan Jenis Data" error="Data yang dimasukkan harus berupa Angka!" sqref="F108">
      <formula1>-1000000000000000000</formula1>
      <formula2>1000000000000000000</formula2>
    </dataValidation>
    <dataValidation type="decimal" showErrorMessage="1" errorTitle="Kesalahan Jenis Data" error="Data yang dimasukkan harus berupa Angka!" sqref="L108">
      <formula1>-1000000000000000000</formula1>
      <formula2>1000000000000000000</formula2>
    </dataValidation>
    <dataValidation type="decimal" showErrorMessage="1" errorTitle="Kesalahan Jenis Data" error="Data yang dimasukkan harus berupa Angka!" sqref="P108">
      <formula1>-1000000000000000000</formula1>
      <formula2>1000000000000000000</formula2>
    </dataValidation>
    <dataValidation type="decimal" showErrorMessage="1" errorTitle="Kesalahan Jenis Data" error="Data yang dimasukkan harus berupa Angka!" sqref="U108">
      <formula1>-1000000000000000000</formula1>
      <formula2>1000000000000000000</formula2>
    </dataValidation>
    <dataValidation type="decimal" showErrorMessage="1" errorTitle="Kesalahan Jenis Data" error="Data yang dimasukkan harus berupa Angka!" sqref="AA108">
      <formula1>-1000000000000000000</formula1>
      <formula2>1000000000000000000</formula2>
    </dataValidation>
    <dataValidation type="decimal" showErrorMessage="1" errorTitle="Kesalahan Jenis Data" error="Data yang dimasukkan harus berupa Angka!" sqref="AD108">
      <formula1>-1000000000000000000</formula1>
      <formula2>1000000000000000000</formula2>
    </dataValidation>
    <dataValidation type="decimal" showErrorMessage="1" errorTitle="Kesalahan Jenis Data" error="Data yang dimasukkan harus berupa Angka!" sqref="F109">
      <formula1>-1000000000000000000</formula1>
      <formula2>1000000000000000000</formula2>
    </dataValidation>
    <dataValidation type="decimal" showErrorMessage="1" errorTitle="Kesalahan Jenis Data" error="Data yang dimasukkan harus berupa Angka!" sqref="L109">
      <formula1>-1000000000000000000</formula1>
      <formula2>1000000000000000000</formula2>
    </dataValidation>
    <dataValidation type="decimal" showErrorMessage="1" errorTitle="Kesalahan Jenis Data" error="Data yang dimasukkan harus berupa Angka!" sqref="P109">
      <formula1>-1000000000000000000</formula1>
      <formula2>1000000000000000000</formula2>
    </dataValidation>
    <dataValidation type="decimal" showErrorMessage="1" errorTitle="Kesalahan Jenis Data" error="Data yang dimasukkan harus berupa Angka!" sqref="U109">
      <formula1>-1000000000000000000</formula1>
      <formula2>1000000000000000000</formula2>
    </dataValidation>
    <dataValidation type="decimal" showErrorMessage="1" errorTitle="Kesalahan Jenis Data" error="Data yang dimasukkan harus berupa Angka!" sqref="AA109">
      <formula1>-1000000000000000000</formula1>
      <formula2>1000000000000000000</formula2>
    </dataValidation>
    <dataValidation type="decimal" showErrorMessage="1" errorTitle="Kesalahan Jenis Data" error="Data yang dimasukkan harus berupa Angka!" sqref="AD109">
      <formula1>-1000000000000000000</formula1>
      <formula2>1000000000000000000</formula2>
    </dataValidation>
    <dataValidation type="decimal" showErrorMessage="1" errorTitle="Kesalahan Jenis Data" error="Data yang dimasukkan harus berupa Angka!" sqref="F110">
      <formula1>-1000000000000000000</formula1>
      <formula2>1000000000000000000</formula2>
    </dataValidation>
    <dataValidation type="decimal" showErrorMessage="1" errorTitle="Kesalahan Jenis Data" error="Data yang dimasukkan harus berupa Angka!" sqref="L110">
      <formula1>-1000000000000000000</formula1>
      <formula2>1000000000000000000</formula2>
    </dataValidation>
    <dataValidation type="decimal" showErrorMessage="1" errorTitle="Kesalahan Jenis Data" error="Data yang dimasukkan harus berupa Angka!" sqref="P110">
      <formula1>-1000000000000000000</formula1>
      <formula2>1000000000000000000</formula2>
    </dataValidation>
    <dataValidation type="decimal" showErrorMessage="1" errorTitle="Kesalahan Jenis Data" error="Data yang dimasukkan harus berupa Angka!" sqref="U110">
      <formula1>-1000000000000000000</formula1>
      <formula2>1000000000000000000</formula2>
    </dataValidation>
    <dataValidation type="decimal" showErrorMessage="1" errorTitle="Kesalahan Jenis Data" error="Data yang dimasukkan harus berupa Angka!" sqref="AA110">
      <formula1>-1000000000000000000</formula1>
      <formula2>1000000000000000000</formula2>
    </dataValidation>
    <dataValidation type="decimal" showErrorMessage="1" errorTitle="Kesalahan Jenis Data" error="Data yang dimasukkan harus berupa Angka!" sqref="AD110">
      <formula1>-1000000000000000000</formula1>
      <formula2>1000000000000000000</formula2>
    </dataValidation>
    <dataValidation type="decimal" showErrorMessage="1" errorTitle="Kesalahan Jenis Data" error="Data yang dimasukkan harus berupa Angka!" sqref="F111">
      <formula1>-1000000000000000000</formula1>
      <formula2>1000000000000000000</formula2>
    </dataValidation>
    <dataValidation type="decimal" showErrorMessage="1" errorTitle="Kesalahan Jenis Data" error="Data yang dimasukkan harus berupa Angka!" sqref="L111">
      <formula1>-1000000000000000000</formula1>
      <formula2>1000000000000000000</formula2>
    </dataValidation>
    <dataValidation type="decimal" showErrorMessage="1" errorTitle="Kesalahan Jenis Data" error="Data yang dimasukkan harus berupa Angka!" sqref="P111">
      <formula1>-1000000000000000000</formula1>
      <formula2>1000000000000000000</formula2>
    </dataValidation>
    <dataValidation type="decimal" showErrorMessage="1" errorTitle="Kesalahan Jenis Data" error="Data yang dimasukkan harus berupa Angka!" sqref="U111">
      <formula1>-1000000000000000000</formula1>
      <formula2>1000000000000000000</formula2>
    </dataValidation>
    <dataValidation type="decimal" showErrorMessage="1" errorTitle="Kesalahan Jenis Data" error="Data yang dimasukkan harus berupa Angka!" sqref="AA111">
      <formula1>-1000000000000000000</formula1>
      <formula2>1000000000000000000</formula2>
    </dataValidation>
    <dataValidation type="decimal" showErrorMessage="1" errorTitle="Kesalahan Jenis Data" error="Data yang dimasukkan harus berupa Angka!" sqref="AD111">
      <formula1>-1000000000000000000</formula1>
      <formula2>1000000000000000000</formula2>
    </dataValidation>
    <dataValidation type="decimal" showErrorMessage="1" errorTitle="Kesalahan Jenis Data" error="Data yang dimasukkan harus berupa Angka!" sqref="F112">
      <formula1>-1000000000000000000</formula1>
      <formula2>1000000000000000000</formula2>
    </dataValidation>
    <dataValidation type="decimal" showErrorMessage="1" errorTitle="Kesalahan Jenis Data" error="Data yang dimasukkan harus berupa Angka!" sqref="L112">
      <formula1>-1000000000000000000</formula1>
      <formula2>1000000000000000000</formula2>
    </dataValidation>
    <dataValidation type="decimal" showErrorMessage="1" errorTitle="Kesalahan Jenis Data" error="Data yang dimasukkan harus berupa Angka!" sqref="P112">
      <formula1>-1000000000000000000</formula1>
      <formula2>1000000000000000000</formula2>
    </dataValidation>
    <dataValidation type="decimal" showErrorMessage="1" errorTitle="Kesalahan Jenis Data" error="Data yang dimasukkan harus berupa Angka!" sqref="U112">
      <formula1>-1000000000000000000</formula1>
      <formula2>1000000000000000000</formula2>
    </dataValidation>
    <dataValidation type="decimal" showErrorMessage="1" errorTitle="Kesalahan Jenis Data" error="Data yang dimasukkan harus berupa Angka!" sqref="AA112">
      <formula1>-1000000000000000000</formula1>
      <formula2>1000000000000000000</formula2>
    </dataValidation>
    <dataValidation type="decimal" showErrorMessage="1" errorTitle="Kesalahan Jenis Data" error="Data yang dimasukkan harus berupa Angka!" sqref="AD112">
      <formula1>-1000000000000000000</formula1>
      <formula2>1000000000000000000</formula2>
    </dataValidation>
    <dataValidation type="decimal" showErrorMessage="1" errorTitle="Kesalahan Jenis Data" error="Data yang dimasukkan harus berupa Angka!" sqref="F113">
      <formula1>-1000000000000000000</formula1>
      <formula2>1000000000000000000</formula2>
    </dataValidation>
    <dataValidation type="decimal" showErrorMessage="1" errorTitle="Kesalahan Jenis Data" error="Data yang dimasukkan harus berupa Angka!" sqref="L113">
      <formula1>-1000000000000000000</formula1>
      <formula2>1000000000000000000</formula2>
    </dataValidation>
    <dataValidation type="decimal" showErrorMessage="1" errorTitle="Kesalahan Jenis Data" error="Data yang dimasukkan harus berupa Angka!" sqref="P113">
      <formula1>-1000000000000000000</formula1>
      <formula2>1000000000000000000</formula2>
    </dataValidation>
    <dataValidation type="decimal" showErrorMessage="1" errorTitle="Kesalahan Jenis Data" error="Data yang dimasukkan harus berupa Angka!" sqref="U113">
      <formula1>-1000000000000000000</formula1>
      <formula2>1000000000000000000</formula2>
    </dataValidation>
    <dataValidation type="decimal" showErrorMessage="1" errorTitle="Kesalahan Jenis Data" error="Data yang dimasukkan harus berupa Angka!" sqref="AA113">
      <formula1>-1000000000000000000</formula1>
      <formula2>1000000000000000000</formula2>
    </dataValidation>
    <dataValidation type="decimal" showErrorMessage="1" errorTitle="Kesalahan Jenis Data" error="Data yang dimasukkan harus berupa Angka!" sqref="AD113">
      <formula1>-1000000000000000000</formula1>
      <formula2>1000000000000000000</formula2>
    </dataValidation>
    <dataValidation type="decimal" showErrorMessage="1" errorTitle="Kesalahan Jenis Data" error="Data yang dimasukkan harus berupa Angka!" sqref="F114">
      <formula1>-1000000000000000000</formula1>
      <formula2>1000000000000000000</formula2>
    </dataValidation>
    <dataValidation type="decimal" showErrorMessage="1" errorTitle="Kesalahan Jenis Data" error="Data yang dimasukkan harus berupa Angka!" sqref="L114">
      <formula1>-1000000000000000000</formula1>
      <formula2>1000000000000000000</formula2>
    </dataValidation>
    <dataValidation type="decimal" showErrorMessage="1" errorTitle="Kesalahan Jenis Data" error="Data yang dimasukkan harus berupa Angka!" sqref="P114">
      <formula1>-1000000000000000000</formula1>
      <formula2>1000000000000000000</formula2>
    </dataValidation>
    <dataValidation type="decimal" showErrorMessage="1" errorTitle="Kesalahan Jenis Data" error="Data yang dimasukkan harus berupa Angka!" sqref="U114">
      <formula1>-1000000000000000000</formula1>
      <formula2>1000000000000000000</formula2>
    </dataValidation>
    <dataValidation type="decimal" showErrorMessage="1" errorTitle="Kesalahan Jenis Data" error="Data yang dimasukkan harus berupa Angka!" sqref="AA114">
      <formula1>-1000000000000000000</formula1>
      <formula2>1000000000000000000</formula2>
    </dataValidation>
    <dataValidation type="decimal" showErrorMessage="1" errorTitle="Kesalahan Jenis Data" error="Data yang dimasukkan harus berupa Angka!" sqref="AD114">
      <formula1>-1000000000000000000</formula1>
      <formula2>1000000000000000000</formula2>
    </dataValidation>
    <dataValidation type="decimal" showErrorMessage="1" errorTitle="Kesalahan Jenis Data" error="Data yang dimasukkan harus berupa Angka!" sqref="F115">
      <formula1>-1000000000000000000</formula1>
      <formula2>1000000000000000000</formula2>
    </dataValidation>
    <dataValidation type="decimal" showErrorMessage="1" errorTitle="Kesalahan Jenis Data" error="Data yang dimasukkan harus berupa Angka!" sqref="L115">
      <formula1>-1000000000000000000</formula1>
      <formula2>1000000000000000000</formula2>
    </dataValidation>
    <dataValidation type="decimal" showErrorMessage="1" errorTitle="Kesalahan Jenis Data" error="Data yang dimasukkan harus berupa Angka!" sqref="P115">
      <formula1>-1000000000000000000</formula1>
      <formula2>1000000000000000000</formula2>
    </dataValidation>
    <dataValidation type="decimal" showErrorMessage="1" errorTitle="Kesalahan Jenis Data" error="Data yang dimasukkan harus berupa Angka!" sqref="U115">
      <formula1>-1000000000000000000</formula1>
      <formula2>1000000000000000000</formula2>
    </dataValidation>
    <dataValidation type="decimal" showErrorMessage="1" errorTitle="Kesalahan Jenis Data" error="Data yang dimasukkan harus berupa Angka!" sqref="AA115">
      <formula1>-1000000000000000000</formula1>
      <formula2>1000000000000000000</formula2>
    </dataValidation>
    <dataValidation type="decimal" showErrorMessage="1" errorTitle="Kesalahan Jenis Data" error="Data yang dimasukkan harus berupa Angka!" sqref="AD115">
      <formula1>-1000000000000000000</formula1>
      <formula2>1000000000000000000</formula2>
    </dataValidation>
  </dataValidations>
  <printOptions horizontalCentered="1"/>
  <pageMargins left="0.7" right="0.7" top="0.75" bottom="0.75" header="0.3" footer="0.3"/>
  <pageSetup paperSize="150" scale="23" orientation="landscape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H26"/>
  <sheetViews>
    <sheetView showGridLines="0" view="pageBreakPreview" zoomScale="115" zoomScaleNormal="100" zoomScaleSheetLayoutView="115" workbookViewId="0">
      <selection activeCell="D40" sqref="D40"/>
    </sheetView>
  </sheetViews>
  <sheetFormatPr defaultRowHeight="15" x14ac:dyDescent="0.25"/>
  <cols>
    <col min="1" max="1" width="9.140625" style="1" customWidth="1"/>
    <col min="2" max="2" width="1" style="1" customWidth="1"/>
    <col min="3" max="3" width="10" style="1" customWidth="1"/>
    <col min="4" max="4" width="20" style="1" customWidth="1"/>
    <col min="5" max="6" width="50" style="1" customWidth="1"/>
    <col min="7" max="7" width="20" style="1" customWidth="1"/>
    <col min="8" max="8" width="1" style="1" customWidth="1"/>
    <col min="9" max="9" width="9.140625" style="1" customWidth="1"/>
    <col min="10" max="16384" width="9.140625" style="1"/>
  </cols>
  <sheetData>
    <row r="2" spans="2:8" ht="5.0999999999999996" customHeight="1" x14ac:dyDescent="0.25">
      <c r="B2" s="2"/>
      <c r="C2" s="2"/>
      <c r="D2" s="2"/>
      <c r="E2" s="2"/>
      <c r="F2" s="2"/>
      <c r="G2" s="2"/>
      <c r="H2" s="2"/>
    </row>
    <row r="3" spans="2:8" hidden="1" x14ac:dyDescent="0.25">
      <c r="B3" s="2"/>
      <c r="C3" s="2"/>
      <c r="D3" s="2"/>
      <c r="E3" s="2"/>
      <c r="F3" s="2"/>
      <c r="G3" s="2"/>
      <c r="H3" s="2"/>
    </row>
    <row r="4" spans="2:8" hidden="1" x14ac:dyDescent="0.25">
      <c r="B4" s="2"/>
      <c r="C4" s="2"/>
      <c r="D4" s="2"/>
      <c r="E4" s="2"/>
      <c r="F4" s="2"/>
      <c r="G4" s="2"/>
      <c r="H4" s="2"/>
    </row>
    <row r="5" spans="2:8" hidden="1" x14ac:dyDescent="0.25">
      <c r="B5" s="2"/>
      <c r="C5" s="2"/>
      <c r="D5" s="2"/>
      <c r="E5" s="2"/>
      <c r="F5" s="2"/>
      <c r="G5" s="2"/>
      <c r="H5" s="2"/>
    </row>
    <row r="6" spans="2:8" hidden="1" x14ac:dyDescent="0.25">
      <c r="B6" s="2"/>
      <c r="C6" s="2"/>
      <c r="D6" s="2"/>
      <c r="E6" s="2"/>
      <c r="F6" s="2"/>
      <c r="G6" s="2"/>
      <c r="H6" s="2"/>
    </row>
    <row r="7" spans="2:8" ht="15.75" x14ac:dyDescent="0.25">
      <c r="B7" s="2"/>
      <c r="C7" s="10" t="s">
        <v>35</v>
      </c>
      <c r="D7" s="2"/>
      <c r="E7" s="10" t="s">
        <v>36</v>
      </c>
      <c r="F7" s="2"/>
      <c r="G7" s="10" t="b">
        <f>AND(G10, G11, G12, G13, G14, G15, G16, G17, G18, G19, G20, G21, G22, G23, G24)</f>
        <v>0</v>
      </c>
      <c r="H7" s="2"/>
    </row>
    <row r="8" spans="2:8" x14ac:dyDescent="0.25">
      <c r="B8" s="2"/>
      <c r="C8" s="2"/>
      <c r="D8" s="2"/>
      <c r="E8" s="2"/>
      <c r="F8" s="2"/>
      <c r="G8" s="2"/>
      <c r="H8" s="2"/>
    </row>
    <row r="9" spans="2:8" x14ac:dyDescent="0.25">
      <c r="B9" s="2"/>
      <c r="C9" s="12" t="s">
        <v>37</v>
      </c>
      <c r="D9" s="12" t="s">
        <v>38</v>
      </c>
      <c r="E9" s="12" t="s">
        <v>39</v>
      </c>
      <c r="F9" s="12" t="s">
        <v>40</v>
      </c>
      <c r="G9" s="12" t="s">
        <v>35</v>
      </c>
      <c r="H9" s="2"/>
    </row>
    <row r="10" spans="2:8" ht="15.75" x14ac:dyDescent="0.25">
      <c r="B10" s="2"/>
      <c r="C10" s="12">
        <v>1</v>
      </c>
      <c r="D10" s="12" t="s">
        <v>41</v>
      </c>
      <c r="E10" s="12" t="s">
        <v>42</v>
      </c>
      <c r="F10" s="12" t="s">
        <v>43</v>
      </c>
      <c r="G10" s="10" t="b">
        <f>ROUND(LPK!K55,2)=ROUND(LPK!K83,2)</f>
        <v>1</v>
      </c>
      <c r="H10" s="2"/>
    </row>
    <row r="11" spans="2:8" ht="15.75" x14ac:dyDescent="0.25">
      <c r="B11" s="2"/>
      <c r="C11" s="12">
        <v>2</v>
      </c>
      <c r="D11" s="12" t="s">
        <v>41</v>
      </c>
      <c r="E11" s="12" t="s">
        <v>44</v>
      </c>
      <c r="F11" s="12" t="s">
        <v>45</v>
      </c>
      <c r="G11" s="10" t="b">
        <f>ROUND(LPK!L55,2)=ROUND(LPK!L83,2)</f>
        <v>1</v>
      </c>
      <c r="H11" s="2"/>
    </row>
    <row r="12" spans="2:8" ht="15.75" x14ac:dyDescent="0.25">
      <c r="B12" s="2"/>
      <c r="C12" s="12">
        <v>3</v>
      </c>
      <c r="D12" s="12" t="s">
        <v>41</v>
      </c>
      <c r="E12" s="12" t="s">
        <v>46</v>
      </c>
      <c r="F12" s="12" t="s">
        <v>47</v>
      </c>
      <c r="G12" s="10" t="b">
        <f>ROUND(LPK!E24,2)=ROUND('Rincian SBN'!F116,2)</f>
        <v>1</v>
      </c>
      <c r="H12" s="2"/>
    </row>
    <row r="13" spans="2:8" ht="15.75" x14ac:dyDescent="0.25">
      <c r="B13" s="2"/>
      <c r="C13" s="12">
        <v>4</v>
      </c>
      <c r="D13" s="12" t="s">
        <v>41</v>
      </c>
      <c r="E13" s="12" t="s">
        <v>46</v>
      </c>
      <c r="F13" s="12" t="s">
        <v>47</v>
      </c>
      <c r="G13" s="10" t="b">
        <f>ROUND(LPK!E24,2)=ROUND('Rincian SBN'!F116,2)</f>
        <v>1</v>
      </c>
      <c r="H13" s="2"/>
    </row>
    <row r="14" spans="2:8" ht="15.75" x14ac:dyDescent="0.25">
      <c r="B14" s="2"/>
      <c r="C14" s="12">
        <v>5</v>
      </c>
      <c r="D14" s="12" t="s">
        <v>48</v>
      </c>
      <c r="E14" s="12" t="s">
        <v>49</v>
      </c>
      <c r="F14" s="12" t="s">
        <v>50</v>
      </c>
      <c r="G14" s="10" t="b">
        <f>ROUND(LSSR!G17,2)=ROUND(LPK!L55,2)</f>
        <v>1</v>
      </c>
      <c r="H14" s="2"/>
    </row>
    <row r="15" spans="2:8" ht="15.75" x14ac:dyDescent="0.25">
      <c r="B15" s="2"/>
      <c r="C15" s="12">
        <v>6</v>
      </c>
      <c r="D15" s="12" t="s">
        <v>48</v>
      </c>
      <c r="E15" s="12" t="s">
        <v>51</v>
      </c>
      <c r="F15" s="12" t="s">
        <v>52</v>
      </c>
      <c r="G15" s="10" t="b">
        <f>ROUND(LSSR!G18,2)=ROUND(LPK!L73,2)</f>
        <v>1</v>
      </c>
      <c r="H15" s="2"/>
    </row>
    <row r="16" spans="2:8" ht="15.75" x14ac:dyDescent="0.25">
      <c r="B16" s="2"/>
      <c r="C16" s="12">
        <v>7</v>
      </c>
      <c r="D16" s="12" t="s">
        <v>53</v>
      </c>
      <c r="E16" s="12" t="s">
        <v>54</v>
      </c>
      <c r="F16" s="12" t="s">
        <v>55</v>
      </c>
      <c r="G16" s="10" t="b">
        <f>OR('Rasio Lain'!E67="",AND('Rasio Lain'!E67="Harus Diisi di Kolom Keterangan",LEN('Rasio Lain'!F67)&gt;2))</f>
        <v>1</v>
      </c>
      <c r="H16" s="2"/>
    </row>
    <row r="17" spans="2:8" ht="15.75" x14ac:dyDescent="0.25">
      <c r="B17" s="2"/>
      <c r="C17" s="12">
        <v>8</v>
      </c>
      <c r="D17" s="12" t="s">
        <v>53</v>
      </c>
      <c r="E17" s="12" t="s">
        <v>56</v>
      </c>
      <c r="F17" s="12" t="s">
        <v>57</v>
      </c>
      <c r="G17" s="10" t="b">
        <f>OR('Rasio Lain'!E68="",AND('Rasio Lain'!E68="Harus Diisi di Kolom Keterangan",LEN('Rasio Lain'!F68)&gt;2))</f>
        <v>1</v>
      </c>
      <c r="H17" s="2"/>
    </row>
    <row r="18" spans="2:8" ht="15.75" x14ac:dyDescent="0.25">
      <c r="B18" s="2"/>
      <c r="C18" s="12">
        <v>9</v>
      </c>
      <c r="D18" s="12" t="s">
        <v>53</v>
      </c>
      <c r="E18" s="12" t="s">
        <v>58</v>
      </c>
      <c r="F18" s="12" t="s">
        <v>59</v>
      </c>
      <c r="G18" s="10" t="b">
        <f>OR('Rasio Lain'!E71="",AND('Rasio Lain'!E71="Harus Diisi di Kolom Keterangan",LEN('Rasio Lain'!F71)&gt;2))</f>
        <v>0</v>
      </c>
      <c r="H18" s="2"/>
    </row>
    <row r="19" spans="2:8" ht="15.75" x14ac:dyDescent="0.25">
      <c r="B19" s="2"/>
      <c r="C19" s="12">
        <v>10</v>
      </c>
      <c r="D19" s="12" t="s">
        <v>60</v>
      </c>
      <c r="E19" s="12" t="s">
        <v>61</v>
      </c>
      <c r="F19" s="12" t="s">
        <v>62</v>
      </c>
      <c r="G19" s="10" t="b">
        <f>ROUND(ALMU!G20,2)=ROUND(LPK!K55,2)</f>
        <v>1</v>
      </c>
      <c r="H19" s="2"/>
    </row>
    <row r="20" spans="2:8" ht="15.75" x14ac:dyDescent="0.25">
      <c r="B20" s="2"/>
      <c r="C20" s="12">
        <v>11</v>
      </c>
      <c r="D20" s="12" t="s">
        <v>60</v>
      </c>
      <c r="E20" s="12" t="s">
        <v>63</v>
      </c>
      <c r="F20" s="12" t="s">
        <v>64</v>
      </c>
      <c r="G20" s="10" t="b">
        <f>ROUND(ALMU!J20,2)=ROUND(LPK!K73,2)</f>
        <v>1</v>
      </c>
      <c r="H20" s="2"/>
    </row>
    <row r="21" spans="2:8" ht="15.75" x14ac:dyDescent="0.25">
      <c r="B21" s="2"/>
      <c r="C21" s="12">
        <v>12</v>
      </c>
      <c r="D21" s="12" t="s">
        <v>65</v>
      </c>
      <c r="E21" s="12" t="s">
        <v>66</v>
      </c>
      <c r="F21" s="12" t="s">
        <v>67</v>
      </c>
      <c r="G21" s="10" t="b">
        <f>ROUND('Rincian 501 Hasil Underwriting'!G34,2)=ROUND(LLRK!E20,2)</f>
        <v>1</v>
      </c>
      <c r="H21" s="2"/>
    </row>
    <row r="22" spans="2:8" ht="15.75" x14ac:dyDescent="0.25">
      <c r="B22" s="2"/>
      <c r="C22" s="12">
        <v>13</v>
      </c>
      <c r="D22" s="12" t="s">
        <v>65</v>
      </c>
      <c r="E22" s="12" t="s">
        <v>68</v>
      </c>
      <c r="F22" s="12" t="s">
        <v>69</v>
      </c>
      <c r="G22" s="10" t="b">
        <f>ROUND('Rincian 501 Hasil Underwriting'!J34,2)=ROUND(LLRK!E38,2)</f>
        <v>1</v>
      </c>
      <c r="H22" s="2"/>
    </row>
    <row r="23" spans="2:8" ht="15.75" x14ac:dyDescent="0.25">
      <c r="B23" s="2"/>
      <c r="C23" s="12">
        <v>14</v>
      </c>
      <c r="D23" s="12" t="s">
        <v>70</v>
      </c>
      <c r="E23" s="12" t="s">
        <v>71</v>
      </c>
      <c r="F23" s="12" t="s">
        <v>72</v>
      </c>
      <c r="G23" s="10" t="b">
        <f>ROUND('Rincian 505 Hsl Investasi'!H66,2)=ROUND(LLRK!E45,2)</f>
        <v>1</v>
      </c>
      <c r="H23" s="2"/>
    </row>
    <row r="24" spans="2:8" ht="15.75" x14ac:dyDescent="0.25">
      <c r="B24" s="2"/>
      <c r="C24" s="12">
        <v>15</v>
      </c>
      <c r="D24" s="12" t="s">
        <v>73</v>
      </c>
      <c r="E24" s="12" t="s">
        <v>74</v>
      </c>
      <c r="F24" s="12" t="s">
        <v>75</v>
      </c>
      <c r="G24" s="10" t="b">
        <f>ROUND('Rincian 1502'!H66,2)=ROUND(LLRK!F45,2)</f>
        <v>1</v>
      </c>
      <c r="H24" s="2"/>
    </row>
    <row r="25" spans="2:8" x14ac:dyDescent="0.25">
      <c r="B25" s="2"/>
      <c r="C25" s="2"/>
      <c r="D25" s="2"/>
      <c r="E25" s="2"/>
      <c r="F25" s="2"/>
      <c r="G25" s="2"/>
      <c r="H25" s="2"/>
    </row>
    <row r="26" spans="2:8" ht="5.0999999999999996" customHeight="1" x14ac:dyDescent="0.25">
      <c r="B26" s="2"/>
      <c r="C26" s="2"/>
      <c r="D26" s="2"/>
      <c r="E26" s="2"/>
      <c r="F26" s="2"/>
      <c r="G26" s="2"/>
      <c r="H26" s="2"/>
    </row>
  </sheetData>
  <sheetProtection formatColumns="0" formatRows="0" selectLockedCells="1"/>
  <conditionalFormatting sqref="G7">
    <cfRule type="cellIs" dxfId="31" priority="1" operator="equal">
      <formula>TRUE</formula>
    </cfRule>
    <cfRule type="cellIs" dxfId="30" priority="2" operator="equal">
      <formula>FALSE</formula>
    </cfRule>
  </conditionalFormatting>
  <conditionalFormatting sqref="G10">
    <cfRule type="cellIs" dxfId="29" priority="3" operator="equal">
      <formula>TRUE</formula>
    </cfRule>
    <cfRule type="cellIs" dxfId="28" priority="4" operator="equal">
      <formula>FALSE</formula>
    </cfRule>
  </conditionalFormatting>
  <conditionalFormatting sqref="G11">
    <cfRule type="cellIs" dxfId="27" priority="5" operator="equal">
      <formula>TRUE</formula>
    </cfRule>
    <cfRule type="cellIs" dxfId="26" priority="6" operator="equal">
      <formula>FALSE</formula>
    </cfRule>
  </conditionalFormatting>
  <conditionalFormatting sqref="G12">
    <cfRule type="cellIs" dxfId="25" priority="7" operator="equal">
      <formula>TRUE</formula>
    </cfRule>
    <cfRule type="cellIs" dxfId="24" priority="8" operator="equal">
      <formula>FALSE</formula>
    </cfRule>
  </conditionalFormatting>
  <conditionalFormatting sqref="G13">
    <cfRule type="cellIs" dxfId="23" priority="9" operator="equal">
      <formula>TRUE</formula>
    </cfRule>
    <cfRule type="cellIs" dxfId="22" priority="10" operator="equal">
      <formula>FALSE</formula>
    </cfRule>
  </conditionalFormatting>
  <conditionalFormatting sqref="G14">
    <cfRule type="cellIs" dxfId="21" priority="11" operator="equal">
      <formula>TRUE</formula>
    </cfRule>
    <cfRule type="cellIs" dxfId="20" priority="12" operator="equal">
      <formula>FALSE</formula>
    </cfRule>
  </conditionalFormatting>
  <conditionalFormatting sqref="G15">
    <cfRule type="cellIs" dxfId="19" priority="13" operator="equal">
      <formula>TRUE</formula>
    </cfRule>
    <cfRule type="cellIs" dxfId="18" priority="14" operator="equal">
      <formula>FALSE</formula>
    </cfRule>
  </conditionalFormatting>
  <conditionalFormatting sqref="G16">
    <cfRule type="cellIs" dxfId="17" priority="15" operator="equal">
      <formula>TRUE</formula>
    </cfRule>
    <cfRule type="cellIs" dxfId="16" priority="16" operator="equal">
      <formula>FALSE</formula>
    </cfRule>
  </conditionalFormatting>
  <conditionalFormatting sqref="G17">
    <cfRule type="cellIs" dxfId="15" priority="17" operator="equal">
      <formula>TRUE</formula>
    </cfRule>
    <cfRule type="cellIs" dxfId="14" priority="18" operator="equal">
      <formula>FALSE</formula>
    </cfRule>
  </conditionalFormatting>
  <conditionalFormatting sqref="G18">
    <cfRule type="cellIs" dxfId="13" priority="19" operator="equal">
      <formula>TRUE</formula>
    </cfRule>
    <cfRule type="cellIs" dxfId="12" priority="20" operator="equal">
      <formula>FALSE</formula>
    </cfRule>
  </conditionalFormatting>
  <conditionalFormatting sqref="G19">
    <cfRule type="cellIs" dxfId="11" priority="21" operator="equal">
      <formula>TRUE</formula>
    </cfRule>
    <cfRule type="cellIs" dxfId="10" priority="22" operator="equal">
      <formula>FALSE</formula>
    </cfRule>
  </conditionalFormatting>
  <conditionalFormatting sqref="G20">
    <cfRule type="cellIs" dxfId="9" priority="23" operator="equal">
      <formula>TRUE</formula>
    </cfRule>
    <cfRule type="cellIs" dxfId="8" priority="24" operator="equal">
      <formula>FALSE</formula>
    </cfRule>
  </conditionalFormatting>
  <conditionalFormatting sqref="G21">
    <cfRule type="cellIs" dxfId="7" priority="25" operator="equal">
      <formula>TRUE</formula>
    </cfRule>
    <cfRule type="cellIs" dxfId="6" priority="26" operator="equal">
      <formula>FALSE</formula>
    </cfRule>
  </conditionalFormatting>
  <conditionalFormatting sqref="G22">
    <cfRule type="cellIs" dxfId="5" priority="27" operator="equal">
      <formula>TRUE</formula>
    </cfRule>
    <cfRule type="cellIs" dxfId="4" priority="28" operator="equal">
      <formula>FALSE</formula>
    </cfRule>
  </conditionalFormatting>
  <conditionalFormatting sqref="G23">
    <cfRule type="cellIs" dxfId="3" priority="29" operator="equal">
      <formula>TRUE</formula>
    </cfRule>
    <cfRule type="cellIs" dxfId="2" priority="30" operator="equal">
      <formula>FALSE</formula>
    </cfRule>
  </conditionalFormatting>
  <conditionalFormatting sqref="G24">
    <cfRule type="cellIs" dxfId="1" priority="31" operator="equal">
      <formula>TRUE</formula>
    </cfRule>
    <cfRule type="cellIs" dxfId="0" priority="32" operator="equal">
      <formula>FALSE</formula>
    </cfRule>
  </conditionalFormatting>
  <pageMargins left="0.7" right="0.7" top="0.75" bottom="0.75" header="0.3" footer="0.3"/>
  <pageSetup paperSize="150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3"/>
  <sheetViews>
    <sheetView showGridLines="0" view="pageBreakPreview" zoomScale="130" zoomScaleNormal="70" zoomScaleSheetLayoutView="130" workbookViewId="0">
      <selection activeCell="C21" sqref="C21:D21"/>
    </sheetView>
  </sheetViews>
  <sheetFormatPr defaultRowHeight="15" x14ac:dyDescent="0.25"/>
  <cols>
    <col min="1" max="1" width="9.140625" style="1" customWidth="1"/>
    <col min="2" max="2" width="1" style="1" customWidth="1"/>
    <col min="3" max="4" width="20" style="1" customWidth="1"/>
    <col min="5" max="5" width="41.28515625" style="1" customWidth="1"/>
    <col min="6" max="6" width="1" style="1" customWidth="1"/>
    <col min="7" max="7" width="9.140625" style="1" customWidth="1"/>
    <col min="8" max="16384" width="9.140625" style="1"/>
  </cols>
  <sheetData>
    <row r="2" spans="2:6" ht="5.0999999999999996" customHeight="1" x14ac:dyDescent="0.25">
      <c r="B2" s="9" t="s">
        <v>76</v>
      </c>
      <c r="C2" s="2"/>
      <c r="D2" s="2"/>
      <c r="E2" s="2"/>
      <c r="F2" s="2"/>
    </row>
    <row r="3" spans="2:6" hidden="1" x14ac:dyDescent="0.25">
      <c r="B3" s="9" t="s">
        <v>7</v>
      </c>
      <c r="C3" s="2"/>
      <c r="D3" s="2"/>
      <c r="E3" s="2"/>
      <c r="F3" s="2"/>
    </row>
    <row r="4" spans="2:6" hidden="1" x14ac:dyDescent="0.25">
      <c r="B4" s="2"/>
      <c r="C4" s="2"/>
      <c r="D4" s="2"/>
      <c r="E4" s="2"/>
      <c r="F4" s="2"/>
    </row>
    <row r="5" spans="2:6" hidden="1" x14ac:dyDescent="0.25">
      <c r="B5" s="2"/>
      <c r="C5" s="2"/>
      <c r="D5" s="2"/>
      <c r="E5" s="2"/>
      <c r="F5" s="2"/>
    </row>
    <row r="6" spans="2:6" hidden="1" x14ac:dyDescent="0.25">
      <c r="B6" s="2"/>
      <c r="C6" s="2"/>
      <c r="D6" s="2"/>
      <c r="E6" s="2"/>
      <c r="F6" s="2"/>
    </row>
    <row r="7" spans="2:6" ht="17.25" x14ac:dyDescent="0.25">
      <c r="B7" s="2"/>
      <c r="C7" s="39" t="str">
        <f>UPPER('Data Umum'!D7)</f>
        <v/>
      </c>
      <c r="D7" s="39"/>
      <c r="E7" s="39"/>
      <c r="F7" s="2"/>
    </row>
    <row r="8" spans="2:6" x14ac:dyDescent="0.25">
      <c r="B8" s="2"/>
      <c r="C8" s="2"/>
      <c r="D8" s="2"/>
      <c r="E8" s="2"/>
      <c r="F8" s="2"/>
    </row>
    <row r="9" spans="2:6" x14ac:dyDescent="0.25">
      <c r="B9" s="2"/>
      <c r="C9" s="40" t="s">
        <v>77</v>
      </c>
      <c r="D9" s="40"/>
      <c r="E9" s="40"/>
      <c r="F9" s="2"/>
    </row>
    <row r="10" spans="2:6" x14ac:dyDescent="0.25">
      <c r="B10" s="2"/>
      <c r="C10" s="40"/>
      <c r="D10" s="40"/>
      <c r="E10" s="40"/>
      <c r="F10" s="2"/>
    </row>
    <row r="11" spans="2:6" x14ac:dyDescent="0.25">
      <c r="B11" s="2"/>
      <c r="C11" s="41" t="str">
        <f>""</f>
        <v/>
      </c>
      <c r="D11" s="41"/>
      <c r="E11" s="41"/>
      <c r="F11" s="2"/>
    </row>
    <row r="12" spans="2:6" hidden="1" x14ac:dyDescent="0.25">
      <c r="B12" s="2"/>
      <c r="C12" s="2"/>
      <c r="D12" s="2"/>
      <c r="E12" s="2"/>
      <c r="F12" s="2"/>
    </row>
    <row r="13" spans="2:6" x14ac:dyDescent="0.25">
      <c r="B13" s="2"/>
      <c r="C13" s="42"/>
      <c r="D13" s="42"/>
      <c r="E13" s="42"/>
      <c r="F13" s="2"/>
    </row>
    <row r="14" spans="2:6" x14ac:dyDescent="0.25">
      <c r="B14" s="2"/>
      <c r="C14" s="43"/>
      <c r="D14" s="44"/>
      <c r="E14" s="43" t="str">
        <f>""</f>
        <v/>
      </c>
      <c r="F14" s="2"/>
    </row>
    <row r="15" spans="2:6" x14ac:dyDescent="0.25">
      <c r="B15" s="2"/>
      <c r="C15" s="44"/>
      <c r="D15" s="44"/>
      <c r="E15" s="44"/>
      <c r="F15" s="2"/>
    </row>
    <row r="16" spans="2:6" x14ac:dyDescent="0.25">
      <c r="B16" s="2"/>
      <c r="C16" s="45" t="s">
        <v>78</v>
      </c>
      <c r="D16" s="44"/>
      <c r="E16" s="46" t="s">
        <v>79</v>
      </c>
      <c r="F16" s="2"/>
    </row>
    <row r="17" spans="2:6" x14ac:dyDescent="0.25">
      <c r="B17" s="2"/>
      <c r="C17" s="45" t="s">
        <v>80</v>
      </c>
      <c r="D17" s="44"/>
      <c r="E17" s="46" t="s">
        <v>79</v>
      </c>
      <c r="F17" s="2"/>
    </row>
    <row r="18" spans="2:6" x14ac:dyDescent="0.25">
      <c r="B18" s="2"/>
      <c r="C18" s="45" t="s">
        <v>81</v>
      </c>
      <c r="D18" s="44"/>
      <c r="E18" s="32">
        <f>0+0+0</f>
        <v>0</v>
      </c>
      <c r="F18" s="2"/>
    </row>
    <row r="19" spans="2:6" x14ac:dyDescent="0.25">
      <c r="B19" s="2"/>
      <c r="C19" s="49" t="s">
        <v>82</v>
      </c>
      <c r="D19" s="48"/>
      <c r="E19" s="46" t="s">
        <v>79</v>
      </c>
      <c r="F19" s="2"/>
    </row>
    <row r="20" spans="2:6" x14ac:dyDescent="0.25">
      <c r="B20" s="2"/>
      <c r="C20" s="49" t="s">
        <v>83</v>
      </c>
      <c r="D20" s="48"/>
      <c r="E20" s="46" t="s">
        <v>79</v>
      </c>
      <c r="F20" s="2"/>
    </row>
    <row r="21" spans="2:6" x14ac:dyDescent="0.25">
      <c r="B21" s="2"/>
      <c r="C21" s="47" t="s">
        <v>529</v>
      </c>
      <c r="D21" s="48"/>
      <c r="E21" s="46" t="s">
        <v>79</v>
      </c>
      <c r="F21" s="2"/>
    </row>
    <row r="22" spans="2:6" x14ac:dyDescent="0.25">
      <c r="B22" s="2"/>
      <c r="C22" s="2"/>
      <c r="D22" s="2"/>
      <c r="E22" s="2"/>
      <c r="F22" s="2"/>
    </row>
    <row r="23" spans="2:6" ht="5.0999999999999996" customHeight="1" x14ac:dyDescent="0.25">
      <c r="B23" s="2"/>
      <c r="C23" s="2"/>
      <c r="D23" s="2"/>
      <c r="E23" s="2"/>
      <c r="F23" s="2"/>
    </row>
  </sheetData>
  <sheetProtection formatColumns="0" formatRows="0" selectLockedCells="1"/>
  <mergeCells count="18">
    <mergeCell ref="C21:D21"/>
    <mergeCell ref="E21"/>
    <mergeCell ref="C18:D18"/>
    <mergeCell ref="C19:D19"/>
    <mergeCell ref="E19"/>
    <mergeCell ref="C20:D20"/>
    <mergeCell ref="E20"/>
    <mergeCell ref="C14:D15"/>
    <mergeCell ref="E14:E15"/>
    <mergeCell ref="C16:D16"/>
    <mergeCell ref="E16"/>
    <mergeCell ref="C17:D17"/>
    <mergeCell ref="E17"/>
    <mergeCell ref="C7:E7"/>
    <mergeCell ref="C9:E9"/>
    <mergeCell ref="C10:E10"/>
    <mergeCell ref="C11:E11"/>
    <mergeCell ref="C13:E13"/>
  </mergeCells>
  <printOptions horizontalCentered="1"/>
  <pageMargins left="0.7" right="0.7" top="0.75" bottom="0.75" header="0.3" footer="0.3"/>
  <pageSetup paperSize="150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M85"/>
  <sheetViews>
    <sheetView showGridLines="0" view="pageBreakPreview" zoomScale="85" zoomScaleNormal="85" zoomScaleSheetLayoutView="85" workbookViewId="0">
      <selection activeCell="C39" sqref="C39:D39"/>
    </sheetView>
  </sheetViews>
  <sheetFormatPr defaultRowHeight="15" x14ac:dyDescent="0.25"/>
  <cols>
    <col min="1" max="1" width="9.140625" style="1" customWidth="1"/>
    <col min="2" max="2" width="1" style="1" customWidth="1"/>
    <col min="3" max="3" width="20" style="1" customWidth="1"/>
    <col min="4" max="4" width="70.7109375" style="1" customWidth="1"/>
    <col min="5" max="12" width="30" style="1" customWidth="1"/>
    <col min="13" max="13" width="1" style="1" customWidth="1"/>
    <col min="14" max="14" width="9.140625" style="1" customWidth="1"/>
    <col min="15" max="16384" width="9.140625" style="1"/>
  </cols>
  <sheetData>
    <row r="2" spans="2:13" ht="5.0999999999999996" customHeight="1" x14ac:dyDescent="0.25">
      <c r="B2" s="9" t="s">
        <v>41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idden="1" x14ac:dyDescent="0.25">
      <c r="B3" s="9" t="s">
        <v>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idden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idden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idden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7.25" x14ac:dyDescent="0.25">
      <c r="B7" s="2"/>
      <c r="C7" s="39" t="str">
        <f>UPPER('Data Umum'!D7)</f>
        <v/>
      </c>
      <c r="D7" s="39"/>
      <c r="E7" s="39"/>
      <c r="F7" s="39"/>
      <c r="G7" s="39"/>
      <c r="H7" s="39"/>
      <c r="I7" s="39"/>
      <c r="J7" s="39"/>
      <c r="K7" s="39"/>
      <c r="L7" s="39"/>
      <c r="M7" s="2"/>
    </row>
    <row r="8" spans="2:13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x14ac:dyDescent="0.25">
      <c r="B9" s="2"/>
      <c r="C9" s="40" t="s">
        <v>84</v>
      </c>
      <c r="D9" s="40"/>
      <c r="E9" s="40"/>
      <c r="F9" s="40"/>
      <c r="G9" s="40"/>
      <c r="H9" s="40"/>
      <c r="I9" s="40"/>
      <c r="J9" s="40"/>
      <c r="K9" s="40"/>
      <c r="L9" s="40"/>
      <c r="M9" s="2"/>
    </row>
    <row r="10" spans="2:13" x14ac:dyDescent="0.25">
      <c r="B10" s="2"/>
      <c r="C10" s="40" t="s">
        <v>85</v>
      </c>
      <c r="D10" s="40"/>
      <c r="E10" s="40"/>
      <c r="F10" s="40"/>
      <c r="G10" s="40"/>
      <c r="H10" s="40"/>
      <c r="I10" s="40"/>
      <c r="J10" s="40"/>
      <c r="K10" s="40"/>
      <c r="L10" s="40"/>
      <c r="M10" s="2"/>
    </row>
    <row r="11" spans="2:13" x14ac:dyDescent="0.25">
      <c r="B11" s="2"/>
      <c r="C11" s="41" t="s">
        <v>519</v>
      </c>
      <c r="D11" s="41"/>
      <c r="E11" s="41"/>
      <c r="F11" s="41"/>
      <c r="G11" s="41"/>
      <c r="H11" s="41"/>
      <c r="I11" s="41"/>
      <c r="J11" s="41"/>
      <c r="K11" s="41"/>
      <c r="L11" s="41"/>
      <c r="M11" s="2"/>
    </row>
    <row r="12" spans="2:13" hidden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x14ac:dyDescent="0.25">
      <c r="B13" s="2"/>
      <c r="C13" s="42" t="s">
        <v>86</v>
      </c>
      <c r="D13" s="42"/>
      <c r="E13" s="42"/>
      <c r="F13" s="42"/>
      <c r="G13" s="42"/>
      <c r="H13" s="42"/>
      <c r="I13" s="42"/>
      <c r="J13" s="42"/>
      <c r="K13" s="42"/>
      <c r="L13" s="42"/>
      <c r="M13" s="2"/>
    </row>
    <row r="14" spans="2:13" x14ac:dyDescent="0.25">
      <c r="B14" s="2"/>
      <c r="C14" s="43" t="s">
        <v>87</v>
      </c>
      <c r="D14" s="44"/>
      <c r="E14" s="43" t="str">
        <f>"Tradisional"</f>
        <v>Tradisional</v>
      </c>
      <c r="F14" s="44"/>
      <c r="G14" s="43" t="str">
        <f>"PAYDI"</f>
        <v>PAYDI</v>
      </c>
      <c r="H14" s="44"/>
      <c r="I14" s="43" t="str">
        <f>"Jurnal Eliminasi"</f>
        <v>Jurnal Eliminasi</v>
      </c>
      <c r="J14" s="44"/>
      <c r="K14" s="43" t="str">
        <f>"Gabungan"</f>
        <v>Gabungan</v>
      </c>
      <c r="L14" s="44"/>
      <c r="M14" s="2"/>
    </row>
    <row r="15" spans="2:13" x14ac:dyDescent="0.25">
      <c r="B15" s="2"/>
      <c r="C15" s="44"/>
      <c r="D15" s="44"/>
      <c r="E15" s="43" t="str">
        <f>"Saldo SAK"</f>
        <v>Saldo SAK</v>
      </c>
      <c r="F15" s="43" t="str">
        <f>"Saldo SAP"</f>
        <v>Saldo SAP</v>
      </c>
      <c r="G15" s="43" t="str">
        <f>"Saldo SAK"</f>
        <v>Saldo SAK</v>
      </c>
      <c r="H15" s="43" t="str">
        <f>"Saldo SAP"</f>
        <v>Saldo SAP</v>
      </c>
      <c r="I15" s="43" t="str">
        <f>"Saldo SAK"</f>
        <v>Saldo SAK</v>
      </c>
      <c r="J15" s="43" t="str">
        <f>"Saldo SAP"</f>
        <v>Saldo SAP</v>
      </c>
      <c r="K15" s="43" t="str">
        <f>"Saldo SAK"</f>
        <v>Saldo SAK</v>
      </c>
      <c r="L15" s="43" t="str">
        <f>"Saldo SAP"</f>
        <v>Saldo SAP</v>
      </c>
      <c r="M15" s="2"/>
    </row>
    <row r="16" spans="2:13" x14ac:dyDescent="0.25">
      <c r="B16" s="2"/>
      <c r="C16" s="45" t="s">
        <v>88</v>
      </c>
      <c r="D16" s="44"/>
      <c r="E16" s="20"/>
      <c r="F16" s="20"/>
      <c r="G16" s="20"/>
      <c r="H16" s="20"/>
      <c r="I16" s="20"/>
      <c r="J16" s="20"/>
      <c r="K16" s="24"/>
      <c r="L16" s="24"/>
      <c r="M16" s="2"/>
    </row>
    <row r="17" spans="2:13" x14ac:dyDescent="0.25">
      <c r="B17" s="2"/>
      <c r="C17" s="49" t="s">
        <v>89</v>
      </c>
      <c r="D17" s="48"/>
      <c r="E17" s="20"/>
      <c r="F17" s="20"/>
      <c r="G17" s="20"/>
      <c r="H17" s="20"/>
      <c r="I17" s="20"/>
      <c r="J17" s="20"/>
      <c r="K17" s="22"/>
      <c r="L17" s="22"/>
      <c r="M17" s="2"/>
    </row>
    <row r="18" spans="2:13" x14ac:dyDescent="0.25">
      <c r="B18" s="2"/>
      <c r="C18" s="51" t="s">
        <v>90</v>
      </c>
      <c r="D18" s="52"/>
      <c r="E18" s="50"/>
      <c r="F18" s="50"/>
      <c r="G18" s="50"/>
      <c r="H18" s="50"/>
      <c r="I18" s="50"/>
      <c r="J18" s="50"/>
      <c r="K18" s="22"/>
      <c r="L18" s="22"/>
      <c r="M18" s="2"/>
    </row>
    <row r="19" spans="2:13" x14ac:dyDescent="0.25">
      <c r="B19" s="2"/>
      <c r="C19" s="51" t="s">
        <v>91</v>
      </c>
      <c r="D19" s="52"/>
      <c r="E19" s="53"/>
      <c r="F19" s="53"/>
      <c r="G19" s="53"/>
      <c r="H19" s="53"/>
      <c r="I19" s="53"/>
      <c r="J19" s="53"/>
      <c r="K19" s="25"/>
      <c r="L19" s="25"/>
      <c r="M19" s="2"/>
    </row>
    <row r="20" spans="2:13" x14ac:dyDescent="0.25">
      <c r="B20" s="2"/>
      <c r="C20" s="51" t="s">
        <v>92</v>
      </c>
      <c r="D20" s="52"/>
      <c r="E20" s="50"/>
      <c r="F20" s="50"/>
      <c r="G20" s="50"/>
      <c r="H20" s="50"/>
      <c r="I20" s="50"/>
      <c r="J20" s="50"/>
      <c r="K20" s="22"/>
      <c r="L20" s="22"/>
      <c r="M20" s="2"/>
    </row>
    <row r="21" spans="2:13" x14ac:dyDescent="0.25">
      <c r="B21" s="2"/>
      <c r="C21" s="51" t="s">
        <v>93</v>
      </c>
      <c r="D21" s="52"/>
      <c r="E21" s="50"/>
      <c r="F21" s="50"/>
      <c r="G21" s="50"/>
      <c r="H21" s="50"/>
      <c r="I21" s="50"/>
      <c r="J21" s="50"/>
      <c r="K21" s="22"/>
      <c r="L21" s="22"/>
      <c r="M21" s="2"/>
    </row>
    <row r="22" spans="2:13" x14ac:dyDescent="0.25">
      <c r="B22" s="2"/>
      <c r="C22" s="56" t="s">
        <v>520</v>
      </c>
      <c r="D22" s="55"/>
      <c r="E22" s="50"/>
      <c r="F22" s="50"/>
      <c r="G22" s="22"/>
      <c r="H22" s="22"/>
      <c r="I22" s="50"/>
      <c r="J22" s="50"/>
      <c r="K22" s="22"/>
      <c r="L22" s="22"/>
      <c r="M22" s="2"/>
    </row>
    <row r="23" spans="2:13" x14ac:dyDescent="0.25">
      <c r="B23" s="2"/>
      <c r="C23" s="51" t="s">
        <v>94</v>
      </c>
      <c r="D23" s="52"/>
      <c r="E23" s="50"/>
      <c r="F23" s="50"/>
      <c r="G23" s="50"/>
      <c r="H23" s="50"/>
      <c r="I23" s="50"/>
      <c r="J23" s="50"/>
      <c r="K23" s="22"/>
      <c r="L23" s="22"/>
      <c r="M23" s="2"/>
    </row>
    <row r="24" spans="2:13" x14ac:dyDescent="0.25">
      <c r="B24" s="2"/>
      <c r="C24" s="51" t="s">
        <v>95</v>
      </c>
      <c r="D24" s="52"/>
      <c r="E24" s="50"/>
      <c r="F24" s="50"/>
      <c r="G24" s="50"/>
      <c r="H24" s="50"/>
      <c r="I24" s="50"/>
      <c r="J24" s="50"/>
      <c r="K24" s="22"/>
      <c r="L24" s="22"/>
      <c r="M24" s="2"/>
    </row>
    <row r="25" spans="2:13" x14ac:dyDescent="0.25">
      <c r="B25" s="2"/>
      <c r="C25" s="51" t="s">
        <v>96</v>
      </c>
      <c r="D25" s="52"/>
      <c r="E25" s="50"/>
      <c r="F25" s="50"/>
      <c r="G25" s="50"/>
      <c r="H25" s="50"/>
      <c r="I25" s="50"/>
      <c r="J25" s="50"/>
      <c r="K25" s="22"/>
      <c r="L25" s="22"/>
      <c r="M25" s="2"/>
    </row>
    <row r="26" spans="2:13" x14ac:dyDescent="0.25">
      <c r="B26" s="2"/>
      <c r="C26" s="51" t="s">
        <v>97</v>
      </c>
      <c r="D26" s="52"/>
      <c r="E26" s="50"/>
      <c r="F26" s="50"/>
      <c r="G26" s="50"/>
      <c r="H26" s="50"/>
      <c r="I26" s="50"/>
      <c r="J26" s="50"/>
      <c r="K26" s="22"/>
      <c r="L26" s="22"/>
      <c r="M26" s="2"/>
    </row>
    <row r="27" spans="2:13" x14ac:dyDescent="0.25">
      <c r="B27" s="2"/>
      <c r="C27" s="51" t="s">
        <v>98</v>
      </c>
      <c r="D27" s="52"/>
      <c r="E27" s="50"/>
      <c r="F27" s="50"/>
      <c r="G27" s="50"/>
      <c r="H27" s="50"/>
      <c r="I27" s="50"/>
      <c r="J27" s="50"/>
      <c r="K27" s="22"/>
      <c r="L27" s="22"/>
      <c r="M27" s="2"/>
    </row>
    <row r="28" spans="2:13" x14ac:dyDescent="0.25">
      <c r="B28" s="2"/>
      <c r="C28" s="51" t="s">
        <v>99</v>
      </c>
      <c r="D28" s="52"/>
      <c r="E28" s="50"/>
      <c r="F28" s="50"/>
      <c r="G28" s="50"/>
      <c r="H28" s="50"/>
      <c r="I28" s="50"/>
      <c r="J28" s="50"/>
      <c r="K28" s="22"/>
      <c r="L28" s="22"/>
      <c r="M28" s="2"/>
    </row>
    <row r="29" spans="2:13" x14ac:dyDescent="0.25">
      <c r="B29" s="2"/>
      <c r="C29" s="51" t="s">
        <v>100</v>
      </c>
      <c r="D29" s="52"/>
      <c r="E29" s="50"/>
      <c r="F29" s="50"/>
      <c r="G29" s="50"/>
      <c r="H29" s="50"/>
      <c r="I29" s="50"/>
      <c r="J29" s="50"/>
      <c r="K29" s="22"/>
      <c r="L29" s="22"/>
      <c r="M29" s="2"/>
    </row>
    <row r="30" spans="2:13" x14ac:dyDescent="0.25">
      <c r="B30" s="2"/>
      <c r="C30" s="51" t="s">
        <v>101</v>
      </c>
      <c r="D30" s="52"/>
      <c r="E30" s="50"/>
      <c r="F30" s="50"/>
      <c r="G30" s="21"/>
      <c r="H30" s="22"/>
      <c r="I30" s="50"/>
      <c r="J30" s="50"/>
      <c r="K30" s="22"/>
      <c r="L30" s="22"/>
      <c r="M30" s="2"/>
    </row>
    <row r="31" spans="2:13" x14ac:dyDescent="0.25">
      <c r="B31" s="2"/>
      <c r="C31" s="54" t="s">
        <v>109</v>
      </c>
      <c r="D31" s="55"/>
      <c r="E31" s="50"/>
      <c r="F31" s="50"/>
      <c r="G31" s="22"/>
      <c r="H31" s="22"/>
      <c r="I31" s="50"/>
      <c r="J31" s="50"/>
      <c r="K31" s="22"/>
      <c r="L31" s="22"/>
      <c r="M31" s="2"/>
    </row>
    <row r="32" spans="2:13" x14ac:dyDescent="0.25">
      <c r="B32" s="2"/>
      <c r="C32" s="51" t="s">
        <v>102</v>
      </c>
      <c r="D32" s="52"/>
      <c r="E32" s="50"/>
      <c r="F32" s="50"/>
      <c r="G32" s="50"/>
      <c r="H32" s="50"/>
      <c r="I32" s="50"/>
      <c r="J32" s="50"/>
      <c r="K32" s="22"/>
      <c r="L32" s="22"/>
      <c r="M32" s="2"/>
    </row>
    <row r="33" spans="2:13" x14ac:dyDescent="0.25">
      <c r="B33" s="2"/>
      <c r="C33" s="51" t="s">
        <v>103</v>
      </c>
      <c r="D33" s="52"/>
      <c r="E33" s="50"/>
      <c r="F33" s="50"/>
      <c r="G33" s="21"/>
      <c r="H33" s="22"/>
      <c r="I33" s="50"/>
      <c r="J33" s="50"/>
      <c r="K33" s="22"/>
      <c r="L33" s="22"/>
      <c r="M33" s="2"/>
    </row>
    <row r="34" spans="2:13" x14ac:dyDescent="0.25">
      <c r="B34" s="2"/>
      <c r="C34" s="51" t="s">
        <v>104</v>
      </c>
      <c r="D34" s="52"/>
      <c r="E34" s="50"/>
      <c r="F34" s="50"/>
      <c r="G34" s="21"/>
      <c r="H34" s="22"/>
      <c r="I34" s="50"/>
      <c r="J34" s="50"/>
      <c r="K34" s="22"/>
      <c r="L34" s="22"/>
      <c r="M34" s="2"/>
    </row>
    <row r="35" spans="2:13" x14ac:dyDescent="0.25">
      <c r="B35" s="2"/>
      <c r="C35" s="51" t="s">
        <v>105</v>
      </c>
      <c r="D35" s="52"/>
      <c r="E35" s="50"/>
      <c r="F35" s="50"/>
      <c r="G35" s="21"/>
      <c r="H35" s="22"/>
      <c r="I35" s="50"/>
      <c r="J35" s="50"/>
      <c r="K35" s="22"/>
      <c r="L35" s="22"/>
      <c r="M35" s="2"/>
    </row>
    <row r="36" spans="2:13" x14ac:dyDescent="0.25">
      <c r="B36" s="2"/>
      <c r="C36" s="51" t="s">
        <v>106</v>
      </c>
      <c r="D36" s="52"/>
      <c r="E36" s="50"/>
      <c r="F36" s="50"/>
      <c r="G36" s="50"/>
      <c r="H36" s="50"/>
      <c r="I36" s="50"/>
      <c r="J36" s="50"/>
      <c r="K36" s="22"/>
      <c r="L36" s="22"/>
      <c r="M36" s="2"/>
    </row>
    <row r="37" spans="2:13" x14ac:dyDescent="0.25">
      <c r="B37" s="2"/>
      <c r="C37" s="51" t="s">
        <v>107</v>
      </c>
      <c r="D37" s="52"/>
      <c r="E37" s="50"/>
      <c r="F37" s="50"/>
      <c r="G37" s="21"/>
      <c r="H37" s="22"/>
      <c r="I37" s="50"/>
      <c r="J37" s="50"/>
      <c r="K37" s="22"/>
      <c r="L37" s="22"/>
      <c r="M37" s="2"/>
    </row>
    <row r="38" spans="2:13" x14ac:dyDescent="0.25">
      <c r="B38" s="2"/>
      <c r="C38" s="51" t="s">
        <v>108</v>
      </c>
      <c r="D38" s="52"/>
      <c r="E38" s="50"/>
      <c r="F38" s="50"/>
      <c r="G38" s="21"/>
      <c r="H38" s="22"/>
      <c r="I38" s="50"/>
      <c r="J38" s="50"/>
      <c r="K38" s="22"/>
      <c r="L38" s="22"/>
      <c r="M38" s="2"/>
    </row>
    <row r="39" spans="2:13" x14ac:dyDescent="0.25">
      <c r="B39" s="2"/>
      <c r="C39" s="51" t="s">
        <v>110</v>
      </c>
      <c r="D39" s="52"/>
      <c r="E39" s="50"/>
      <c r="F39" s="21"/>
      <c r="G39" s="21"/>
      <c r="H39" s="22"/>
      <c r="I39" s="50"/>
      <c r="J39" s="50"/>
      <c r="K39" s="22"/>
      <c r="L39" s="21"/>
      <c r="M39" s="2"/>
    </row>
    <row r="40" spans="2:13" x14ac:dyDescent="0.25">
      <c r="B40" s="2"/>
      <c r="C40" s="49" t="s">
        <v>111</v>
      </c>
      <c r="D40" s="48"/>
      <c r="E40" s="22"/>
      <c r="F40" s="22"/>
      <c r="G40" s="22"/>
      <c r="H40" s="22"/>
      <c r="I40" s="22"/>
      <c r="J40" s="22"/>
      <c r="K40" s="22"/>
      <c r="L40" s="22"/>
      <c r="M40" s="2"/>
    </row>
    <row r="41" spans="2:13" x14ac:dyDescent="0.25">
      <c r="B41" s="2"/>
      <c r="C41" s="49" t="s">
        <v>112</v>
      </c>
      <c r="D41" s="48"/>
      <c r="E41" s="20"/>
      <c r="F41" s="20"/>
      <c r="G41" s="20"/>
      <c r="H41" s="20"/>
      <c r="I41" s="20"/>
      <c r="J41" s="20"/>
      <c r="K41" s="22"/>
      <c r="L41" s="22"/>
      <c r="M41" s="2"/>
    </row>
    <row r="42" spans="2:13" x14ac:dyDescent="0.25">
      <c r="B42" s="2"/>
      <c r="C42" s="51" t="s">
        <v>113</v>
      </c>
      <c r="D42" s="52"/>
      <c r="E42" s="50"/>
      <c r="F42" s="50"/>
      <c r="G42" s="50"/>
      <c r="H42" s="50"/>
      <c r="I42" s="50"/>
      <c r="J42" s="50"/>
      <c r="K42" s="22"/>
      <c r="L42" s="22"/>
      <c r="M42" s="2"/>
    </row>
    <row r="43" spans="2:13" x14ac:dyDescent="0.25">
      <c r="B43" s="2"/>
      <c r="C43" s="51" t="s">
        <v>114</v>
      </c>
      <c r="D43" s="52"/>
      <c r="E43" s="50"/>
      <c r="F43" s="50"/>
      <c r="G43" s="50"/>
      <c r="H43" s="50"/>
      <c r="I43" s="50"/>
      <c r="J43" s="50"/>
      <c r="K43" s="22"/>
      <c r="L43" s="22"/>
      <c r="M43" s="2"/>
    </row>
    <row r="44" spans="2:13" x14ac:dyDescent="0.25">
      <c r="B44" s="2"/>
      <c r="C44" s="51" t="s">
        <v>115</v>
      </c>
      <c r="D44" s="52"/>
      <c r="E44" s="50"/>
      <c r="F44" s="50"/>
      <c r="G44" s="21"/>
      <c r="H44" s="22"/>
      <c r="I44" s="50"/>
      <c r="J44" s="50"/>
      <c r="K44" s="22"/>
      <c r="L44" s="22"/>
      <c r="M44" s="2"/>
    </row>
    <row r="45" spans="2:13" x14ac:dyDescent="0.25">
      <c r="B45" s="2"/>
      <c r="C45" s="51" t="s">
        <v>116</v>
      </c>
      <c r="D45" s="52"/>
      <c r="E45" s="50"/>
      <c r="F45" s="50"/>
      <c r="G45" s="21"/>
      <c r="H45" s="22"/>
      <c r="I45" s="50"/>
      <c r="J45" s="50"/>
      <c r="K45" s="22"/>
      <c r="L45" s="22"/>
      <c r="M45" s="2"/>
    </row>
    <row r="46" spans="2:13" x14ac:dyDescent="0.25">
      <c r="B46" s="2"/>
      <c r="C46" s="51" t="s">
        <v>117</v>
      </c>
      <c r="D46" s="52"/>
      <c r="E46" s="50"/>
      <c r="F46" s="50"/>
      <c r="G46" s="21"/>
      <c r="H46" s="22"/>
      <c r="I46" s="50"/>
      <c r="J46" s="50"/>
      <c r="K46" s="22"/>
      <c r="L46" s="22"/>
      <c r="M46" s="2"/>
    </row>
    <row r="47" spans="2:13" x14ac:dyDescent="0.25">
      <c r="B47" s="2"/>
      <c r="C47" s="51" t="s">
        <v>118</v>
      </c>
      <c r="D47" s="52"/>
      <c r="E47" s="50"/>
      <c r="F47" s="50"/>
      <c r="G47" s="21"/>
      <c r="H47" s="22"/>
      <c r="I47" s="50"/>
      <c r="J47" s="50"/>
      <c r="K47" s="22"/>
      <c r="L47" s="22"/>
      <c r="M47" s="2"/>
    </row>
    <row r="48" spans="2:13" x14ac:dyDescent="0.25">
      <c r="B48" s="2"/>
      <c r="C48" s="51" t="s">
        <v>119</v>
      </c>
      <c r="D48" s="52"/>
      <c r="E48" s="50"/>
      <c r="F48" s="50"/>
      <c r="G48" s="21"/>
      <c r="H48" s="22"/>
      <c r="I48" s="50"/>
      <c r="J48" s="50"/>
      <c r="K48" s="22"/>
      <c r="L48" s="22"/>
      <c r="M48" s="2"/>
    </row>
    <row r="49" spans="2:13" x14ac:dyDescent="0.25">
      <c r="B49" s="2"/>
      <c r="C49" s="51" t="s">
        <v>120</v>
      </c>
      <c r="D49" s="52"/>
      <c r="E49" s="50"/>
      <c r="F49" s="50"/>
      <c r="G49" s="50"/>
      <c r="H49" s="50"/>
      <c r="I49" s="50"/>
      <c r="J49" s="50"/>
      <c r="K49" s="22"/>
      <c r="L49" s="22"/>
      <c r="M49" s="2"/>
    </row>
    <row r="50" spans="2:13" x14ac:dyDescent="0.25">
      <c r="B50" s="2"/>
      <c r="C50" s="51" t="s">
        <v>121</v>
      </c>
      <c r="D50" s="52"/>
      <c r="E50" s="50"/>
      <c r="F50" s="50"/>
      <c r="G50" s="21"/>
      <c r="H50" s="22"/>
      <c r="I50" s="50"/>
      <c r="J50" s="50"/>
      <c r="K50" s="22"/>
      <c r="L50" s="22"/>
      <c r="M50" s="2"/>
    </row>
    <row r="51" spans="2:13" x14ac:dyDescent="0.25">
      <c r="B51" s="2"/>
      <c r="C51" s="51" t="s">
        <v>122</v>
      </c>
      <c r="D51" s="52"/>
      <c r="E51" s="50"/>
      <c r="F51" s="50"/>
      <c r="G51" s="21"/>
      <c r="H51" s="22"/>
      <c r="I51" s="50"/>
      <c r="J51" s="50"/>
      <c r="K51" s="22"/>
      <c r="L51" s="22"/>
      <c r="M51" s="2"/>
    </row>
    <row r="52" spans="2:13" x14ac:dyDescent="0.25">
      <c r="B52" s="2"/>
      <c r="C52" s="51" t="s">
        <v>123</v>
      </c>
      <c r="D52" s="52"/>
      <c r="E52" s="50"/>
      <c r="F52" s="21"/>
      <c r="G52" s="21"/>
      <c r="H52" s="22"/>
      <c r="I52" s="50"/>
      <c r="J52" s="50"/>
      <c r="K52" s="22"/>
      <c r="L52" s="21"/>
      <c r="M52" s="2"/>
    </row>
    <row r="53" spans="2:13" x14ac:dyDescent="0.25">
      <c r="B53" s="2"/>
      <c r="C53" s="51" t="s">
        <v>124</v>
      </c>
      <c r="D53" s="52"/>
      <c r="E53" s="50"/>
      <c r="F53" s="21"/>
      <c r="G53" s="50"/>
      <c r="H53" s="22"/>
      <c r="I53" s="50"/>
      <c r="J53" s="50"/>
      <c r="K53" s="22"/>
      <c r="L53" s="21"/>
      <c r="M53" s="2"/>
    </row>
    <row r="54" spans="2:13" x14ac:dyDescent="0.25">
      <c r="B54" s="2"/>
      <c r="C54" s="49" t="s">
        <v>125</v>
      </c>
      <c r="D54" s="48"/>
      <c r="E54" s="22"/>
      <c r="F54" s="22"/>
      <c r="G54" s="22"/>
      <c r="H54" s="22"/>
      <c r="I54" s="22"/>
      <c r="J54" s="22"/>
      <c r="K54" s="22"/>
      <c r="L54" s="22"/>
      <c r="M54" s="2"/>
    </row>
    <row r="55" spans="2:13" x14ac:dyDescent="0.25">
      <c r="B55" s="2"/>
      <c r="C55" s="49" t="s">
        <v>126</v>
      </c>
      <c r="D55" s="48"/>
      <c r="E55" s="22"/>
      <c r="F55" s="22"/>
      <c r="G55" s="22"/>
      <c r="H55" s="22"/>
      <c r="I55" s="22"/>
      <c r="J55" s="22"/>
      <c r="K55" s="22"/>
      <c r="L55" s="22"/>
      <c r="M55" s="2"/>
    </row>
    <row r="56" spans="2:13" x14ac:dyDescent="0.25">
      <c r="B56" s="2"/>
      <c r="C56" s="45" t="s">
        <v>127</v>
      </c>
      <c r="D56" s="44"/>
      <c r="E56" s="20"/>
      <c r="F56" s="20"/>
      <c r="G56" s="20"/>
      <c r="H56" s="20"/>
      <c r="I56" s="20"/>
      <c r="J56" s="20"/>
      <c r="K56" s="22"/>
      <c r="L56" s="22"/>
      <c r="M56" s="2"/>
    </row>
    <row r="57" spans="2:13" x14ac:dyDescent="0.25">
      <c r="B57" s="2"/>
      <c r="C57" s="49" t="s">
        <v>128</v>
      </c>
      <c r="D57" s="48"/>
      <c r="E57" s="20"/>
      <c r="F57" s="20"/>
      <c r="G57" s="20"/>
      <c r="H57" s="20"/>
      <c r="I57" s="20"/>
      <c r="J57" s="20"/>
      <c r="K57" s="22"/>
      <c r="L57" s="22"/>
      <c r="M57" s="2"/>
    </row>
    <row r="58" spans="2:13" x14ac:dyDescent="0.25">
      <c r="B58" s="2"/>
      <c r="C58" s="51" t="s">
        <v>129</v>
      </c>
      <c r="D58" s="52"/>
      <c r="E58" s="20"/>
      <c r="F58" s="20"/>
      <c r="G58" s="20"/>
      <c r="H58" s="20"/>
      <c r="I58" s="20"/>
      <c r="J58" s="20"/>
      <c r="K58" s="22"/>
      <c r="L58" s="22"/>
      <c r="M58" s="2"/>
    </row>
    <row r="59" spans="2:13" x14ac:dyDescent="0.25">
      <c r="B59" s="2"/>
      <c r="C59" s="57" t="s">
        <v>130</v>
      </c>
      <c r="D59" s="58"/>
      <c r="E59" s="50"/>
      <c r="F59" s="50"/>
      <c r="G59" s="50"/>
      <c r="H59" s="50"/>
      <c r="I59" s="50"/>
      <c r="J59" s="50"/>
      <c r="K59" s="22"/>
      <c r="L59" s="22"/>
      <c r="M59" s="2"/>
    </row>
    <row r="60" spans="2:13" x14ac:dyDescent="0.25">
      <c r="B60" s="2"/>
      <c r="C60" s="57" t="s">
        <v>131</v>
      </c>
      <c r="D60" s="58"/>
      <c r="E60" s="50"/>
      <c r="F60" s="50"/>
      <c r="G60" s="21"/>
      <c r="H60" s="22"/>
      <c r="I60" s="50"/>
      <c r="J60" s="50"/>
      <c r="K60" s="22"/>
      <c r="L60" s="22"/>
      <c r="M60" s="2"/>
    </row>
    <row r="61" spans="2:13" x14ac:dyDescent="0.25">
      <c r="B61" s="2"/>
      <c r="C61" s="57" t="s">
        <v>132</v>
      </c>
      <c r="D61" s="58"/>
      <c r="E61" s="50"/>
      <c r="F61" s="50"/>
      <c r="G61" s="21"/>
      <c r="H61" s="22"/>
      <c r="I61" s="50"/>
      <c r="J61" s="50"/>
      <c r="K61" s="22"/>
      <c r="L61" s="22"/>
      <c r="M61" s="2"/>
    </row>
    <row r="62" spans="2:13" x14ac:dyDescent="0.25">
      <c r="B62" s="2"/>
      <c r="C62" s="57" t="s">
        <v>133</v>
      </c>
      <c r="D62" s="58"/>
      <c r="E62" s="50"/>
      <c r="F62" s="50"/>
      <c r="G62" s="50"/>
      <c r="H62" s="50"/>
      <c r="I62" s="50"/>
      <c r="J62" s="50"/>
      <c r="K62" s="22"/>
      <c r="L62" s="22"/>
      <c r="M62" s="2"/>
    </row>
    <row r="63" spans="2:13" x14ac:dyDescent="0.25">
      <c r="B63" s="2"/>
      <c r="C63" s="57" t="s">
        <v>134</v>
      </c>
      <c r="D63" s="58"/>
      <c r="E63" s="50"/>
      <c r="F63" s="50"/>
      <c r="G63" s="21"/>
      <c r="H63" s="22"/>
      <c r="I63" s="50"/>
      <c r="J63" s="50"/>
      <c r="K63" s="22"/>
      <c r="L63" s="22"/>
      <c r="M63" s="2"/>
    </row>
    <row r="64" spans="2:13" x14ac:dyDescent="0.25">
      <c r="B64" s="2"/>
      <c r="C64" s="57" t="s">
        <v>135</v>
      </c>
      <c r="D64" s="58"/>
      <c r="E64" s="50"/>
      <c r="F64" s="50"/>
      <c r="G64" s="21"/>
      <c r="H64" s="22"/>
      <c r="I64" s="50"/>
      <c r="J64" s="50"/>
      <c r="K64" s="22"/>
      <c r="L64" s="22"/>
      <c r="M64" s="2"/>
    </row>
    <row r="65" spans="2:13" x14ac:dyDescent="0.25">
      <c r="B65" s="2"/>
      <c r="C65" s="57" t="s">
        <v>136</v>
      </c>
      <c r="D65" s="58"/>
      <c r="E65" s="50"/>
      <c r="F65" s="50"/>
      <c r="G65" s="50"/>
      <c r="H65" s="50"/>
      <c r="I65" s="50"/>
      <c r="J65" s="50"/>
      <c r="K65" s="22"/>
      <c r="L65" s="22"/>
      <c r="M65" s="2"/>
    </row>
    <row r="66" spans="2:13" x14ac:dyDescent="0.25">
      <c r="B66" s="2"/>
      <c r="C66" s="51" t="s">
        <v>137</v>
      </c>
      <c r="D66" s="52"/>
      <c r="E66" s="22"/>
      <c r="F66" s="22"/>
      <c r="G66" s="22"/>
      <c r="H66" s="22"/>
      <c r="I66" s="22"/>
      <c r="J66" s="22"/>
      <c r="K66" s="22"/>
      <c r="L66" s="22"/>
      <c r="M66" s="2"/>
    </row>
    <row r="67" spans="2:13" x14ac:dyDescent="0.25">
      <c r="B67" s="2"/>
      <c r="C67" s="51" t="s">
        <v>138</v>
      </c>
      <c r="D67" s="52"/>
      <c r="E67" s="20"/>
      <c r="F67" s="20"/>
      <c r="G67" s="20"/>
      <c r="H67" s="20"/>
      <c r="I67" s="20"/>
      <c r="J67" s="20"/>
      <c r="K67" s="22"/>
      <c r="L67" s="22"/>
      <c r="M67" s="2"/>
    </row>
    <row r="68" spans="2:13" x14ac:dyDescent="0.25">
      <c r="B68" s="2"/>
      <c r="C68" s="57" t="s">
        <v>139</v>
      </c>
      <c r="D68" s="58"/>
      <c r="E68" s="50"/>
      <c r="F68" s="50"/>
      <c r="G68" s="50"/>
      <c r="H68" s="50"/>
      <c r="I68" s="50"/>
      <c r="J68" s="50"/>
      <c r="K68" s="22"/>
      <c r="L68" s="22"/>
      <c r="M68" s="2"/>
    </row>
    <row r="69" spans="2:13" x14ac:dyDescent="0.25">
      <c r="B69" s="2"/>
      <c r="C69" s="57" t="s">
        <v>140</v>
      </c>
      <c r="D69" s="58"/>
      <c r="E69" s="50"/>
      <c r="F69" s="50"/>
      <c r="G69" s="21"/>
      <c r="H69" s="22"/>
      <c r="I69" s="50"/>
      <c r="J69" s="50"/>
      <c r="K69" s="22"/>
      <c r="L69" s="22"/>
      <c r="M69" s="2"/>
    </row>
    <row r="70" spans="2:13" x14ac:dyDescent="0.25">
      <c r="B70" s="2"/>
      <c r="C70" s="57" t="s">
        <v>141</v>
      </c>
      <c r="D70" s="58"/>
      <c r="E70" s="50"/>
      <c r="F70" s="50"/>
      <c r="G70" s="21"/>
      <c r="H70" s="22"/>
      <c r="I70" s="50"/>
      <c r="J70" s="50"/>
      <c r="K70" s="22"/>
      <c r="L70" s="22"/>
      <c r="M70" s="2"/>
    </row>
    <row r="71" spans="2:13" x14ac:dyDescent="0.25">
      <c r="B71" s="2"/>
      <c r="C71" s="57" t="s">
        <v>142</v>
      </c>
      <c r="D71" s="58"/>
      <c r="E71" s="50"/>
      <c r="F71" s="50"/>
      <c r="G71" s="21"/>
      <c r="H71" s="22"/>
      <c r="I71" s="50"/>
      <c r="J71" s="50"/>
      <c r="K71" s="22"/>
      <c r="L71" s="22"/>
      <c r="M71" s="2"/>
    </row>
    <row r="72" spans="2:13" x14ac:dyDescent="0.25">
      <c r="B72" s="2"/>
      <c r="C72" s="51" t="s">
        <v>143</v>
      </c>
      <c r="D72" s="52"/>
      <c r="E72" s="22"/>
      <c r="F72" s="22"/>
      <c r="G72" s="22"/>
      <c r="H72" s="22"/>
      <c r="I72" s="22"/>
      <c r="J72" s="22"/>
      <c r="K72" s="22"/>
      <c r="L72" s="22"/>
      <c r="M72" s="2"/>
    </row>
    <row r="73" spans="2:13" x14ac:dyDescent="0.25">
      <c r="B73" s="2"/>
      <c r="C73" s="51" t="s">
        <v>144</v>
      </c>
      <c r="D73" s="52"/>
      <c r="E73" s="22"/>
      <c r="F73" s="22"/>
      <c r="G73" s="22"/>
      <c r="H73" s="22"/>
      <c r="I73" s="22"/>
      <c r="J73" s="22"/>
      <c r="K73" s="22"/>
      <c r="L73" s="22"/>
      <c r="M73" s="2"/>
    </row>
    <row r="74" spans="2:13" x14ac:dyDescent="0.25">
      <c r="B74" s="2"/>
      <c r="C74" s="51" t="s">
        <v>145</v>
      </c>
      <c r="D74" s="52"/>
      <c r="E74" s="50"/>
      <c r="F74" s="50"/>
      <c r="G74" s="22"/>
      <c r="H74" s="22"/>
      <c r="I74" s="50"/>
      <c r="J74" s="50"/>
      <c r="K74" s="22"/>
      <c r="L74" s="22"/>
      <c r="M74" s="2"/>
    </row>
    <row r="75" spans="2:13" x14ac:dyDescent="0.25">
      <c r="B75" s="2"/>
      <c r="C75" s="49" t="s">
        <v>146</v>
      </c>
      <c r="D75" s="48"/>
      <c r="E75" s="23"/>
      <c r="F75" s="23"/>
      <c r="G75" s="23"/>
      <c r="H75" s="23"/>
      <c r="I75" s="23"/>
      <c r="J75" s="23"/>
      <c r="K75" s="22"/>
      <c r="L75" s="22"/>
      <c r="M75" s="2"/>
    </row>
    <row r="76" spans="2:13" x14ac:dyDescent="0.25">
      <c r="B76" s="2"/>
      <c r="C76" s="51" t="s">
        <v>147</v>
      </c>
      <c r="D76" s="52"/>
      <c r="E76" s="50"/>
      <c r="F76" s="50"/>
      <c r="G76" s="22"/>
      <c r="H76" s="22"/>
      <c r="I76" s="50"/>
      <c r="J76" s="50"/>
      <c r="K76" s="22"/>
      <c r="L76" s="22"/>
      <c r="M76" s="2"/>
    </row>
    <row r="77" spans="2:13" x14ac:dyDescent="0.25">
      <c r="B77" s="2"/>
      <c r="C77" s="51" t="s">
        <v>148</v>
      </c>
      <c r="D77" s="52"/>
      <c r="E77" s="50"/>
      <c r="F77" s="50"/>
      <c r="G77" s="24"/>
      <c r="H77" s="22"/>
      <c r="I77" s="50"/>
      <c r="J77" s="50"/>
      <c r="K77" s="22"/>
      <c r="L77" s="22"/>
      <c r="M77" s="2"/>
    </row>
    <row r="78" spans="2:13" x14ac:dyDescent="0.25">
      <c r="B78" s="2"/>
      <c r="C78" s="51" t="s">
        <v>149</v>
      </c>
      <c r="D78" s="52"/>
      <c r="E78" s="50"/>
      <c r="F78" s="50"/>
      <c r="G78" s="22"/>
      <c r="H78" s="22"/>
      <c r="I78" s="50"/>
      <c r="J78" s="50"/>
      <c r="K78" s="22"/>
      <c r="L78" s="22"/>
      <c r="M78" s="2"/>
    </row>
    <row r="79" spans="2:13" x14ac:dyDescent="0.25">
      <c r="B79" s="2"/>
      <c r="C79" s="51" t="s">
        <v>150</v>
      </c>
      <c r="D79" s="52"/>
      <c r="E79" s="50"/>
      <c r="F79" s="50"/>
      <c r="G79" s="21"/>
      <c r="H79" s="22"/>
      <c r="I79" s="50"/>
      <c r="J79" s="50"/>
      <c r="K79" s="22"/>
      <c r="L79" s="22"/>
      <c r="M79" s="2"/>
    </row>
    <row r="80" spans="2:13" x14ac:dyDescent="0.25">
      <c r="B80" s="2"/>
      <c r="C80" s="51" t="s">
        <v>151</v>
      </c>
      <c r="D80" s="52"/>
      <c r="E80" s="21"/>
      <c r="F80" s="50"/>
      <c r="G80" s="21"/>
      <c r="H80" s="50"/>
      <c r="I80" s="50"/>
      <c r="J80" s="50"/>
      <c r="K80" s="21"/>
      <c r="L80" s="22"/>
      <c r="M80" s="2"/>
    </row>
    <row r="81" spans="2:13" x14ac:dyDescent="0.25">
      <c r="B81" s="2"/>
      <c r="C81" s="51" t="s">
        <v>152</v>
      </c>
      <c r="D81" s="52"/>
      <c r="E81" s="21"/>
      <c r="F81" s="50"/>
      <c r="G81" s="21"/>
      <c r="H81" s="50"/>
      <c r="I81" s="50"/>
      <c r="J81" s="50"/>
      <c r="K81" s="21"/>
      <c r="L81" s="22"/>
      <c r="M81" s="2"/>
    </row>
    <row r="82" spans="2:13" x14ac:dyDescent="0.25">
      <c r="B82" s="2"/>
      <c r="C82" s="49" t="s">
        <v>153</v>
      </c>
      <c r="D82" s="48"/>
      <c r="E82" s="22"/>
      <c r="F82" s="22"/>
      <c r="G82" s="22"/>
      <c r="H82" s="22"/>
      <c r="I82" s="22"/>
      <c r="J82" s="22"/>
      <c r="K82" s="22"/>
      <c r="L82" s="22"/>
      <c r="M82" s="2"/>
    </row>
    <row r="83" spans="2:13" x14ac:dyDescent="0.25">
      <c r="B83" s="2"/>
      <c r="C83" s="49" t="s">
        <v>154</v>
      </c>
      <c r="D83" s="48"/>
      <c r="E83" s="22"/>
      <c r="F83" s="22"/>
      <c r="G83" s="22"/>
      <c r="H83" s="22"/>
      <c r="I83" s="22"/>
      <c r="J83" s="22"/>
      <c r="K83" s="22"/>
      <c r="L83" s="22"/>
      <c r="M83" s="2"/>
    </row>
    <row r="84" spans="2:13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5.0999999999999996" customHeight="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</sheetData>
  <sheetProtection formatColumns="0" formatRows="0" selectLockedCells="1"/>
  <mergeCells count="332">
    <mergeCell ref="C82:D82"/>
    <mergeCell ref="C83:D83"/>
    <mergeCell ref="C81:D81"/>
    <mergeCell ref="F81"/>
    <mergeCell ref="H81"/>
    <mergeCell ref="I81"/>
    <mergeCell ref="J81"/>
    <mergeCell ref="C80:D80"/>
    <mergeCell ref="F80"/>
    <mergeCell ref="H80"/>
    <mergeCell ref="I80"/>
    <mergeCell ref="J80"/>
    <mergeCell ref="C79:D79"/>
    <mergeCell ref="E79"/>
    <mergeCell ref="F79"/>
    <mergeCell ref="I79"/>
    <mergeCell ref="J79"/>
    <mergeCell ref="C78:D78"/>
    <mergeCell ref="E78"/>
    <mergeCell ref="F78"/>
    <mergeCell ref="I78"/>
    <mergeCell ref="J78"/>
    <mergeCell ref="C77:D77"/>
    <mergeCell ref="E77"/>
    <mergeCell ref="F77"/>
    <mergeCell ref="I77"/>
    <mergeCell ref="J77"/>
    <mergeCell ref="I74"/>
    <mergeCell ref="J74"/>
    <mergeCell ref="C75:D75"/>
    <mergeCell ref="C76:D76"/>
    <mergeCell ref="E76"/>
    <mergeCell ref="F76"/>
    <mergeCell ref="I76"/>
    <mergeCell ref="J76"/>
    <mergeCell ref="C72:D72"/>
    <mergeCell ref="C73:D73"/>
    <mergeCell ref="C74:D74"/>
    <mergeCell ref="E74"/>
    <mergeCell ref="F74"/>
    <mergeCell ref="C71:D71"/>
    <mergeCell ref="E71"/>
    <mergeCell ref="F71"/>
    <mergeCell ref="I71"/>
    <mergeCell ref="J71"/>
    <mergeCell ref="C70:D70"/>
    <mergeCell ref="E70"/>
    <mergeCell ref="F70"/>
    <mergeCell ref="I70"/>
    <mergeCell ref="J70"/>
    <mergeCell ref="C69:D69"/>
    <mergeCell ref="E69"/>
    <mergeCell ref="F69"/>
    <mergeCell ref="I69"/>
    <mergeCell ref="J69"/>
    <mergeCell ref="I65"/>
    <mergeCell ref="J65"/>
    <mergeCell ref="C66:D66"/>
    <mergeCell ref="C67:D67"/>
    <mergeCell ref="C68:D68"/>
    <mergeCell ref="E68"/>
    <mergeCell ref="F68"/>
    <mergeCell ref="G68"/>
    <mergeCell ref="H68"/>
    <mergeCell ref="I68"/>
    <mergeCell ref="J68"/>
    <mergeCell ref="C65:D65"/>
    <mergeCell ref="E65"/>
    <mergeCell ref="F65"/>
    <mergeCell ref="G65"/>
    <mergeCell ref="H65"/>
    <mergeCell ref="C64:D64"/>
    <mergeCell ref="E64"/>
    <mergeCell ref="F64"/>
    <mergeCell ref="I64"/>
    <mergeCell ref="J64"/>
    <mergeCell ref="I62"/>
    <mergeCell ref="J62"/>
    <mergeCell ref="C63:D63"/>
    <mergeCell ref="E63"/>
    <mergeCell ref="F63"/>
    <mergeCell ref="I63"/>
    <mergeCell ref="J63"/>
    <mergeCell ref="C62:D62"/>
    <mergeCell ref="E62"/>
    <mergeCell ref="F62"/>
    <mergeCell ref="G62"/>
    <mergeCell ref="H62"/>
    <mergeCell ref="C61:D61"/>
    <mergeCell ref="E61"/>
    <mergeCell ref="F61"/>
    <mergeCell ref="I61"/>
    <mergeCell ref="J61"/>
    <mergeCell ref="I59"/>
    <mergeCell ref="J59"/>
    <mergeCell ref="C60:D60"/>
    <mergeCell ref="E60"/>
    <mergeCell ref="F60"/>
    <mergeCell ref="I60"/>
    <mergeCell ref="J60"/>
    <mergeCell ref="C59:D59"/>
    <mergeCell ref="E59"/>
    <mergeCell ref="F59"/>
    <mergeCell ref="G59"/>
    <mergeCell ref="H59"/>
    <mergeCell ref="C54:D54"/>
    <mergeCell ref="C55:D55"/>
    <mergeCell ref="C56:D56"/>
    <mergeCell ref="C57:D57"/>
    <mergeCell ref="C58:D58"/>
    <mergeCell ref="C52:D52"/>
    <mergeCell ref="E52"/>
    <mergeCell ref="I52"/>
    <mergeCell ref="J52"/>
    <mergeCell ref="C53:D53"/>
    <mergeCell ref="E53"/>
    <mergeCell ref="G53"/>
    <mergeCell ref="I53"/>
    <mergeCell ref="J53"/>
    <mergeCell ref="C51:D51"/>
    <mergeCell ref="E51"/>
    <mergeCell ref="F51"/>
    <mergeCell ref="I51"/>
    <mergeCell ref="J51"/>
    <mergeCell ref="I49"/>
    <mergeCell ref="J49"/>
    <mergeCell ref="C50:D50"/>
    <mergeCell ref="E50"/>
    <mergeCell ref="F50"/>
    <mergeCell ref="I50"/>
    <mergeCell ref="J50"/>
    <mergeCell ref="C49:D49"/>
    <mergeCell ref="E49"/>
    <mergeCell ref="F49"/>
    <mergeCell ref="G49"/>
    <mergeCell ref="H49"/>
    <mergeCell ref="C48:D48"/>
    <mergeCell ref="E48"/>
    <mergeCell ref="F48"/>
    <mergeCell ref="I48"/>
    <mergeCell ref="J48"/>
    <mergeCell ref="C47:D47"/>
    <mergeCell ref="E47"/>
    <mergeCell ref="F47"/>
    <mergeCell ref="I47"/>
    <mergeCell ref="J47"/>
    <mergeCell ref="C46:D46"/>
    <mergeCell ref="E46"/>
    <mergeCell ref="F46"/>
    <mergeCell ref="I46"/>
    <mergeCell ref="J46"/>
    <mergeCell ref="C45:D45"/>
    <mergeCell ref="E45"/>
    <mergeCell ref="F45"/>
    <mergeCell ref="I45"/>
    <mergeCell ref="J45"/>
    <mergeCell ref="C44:D44"/>
    <mergeCell ref="E44"/>
    <mergeCell ref="F44"/>
    <mergeCell ref="I44"/>
    <mergeCell ref="J44"/>
    <mergeCell ref="H42"/>
    <mergeCell ref="I42"/>
    <mergeCell ref="J42"/>
    <mergeCell ref="C43:D43"/>
    <mergeCell ref="E43"/>
    <mergeCell ref="F43"/>
    <mergeCell ref="G43"/>
    <mergeCell ref="H43"/>
    <mergeCell ref="I43"/>
    <mergeCell ref="J43"/>
    <mergeCell ref="C41:D41"/>
    <mergeCell ref="C42:D42"/>
    <mergeCell ref="E42"/>
    <mergeCell ref="F42"/>
    <mergeCell ref="G42"/>
    <mergeCell ref="C39:D39"/>
    <mergeCell ref="E39"/>
    <mergeCell ref="I39"/>
    <mergeCell ref="J39"/>
    <mergeCell ref="C40:D40"/>
    <mergeCell ref="C31:D31"/>
    <mergeCell ref="E31"/>
    <mergeCell ref="F31"/>
    <mergeCell ref="I31"/>
    <mergeCell ref="J31"/>
    <mergeCell ref="C22:D22"/>
    <mergeCell ref="E22"/>
    <mergeCell ref="F22"/>
    <mergeCell ref="I22"/>
    <mergeCell ref="J22"/>
    <mergeCell ref="I29"/>
    <mergeCell ref="J29"/>
    <mergeCell ref="C30:D30"/>
    <mergeCell ref="E30"/>
    <mergeCell ref="F30"/>
    <mergeCell ref="I30"/>
    <mergeCell ref="J30"/>
    <mergeCell ref="C29:D29"/>
    <mergeCell ref="E29"/>
    <mergeCell ref="F29"/>
    <mergeCell ref="G29"/>
    <mergeCell ref="H29"/>
    <mergeCell ref="I27"/>
    <mergeCell ref="J27"/>
    <mergeCell ref="C38:D38"/>
    <mergeCell ref="E38"/>
    <mergeCell ref="F38"/>
    <mergeCell ref="I38"/>
    <mergeCell ref="J38"/>
    <mergeCell ref="I36"/>
    <mergeCell ref="J36"/>
    <mergeCell ref="C37:D37"/>
    <mergeCell ref="E37"/>
    <mergeCell ref="F37"/>
    <mergeCell ref="I37"/>
    <mergeCell ref="J37"/>
    <mergeCell ref="C36:D36"/>
    <mergeCell ref="E36"/>
    <mergeCell ref="F36"/>
    <mergeCell ref="G36"/>
    <mergeCell ref="H36"/>
    <mergeCell ref="C35:D35"/>
    <mergeCell ref="E35"/>
    <mergeCell ref="F35"/>
    <mergeCell ref="I35"/>
    <mergeCell ref="J35"/>
    <mergeCell ref="C34:D34"/>
    <mergeCell ref="E34"/>
    <mergeCell ref="F34"/>
    <mergeCell ref="I34"/>
    <mergeCell ref="J34"/>
    <mergeCell ref="I32"/>
    <mergeCell ref="J32"/>
    <mergeCell ref="C33:D33"/>
    <mergeCell ref="E33"/>
    <mergeCell ref="F33"/>
    <mergeCell ref="I33"/>
    <mergeCell ref="J33"/>
    <mergeCell ref="C32:D32"/>
    <mergeCell ref="E32"/>
    <mergeCell ref="F32"/>
    <mergeCell ref="G32"/>
    <mergeCell ref="H32"/>
    <mergeCell ref="C28:D28"/>
    <mergeCell ref="E28"/>
    <mergeCell ref="F28"/>
    <mergeCell ref="G28"/>
    <mergeCell ref="H28"/>
    <mergeCell ref="I28"/>
    <mergeCell ref="J28"/>
    <mergeCell ref="C27:D27"/>
    <mergeCell ref="E27"/>
    <mergeCell ref="F27"/>
    <mergeCell ref="G27"/>
    <mergeCell ref="H27"/>
    <mergeCell ref="I25"/>
    <mergeCell ref="J25"/>
    <mergeCell ref="C26:D26"/>
    <mergeCell ref="E26"/>
    <mergeCell ref="F26"/>
    <mergeCell ref="G26"/>
    <mergeCell ref="H26"/>
    <mergeCell ref="I26"/>
    <mergeCell ref="J26"/>
    <mergeCell ref="C25:D25"/>
    <mergeCell ref="E25"/>
    <mergeCell ref="F25"/>
    <mergeCell ref="G25"/>
    <mergeCell ref="H25"/>
    <mergeCell ref="I23"/>
    <mergeCell ref="J23"/>
    <mergeCell ref="C24:D24"/>
    <mergeCell ref="E24"/>
    <mergeCell ref="F24"/>
    <mergeCell ref="G24"/>
    <mergeCell ref="H24"/>
    <mergeCell ref="I24"/>
    <mergeCell ref="J24"/>
    <mergeCell ref="C23:D23"/>
    <mergeCell ref="E23"/>
    <mergeCell ref="F23"/>
    <mergeCell ref="G23"/>
    <mergeCell ref="H23"/>
    <mergeCell ref="I20"/>
    <mergeCell ref="J20"/>
    <mergeCell ref="C21:D21"/>
    <mergeCell ref="E21"/>
    <mergeCell ref="F21"/>
    <mergeCell ref="G21"/>
    <mergeCell ref="H21"/>
    <mergeCell ref="I21"/>
    <mergeCell ref="J21"/>
    <mergeCell ref="C20:D20"/>
    <mergeCell ref="E20"/>
    <mergeCell ref="F20"/>
    <mergeCell ref="G20"/>
    <mergeCell ref="H20"/>
    <mergeCell ref="I18"/>
    <mergeCell ref="J18"/>
    <mergeCell ref="C19:D19"/>
    <mergeCell ref="E19"/>
    <mergeCell ref="F19"/>
    <mergeCell ref="G19"/>
    <mergeCell ref="H19"/>
    <mergeCell ref="I19"/>
    <mergeCell ref="J19"/>
    <mergeCell ref="C18:D18"/>
    <mergeCell ref="E18"/>
    <mergeCell ref="F18"/>
    <mergeCell ref="G18"/>
    <mergeCell ref="H18"/>
    <mergeCell ref="C17:D17"/>
    <mergeCell ref="H15"/>
    <mergeCell ref="G14:H14"/>
    <mergeCell ref="I15"/>
    <mergeCell ref="J15"/>
    <mergeCell ref="I14:J14"/>
    <mergeCell ref="C14:D15"/>
    <mergeCell ref="E15"/>
    <mergeCell ref="F15"/>
    <mergeCell ref="E14:F14"/>
    <mergeCell ref="G15"/>
    <mergeCell ref="C7:L7"/>
    <mergeCell ref="C9:L9"/>
    <mergeCell ref="C10:L10"/>
    <mergeCell ref="C11:L11"/>
    <mergeCell ref="C13:L13"/>
    <mergeCell ref="K15"/>
    <mergeCell ref="K14:L14"/>
    <mergeCell ref="L15"/>
    <mergeCell ref="C16:D16"/>
  </mergeCells>
  <dataValidations count="1">
    <dataValidation type="decimal" showErrorMessage="1" errorTitle="Kesalahan Jenis Data" error="Data yang dimasukkan harus berupa Angka!" sqref="H80:J81 F80:F81 I76:J79 E76:F79 I74:J74 E74:F74 I69:J71 E69:F71 E68:J68 G65:J65 E60:F65 I63:J64 G62:J62 I60:J61 E59:J59 I50:J53 G53 E52:E53 E44:F51 G49:J49 I44:J48 E42:J43 E39 G36:J36 I33:J35 G32:J32 I39:J39 I30:J31 E18:J21 E23:J29 I22:J22 I37:J38 E22:F22 E30:F38">
      <formula1>-1000000000000000000</formula1>
      <formula2>1000000000000000000</formula2>
    </dataValidation>
  </dataValidations>
  <printOptions horizontalCentered="1"/>
  <pageMargins left="0.7" right="0.7" top="0.75" bottom="0.75" header="0.3" footer="0.3"/>
  <pageSetup paperSize="150" scale="39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3"/>
  <sheetViews>
    <sheetView showGridLines="0" view="pageBreakPreview" zoomScale="115" zoomScaleNormal="85" zoomScaleSheetLayoutView="115" workbookViewId="0">
      <selection activeCell="C28" sqref="C28:D28"/>
    </sheetView>
  </sheetViews>
  <sheetFormatPr defaultRowHeight="15" x14ac:dyDescent="0.25"/>
  <cols>
    <col min="1" max="1" width="9.140625" style="1" customWidth="1"/>
    <col min="2" max="2" width="1" style="1" customWidth="1"/>
    <col min="3" max="3" width="20" style="1" customWidth="1"/>
    <col min="4" max="4" width="60" style="1" customWidth="1"/>
    <col min="5" max="8" width="30" style="1" customWidth="1"/>
    <col min="9" max="9" width="1" style="1" customWidth="1"/>
    <col min="10" max="10" width="9.140625" style="1" customWidth="1"/>
    <col min="11" max="16384" width="9.140625" style="1"/>
  </cols>
  <sheetData>
    <row r="2" spans="2:9" ht="5.0999999999999996" customHeight="1" x14ac:dyDescent="0.25">
      <c r="B2" s="9" t="s">
        <v>155</v>
      </c>
      <c r="C2" s="2"/>
      <c r="D2" s="2"/>
      <c r="E2" s="2"/>
      <c r="F2" s="2"/>
      <c r="G2" s="2"/>
      <c r="H2" s="2"/>
      <c r="I2" s="2"/>
    </row>
    <row r="3" spans="2:9" hidden="1" x14ac:dyDescent="0.25">
      <c r="B3" s="9" t="s">
        <v>7</v>
      </c>
      <c r="C3" s="2"/>
      <c r="D3" s="2"/>
      <c r="E3" s="2"/>
      <c r="F3" s="2"/>
      <c r="G3" s="2"/>
      <c r="H3" s="2"/>
      <c r="I3" s="2"/>
    </row>
    <row r="4" spans="2:9" hidden="1" x14ac:dyDescent="0.25">
      <c r="B4" s="2"/>
      <c r="C4" s="2"/>
      <c r="D4" s="2"/>
      <c r="E4" s="2"/>
      <c r="F4" s="2"/>
      <c r="G4" s="2"/>
      <c r="H4" s="2"/>
      <c r="I4" s="2"/>
    </row>
    <row r="5" spans="2:9" hidden="1" x14ac:dyDescent="0.25">
      <c r="B5" s="2"/>
      <c r="C5" s="2"/>
      <c r="D5" s="2"/>
      <c r="E5" s="2"/>
      <c r="F5" s="2"/>
      <c r="G5" s="2"/>
      <c r="H5" s="2"/>
      <c r="I5" s="2"/>
    </row>
    <row r="6" spans="2:9" hidden="1" x14ac:dyDescent="0.25">
      <c r="B6" s="2"/>
      <c r="C6" s="2"/>
      <c r="D6" s="2"/>
      <c r="E6" s="2"/>
      <c r="F6" s="2"/>
      <c r="G6" s="2"/>
      <c r="H6" s="2"/>
      <c r="I6" s="2"/>
    </row>
    <row r="7" spans="2:9" ht="17.25" x14ac:dyDescent="0.25">
      <c r="B7" s="2"/>
      <c r="C7" s="39" t="str">
        <f>UPPER('Data Umum'!D7)</f>
        <v/>
      </c>
      <c r="D7" s="39"/>
      <c r="E7" s="39"/>
      <c r="F7" s="39"/>
      <c r="G7" s="39"/>
      <c r="H7" s="39"/>
      <c r="I7" s="2"/>
    </row>
    <row r="8" spans="2:9" x14ac:dyDescent="0.25">
      <c r="B8" s="2"/>
      <c r="C8" s="2"/>
      <c r="D8" s="2"/>
      <c r="E8" s="2"/>
      <c r="F8" s="2"/>
      <c r="G8" s="2"/>
      <c r="H8" s="2"/>
      <c r="I8" s="2"/>
    </row>
    <row r="9" spans="2:9" x14ac:dyDescent="0.25">
      <c r="B9" s="2"/>
      <c r="C9" s="40" t="s">
        <v>156</v>
      </c>
      <c r="D9" s="40"/>
      <c r="E9" s="40"/>
      <c r="F9" s="40"/>
      <c r="G9" s="40"/>
      <c r="H9" s="40"/>
      <c r="I9" s="2"/>
    </row>
    <row r="10" spans="2:9" x14ac:dyDescent="0.25">
      <c r="B10" s="2"/>
      <c r="C10" s="40" t="s">
        <v>157</v>
      </c>
      <c r="D10" s="40"/>
      <c r="E10" s="40"/>
      <c r="F10" s="40"/>
      <c r="G10" s="40"/>
      <c r="H10" s="40"/>
      <c r="I10" s="2"/>
    </row>
    <row r="11" spans="2:9" x14ac:dyDescent="0.25">
      <c r="B11" s="2"/>
      <c r="C11" s="41" t="s">
        <v>522</v>
      </c>
      <c r="D11" s="41"/>
      <c r="E11" s="41"/>
      <c r="F11" s="41"/>
      <c r="G11" s="41"/>
      <c r="H11" s="41"/>
      <c r="I11" s="2"/>
    </row>
    <row r="12" spans="2:9" hidden="1" x14ac:dyDescent="0.25">
      <c r="B12" s="2"/>
      <c r="C12" s="2"/>
      <c r="D12" s="2"/>
      <c r="E12" s="2"/>
      <c r="F12" s="2"/>
      <c r="G12" s="2"/>
      <c r="H12" s="2"/>
      <c r="I12" s="2"/>
    </row>
    <row r="13" spans="2:9" x14ac:dyDescent="0.25">
      <c r="B13" s="2"/>
      <c r="C13" s="42" t="s">
        <v>158</v>
      </c>
      <c r="D13" s="42"/>
      <c r="E13" s="42"/>
      <c r="F13" s="42"/>
      <c r="G13" s="42"/>
      <c r="H13" s="42"/>
      <c r="I13" s="2"/>
    </row>
    <row r="14" spans="2:9" x14ac:dyDescent="0.25">
      <c r="B14" s="2"/>
      <c r="C14" s="43" t="s">
        <v>159</v>
      </c>
      <c r="D14" s="44"/>
      <c r="E14" s="43" t="str">
        <f>"Tradisional"</f>
        <v>Tradisional</v>
      </c>
      <c r="F14" s="43" t="str">
        <f>"PAYDI"</f>
        <v>PAYDI</v>
      </c>
      <c r="G14" s="43" t="str">
        <f>"Jurnal Eliminasi"</f>
        <v>Jurnal Eliminasi</v>
      </c>
      <c r="H14" s="43" t="str">
        <f>"Gabungan"</f>
        <v>Gabungan</v>
      </c>
      <c r="I14" s="2"/>
    </row>
    <row r="15" spans="2:9" x14ac:dyDescent="0.25">
      <c r="B15" s="2"/>
      <c r="C15" s="44"/>
      <c r="D15" s="44"/>
      <c r="E15" s="44"/>
      <c r="F15" s="44"/>
      <c r="G15" s="44"/>
      <c r="H15" s="44"/>
      <c r="I15" s="2"/>
    </row>
    <row r="16" spans="2:9" x14ac:dyDescent="0.25">
      <c r="B16" s="2"/>
      <c r="C16" s="45" t="s">
        <v>160</v>
      </c>
      <c r="D16" s="44"/>
      <c r="E16" s="27"/>
      <c r="F16" s="27"/>
      <c r="G16" s="27"/>
      <c r="H16" s="27"/>
      <c r="I16" s="2"/>
    </row>
    <row r="17" spans="2:9" x14ac:dyDescent="0.25">
      <c r="B17" s="2"/>
      <c r="C17" s="49" t="s">
        <v>161</v>
      </c>
      <c r="D17" s="48"/>
      <c r="E17" s="27"/>
      <c r="F17" s="27"/>
      <c r="G17" s="27"/>
      <c r="H17" s="27"/>
      <c r="I17" s="2"/>
    </row>
    <row r="18" spans="2:9" x14ac:dyDescent="0.25">
      <c r="B18" s="2"/>
      <c r="C18" s="51" t="s">
        <v>162</v>
      </c>
      <c r="D18" s="52"/>
      <c r="E18" s="59"/>
      <c r="F18" s="59"/>
      <c r="G18" s="59"/>
      <c r="H18" s="28"/>
      <c r="I18" s="2"/>
    </row>
    <row r="19" spans="2:9" x14ac:dyDescent="0.25">
      <c r="B19" s="2"/>
      <c r="C19" s="51" t="s">
        <v>163</v>
      </c>
      <c r="D19" s="52"/>
      <c r="E19" s="59"/>
      <c r="F19" s="29"/>
      <c r="G19" s="59"/>
      <c r="H19" s="28"/>
      <c r="I19" s="2"/>
    </row>
    <row r="20" spans="2:9" x14ac:dyDescent="0.25">
      <c r="B20" s="2"/>
      <c r="C20" s="51" t="s">
        <v>164</v>
      </c>
      <c r="D20" s="52"/>
      <c r="E20" s="28"/>
      <c r="F20" s="28"/>
      <c r="G20" s="28"/>
      <c r="H20" s="28"/>
      <c r="I20" s="2"/>
    </row>
    <row r="21" spans="2:9" x14ac:dyDescent="0.25">
      <c r="B21" s="2"/>
      <c r="C21" s="51" t="s">
        <v>165</v>
      </c>
      <c r="D21" s="52"/>
      <c r="E21" s="59"/>
      <c r="F21" s="59"/>
      <c r="G21" s="59"/>
      <c r="H21" s="28"/>
      <c r="I21" s="2"/>
    </row>
    <row r="22" spans="2:9" x14ac:dyDescent="0.25">
      <c r="B22" s="2"/>
      <c r="C22" s="49" t="s">
        <v>166</v>
      </c>
      <c r="D22" s="48"/>
      <c r="E22" s="28"/>
      <c r="F22" s="28"/>
      <c r="G22" s="28"/>
      <c r="H22" s="28"/>
      <c r="I22" s="2"/>
    </row>
    <row r="23" spans="2:9" x14ac:dyDescent="0.25">
      <c r="B23" s="2"/>
      <c r="C23" s="49" t="s">
        <v>167</v>
      </c>
      <c r="D23" s="48"/>
      <c r="E23" s="27"/>
      <c r="F23" s="27"/>
      <c r="G23" s="27"/>
      <c r="H23" s="27"/>
      <c r="I23" s="2"/>
    </row>
    <row r="24" spans="2:9" x14ac:dyDescent="0.25">
      <c r="B24" s="2"/>
      <c r="C24" s="51" t="s">
        <v>168</v>
      </c>
      <c r="D24" s="52"/>
      <c r="E24" s="59"/>
      <c r="F24" s="29"/>
      <c r="G24" s="59"/>
      <c r="H24" s="28"/>
      <c r="I24" s="2"/>
    </row>
    <row r="25" spans="2:9" x14ac:dyDescent="0.25">
      <c r="B25" s="2"/>
      <c r="C25" s="51" t="s">
        <v>169</v>
      </c>
      <c r="D25" s="52"/>
      <c r="E25" s="59"/>
      <c r="F25" s="29"/>
      <c r="G25" s="59"/>
      <c r="H25" s="28"/>
      <c r="I25" s="2"/>
    </row>
    <row r="26" spans="2:9" x14ac:dyDescent="0.25">
      <c r="B26" s="2"/>
      <c r="C26" s="51" t="s">
        <v>170</v>
      </c>
      <c r="D26" s="52"/>
      <c r="E26" s="28"/>
      <c r="F26" s="28"/>
      <c r="G26" s="28"/>
      <c r="H26" s="28"/>
      <c r="I26" s="2"/>
    </row>
    <row r="27" spans="2:9" x14ac:dyDescent="0.25">
      <c r="B27" s="2"/>
      <c r="C27" s="49" t="s">
        <v>171</v>
      </c>
      <c r="D27" s="48"/>
      <c r="E27" s="28"/>
      <c r="F27" s="28"/>
      <c r="G27" s="28"/>
      <c r="H27" s="28"/>
      <c r="I27" s="2"/>
    </row>
    <row r="28" spans="2:9" x14ac:dyDescent="0.25">
      <c r="B28" s="2"/>
      <c r="C28" s="51" t="s">
        <v>172</v>
      </c>
      <c r="D28" s="52"/>
      <c r="E28" s="27"/>
      <c r="F28" s="27"/>
      <c r="G28" s="27"/>
      <c r="H28" s="27"/>
      <c r="I28" s="2"/>
    </row>
    <row r="29" spans="2:9" x14ac:dyDescent="0.25">
      <c r="B29" s="2"/>
      <c r="C29" s="57" t="s">
        <v>173</v>
      </c>
      <c r="D29" s="58"/>
      <c r="E29" s="59"/>
      <c r="F29" s="29"/>
      <c r="G29" s="59"/>
      <c r="H29" s="28"/>
      <c r="I29" s="2"/>
    </row>
    <row r="30" spans="2:9" x14ac:dyDescent="0.25">
      <c r="B30" s="2"/>
      <c r="C30" s="57" t="s">
        <v>174</v>
      </c>
      <c r="D30" s="58"/>
      <c r="E30" s="59"/>
      <c r="F30" s="29"/>
      <c r="G30" s="59"/>
      <c r="H30" s="28"/>
      <c r="I30" s="2"/>
    </row>
    <row r="31" spans="2:9" x14ac:dyDescent="0.25">
      <c r="B31" s="2"/>
      <c r="C31" s="57" t="s">
        <v>175</v>
      </c>
      <c r="D31" s="58"/>
      <c r="E31" s="59"/>
      <c r="F31" s="28"/>
      <c r="G31" s="59"/>
      <c r="H31" s="28"/>
      <c r="I31" s="2"/>
    </row>
    <row r="32" spans="2:9" x14ac:dyDescent="0.25">
      <c r="B32" s="2"/>
      <c r="C32" s="57" t="s">
        <v>176</v>
      </c>
      <c r="D32" s="58"/>
      <c r="E32" s="28"/>
      <c r="F32" s="28"/>
      <c r="G32" s="28"/>
      <c r="H32" s="28"/>
      <c r="I32" s="2"/>
    </row>
    <row r="33" spans="2:9" x14ac:dyDescent="0.25">
      <c r="B33" s="2"/>
      <c r="C33" s="49" t="s">
        <v>177</v>
      </c>
      <c r="D33" s="48"/>
      <c r="E33" s="28"/>
      <c r="F33" s="28"/>
      <c r="G33" s="28"/>
      <c r="H33" s="28"/>
      <c r="I33" s="2"/>
    </row>
    <row r="34" spans="2:9" x14ac:dyDescent="0.25">
      <c r="B34" s="2"/>
      <c r="C34" s="49" t="s">
        <v>178</v>
      </c>
      <c r="D34" s="48"/>
      <c r="E34" s="59"/>
      <c r="F34" s="29"/>
      <c r="G34" s="59"/>
      <c r="H34" s="28"/>
      <c r="I34" s="2"/>
    </row>
    <row r="35" spans="2:9" x14ac:dyDescent="0.25">
      <c r="B35" s="2"/>
      <c r="C35" s="49" t="s">
        <v>179</v>
      </c>
      <c r="D35" s="48"/>
      <c r="E35" s="28"/>
      <c r="F35" s="28"/>
      <c r="G35" s="28"/>
      <c r="H35" s="28"/>
      <c r="I35" s="2"/>
    </row>
    <row r="36" spans="2:9" x14ac:dyDescent="0.25">
      <c r="B36" s="2"/>
      <c r="C36" s="45" t="s">
        <v>180</v>
      </c>
      <c r="D36" s="44"/>
      <c r="E36" s="27"/>
      <c r="F36" s="27"/>
      <c r="G36" s="27"/>
      <c r="H36" s="27"/>
      <c r="I36" s="2"/>
    </row>
    <row r="37" spans="2:9" x14ac:dyDescent="0.25">
      <c r="B37" s="2"/>
      <c r="C37" s="49" t="s">
        <v>181</v>
      </c>
      <c r="D37" s="48"/>
      <c r="E37" s="27"/>
      <c r="F37" s="27"/>
      <c r="G37" s="27"/>
      <c r="H37" s="27"/>
      <c r="I37" s="2"/>
    </row>
    <row r="38" spans="2:9" x14ac:dyDescent="0.25">
      <c r="B38" s="2"/>
      <c r="C38" s="51" t="s">
        <v>182</v>
      </c>
      <c r="D38" s="52"/>
      <c r="E38" s="59"/>
      <c r="F38" s="59"/>
      <c r="G38" s="59"/>
      <c r="H38" s="28"/>
      <c r="I38" s="2"/>
    </row>
    <row r="39" spans="2:9" x14ac:dyDescent="0.25">
      <c r="B39" s="2"/>
      <c r="C39" s="51" t="s">
        <v>183</v>
      </c>
      <c r="D39" s="52"/>
      <c r="E39" s="59"/>
      <c r="F39" s="29"/>
      <c r="G39" s="59"/>
      <c r="H39" s="28"/>
      <c r="I39" s="2"/>
    </row>
    <row r="40" spans="2:9" x14ac:dyDescent="0.25">
      <c r="B40" s="2"/>
      <c r="C40" s="51" t="s">
        <v>184</v>
      </c>
      <c r="D40" s="52"/>
      <c r="E40" s="59"/>
      <c r="F40" s="29"/>
      <c r="G40" s="59"/>
      <c r="H40" s="28"/>
      <c r="I40" s="2"/>
    </row>
    <row r="41" spans="2:9" x14ac:dyDescent="0.25">
      <c r="B41" s="2"/>
      <c r="C41" s="49" t="s">
        <v>185</v>
      </c>
      <c r="D41" s="48"/>
      <c r="E41" s="28"/>
      <c r="F41" s="28"/>
      <c r="G41" s="28"/>
      <c r="H41" s="28"/>
      <c r="I41" s="2"/>
    </row>
    <row r="42" spans="2:9" x14ac:dyDescent="0.25">
      <c r="B42" s="2"/>
      <c r="C42" s="49" t="s">
        <v>186</v>
      </c>
      <c r="D42" s="48"/>
      <c r="E42" s="59"/>
      <c r="F42" s="29"/>
      <c r="G42" s="59"/>
      <c r="H42" s="28"/>
      <c r="I42" s="2"/>
    </row>
    <row r="43" spans="2:9" x14ac:dyDescent="0.25">
      <c r="B43" s="2"/>
      <c r="C43" s="49" t="s">
        <v>187</v>
      </c>
      <c r="D43" s="48"/>
      <c r="E43" s="28"/>
      <c r="F43" s="28"/>
      <c r="G43" s="28"/>
      <c r="H43" s="28"/>
      <c r="I43" s="2"/>
    </row>
    <row r="44" spans="2:9" x14ac:dyDescent="0.25">
      <c r="B44" s="2"/>
      <c r="C44" s="45" t="s">
        <v>188</v>
      </c>
      <c r="D44" s="44"/>
      <c r="E44" s="28"/>
      <c r="F44" s="28"/>
      <c r="G44" s="28"/>
      <c r="H44" s="28"/>
      <c r="I44" s="2"/>
    </row>
    <row r="45" spans="2:9" x14ac:dyDescent="0.25">
      <c r="B45" s="2"/>
      <c r="C45" s="45" t="s">
        <v>189</v>
      </c>
      <c r="D45" s="44"/>
      <c r="E45" s="59"/>
      <c r="F45" s="59"/>
      <c r="G45" s="59"/>
      <c r="H45" s="28"/>
      <c r="I45" s="2"/>
    </row>
    <row r="46" spans="2:9" x14ac:dyDescent="0.25">
      <c r="B46" s="2"/>
      <c r="C46" s="45" t="s">
        <v>190</v>
      </c>
      <c r="D46" s="44"/>
      <c r="E46" s="27"/>
      <c r="F46" s="27"/>
      <c r="G46" s="27"/>
      <c r="H46" s="28"/>
      <c r="I46" s="2"/>
    </row>
    <row r="47" spans="2:9" x14ac:dyDescent="0.25">
      <c r="B47" s="2"/>
      <c r="C47" s="49" t="s">
        <v>191</v>
      </c>
      <c r="D47" s="48"/>
      <c r="E47" s="59"/>
      <c r="F47" s="29"/>
      <c r="G47" s="59"/>
      <c r="H47" s="28"/>
      <c r="I47" s="2"/>
    </row>
    <row r="48" spans="2:9" x14ac:dyDescent="0.25">
      <c r="B48" s="2"/>
      <c r="C48" s="49" t="s">
        <v>192</v>
      </c>
      <c r="D48" s="48"/>
      <c r="E48" s="27"/>
      <c r="F48" s="27"/>
      <c r="G48" s="27"/>
      <c r="H48" s="27"/>
      <c r="I48" s="2"/>
    </row>
    <row r="49" spans="2:9" x14ac:dyDescent="0.25">
      <c r="B49" s="2"/>
      <c r="C49" s="51" t="s">
        <v>193</v>
      </c>
      <c r="D49" s="52"/>
      <c r="E49" s="59"/>
      <c r="F49" s="29"/>
      <c r="G49" s="59"/>
      <c r="H49" s="28"/>
      <c r="I49" s="2"/>
    </row>
    <row r="50" spans="2:9" x14ac:dyDescent="0.25">
      <c r="B50" s="2"/>
      <c r="C50" s="51" t="s">
        <v>194</v>
      </c>
      <c r="D50" s="52"/>
      <c r="E50" s="59"/>
      <c r="F50" s="29"/>
      <c r="G50" s="59"/>
      <c r="H50" s="28"/>
      <c r="I50" s="2"/>
    </row>
    <row r="51" spans="2:9" x14ac:dyDescent="0.25">
      <c r="B51" s="2"/>
      <c r="C51" s="51" t="s">
        <v>195</v>
      </c>
      <c r="D51" s="52"/>
      <c r="E51" s="59"/>
      <c r="F51" s="59"/>
      <c r="G51" s="59"/>
      <c r="H51" s="28"/>
      <c r="I51" s="2"/>
    </row>
    <row r="52" spans="2:9" x14ac:dyDescent="0.25">
      <c r="B52" s="2"/>
      <c r="C52" s="49" t="s">
        <v>196</v>
      </c>
      <c r="D52" s="48"/>
      <c r="E52" s="28"/>
      <c r="F52" s="59"/>
      <c r="G52" s="59"/>
      <c r="H52" s="28"/>
      <c r="I52" s="2"/>
    </row>
    <row r="53" spans="2:9" x14ac:dyDescent="0.25">
      <c r="B53" s="2"/>
      <c r="C53" s="49" t="s">
        <v>197</v>
      </c>
      <c r="D53" s="48"/>
      <c r="E53" s="28"/>
      <c r="F53" s="59"/>
      <c r="G53" s="59"/>
      <c r="H53" s="28"/>
      <c r="I53" s="2"/>
    </row>
    <row r="54" spans="2:9" x14ac:dyDescent="0.25">
      <c r="B54" s="2"/>
      <c r="C54" s="49" t="s">
        <v>198</v>
      </c>
      <c r="D54" s="48"/>
      <c r="E54" s="28"/>
      <c r="F54" s="28"/>
      <c r="G54" s="28"/>
      <c r="H54" s="28"/>
      <c r="I54" s="2"/>
    </row>
    <row r="55" spans="2:9" x14ac:dyDescent="0.25">
      <c r="B55" s="2"/>
      <c r="C55" s="45" t="s">
        <v>199</v>
      </c>
      <c r="D55" s="44"/>
      <c r="E55" s="28"/>
      <c r="F55" s="28"/>
      <c r="G55" s="28"/>
      <c r="H55" s="28"/>
      <c r="I55" s="2"/>
    </row>
    <row r="56" spans="2:9" x14ac:dyDescent="0.25">
      <c r="B56" s="2"/>
      <c r="C56" s="45" t="s">
        <v>200</v>
      </c>
      <c r="D56" s="44"/>
      <c r="E56" s="59"/>
      <c r="F56" s="59"/>
      <c r="G56" s="59"/>
      <c r="H56" s="28"/>
      <c r="I56" s="2"/>
    </row>
    <row r="57" spans="2:9" x14ac:dyDescent="0.25">
      <c r="B57" s="2"/>
      <c r="C57" s="45" t="s">
        <v>201</v>
      </c>
      <c r="D57" s="44"/>
      <c r="E57" s="28"/>
      <c r="F57" s="28"/>
      <c r="G57" s="28"/>
      <c r="H57" s="28"/>
      <c r="I57" s="2"/>
    </row>
    <row r="58" spans="2:9" x14ac:dyDescent="0.25">
      <c r="B58" s="2"/>
      <c r="C58" s="45" t="s">
        <v>202</v>
      </c>
      <c r="D58" s="44"/>
      <c r="E58" s="59"/>
      <c r="F58" s="59"/>
      <c r="G58" s="59"/>
      <c r="H58" s="28"/>
      <c r="I58" s="2"/>
    </row>
    <row r="59" spans="2:9" x14ac:dyDescent="0.25">
      <c r="B59" s="2"/>
      <c r="C59" s="45" t="s">
        <v>203</v>
      </c>
      <c r="D59" s="44"/>
      <c r="E59" s="28"/>
      <c r="F59" s="28"/>
      <c r="G59" s="28"/>
      <c r="H59" s="28"/>
      <c r="I59" s="2"/>
    </row>
    <row r="60" spans="2:9" x14ac:dyDescent="0.25">
      <c r="B60" s="2"/>
      <c r="C60" s="45" t="s">
        <v>204</v>
      </c>
      <c r="D60" s="44"/>
      <c r="E60" s="59"/>
      <c r="F60" s="59"/>
      <c r="G60" s="59"/>
      <c r="H60" s="28"/>
      <c r="I60" s="2"/>
    </row>
    <row r="61" spans="2:9" x14ac:dyDescent="0.25">
      <c r="B61" s="2"/>
      <c r="C61" s="45" t="s">
        <v>205</v>
      </c>
      <c r="D61" s="44"/>
      <c r="E61" s="28"/>
      <c r="F61" s="28"/>
      <c r="G61" s="28"/>
      <c r="H61" s="28"/>
      <c r="I61" s="2"/>
    </row>
    <row r="62" spans="2:9" x14ac:dyDescent="0.25">
      <c r="B62" s="2"/>
      <c r="C62" s="2"/>
      <c r="D62" s="2"/>
      <c r="E62" s="2"/>
      <c r="F62" s="2"/>
      <c r="G62" s="2"/>
      <c r="H62" s="2"/>
      <c r="I62" s="2"/>
    </row>
    <row r="63" spans="2:9" ht="5.0999999999999996" customHeight="1" x14ac:dyDescent="0.25">
      <c r="B63" s="2"/>
      <c r="C63" s="2"/>
      <c r="D63" s="2"/>
      <c r="E63" s="2"/>
      <c r="F63" s="2"/>
      <c r="G63" s="2"/>
      <c r="H63" s="2"/>
      <c r="I63" s="2"/>
    </row>
  </sheetData>
  <sheetProtection formatColumns="0" formatRows="0" selectLockedCells="1"/>
  <mergeCells count="110">
    <mergeCell ref="C60:D60"/>
    <mergeCell ref="E60"/>
    <mergeCell ref="F60"/>
    <mergeCell ref="G60"/>
    <mergeCell ref="C61:D61"/>
    <mergeCell ref="C58:D58"/>
    <mergeCell ref="E58"/>
    <mergeCell ref="F58"/>
    <mergeCell ref="G58"/>
    <mergeCell ref="C59:D59"/>
    <mergeCell ref="C56:D56"/>
    <mergeCell ref="E56"/>
    <mergeCell ref="F56"/>
    <mergeCell ref="G56"/>
    <mergeCell ref="C57:D57"/>
    <mergeCell ref="C53:D53"/>
    <mergeCell ref="F53"/>
    <mergeCell ref="G53"/>
    <mergeCell ref="C54:D54"/>
    <mergeCell ref="C55:D55"/>
    <mergeCell ref="C51:D51"/>
    <mergeCell ref="E51"/>
    <mergeCell ref="F51"/>
    <mergeCell ref="G51"/>
    <mergeCell ref="C52:D52"/>
    <mergeCell ref="F52"/>
    <mergeCell ref="G52"/>
    <mergeCell ref="C48:D48"/>
    <mergeCell ref="C49:D49"/>
    <mergeCell ref="E49"/>
    <mergeCell ref="G49"/>
    <mergeCell ref="C50:D50"/>
    <mergeCell ref="E50"/>
    <mergeCell ref="G50"/>
    <mergeCell ref="G45"/>
    <mergeCell ref="C46:D46"/>
    <mergeCell ref="C47:D47"/>
    <mergeCell ref="E47"/>
    <mergeCell ref="G47"/>
    <mergeCell ref="C43:D43"/>
    <mergeCell ref="C44:D44"/>
    <mergeCell ref="C45:D45"/>
    <mergeCell ref="E45"/>
    <mergeCell ref="F45"/>
    <mergeCell ref="C40:D40"/>
    <mergeCell ref="E40"/>
    <mergeCell ref="G40"/>
    <mergeCell ref="C41:D41"/>
    <mergeCell ref="C42:D42"/>
    <mergeCell ref="E42"/>
    <mergeCell ref="G42"/>
    <mergeCell ref="F38"/>
    <mergeCell ref="G38"/>
    <mergeCell ref="C39:D39"/>
    <mergeCell ref="E39"/>
    <mergeCell ref="G39"/>
    <mergeCell ref="C35:D35"/>
    <mergeCell ref="C36:D36"/>
    <mergeCell ref="C37:D37"/>
    <mergeCell ref="C38:D38"/>
    <mergeCell ref="E38"/>
    <mergeCell ref="C32:D32"/>
    <mergeCell ref="C33:D33"/>
    <mergeCell ref="C34:D34"/>
    <mergeCell ref="E34"/>
    <mergeCell ref="G34"/>
    <mergeCell ref="G29"/>
    <mergeCell ref="C30:D30"/>
    <mergeCell ref="E30"/>
    <mergeCell ref="G30"/>
    <mergeCell ref="C31:D31"/>
    <mergeCell ref="E31"/>
    <mergeCell ref="G31"/>
    <mergeCell ref="C26:D26"/>
    <mergeCell ref="C27:D27"/>
    <mergeCell ref="C28:D28"/>
    <mergeCell ref="C29:D29"/>
    <mergeCell ref="E29"/>
    <mergeCell ref="C23:D23"/>
    <mergeCell ref="C24:D24"/>
    <mergeCell ref="E24"/>
    <mergeCell ref="G24"/>
    <mergeCell ref="C25:D25"/>
    <mergeCell ref="E25"/>
    <mergeCell ref="G25"/>
    <mergeCell ref="C21:D21"/>
    <mergeCell ref="E21"/>
    <mergeCell ref="F21"/>
    <mergeCell ref="G21"/>
    <mergeCell ref="C22:D22"/>
    <mergeCell ref="G18"/>
    <mergeCell ref="C19:D19"/>
    <mergeCell ref="E19"/>
    <mergeCell ref="G19"/>
    <mergeCell ref="C20:D20"/>
    <mergeCell ref="C16:D16"/>
    <mergeCell ref="C17:D17"/>
    <mergeCell ref="C18:D18"/>
    <mergeCell ref="E18"/>
    <mergeCell ref="F18"/>
    <mergeCell ref="C14:D15"/>
    <mergeCell ref="E14:E15"/>
    <mergeCell ref="F14:F15"/>
    <mergeCell ref="G14:G15"/>
    <mergeCell ref="H14:H15"/>
    <mergeCell ref="C7:H7"/>
    <mergeCell ref="C9:H9"/>
    <mergeCell ref="C10:H10"/>
    <mergeCell ref="C11:H11"/>
    <mergeCell ref="C13:H13"/>
  </mergeCells>
  <dataValidations count="54"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G18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G19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F21">
      <formula1>-1000000000000000000</formula1>
      <formula2>1000000000000000000</formula2>
    </dataValidation>
    <dataValidation type="decimal" showErrorMessage="1" errorTitle="Kesalahan Jenis Data" error="Data yang dimasukkan harus berupa Angka!" sqref="G21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G24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G25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G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G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  <dataValidation type="decimal" showErrorMessage="1" errorTitle="Kesalahan Jenis Data" error="Data yang dimasukkan harus berupa Angka!" sqref="G31">
      <formula1>-1000000000000000000</formula1>
      <formula2>1000000000000000000</formula2>
    </dataValidation>
    <dataValidation type="decimal" showErrorMessage="1" errorTitle="Kesalahan Jenis Data" error="Data yang dimasukkan harus berupa Angka!" sqref="E34">
      <formula1>-1000000000000000000</formula1>
      <formula2>1000000000000000000</formula2>
    </dataValidation>
    <dataValidation type="decimal" showErrorMessage="1" errorTitle="Kesalahan Jenis Data" error="Data yang dimasukkan harus berupa Angka!" sqref="G34">
      <formula1>-1000000000000000000</formula1>
      <formula2>1000000000000000000</formula2>
    </dataValidation>
    <dataValidation type="decimal" showErrorMessage="1" errorTitle="Kesalahan Jenis Data" error="Data yang dimasukkan harus berupa Angka!" sqref="E38">
      <formula1>-1000000000000000000</formula1>
      <formula2>1000000000000000000</formula2>
    </dataValidation>
    <dataValidation type="decimal" showErrorMessage="1" errorTitle="Kesalahan Jenis Data" error="Data yang dimasukkan harus berupa Angka!" sqref="F38">
      <formula1>-1000000000000000000</formula1>
      <formula2>1000000000000000000</formula2>
    </dataValidation>
    <dataValidation type="decimal" showErrorMessage="1" errorTitle="Kesalahan Jenis Data" error="Data yang dimasukkan harus berupa Angka!" sqref="G38">
      <formula1>-1000000000000000000</formula1>
      <formula2>1000000000000000000</formula2>
    </dataValidation>
    <dataValidation type="decimal" showErrorMessage="1" errorTitle="Kesalahan Jenis Data" error="Data yang dimasukkan harus berupa Angka!" sqref="E39">
      <formula1>-1000000000000000000</formula1>
      <formula2>1000000000000000000</formula2>
    </dataValidation>
    <dataValidation type="decimal" showErrorMessage="1" errorTitle="Kesalahan Jenis Data" error="Data yang dimasukkan harus berupa Angka!" sqref="G39">
      <formula1>-1000000000000000000</formula1>
      <formula2>1000000000000000000</formula2>
    </dataValidation>
    <dataValidation type="decimal" showErrorMessage="1" errorTitle="Kesalahan Jenis Data" error="Data yang dimasukkan harus berupa Angka!" sqref="E40">
      <formula1>-1000000000000000000</formula1>
      <formula2>1000000000000000000</formula2>
    </dataValidation>
    <dataValidation type="decimal" showErrorMessage="1" errorTitle="Kesalahan Jenis Data" error="Data yang dimasukkan harus berupa Angka!" sqref="G40">
      <formula1>-1000000000000000000</formula1>
      <formula2>1000000000000000000</formula2>
    </dataValidation>
    <dataValidation type="decimal" showErrorMessage="1" errorTitle="Kesalahan Jenis Data" error="Data yang dimasukkan harus berupa Angka!" sqref="E42">
      <formula1>-1000000000000000000</formula1>
      <formula2>1000000000000000000</formula2>
    </dataValidation>
    <dataValidation type="decimal" showErrorMessage="1" errorTitle="Kesalahan Jenis Data" error="Data yang dimasukkan harus berupa Angka!" sqref="G42">
      <formula1>-1000000000000000000</formula1>
      <formula2>1000000000000000000</formula2>
    </dataValidation>
    <dataValidation type="decimal" showErrorMessage="1" errorTitle="Kesalahan Jenis Data" error="Data yang dimasukkan harus berupa Angka!" sqref="E45">
      <formula1>-1000000000000000000</formula1>
      <formula2>1000000000000000000</formula2>
    </dataValidation>
    <dataValidation type="decimal" showErrorMessage="1" errorTitle="Kesalahan Jenis Data" error="Data yang dimasukkan harus berupa Angka!" sqref="F45">
      <formula1>-1000000000000000000</formula1>
      <formula2>1000000000000000000</formula2>
    </dataValidation>
    <dataValidation type="decimal" showErrorMessage="1" errorTitle="Kesalahan Jenis Data" error="Data yang dimasukkan harus berupa Angka!" sqref="G45">
      <formula1>-1000000000000000000</formula1>
      <formula2>1000000000000000000</formula2>
    </dataValidation>
    <dataValidation type="decimal" showErrorMessage="1" errorTitle="Kesalahan Jenis Data" error="Data yang dimasukkan harus berupa Angka!" sqref="E47">
      <formula1>-1000000000000000000</formula1>
      <formula2>1000000000000000000</formula2>
    </dataValidation>
    <dataValidation type="decimal" showErrorMessage="1" errorTitle="Kesalahan Jenis Data" error="Data yang dimasukkan harus berupa Angka!" sqref="G47">
      <formula1>-1000000000000000000</formula1>
      <formula2>1000000000000000000</formula2>
    </dataValidation>
    <dataValidation type="decimal" showErrorMessage="1" errorTitle="Kesalahan Jenis Data" error="Data yang dimasukkan harus berupa Angka!" sqref="E49">
      <formula1>-1000000000000000000</formula1>
      <formula2>1000000000000000000</formula2>
    </dataValidation>
    <dataValidation type="decimal" showErrorMessage="1" errorTitle="Kesalahan Jenis Data" error="Data yang dimasukkan harus berupa Angka!" sqref="G49">
      <formula1>-1000000000000000000</formula1>
      <formula2>1000000000000000000</formula2>
    </dataValidation>
    <dataValidation type="decimal" showErrorMessage="1" errorTitle="Kesalahan Jenis Data" error="Data yang dimasukkan harus berupa Angka!" sqref="E50">
      <formula1>-1000000000000000000</formula1>
      <formula2>1000000000000000000</formula2>
    </dataValidation>
    <dataValidation type="decimal" showErrorMessage="1" errorTitle="Kesalahan Jenis Data" error="Data yang dimasukkan harus berupa Angka!" sqref="G50">
      <formula1>-1000000000000000000</formula1>
      <formula2>1000000000000000000</formula2>
    </dataValidation>
    <dataValidation type="decimal" showErrorMessage="1" errorTitle="Kesalahan Jenis Data" error="Data yang dimasukkan harus berupa Angka!" sqref="E51">
      <formula1>-1000000000000000000</formula1>
      <formula2>1000000000000000000</formula2>
    </dataValidation>
    <dataValidation type="decimal" showErrorMessage="1" errorTitle="Kesalahan Jenis Data" error="Data yang dimasukkan harus berupa Angka!" sqref="F51">
      <formula1>-1000000000000000000</formula1>
      <formula2>1000000000000000000</formula2>
    </dataValidation>
    <dataValidation type="decimal" showErrorMessage="1" errorTitle="Kesalahan Jenis Data" error="Data yang dimasukkan harus berupa Angka!" sqref="G51">
      <formula1>-1000000000000000000</formula1>
      <formula2>1000000000000000000</formula2>
    </dataValidation>
    <dataValidation type="decimal" showErrorMessage="1" errorTitle="Kesalahan Jenis Data" error="Data yang dimasukkan harus berupa Angka!" sqref="F52">
      <formula1>-1000000000000000000</formula1>
      <formula2>1000000000000000000</formula2>
    </dataValidation>
    <dataValidation type="decimal" showErrorMessage="1" errorTitle="Kesalahan Jenis Data" error="Data yang dimasukkan harus berupa Angka!" sqref="G52">
      <formula1>-1000000000000000000</formula1>
      <formula2>1000000000000000000</formula2>
    </dataValidation>
    <dataValidation type="decimal" showErrorMessage="1" errorTitle="Kesalahan Jenis Data" error="Data yang dimasukkan harus berupa Angka!" sqref="F53">
      <formula1>-1000000000000000000</formula1>
      <formula2>1000000000000000000</formula2>
    </dataValidation>
    <dataValidation type="decimal" showErrorMessage="1" errorTitle="Kesalahan Jenis Data" error="Data yang dimasukkan harus berupa Angka!" sqref="G53">
      <formula1>-1000000000000000000</formula1>
      <formula2>1000000000000000000</formula2>
    </dataValidation>
    <dataValidation type="decimal" showErrorMessage="1" errorTitle="Kesalahan Jenis Data" error="Data yang dimasukkan harus berupa Angka!" sqref="E56">
      <formula1>-1000000000000000000</formula1>
      <formula2>1000000000000000000</formula2>
    </dataValidation>
    <dataValidation type="decimal" showErrorMessage="1" errorTitle="Kesalahan Jenis Data" error="Data yang dimasukkan harus berupa Angka!" sqref="F56">
      <formula1>-1000000000000000000</formula1>
      <formula2>1000000000000000000</formula2>
    </dataValidation>
    <dataValidation type="decimal" showErrorMessage="1" errorTitle="Kesalahan Jenis Data" error="Data yang dimasukkan harus berupa Angka!" sqref="G56">
      <formula1>-1000000000000000000</formula1>
      <formula2>1000000000000000000</formula2>
    </dataValidation>
    <dataValidation type="decimal" showErrorMessage="1" errorTitle="Kesalahan Jenis Data" error="Data yang dimasukkan harus berupa Angka!" sqref="E58">
      <formula1>-1000000000000000000</formula1>
      <formula2>1000000000000000000</formula2>
    </dataValidation>
    <dataValidation type="decimal" showErrorMessage="1" errorTitle="Kesalahan Jenis Data" error="Data yang dimasukkan harus berupa Angka!" sqref="F58">
      <formula1>-1000000000000000000</formula1>
      <formula2>1000000000000000000</formula2>
    </dataValidation>
    <dataValidation type="decimal" showErrorMessage="1" errorTitle="Kesalahan Jenis Data" error="Data yang dimasukkan harus berupa Angka!" sqref="G58">
      <formula1>-1000000000000000000</formula1>
      <formula2>1000000000000000000</formula2>
    </dataValidation>
    <dataValidation type="decimal" showErrorMessage="1" errorTitle="Kesalahan Jenis Data" error="Data yang dimasukkan harus berupa Angka!" sqref="E60">
      <formula1>-1000000000000000000</formula1>
      <formula2>1000000000000000000</formula2>
    </dataValidation>
    <dataValidation type="decimal" showErrorMessage="1" errorTitle="Kesalahan Jenis Data" error="Data yang dimasukkan harus berupa Angka!" sqref="F60">
      <formula1>-1000000000000000000</formula1>
      <formula2>1000000000000000000</formula2>
    </dataValidation>
    <dataValidation type="decimal" showErrorMessage="1" errorTitle="Kesalahan Jenis Data" error="Data yang dimasukkan harus berupa Angka!" sqref="G60">
      <formula1>-1000000000000000000</formula1>
      <formula2>1000000000000000000</formula2>
    </dataValidation>
  </dataValidations>
  <printOptions horizontalCentered="1"/>
  <pageMargins left="0.7" right="0.7" top="0.75" bottom="0.75" header="0.3" footer="0.3"/>
  <pageSetup paperSize="150" scale="63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F61"/>
  <sheetViews>
    <sheetView showGridLines="0" view="pageBreakPreview" topLeftCell="A28" zoomScale="85" zoomScaleNormal="100" zoomScaleSheetLayoutView="85" workbookViewId="0">
      <selection activeCell="E19" sqref="E19"/>
    </sheetView>
  </sheetViews>
  <sheetFormatPr defaultRowHeight="15" x14ac:dyDescent="0.25"/>
  <cols>
    <col min="1" max="1" width="9.140625" style="1" customWidth="1"/>
    <col min="2" max="2" width="1" style="1" customWidth="1"/>
    <col min="3" max="3" width="20" style="1" customWidth="1"/>
    <col min="4" max="4" width="29.28515625" style="1" customWidth="1"/>
    <col min="5" max="5" width="33.28515625" style="1" customWidth="1"/>
    <col min="6" max="6" width="1" style="1" customWidth="1"/>
    <col min="7" max="7" width="9.140625" style="1" customWidth="1"/>
    <col min="8" max="16384" width="9.140625" style="1"/>
  </cols>
  <sheetData>
    <row r="2" spans="2:6" ht="5.0999999999999996" customHeight="1" x14ac:dyDescent="0.25">
      <c r="B2" s="9" t="s">
        <v>206</v>
      </c>
      <c r="C2" s="2"/>
      <c r="D2" s="2"/>
      <c r="E2" s="2"/>
      <c r="F2" s="2"/>
    </row>
    <row r="3" spans="2:6" hidden="1" x14ac:dyDescent="0.25">
      <c r="B3" s="9" t="s">
        <v>7</v>
      </c>
      <c r="C3" s="2"/>
      <c r="D3" s="2"/>
      <c r="E3" s="2"/>
      <c r="F3" s="2"/>
    </row>
    <row r="4" spans="2:6" hidden="1" x14ac:dyDescent="0.25">
      <c r="B4" s="2"/>
      <c r="C4" s="2"/>
      <c r="D4" s="2"/>
      <c r="E4" s="2"/>
      <c r="F4" s="2"/>
    </row>
    <row r="5" spans="2:6" hidden="1" x14ac:dyDescent="0.25">
      <c r="B5" s="2"/>
      <c r="C5" s="2"/>
      <c r="D5" s="2"/>
      <c r="E5" s="2"/>
      <c r="F5" s="2"/>
    </row>
    <row r="6" spans="2:6" hidden="1" x14ac:dyDescent="0.25">
      <c r="B6" s="2"/>
      <c r="C6" s="2"/>
      <c r="D6" s="2"/>
      <c r="E6" s="2"/>
      <c r="F6" s="2"/>
    </row>
    <row r="7" spans="2:6" ht="17.25" x14ac:dyDescent="0.25">
      <c r="B7" s="2"/>
      <c r="C7" s="39" t="str">
        <f>UPPER('Data Umum'!D7)</f>
        <v/>
      </c>
      <c r="D7" s="39"/>
      <c r="E7" s="39"/>
      <c r="F7" s="2"/>
    </row>
    <row r="8" spans="2:6" x14ac:dyDescent="0.25">
      <c r="B8" s="2"/>
      <c r="C8" s="2"/>
      <c r="D8" s="2"/>
      <c r="E8" s="2"/>
      <c r="F8" s="2"/>
    </row>
    <row r="9" spans="2:6" x14ac:dyDescent="0.25">
      <c r="B9" s="2"/>
      <c r="C9" s="40" t="s">
        <v>207</v>
      </c>
      <c r="D9" s="40"/>
      <c r="E9" s="40"/>
      <c r="F9" s="2"/>
    </row>
    <row r="10" spans="2:6" x14ac:dyDescent="0.25">
      <c r="B10" s="2"/>
      <c r="C10" s="40" t="s">
        <v>208</v>
      </c>
      <c r="D10" s="40"/>
      <c r="E10" s="40"/>
      <c r="F10" s="2"/>
    </row>
    <row r="11" spans="2:6" ht="15" customHeight="1" x14ac:dyDescent="0.25">
      <c r="B11" s="2"/>
      <c r="C11" s="60" t="s">
        <v>523</v>
      </c>
      <c r="D11" s="60"/>
      <c r="E11" s="60"/>
      <c r="F11" s="2"/>
    </row>
    <row r="12" spans="2:6" hidden="1" x14ac:dyDescent="0.25">
      <c r="B12" s="2"/>
      <c r="C12" s="2"/>
      <c r="D12" s="2"/>
      <c r="E12" s="2"/>
      <c r="F12" s="2"/>
    </row>
    <row r="13" spans="2:6" ht="30" customHeight="1" x14ac:dyDescent="0.25">
      <c r="B13" s="2"/>
      <c r="C13" s="61" t="s">
        <v>209</v>
      </c>
      <c r="D13" s="62"/>
      <c r="E13" s="62"/>
      <c r="F13" s="2"/>
    </row>
    <row r="14" spans="2:6" x14ac:dyDescent="0.25">
      <c r="B14" s="2"/>
      <c r="C14" s="43" t="s">
        <v>210</v>
      </c>
      <c r="D14" s="44"/>
      <c r="E14" s="43" t="str">
        <f>" Jumlah*  (dalam jutaan rupiah) "</f>
        <v xml:space="preserve"> Jumlah*  (dalam jutaan rupiah) </v>
      </c>
      <c r="F14" s="2"/>
    </row>
    <row r="15" spans="2:6" x14ac:dyDescent="0.25">
      <c r="B15" s="2"/>
      <c r="C15" s="44"/>
      <c r="D15" s="44"/>
      <c r="E15" s="43"/>
      <c r="F15" s="2"/>
    </row>
    <row r="16" spans="2:6" x14ac:dyDescent="0.25">
      <c r="B16" s="2"/>
      <c r="C16" s="45" t="s">
        <v>211</v>
      </c>
      <c r="D16" s="44"/>
      <c r="E16" s="50"/>
      <c r="F16" s="2"/>
    </row>
    <row r="17" spans="2:6" x14ac:dyDescent="0.25">
      <c r="B17" s="2"/>
      <c r="C17" s="45" t="s">
        <v>212</v>
      </c>
      <c r="D17" s="44"/>
      <c r="E17" s="20"/>
      <c r="F17" s="2"/>
    </row>
    <row r="18" spans="2:6" x14ac:dyDescent="0.25">
      <c r="B18" s="2"/>
      <c r="C18" s="49" t="s">
        <v>213</v>
      </c>
      <c r="D18" s="48"/>
      <c r="E18" s="20"/>
      <c r="F18" s="2"/>
    </row>
    <row r="19" spans="2:6" x14ac:dyDescent="0.25">
      <c r="B19" s="2"/>
      <c r="C19" s="51" t="s">
        <v>214</v>
      </c>
      <c r="D19" s="52"/>
      <c r="E19" s="50"/>
      <c r="F19" s="2"/>
    </row>
    <row r="20" spans="2:6" x14ac:dyDescent="0.25">
      <c r="B20" s="2"/>
      <c r="C20" s="51" t="s">
        <v>215</v>
      </c>
      <c r="D20" s="52"/>
      <c r="E20" s="50"/>
      <c r="F20" s="2"/>
    </row>
    <row r="21" spans="2:6" x14ac:dyDescent="0.25">
      <c r="B21" s="2"/>
      <c r="C21" s="51" t="s">
        <v>216</v>
      </c>
      <c r="D21" s="52"/>
      <c r="E21" s="50"/>
      <c r="F21" s="2"/>
    </row>
    <row r="22" spans="2:6" x14ac:dyDescent="0.25">
      <c r="B22" s="2"/>
      <c r="C22" s="51" t="s">
        <v>217</v>
      </c>
      <c r="D22" s="52"/>
      <c r="E22" s="50"/>
      <c r="F22" s="2"/>
    </row>
    <row r="23" spans="2:6" x14ac:dyDescent="0.25">
      <c r="B23" s="2"/>
      <c r="C23" s="51" t="s">
        <v>218</v>
      </c>
      <c r="D23" s="52"/>
      <c r="E23" s="50"/>
      <c r="F23" s="2"/>
    </row>
    <row r="24" spans="2:6" x14ac:dyDescent="0.25">
      <c r="B24" s="2"/>
      <c r="C24" s="51" t="s">
        <v>219</v>
      </c>
      <c r="D24" s="52"/>
      <c r="E24" s="50"/>
      <c r="F24" s="2"/>
    </row>
    <row r="25" spans="2:6" x14ac:dyDescent="0.25">
      <c r="B25" s="2"/>
      <c r="C25" s="51" t="s">
        <v>220</v>
      </c>
      <c r="D25" s="52"/>
      <c r="E25" s="22"/>
      <c r="F25" s="2"/>
    </row>
    <row r="26" spans="2:6" x14ac:dyDescent="0.25">
      <c r="B26" s="2"/>
      <c r="C26" s="49" t="s">
        <v>221</v>
      </c>
      <c r="D26" s="48"/>
      <c r="E26" s="20"/>
      <c r="F26" s="2"/>
    </row>
    <row r="27" spans="2:6" x14ac:dyDescent="0.25">
      <c r="B27" s="2"/>
      <c r="C27" s="51" t="s">
        <v>167</v>
      </c>
      <c r="D27" s="52"/>
      <c r="E27" s="50"/>
      <c r="F27" s="2"/>
    </row>
    <row r="28" spans="2:6" x14ac:dyDescent="0.25">
      <c r="B28" s="2"/>
      <c r="C28" s="51" t="s">
        <v>222</v>
      </c>
      <c r="D28" s="52"/>
      <c r="E28" s="50"/>
      <c r="F28" s="2"/>
    </row>
    <row r="29" spans="2:6" x14ac:dyDescent="0.25">
      <c r="B29" s="2"/>
      <c r="C29" s="51" t="s">
        <v>217</v>
      </c>
      <c r="D29" s="52"/>
      <c r="E29" s="50"/>
      <c r="F29" s="2"/>
    </row>
    <row r="30" spans="2:6" x14ac:dyDescent="0.25">
      <c r="B30" s="2"/>
      <c r="C30" s="51" t="s">
        <v>223</v>
      </c>
      <c r="D30" s="52"/>
      <c r="E30" s="50"/>
      <c r="F30" s="2"/>
    </row>
    <row r="31" spans="2:6" x14ac:dyDescent="0.25">
      <c r="B31" s="2"/>
      <c r="C31" s="51" t="s">
        <v>224</v>
      </c>
      <c r="D31" s="52"/>
      <c r="E31" s="50"/>
      <c r="F31" s="2"/>
    </row>
    <row r="32" spans="2:6" x14ac:dyDescent="0.25">
      <c r="B32" s="2"/>
      <c r="C32" s="51" t="s">
        <v>225</v>
      </c>
      <c r="D32" s="52"/>
      <c r="E32" s="22"/>
      <c r="F32" s="2"/>
    </row>
    <row r="33" spans="2:6" x14ac:dyDescent="0.25">
      <c r="B33" s="2"/>
      <c r="C33" s="45" t="s">
        <v>226</v>
      </c>
      <c r="D33" s="44"/>
      <c r="E33" s="22"/>
      <c r="F33" s="2"/>
    </row>
    <row r="34" spans="2:6" x14ac:dyDescent="0.25">
      <c r="B34" s="2"/>
      <c r="C34" s="45" t="s">
        <v>227</v>
      </c>
      <c r="D34" s="44"/>
      <c r="E34" s="20"/>
      <c r="F34" s="2"/>
    </row>
    <row r="35" spans="2:6" x14ac:dyDescent="0.25">
      <c r="B35" s="2"/>
      <c r="C35" s="49" t="s">
        <v>213</v>
      </c>
      <c r="D35" s="48"/>
      <c r="E35" s="20"/>
      <c r="F35" s="2"/>
    </row>
    <row r="36" spans="2:6" x14ac:dyDescent="0.25">
      <c r="B36" s="2"/>
      <c r="C36" s="51" t="s">
        <v>228</v>
      </c>
      <c r="D36" s="52"/>
      <c r="E36" s="50"/>
      <c r="F36" s="2"/>
    </row>
    <row r="37" spans="2:6" x14ac:dyDescent="0.25">
      <c r="B37" s="2"/>
      <c r="C37" s="51" t="s">
        <v>229</v>
      </c>
      <c r="D37" s="52"/>
      <c r="E37" s="50"/>
      <c r="F37" s="2"/>
    </row>
    <row r="38" spans="2:6" x14ac:dyDescent="0.25">
      <c r="B38" s="2"/>
      <c r="C38" s="51" t="s">
        <v>230</v>
      </c>
      <c r="D38" s="52"/>
      <c r="E38" s="50"/>
      <c r="F38" s="2"/>
    </row>
    <row r="39" spans="2:6" x14ac:dyDescent="0.25">
      <c r="B39" s="2"/>
      <c r="C39" s="51" t="s">
        <v>219</v>
      </c>
      <c r="D39" s="52"/>
      <c r="E39" s="50"/>
      <c r="F39" s="2"/>
    </row>
    <row r="40" spans="2:6" x14ac:dyDescent="0.25">
      <c r="B40" s="2"/>
      <c r="C40" s="51" t="s">
        <v>220</v>
      </c>
      <c r="D40" s="52"/>
      <c r="E40" s="22"/>
      <c r="F40" s="2"/>
    </row>
    <row r="41" spans="2:6" x14ac:dyDescent="0.25">
      <c r="B41" s="2"/>
      <c r="C41" s="49" t="s">
        <v>221</v>
      </c>
      <c r="D41" s="48"/>
      <c r="E41" s="20"/>
      <c r="F41" s="2"/>
    </row>
    <row r="42" spans="2:6" x14ac:dyDescent="0.25">
      <c r="B42" s="2"/>
      <c r="C42" s="51" t="s">
        <v>231</v>
      </c>
      <c r="D42" s="52"/>
      <c r="E42" s="50"/>
      <c r="F42" s="2"/>
    </row>
    <row r="43" spans="2:6" x14ac:dyDescent="0.25">
      <c r="B43" s="2"/>
      <c r="C43" s="51" t="s">
        <v>232</v>
      </c>
      <c r="D43" s="52"/>
      <c r="E43" s="50"/>
      <c r="F43" s="2"/>
    </row>
    <row r="44" spans="2:6" x14ac:dyDescent="0.25">
      <c r="B44" s="2"/>
      <c r="C44" s="51" t="s">
        <v>219</v>
      </c>
      <c r="D44" s="52"/>
      <c r="E44" s="50"/>
      <c r="F44" s="2"/>
    </row>
    <row r="45" spans="2:6" x14ac:dyDescent="0.25">
      <c r="B45" s="2"/>
      <c r="C45" s="51" t="s">
        <v>225</v>
      </c>
      <c r="D45" s="52"/>
      <c r="E45" s="22"/>
      <c r="F45" s="2"/>
    </row>
    <row r="46" spans="2:6" x14ac:dyDescent="0.25">
      <c r="B46" s="2"/>
      <c r="C46" s="45" t="s">
        <v>233</v>
      </c>
      <c r="D46" s="44"/>
      <c r="E46" s="22"/>
      <c r="F46" s="2"/>
    </row>
    <row r="47" spans="2:6" x14ac:dyDescent="0.25">
      <c r="B47" s="2"/>
      <c r="C47" s="45" t="s">
        <v>234</v>
      </c>
      <c r="D47" s="44"/>
      <c r="E47" s="20"/>
      <c r="F47" s="2"/>
    </row>
    <row r="48" spans="2:6" x14ac:dyDescent="0.25">
      <c r="B48" s="2"/>
      <c r="C48" s="49" t="s">
        <v>213</v>
      </c>
      <c r="D48" s="48"/>
      <c r="E48" s="20"/>
      <c r="F48" s="2"/>
    </row>
    <row r="49" spans="2:6" x14ac:dyDescent="0.25">
      <c r="B49" s="2"/>
      <c r="C49" s="51" t="s">
        <v>145</v>
      </c>
      <c r="D49" s="52"/>
      <c r="E49" s="50"/>
      <c r="F49" s="2"/>
    </row>
    <row r="50" spans="2:6" x14ac:dyDescent="0.25">
      <c r="B50" s="2"/>
      <c r="C50" s="51" t="s">
        <v>235</v>
      </c>
      <c r="D50" s="52"/>
      <c r="E50" s="50"/>
      <c r="F50" s="2"/>
    </row>
    <row r="51" spans="2:6" x14ac:dyDescent="0.25">
      <c r="B51" s="2"/>
      <c r="C51" s="51" t="s">
        <v>219</v>
      </c>
      <c r="D51" s="52"/>
      <c r="E51" s="50"/>
      <c r="F51" s="2"/>
    </row>
    <row r="52" spans="2:6" x14ac:dyDescent="0.25">
      <c r="B52" s="2"/>
      <c r="C52" s="51" t="s">
        <v>220</v>
      </c>
      <c r="D52" s="52"/>
      <c r="E52" s="22"/>
      <c r="F52" s="2"/>
    </row>
    <row r="53" spans="2:6" x14ac:dyDescent="0.25">
      <c r="B53" s="2"/>
      <c r="C53" s="49" t="s">
        <v>221</v>
      </c>
      <c r="D53" s="48"/>
      <c r="E53" s="20"/>
      <c r="F53" s="2"/>
    </row>
    <row r="54" spans="2:6" x14ac:dyDescent="0.25">
      <c r="B54" s="2"/>
      <c r="C54" s="51" t="s">
        <v>236</v>
      </c>
      <c r="D54" s="52"/>
      <c r="E54" s="50"/>
      <c r="F54" s="2"/>
    </row>
    <row r="55" spans="2:6" x14ac:dyDescent="0.25">
      <c r="B55" s="2"/>
      <c r="C55" s="51" t="s">
        <v>237</v>
      </c>
      <c r="D55" s="52"/>
      <c r="E55" s="50"/>
      <c r="F55" s="2"/>
    </row>
    <row r="56" spans="2:6" x14ac:dyDescent="0.25">
      <c r="B56" s="2"/>
      <c r="C56" s="51" t="s">
        <v>219</v>
      </c>
      <c r="D56" s="52"/>
      <c r="E56" s="50"/>
      <c r="F56" s="2"/>
    </row>
    <row r="57" spans="2:6" x14ac:dyDescent="0.25">
      <c r="B57" s="2"/>
      <c r="C57" s="51" t="s">
        <v>225</v>
      </c>
      <c r="D57" s="52"/>
      <c r="E57" s="22"/>
      <c r="F57" s="2"/>
    </row>
    <row r="58" spans="2:6" x14ac:dyDescent="0.25">
      <c r="B58" s="2"/>
      <c r="C58" s="45" t="s">
        <v>238</v>
      </c>
      <c r="D58" s="44"/>
      <c r="E58" s="22"/>
      <c r="F58" s="2"/>
    </row>
    <row r="59" spans="2:6" x14ac:dyDescent="0.25">
      <c r="B59" s="2"/>
      <c r="C59" s="45" t="s">
        <v>239</v>
      </c>
      <c r="D59" s="44"/>
      <c r="E59" s="22"/>
      <c r="F59" s="2"/>
    </row>
    <row r="60" spans="2:6" x14ac:dyDescent="0.25">
      <c r="B60" s="2"/>
      <c r="C60" s="2"/>
      <c r="D60" s="2"/>
      <c r="E60" s="2"/>
      <c r="F60" s="2"/>
    </row>
    <row r="61" spans="2:6" ht="5.0999999999999996" customHeight="1" x14ac:dyDescent="0.25">
      <c r="B61" s="2"/>
      <c r="C61" s="2"/>
      <c r="D61" s="2"/>
      <c r="E61" s="2"/>
      <c r="F61" s="2"/>
    </row>
  </sheetData>
  <sheetProtection formatColumns="0" formatRows="0" selectLockedCells="1"/>
  <mergeCells count="77">
    <mergeCell ref="C58:D58"/>
    <mergeCell ref="C59:D59"/>
    <mergeCell ref="C55:D55"/>
    <mergeCell ref="E55"/>
    <mergeCell ref="C56:D56"/>
    <mergeCell ref="E56"/>
    <mergeCell ref="C57:D57"/>
    <mergeCell ref="C51:D51"/>
    <mergeCell ref="E51"/>
    <mergeCell ref="C52:D52"/>
    <mergeCell ref="C53:D53"/>
    <mergeCell ref="C54:D54"/>
    <mergeCell ref="E54"/>
    <mergeCell ref="C48:D48"/>
    <mergeCell ref="C49:D49"/>
    <mergeCell ref="E49"/>
    <mergeCell ref="C50:D50"/>
    <mergeCell ref="E50"/>
    <mergeCell ref="C44:D44"/>
    <mergeCell ref="E44"/>
    <mergeCell ref="C45:D45"/>
    <mergeCell ref="C46:D46"/>
    <mergeCell ref="C47:D47"/>
    <mergeCell ref="C41:D41"/>
    <mergeCell ref="C42:D42"/>
    <mergeCell ref="E42"/>
    <mergeCell ref="C43:D43"/>
    <mergeCell ref="E43"/>
    <mergeCell ref="C38:D38"/>
    <mergeCell ref="E38"/>
    <mergeCell ref="C39:D39"/>
    <mergeCell ref="E39"/>
    <mergeCell ref="C40:D40"/>
    <mergeCell ref="C35:D35"/>
    <mergeCell ref="C36:D36"/>
    <mergeCell ref="E36"/>
    <mergeCell ref="C37:D37"/>
    <mergeCell ref="E37"/>
    <mergeCell ref="C31:D31"/>
    <mergeCell ref="E31"/>
    <mergeCell ref="C32:D32"/>
    <mergeCell ref="C33:D33"/>
    <mergeCell ref="C34:D34"/>
    <mergeCell ref="C28:D28"/>
    <mergeCell ref="E28"/>
    <mergeCell ref="C29:D29"/>
    <mergeCell ref="E29"/>
    <mergeCell ref="C30:D30"/>
    <mergeCell ref="E30"/>
    <mergeCell ref="C24:D24"/>
    <mergeCell ref="E24"/>
    <mergeCell ref="C25:D25"/>
    <mergeCell ref="C26:D26"/>
    <mergeCell ref="C27:D27"/>
    <mergeCell ref="E27"/>
    <mergeCell ref="C21:D21"/>
    <mergeCell ref="E21"/>
    <mergeCell ref="C22:D22"/>
    <mergeCell ref="E22"/>
    <mergeCell ref="C23:D23"/>
    <mergeCell ref="E23"/>
    <mergeCell ref="C17:D17"/>
    <mergeCell ref="C18:D18"/>
    <mergeCell ref="C19:D19"/>
    <mergeCell ref="E19"/>
    <mergeCell ref="C20:D20"/>
    <mergeCell ref="E20"/>
    <mergeCell ref="C14:D15"/>
    <mergeCell ref="E14"/>
    <mergeCell ref="E15"/>
    <mergeCell ref="C16:D16"/>
    <mergeCell ref="E16"/>
    <mergeCell ref="C7:E7"/>
    <mergeCell ref="C9:E9"/>
    <mergeCell ref="C10:E10"/>
    <mergeCell ref="C11:E11"/>
    <mergeCell ref="C13:E13"/>
  </mergeCells>
  <dataValidations count="25">
    <dataValidation type="decimal" showErrorMessage="1" errorTitle="Kesalahan Jenis Data" error="Data yang dimasukkan harus berupa Angka!" sqref="E16">
      <formula1>-1000000000000000000</formula1>
      <formula2>1000000000000000000</formula2>
    </dataValidation>
    <dataValidation type="decimal" showErrorMessage="1" errorTitle="Kesalahan Jenis Data" error="Data yang dimasukkan harus berupa Angka!" sqref="E19">
      <formula1>-1000000000000000000</formula1>
      <formula2>1000000000000000000</formula2>
    </dataValidation>
    <dataValidation type="decimal" showErrorMessage="1" errorTitle="Kesalahan Jenis Data" error="Data yang dimasukkan harus berupa Angka!" sqref="E20">
      <formula1>-1000000000000000000</formula1>
      <formula2>1000000000000000000</formula2>
    </dataValidation>
    <dataValidation type="decimal" showErrorMessage="1" errorTitle="Kesalahan Jenis Data" error="Data yang dimasukkan harus berupa Angka!" sqref="E21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E24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E30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  <dataValidation type="decimal" showErrorMessage="1" errorTitle="Kesalahan Jenis Data" error="Data yang dimasukkan harus berupa Angka!" sqref="E36">
      <formula1>-1000000000000000000</formula1>
      <formula2>1000000000000000000</formula2>
    </dataValidation>
    <dataValidation type="decimal" showErrorMessage="1" errorTitle="Kesalahan Jenis Data" error="Data yang dimasukkan harus berupa Angka!" sqref="E37">
      <formula1>-1000000000000000000</formula1>
      <formula2>1000000000000000000</formula2>
    </dataValidation>
    <dataValidation type="decimal" showErrorMessage="1" errorTitle="Kesalahan Jenis Data" error="Data yang dimasukkan harus berupa Angka!" sqref="E38">
      <formula1>-1000000000000000000</formula1>
      <formula2>1000000000000000000</formula2>
    </dataValidation>
    <dataValidation type="decimal" showErrorMessage="1" errorTitle="Kesalahan Jenis Data" error="Data yang dimasukkan harus berupa Angka!" sqref="E39">
      <formula1>-1000000000000000000</formula1>
      <formula2>1000000000000000000</formula2>
    </dataValidation>
    <dataValidation type="decimal" showErrorMessage="1" errorTitle="Kesalahan Jenis Data" error="Data yang dimasukkan harus berupa Angka!" sqref="E42">
      <formula1>-1000000000000000000</formula1>
      <formula2>1000000000000000000</formula2>
    </dataValidation>
    <dataValidation type="decimal" showErrorMessage="1" errorTitle="Kesalahan Jenis Data" error="Data yang dimasukkan harus berupa Angka!" sqref="E43">
      <formula1>-1000000000000000000</formula1>
      <formula2>1000000000000000000</formula2>
    </dataValidation>
    <dataValidation type="decimal" showErrorMessage="1" errorTitle="Kesalahan Jenis Data" error="Data yang dimasukkan harus berupa Angka!" sqref="E44">
      <formula1>-1000000000000000000</formula1>
      <formula2>1000000000000000000</formula2>
    </dataValidation>
    <dataValidation type="decimal" showErrorMessage="1" errorTitle="Kesalahan Jenis Data" error="Data yang dimasukkan harus berupa Angka!" sqref="E49">
      <formula1>-1000000000000000000</formula1>
      <formula2>1000000000000000000</formula2>
    </dataValidation>
    <dataValidation type="decimal" showErrorMessage="1" errorTitle="Kesalahan Jenis Data" error="Data yang dimasukkan harus berupa Angka!" sqref="E50">
      <formula1>-1000000000000000000</formula1>
      <formula2>1000000000000000000</formula2>
    </dataValidation>
    <dataValidation type="decimal" showErrorMessage="1" errorTitle="Kesalahan Jenis Data" error="Data yang dimasukkan harus berupa Angka!" sqref="E51">
      <formula1>-1000000000000000000</formula1>
      <formula2>1000000000000000000</formula2>
    </dataValidation>
    <dataValidation type="decimal" showErrorMessage="1" errorTitle="Kesalahan Jenis Data" error="Data yang dimasukkan harus berupa Angka!" sqref="E54">
      <formula1>-1000000000000000000</formula1>
      <formula2>1000000000000000000</formula2>
    </dataValidation>
    <dataValidation type="decimal" showErrorMessage="1" errorTitle="Kesalahan Jenis Data" error="Data yang dimasukkan harus berupa Angka!" sqref="E55">
      <formula1>-1000000000000000000</formula1>
      <formula2>1000000000000000000</formula2>
    </dataValidation>
    <dataValidation type="decimal" showErrorMessage="1" errorTitle="Kesalahan Jenis Data" error="Data yang dimasukkan harus berupa Angka!" sqref="E56">
      <formula1>-1000000000000000000</formula1>
      <formula2>1000000000000000000</formula2>
    </dataValidation>
  </dataValidations>
  <printOptions horizontalCentered="1"/>
  <pageMargins left="0.7" right="0.7" top="0.75" bottom="0.75" header="0.3" footer="0.3"/>
  <pageSetup paperSize="150" scale="97" orientation="portrait" horizontalDpi="200" verticalDpi="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7"/>
  <sheetViews>
    <sheetView showGridLines="0" view="pageBreakPreview" topLeftCell="D1" zoomScale="60" zoomScaleNormal="85" workbookViewId="0">
      <selection activeCell="H10" sqref="H10"/>
    </sheetView>
  </sheetViews>
  <sheetFormatPr defaultRowHeight="15" x14ac:dyDescent="0.25"/>
  <cols>
    <col min="1" max="1" width="9.140625" style="1" customWidth="1"/>
    <col min="2" max="2" width="1" style="1" customWidth="1"/>
    <col min="3" max="3" width="20" style="1" customWidth="1"/>
    <col min="4" max="4" width="47.5703125" style="1" customWidth="1"/>
    <col min="5" max="7" width="30" style="1" customWidth="1"/>
    <col min="8" max="8" width="1" style="1" customWidth="1"/>
    <col min="9" max="9" width="9.140625" style="1" customWidth="1"/>
    <col min="10" max="16384" width="9.140625" style="1"/>
  </cols>
  <sheetData>
    <row r="2" spans="2:8" ht="5.0999999999999996" customHeight="1" x14ac:dyDescent="0.25">
      <c r="B2" s="9" t="s">
        <v>48</v>
      </c>
      <c r="C2" s="2"/>
      <c r="D2" s="2"/>
      <c r="E2" s="2"/>
      <c r="F2" s="2"/>
      <c r="G2" s="2"/>
      <c r="H2" s="2"/>
    </row>
    <row r="3" spans="2:8" hidden="1" x14ac:dyDescent="0.25">
      <c r="B3" s="9" t="s">
        <v>7</v>
      </c>
      <c r="C3" s="2"/>
      <c r="D3" s="2"/>
      <c r="E3" s="2"/>
      <c r="F3" s="2"/>
      <c r="G3" s="2"/>
      <c r="H3" s="2"/>
    </row>
    <row r="4" spans="2:8" hidden="1" x14ac:dyDescent="0.25">
      <c r="B4" s="2"/>
      <c r="C4" s="2"/>
      <c r="D4" s="2"/>
      <c r="E4" s="2"/>
      <c r="F4" s="2"/>
      <c r="G4" s="2"/>
      <c r="H4" s="2"/>
    </row>
    <row r="5" spans="2:8" hidden="1" x14ac:dyDescent="0.25">
      <c r="B5" s="2"/>
      <c r="C5" s="2"/>
      <c r="D5" s="2"/>
      <c r="E5" s="2"/>
      <c r="F5" s="2"/>
      <c r="G5" s="2"/>
      <c r="H5" s="2"/>
    </row>
    <row r="6" spans="2:8" hidden="1" x14ac:dyDescent="0.25">
      <c r="B6" s="2"/>
      <c r="C6" s="2"/>
      <c r="D6" s="2"/>
      <c r="E6" s="2"/>
      <c r="F6" s="2"/>
      <c r="G6" s="2"/>
      <c r="H6" s="2"/>
    </row>
    <row r="7" spans="2:8" ht="17.25" x14ac:dyDescent="0.25">
      <c r="B7" s="2"/>
      <c r="C7" s="39" t="str">
        <f>UPPER('Data Umum'!D7)</f>
        <v/>
      </c>
      <c r="D7" s="39"/>
      <c r="E7" s="39"/>
      <c r="F7" s="39"/>
      <c r="G7" s="39"/>
      <c r="H7" s="2"/>
    </row>
    <row r="8" spans="2:8" x14ac:dyDescent="0.25">
      <c r="B8" s="2"/>
      <c r="C8" s="2"/>
      <c r="D8" s="2"/>
      <c r="E8" s="2"/>
      <c r="F8" s="2"/>
      <c r="G8" s="2"/>
      <c r="H8" s="2"/>
    </row>
    <row r="9" spans="2:8" x14ac:dyDescent="0.25">
      <c r="B9" s="2"/>
      <c r="C9" s="40" t="s">
        <v>240</v>
      </c>
      <c r="D9" s="40"/>
      <c r="E9" s="40"/>
      <c r="F9" s="40"/>
      <c r="G9" s="40"/>
      <c r="H9" s="2"/>
    </row>
    <row r="10" spans="2:8" x14ac:dyDescent="0.25">
      <c r="B10" s="2"/>
      <c r="C10" s="40" t="s">
        <v>241</v>
      </c>
      <c r="D10" s="40"/>
      <c r="E10" s="40"/>
      <c r="F10" s="40"/>
      <c r="G10" s="40"/>
      <c r="H10" s="2"/>
    </row>
    <row r="11" spans="2:8" x14ac:dyDescent="0.25">
      <c r="B11" s="2"/>
      <c r="C11" s="60" t="s">
        <v>519</v>
      </c>
      <c r="D11" s="41"/>
      <c r="E11" s="41"/>
      <c r="F11" s="41"/>
      <c r="G11" s="41"/>
      <c r="H11" s="2"/>
    </row>
    <row r="12" spans="2:8" hidden="1" x14ac:dyDescent="0.25">
      <c r="B12" s="2"/>
      <c r="C12" s="2"/>
      <c r="D12" s="2"/>
      <c r="E12" s="2"/>
      <c r="F12" s="2"/>
      <c r="G12" s="2"/>
      <c r="H12" s="2"/>
    </row>
    <row r="13" spans="2:8" x14ac:dyDescent="0.25">
      <c r="B13" s="2"/>
      <c r="C13" s="42" t="s">
        <v>158</v>
      </c>
      <c r="D13" s="42"/>
      <c r="E13" s="42"/>
      <c r="F13" s="42"/>
      <c r="G13" s="42"/>
      <c r="H13" s="2"/>
    </row>
    <row r="14" spans="2:8" x14ac:dyDescent="0.25">
      <c r="B14" s="2"/>
      <c r="C14" s="43" t="s">
        <v>210</v>
      </c>
      <c r="D14" s="44"/>
      <c r="E14" s="43" t="str">
        <f>"Tradisional"</f>
        <v>Tradisional</v>
      </c>
      <c r="F14" s="43" t="str">
        <f>"PAYDI"</f>
        <v>PAYDI</v>
      </c>
      <c r="G14" s="43" t="str">
        <f>"Total"</f>
        <v>Total</v>
      </c>
      <c r="H14" s="2"/>
    </row>
    <row r="15" spans="2:8" x14ac:dyDescent="0.25">
      <c r="B15" s="2"/>
      <c r="C15" s="44"/>
      <c r="D15" s="44"/>
      <c r="E15" s="44"/>
      <c r="F15" s="44"/>
      <c r="G15" s="44"/>
      <c r="H15" s="2"/>
    </row>
    <row r="16" spans="2:8" x14ac:dyDescent="0.25">
      <c r="B16" s="2"/>
      <c r="C16" s="45" t="s">
        <v>242</v>
      </c>
      <c r="D16" s="44"/>
      <c r="E16" s="20"/>
      <c r="F16" s="20"/>
      <c r="G16" s="23"/>
      <c r="H16" s="2"/>
    </row>
    <row r="17" spans="2:8" x14ac:dyDescent="0.25">
      <c r="B17" s="2"/>
      <c r="C17" s="49" t="s">
        <v>243</v>
      </c>
      <c r="D17" s="48"/>
      <c r="E17" s="50"/>
      <c r="F17" s="50"/>
      <c r="G17" s="22"/>
      <c r="H17" s="2"/>
    </row>
    <row r="18" spans="2:8" x14ac:dyDescent="0.25">
      <c r="B18" s="2"/>
      <c r="C18" s="49" t="s">
        <v>244</v>
      </c>
      <c r="D18" s="48"/>
      <c r="E18" s="50"/>
      <c r="F18" s="50"/>
      <c r="G18" s="22"/>
      <c r="H18" s="2"/>
    </row>
    <row r="19" spans="2:8" x14ac:dyDescent="0.25">
      <c r="B19" s="2"/>
      <c r="C19" s="45" t="s">
        <v>245</v>
      </c>
      <c r="D19" s="44"/>
      <c r="E19" s="22"/>
      <c r="F19" s="22"/>
      <c r="G19" s="22"/>
      <c r="H19" s="2"/>
    </row>
    <row r="20" spans="2:8" x14ac:dyDescent="0.25">
      <c r="B20" s="2"/>
      <c r="C20" s="45" t="s">
        <v>246</v>
      </c>
      <c r="D20" s="44"/>
      <c r="E20" s="20"/>
      <c r="F20" s="20"/>
      <c r="G20" s="23"/>
      <c r="H20" s="2"/>
    </row>
    <row r="21" spans="2:8" x14ac:dyDescent="0.25">
      <c r="B21" s="2"/>
      <c r="C21" s="49" t="s">
        <v>247</v>
      </c>
      <c r="D21" s="48"/>
      <c r="E21" s="20"/>
      <c r="F21" s="20"/>
      <c r="G21" s="21"/>
      <c r="H21" s="2"/>
    </row>
    <row r="22" spans="2:8" x14ac:dyDescent="0.25">
      <c r="B22" s="2"/>
      <c r="C22" s="51" t="s">
        <v>248</v>
      </c>
      <c r="D22" s="52"/>
      <c r="E22" s="50"/>
      <c r="F22" s="50"/>
      <c r="G22" s="22"/>
      <c r="H22" s="2"/>
    </row>
    <row r="23" spans="2:8" x14ac:dyDescent="0.25">
      <c r="B23" s="2"/>
      <c r="C23" s="51" t="s">
        <v>249</v>
      </c>
      <c r="D23" s="52"/>
      <c r="E23" s="50"/>
      <c r="F23" s="50"/>
      <c r="G23" s="22"/>
      <c r="H23" s="2"/>
    </row>
    <row r="24" spans="2:8" x14ac:dyDescent="0.25">
      <c r="B24" s="2"/>
      <c r="C24" s="51" t="s">
        <v>250</v>
      </c>
      <c r="D24" s="52"/>
      <c r="E24" s="22"/>
      <c r="F24" s="22"/>
      <c r="G24" s="22"/>
      <c r="H24" s="2"/>
    </row>
    <row r="25" spans="2:8" x14ac:dyDescent="0.25">
      <c r="B25" s="2"/>
      <c r="C25" s="49" t="s">
        <v>251</v>
      </c>
      <c r="D25" s="48"/>
      <c r="E25" s="50"/>
      <c r="F25" s="50"/>
      <c r="G25" s="22"/>
      <c r="H25" s="2"/>
    </row>
    <row r="26" spans="2:8" x14ac:dyDescent="0.25">
      <c r="B26" s="2"/>
      <c r="C26" s="49" t="s">
        <v>252</v>
      </c>
      <c r="D26" s="48"/>
      <c r="E26" s="20"/>
      <c r="F26" s="20"/>
      <c r="G26" s="23"/>
      <c r="H26" s="2"/>
    </row>
    <row r="27" spans="2:8" x14ac:dyDescent="0.25">
      <c r="B27" s="2"/>
      <c r="C27" s="51" t="s">
        <v>253</v>
      </c>
      <c r="D27" s="52"/>
      <c r="E27" s="50"/>
      <c r="F27" s="50"/>
      <c r="G27" s="22"/>
      <c r="H27" s="2"/>
    </row>
    <row r="28" spans="2:8" x14ac:dyDescent="0.25">
      <c r="B28" s="2"/>
      <c r="C28" s="51" t="s">
        <v>254</v>
      </c>
      <c r="D28" s="52"/>
      <c r="E28" s="50"/>
      <c r="F28" s="50"/>
      <c r="G28" s="22"/>
      <c r="H28" s="2"/>
    </row>
    <row r="29" spans="2:8" x14ac:dyDescent="0.25">
      <c r="B29" s="2"/>
      <c r="C29" s="51" t="s">
        <v>255</v>
      </c>
      <c r="D29" s="52"/>
      <c r="E29" s="50"/>
      <c r="F29" s="50"/>
      <c r="G29" s="22"/>
      <c r="H29" s="2"/>
    </row>
    <row r="30" spans="2:8" x14ac:dyDescent="0.25">
      <c r="B30" s="2"/>
      <c r="C30" s="51" t="s">
        <v>256</v>
      </c>
      <c r="D30" s="52"/>
      <c r="E30" s="22"/>
      <c r="F30" s="22"/>
      <c r="G30" s="22"/>
      <c r="H30" s="2"/>
    </row>
    <row r="31" spans="2:8" x14ac:dyDescent="0.25">
      <c r="B31" s="2"/>
      <c r="C31" s="49" t="s">
        <v>257</v>
      </c>
      <c r="D31" s="48"/>
      <c r="E31" s="50"/>
      <c r="F31" s="23"/>
      <c r="G31" s="22"/>
      <c r="H31" s="2"/>
    </row>
    <row r="32" spans="2:8" x14ac:dyDescent="0.25">
      <c r="B32" s="2"/>
      <c r="C32" s="49" t="s">
        <v>258</v>
      </c>
      <c r="D32" s="48"/>
      <c r="E32" s="50"/>
      <c r="F32" s="23"/>
      <c r="G32" s="22"/>
      <c r="H32" s="2"/>
    </row>
    <row r="33" spans="2:8" x14ac:dyDescent="0.25">
      <c r="B33" s="2"/>
      <c r="C33" s="45" t="s">
        <v>259</v>
      </c>
      <c r="D33" s="44"/>
      <c r="E33" s="22"/>
      <c r="F33" s="22"/>
      <c r="G33" s="22"/>
      <c r="H33" s="2"/>
    </row>
    <row r="34" spans="2:8" x14ac:dyDescent="0.25">
      <c r="B34" s="2"/>
      <c r="C34" s="45" t="s">
        <v>260</v>
      </c>
      <c r="D34" s="44"/>
      <c r="E34" s="23"/>
      <c r="F34" s="23"/>
      <c r="G34" s="22"/>
      <c r="H34" s="2"/>
    </row>
    <row r="35" spans="2:8" x14ac:dyDescent="0.25">
      <c r="B35" s="2"/>
      <c r="C35" s="45" t="s">
        <v>261</v>
      </c>
      <c r="D35" s="44"/>
      <c r="E35" s="23"/>
      <c r="F35" s="23"/>
      <c r="G35" s="30"/>
      <c r="H35" s="2"/>
    </row>
    <row r="36" spans="2:8" x14ac:dyDescent="0.25">
      <c r="B36" s="2"/>
      <c r="C36" s="2"/>
      <c r="D36" s="2"/>
      <c r="E36" s="2"/>
      <c r="F36" s="2"/>
      <c r="G36" s="2"/>
      <c r="H36" s="2"/>
    </row>
    <row r="37" spans="2:8" ht="5.0999999999999996" customHeight="1" x14ac:dyDescent="0.25">
      <c r="B37" s="2"/>
      <c r="C37" s="2"/>
      <c r="D37" s="2"/>
      <c r="E37" s="2"/>
      <c r="F37" s="2"/>
      <c r="G37" s="2"/>
      <c r="H37" s="2"/>
    </row>
  </sheetData>
  <sheetProtection formatColumns="0" formatRows="0" selectLockedCells="1"/>
  <mergeCells count="47">
    <mergeCell ref="C33:D33"/>
    <mergeCell ref="C34:D34"/>
    <mergeCell ref="C35:D35"/>
    <mergeCell ref="C30:D30"/>
    <mergeCell ref="C31:D31"/>
    <mergeCell ref="E31"/>
    <mergeCell ref="C32:D32"/>
    <mergeCell ref="E32"/>
    <mergeCell ref="C28:D28"/>
    <mergeCell ref="E28"/>
    <mergeCell ref="F28"/>
    <mergeCell ref="C29:D29"/>
    <mergeCell ref="E29"/>
    <mergeCell ref="F29"/>
    <mergeCell ref="C25:D25"/>
    <mergeCell ref="E25"/>
    <mergeCell ref="F25"/>
    <mergeCell ref="C26:D26"/>
    <mergeCell ref="C27:D27"/>
    <mergeCell ref="E27"/>
    <mergeCell ref="F27"/>
    <mergeCell ref="F22"/>
    <mergeCell ref="C23:D23"/>
    <mergeCell ref="E23"/>
    <mergeCell ref="F23"/>
    <mergeCell ref="C24:D24"/>
    <mergeCell ref="C19:D19"/>
    <mergeCell ref="C20:D20"/>
    <mergeCell ref="C21:D21"/>
    <mergeCell ref="C22:D22"/>
    <mergeCell ref="E22"/>
    <mergeCell ref="C17:D17"/>
    <mergeCell ref="E17"/>
    <mergeCell ref="F17"/>
    <mergeCell ref="C18:D18"/>
    <mergeCell ref="E18"/>
    <mergeCell ref="F18"/>
    <mergeCell ref="C14:D15"/>
    <mergeCell ref="E14:E15"/>
    <mergeCell ref="F14:F15"/>
    <mergeCell ref="G14:G15"/>
    <mergeCell ref="C16:D16"/>
    <mergeCell ref="C7:G7"/>
    <mergeCell ref="C9:G9"/>
    <mergeCell ref="C10:G10"/>
    <mergeCell ref="C11:G11"/>
    <mergeCell ref="C13:G13"/>
  </mergeCells>
  <dataValidations count="18"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F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  <dataValidation type="decimal" showErrorMessage="1" errorTitle="Kesalahan Jenis Data" error="Data yang dimasukkan harus berupa Angka!" sqref="F18">
      <formula1>-1000000000000000000</formula1>
      <formula2>1000000000000000000</formula2>
    </dataValidation>
    <dataValidation type="decimal" showErrorMessage="1" errorTitle="Kesalahan Jenis Data" error="Data yang dimasukkan harus berupa Angka!" sqref="E22">
      <formula1>-1000000000000000000</formula1>
      <formula2>1000000000000000000</formula2>
    </dataValidation>
    <dataValidation type="decimal" showErrorMessage="1" errorTitle="Kesalahan Jenis Data" error="Data yang dimasukkan harus berupa Angka!" sqref="F22">
      <formula1>-1000000000000000000</formula1>
      <formula2>1000000000000000000</formula2>
    </dataValidation>
    <dataValidation type="decimal" showErrorMessage="1" errorTitle="Kesalahan Jenis Data" error="Data yang dimasukkan harus berupa Angka!" sqref="E23">
      <formula1>-1000000000000000000</formula1>
      <formula2>1000000000000000000</formula2>
    </dataValidation>
    <dataValidation type="decimal" showErrorMessage="1" errorTitle="Kesalahan Jenis Data" error="Data yang dimasukkan harus berupa Angka!" sqref="F23">
      <formula1>-1000000000000000000</formula1>
      <formula2>1000000000000000000</formula2>
    </dataValidation>
    <dataValidation type="decimal" showErrorMessage="1" errorTitle="Kesalahan Jenis Data" error="Data yang dimasukkan harus berupa Angka!" sqref="E25">
      <formula1>-1000000000000000000</formula1>
      <formula2>1000000000000000000</formula2>
    </dataValidation>
    <dataValidation type="decimal" showErrorMessage="1" errorTitle="Kesalahan Jenis Data" error="Data yang dimasukkan harus berupa Angka!" sqref="F25">
      <formula1>-1000000000000000000</formula1>
      <formula2>1000000000000000000</formula2>
    </dataValidation>
    <dataValidation type="decimal" showErrorMessage="1" errorTitle="Kesalahan Jenis Data" error="Data yang dimasukkan harus berupa Angka!" sqref="E27">
      <formula1>-1000000000000000000</formula1>
      <formula2>1000000000000000000</formula2>
    </dataValidation>
    <dataValidation type="decimal" showErrorMessage="1" errorTitle="Kesalahan Jenis Data" error="Data yang dimasukkan harus berupa Angka!" sqref="F27">
      <formula1>-1000000000000000000</formula1>
      <formula2>1000000000000000000</formula2>
    </dataValidation>
    <dataValidation type="decimal" showErrorMessage="1" errorTitle="Kesalahan Jenis Data" error="Data yang dimasukkan harus berupa Angka!" sqref="E28">
      <formula1>-1000000000000000000</formula1>
      <formula2>1000000000000000000</formula2>
    </dataValidation>
    <dataValidation type="decimal" showErrorMessage="1" errorTitle="Kesalahan Jenis Data" error="Data yang dimasukkan harus berupa Angka!" sqref="F28">
      <formula1>-1000000000000000000</formula1>
      <formula2>1000000000000000000</formula2>
    </dataValidation>
    <dataValidation type="decimal" showErrorMessage="1" errorTitle="Kesalahan Jenis Data" error="Data yang dimasukkan harus berupa Angka!" sqref="E29">
      <formula1>-1000000000000000000</formula1>
      <formula2>1000000000000000000</formula2>
    </dataValidation>
    <dataValidation type="decimal" showErrorMessage="1" errorTitle="Kesalahan Jenis Data" error="Data yang dimasukkan harus berupa Angka!" sqref="F29">
      <formula1>-1000000000000000000</formula1>
      <formula2>1000000000000000000</formula2>
    </dataValidation>
    <dataValidation type="decimal" showErrorMessage="1" errorTitle="Kesalahan Jenis Data" error="Data yang dimasukkan harus berupa Angka!" sqref="E31">
      <formula1>-1000000000000000000</formula1>
      <formula2>1000000000000000000</formula2>
    </dataValidation>
    <dataValidation type="decimal" showErrorMessage="1" errorTitle="Kesalahan Jenis Data" error="Data yang dimasukkan harus berupa Angka!" sqref="E32">
      <formula1>-1000000000000000000</formula1>
      <formula2>1000000000000000000</formula2>
    </dataValidation>
  </dataValidations>
  <printOptions horizontalCentered="1"/>
  <pageMargins left="0.7" right="0.7" top="0.75" bottom="0.75" header="0.3" footer="0.3"/>
  <pageSetup paperSize="150" scale="83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showGridLines="0" view="pageBreakPreview" zoomScale="85" zoomScaleNormal="100" zoomScaleSheetLayoutView="85" workbookViewId="0">
      <selection activeCell="E25" sqref="E25"/>
    </sheetView>
  </sheetViews>
  <sheetFormatPr defaultRowHeight="15" x14ac:dyDescent="0.25"/>
  <cols>
    <col min="1" max="1" width="9.140625" style="1" customWidth="1"/>
    <col min="2" max="2" width="1" style="1" customWidth="1"/>
    <col min="3" max="4" width="20" style="1" customWidth="1"/>
    <col min="5" max="5" width="30" style="1" customWidth="1"/>
    <col min="6" max="6" width="1" style="1" customWidth="1"/>
    <col min="7" max="7" width="9.140625" style="1" customWidth="1"/>
    <col min="8" max="16384" width="9.140625" style="1"/>
  </cols>
  <sheetData>
    <row r="2" spans="2:6" ht="5.0999999999999996" customHeight="1" x14ac:dyDescent="0.25">
      <c r="B2" s="9" t="s">
        <v>262</v>
      </c>
      <c r="C2" s="2"/>
      <c r="D2" s="2"/>
      <c r="E2" s="2"/>
      <c r="F2" s="2"/>
    </row>
    <row r="3" spans="2:6" hidden="1" x14ac:dyDescent="0.25">
      <c r="B3" s="9" t="s">
        <v>7</v>
      </c>
      <c r="C3" s="2"/>
      <c r="D3" s="2"/>
      <c r="E3" s="2"/>
      <c r="F3" s="2"/>
    </row>
    <row r="4" spans="2:6" hidden="1" x14ac:dyDescent="0.25">
      <c r="B4" s="2"/>
      <c r="C4" s="2"/>
      <c r="D4" s="2"/>
      <c r="E4" s="2"/>
      <c r="F4" s="2"/>
    </row>
    <row r="5" spans="2:6" hidden="1" x14ac:dyDescent="0.25">
      <c r="B5" s="2"/>
      <c r="C5" s="2"/>
      <c r="D5" s="2"/>
      <c r="E5" s="2"/>
      <c r="F5" s="2"/>
    </row>
    <row r="6" spans="2:6" hidden="1" x14ac:dyDescent="0.25">
      <c r="B6" s="2"/>
      <c r="C6" s="2"/>
      <c r="D6" s="2"/>
      <c r="E6" s="2"/>
      <c r="F6" s="2"/>
    </row>
    <row r="7" spans="2:6" ht="17.25" x14ac:dyDescent="0.25">
      <c r="B7" s="2"/>
      <c r="C7" s="39" t="str">
        <f>UPPER('Data Umum'!D7)</f>
        <v/>
      </c>
      <c r="D7" s="39"/>
      <c r="E7" s="39"/>
      <c r="F7" s="2"/>
    </row>
    <row r="8" spans="2:6" x14ac:dyDescent="0.25">
      <c r="B8" s="2"/>
      <c r="C8" s="2"/>
      <c r="D8" s="2"/>
      <c r="E8" s="2"/>
      <c r="F8" s="2"/>
    </row>
    <row r="9" spans="2:6" x14ac:dyDescent="0.25">
      <c r="B9" s="2"/>
      <c r="C9" s="40" t="s">
        <v>263</v>
      </c>
      <c r="D9" s="40"/>
      <c r="E9" s="40"/>
      <c r="F9" s="2"/>
    </row>
    <row r="10" spans="2:6" x14ac:dyDescent="0.25">
      <c r="B10" s="2"/>
      <c r="C10" s="40" t="s">
        <v>34</v>
      </c>
      <c r="D10" s="40"/>
      <c r="E10" s="40"/>
      <c r="F10" s="2"/>
    </row>
    <row r="11" spans="2:6" ht="15" customHeight="1" x14ac:dyDescent="0.25">
      <c r="B11" s="2"/>
      <c r="C11" s="60" t="s">
        <v>519</v>
      </c>
      <c r="D11" s="60"/>
      <c r="E11" s="60"/>
      <c r="F11" s="2"/>
    </row>
    <row r="12" spans="2:6" hidden="1" x14ac:dyDescent="0.25">
      <c r="B12" s="2"/>
      <c r="C12" s="2"/>
      <c r="D12" s="2"/>
      <c r="E12" s="2"/>
      <c r="F12" s="2"/>
    </row>
    <row r="13" spans="2:6" x14ac:dyDescent="0.25">
      <c r="B13" s="2"/>
      <c r="C13" s="42" t="s">
        <v>264</v>
      </c>
      <c r="D13" s="42"/>
      <c r="E13" s="42"/>
      <c r="F13" s="2"/>
    </row>
    <row r="14" spans="2:6" x14ac:dyDescent="0.25">
      <c r="B14" s="2"/>
      <c r="C14" s="43" t="s">
        <v>34</v>
      </c>
      <c r="D14" s="44"/>
      <c r="E14" s="43" t="str">
        <f>"Jumlah Dana"</f>
        <v>Jumlah Dana</v>
      </c>
      <c r="F14" s="2"/>
    </row>
    <row r="15" spans="2:6" x14ac:dyDescent="0.25">
      <c r="B15" s="2"/>
      <c r="C15" s="44"/>
      <c r="D15" s="44"/>
      <c r="E15" s="44"/>
      <c r="F15" s="2"/>
    </row>
    <row r="16" spans="2:6" ht="48.75" customHeight="1" x14ac:dyDescent="0.25">
      <c r="B16" s="2"/>
      <c r="C16" s="45" t="s">
        <v>265</v>
      </c>
      <c r="D16" s="44"/>
      <c r="E16" s="31">
        <f>0+0</f>
        <v>0</v>
      </c>
      <c r="F16" s="2"/>
    </row>
    <row r="17" spans="2:6" x14ac:dyDescent="0.25">
      <c r="B17" s="2"/>
      <c r="C17" s="49" t="s">
        <v>266</v>
      </c>
      <c r="D17" s="48"/>
      <c r="E17" s="50"/>
      <c r="F17" s="2"/>
    </row>
    <row r="18" spans="2:6" x14ac:dyDescent="0.25">
      <c r="B18" s="2"/>
      <c r="C18" s="49" t="s">
        <v>267</v>
      </c>
      <c r="D18" s="48"/>
      <c r="E18" s="50"/>
      <c r="F18" s="2"/>
    </row>
    <row r="19" spans="2:6" x14ac:dyDescent="0.25">
      <c r="B19" s="2"/>
      <c r="C19" s="2"/>
      <c r="D19" s="2"/>
      <c r="E19" s="2"/>
      <c r="F19" s="2"/>
    </row>
    <row r="20" spans="2:6" ht="5.0999999999999996" customHeight="1" x14ac:dyDescent="0.25">
      <c r="B20" s="2"/>
      <c r="C20" s="2"/>
      <c r="D20" s="2"/>
      <c r="E20" s="2"/>
      <c r="F20" s="2"/>
    </row>
  </sheetData>
  <sheetProtection formatColumns="0" formatRows="0" selectLockedCells="1"/>
  <mergeCells count="12">
    <mergeCell ref="C18:D18"/>
    <mergeCell ref="E18"/>
    <mergeCell ref="C14:D15"/>
    <mergeCell ref="E14:E15"/>
    <mergeCell ref="C16:D16"/>
    <mergeCell ref="C17:D17"/>
    <mergeCell ref="E17"/>
    <mergeCell ref="C7:E7"/>
    <mergeCell ref="C9:E9"/>
    <mergeCell ref="C10:E10"/>
    <mergeCell ref="C11:E11"/>
    <mergeCell ref="C13:E13"/>
  </mergeCells>
  <dataValidations count="2">
    <dataValidation type="decimal" showErrorMessage="1" errorTitle="Kesalahan Jenis Data" error="Data yang dimasukkan harus berupa Angka!" sqref="E17">
      <formula1>-1000000000000000000</formula1>
      <formula2>1000000000000000000</formula2>
    </dataValidation>
    <dataValidation type="decimal" showErrorMessage="1" errorTitle="Kesalahan Jenis Data" error="Data yang dimasukkan harus berupa Angka!" sqref="E18">
      <formula1>-1000000000000000000</formula1>
      <formula2>1000000000000000000</formula2>
    </dataValidation>
  </dataValidations>
  <printOptions horizontalCentered="1"/>
  <pageMargins left="0.7" right="0.7" top="0.75" bottom="0.75" header="0.3" footer="0.3"/>
  <pageSetup paperSize="150" orientation="landscape" horizontalDpi="200" verticalDpi="200" r:id="rId1"/>
  <ignoredErrors>
    <ignoredError sqref="C17:D1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568EA12C02744B90C2548B18D7B906" ma:contentTypeVersion="1" ma:contentTypeDescription="Create a new document." ma:contentTypeScope="" ma:versionID="5a8ae1dd0b03313da0b82f0a34e5400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4706B0B-31E7-4A08-900D-6544E5BD4875}"/>
</file>

<file path=customXml/itemProps2.xml><?xml version="1.0" encoding="utf-8"?>
<ds:datastoreItem xmlns:ds="http://schemas.openxmlformats.org/officeDocument/2006/customXml" ds:itemID="{49DC2FCC-46DD-42CA-AA69-D6E2A2414C80}"/>
</file>

<file path=customXml/itemProps3.xml><?xml version="1.0" encoding="utf-8"?>
<ds:datastoreItem xmlns:ds="http://schemas.openxmlformats.org/officeDocument/2006/customXml" ds:itemID="{574D6D35-B1E4-4E95-BE4D-750887C65A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25</vt:i4>
      </vt:variant>
    </vt:vector>
  </HeadingPairs>
  <TitlesOfParts>
    <vt:vector size="51" baseType="lpstr">
      <vt:lpstr>Data Umum</vt:lpstr>
      <vt:lpstr>Cover</vt:lpstr>
      <vt:lpstr>Validasi</vt:lpstr>
      <vt:lpstr>Cover Asmik</vt:lpstr>
      <vt:lpstr>LPK</vt:lpstr>
      <vt:lpstr>LLRK</vt:lpstr>
      <vt:lpstr>LAKR</vt:lpstr>
      <vt:lpstr>LSSR</vt:lpstr>
      <vt:lpstr>LSSR01</vt:lpstr>
      <vt:lpstr>Rasio Lain</vt:lpstr>
      <vt:lpstr>ALMU</vt:lpstr>
      <vt:lpstr>ALMU02</vt:lpstr>
      <vt:lpstr>Rincian 103 Saham</vt:lpstr>
      <vt:lpstr>Rincian 104 Obligasi</vt:lpstr>
      <vt:lpstr>Rincian 106 SBN</vt:lpstr>
      <vt:lpstr>Rincian 110 Reksa Dana</vt:lpstr>
      <vt:lpstr>Rincian 501 Hasil Underwriting</vt:lpstr>
      <vt:lpstr>Rincian 505 Hsl Investasi</vt:lpstr>
      <vt:lpstr>Rincian 1103</vt:lpstr>
      <vt:lpstr>Rincian 1104</vt:lpstr>
      <vt:lpstr>Rincian 1106</vt:lpstr>
      <vt:lpstr>Rincian 1110</vt:lpstr>
      <vt:lpstr>Rincian 1502</vt:lpstr>
      <vt:lpstr>L1</vt:lpstr>
      <vt:lpstr>L2</vt:lpstr>
      <vt:lpstr>Rincian SBN</vt:lpstr>
      <vt:lpstr>ALMU!Print_Area</vt:lpstr>
      <vt:lpstr>ALMU02!Print_Area</vt:lpstr>
      <vt:lpstr>Cover!Print_Area</vt:lpstr>
      <vt:lpstr>'Cover Asmik'!Print_Area</vt:lpstr>
      <vt:lpstr>'Data Umum'!Print_Area</vt:lpstr>
      <vt:lpstr>'L1'!Print_Area</vt:lpstr>
      <vt:lpstr>'L2'!Print_Area</vt:lpstr>
      <vt:lpstr>LAKR!Print_Area</vt:lpstr>
      <vt:lpstr>LLRK!Print_Area</vt:lpstr>
      <vt:lpstr>LPK!Print_Area</vt:lpstr>
      <vt:lpstr>LSSR!Print_Area</vt:lpstr>
      <vt:lpstr>LSSR01!Print_Area</vt:lpstr>
      <vt:lpstr>'Rasio Lain'!Print_Area</vt:lpstr>
      <vt:lpstr>'Rincian 103 Saham'!Print_Area</vt:lpstr>
      <vt:lpstr>'Rincian 104 Obligasi'!Print_Area</vt:lpstr>
      <vt:lpstr>'Rincian 106 SBN'!Print_Area</vt:lpstr>
      <vt:lpstr>'Rincian 110 Reksa Dana'!Print_Area</vt:lpstr>
      <vt:lpstr>'Rincian 1103'!Print_Area</vt:lpstr>
      <vt:lpstr>'Rincian 1104'!Print_Area</vt:lpstr>
      <vt:lpstr>'Rincian 1106'!Print_Area</vt:lpstr>
      <vt:lpstr>'Rincian 1110'!Print_Area</vt:lpstr>
      <vt:lpstr>'Rincian 1502'!Print_Area</vt:lpstr>
      <vt:lpstr>'Rincian 501 Hasil Underwriting'!Print_Area</vt:lpstr>
      <vt:lpstr>'Rincian 505 Hsl Investasi'!Print_Area</vt:lpstr>
      <vt:lpstr>'Rincian SBN'!Print_Area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Vastunadia Yusnasari</cp:lastModifiedBy>
  <cp:lastPrinted>2019-03-27T03:59:42Z</cp:lastPrinted>
  <dcterms:modified xsi:type="dcterms:W3CDTF">2019-07-08T07:47:58Z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0x0101000E568EA12C02744B90C2548B18D7B906</vt:lpwstr>
  </property>
</Properties>
</file>