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xml" ContentType="application/vnd.ms-office.chartcolorstyle+xml"/>
  <Override PartName="/xl/charts/style1.xml" ContentType="application/vnd.ms-office.chartstyle+xml"/>
  <Override PartName="/xl/charts/chart2.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18\FEBRUARI 2018\"/>
    </mc:Choice>
  </mc:AlternateContent>
  <bookViews>
    <workbookView xWindow="0" yWindow="0" windowWidth="20490" windowHeight="7755" firstSheet="32" activeTab="45"/>
  </bookViews>
  <sheets>
    <sheet name="Cover" sheetId="1" r:id="rId1"/>
    <sheet name="Notes" sheetId="2" r:id="rId2"/>
    <sheet name="Table Of Content" sheetId="3" r:id="rId3"/>
    <sheet name="Glosary" sheetId="4" r:id="rId4"/>
    <sheet name="Tabel 1" sheetId="5" r:id="rId5"/>
    <sheet name="Tabel 2" sheetId="7" state="hidden" r:id="rId6"/>
    <sheet name="Tabel 5.1.a" sheetId="18" state="hidden" r:id="rId7"/>
    <sheet name="Tabel 5.1.b" sheetId="19" state="hidden" r:id="rId8"/>
    <sheet name="Tabel 5.1.c" sheetId="20" state="hidden" r:id="rId9"/>
    <sheet name="Tabel 5.2.a" sheetId="22" state="hidden" r:id="rId10"/>
    <sheet name="Tabel 5.2.b" sheetId="23" state="hidden" r:id="rId11"/>
    <sheet name="Tabel 5.3.a" sheetId="25" state="hidden" r:id="rId12"/>
    <sheet name="Tabel 5.3.b" sheetId="26" state="hidden" r:id="rId13"/>
    <sheet name="Tabel 3" sheetId="61" r:id="rId14"/>
    <sheet name="Tabel 3.1" sheetId="62" r:id="rId15"/>
    <sheet name="Tabel 3.2" sheetId="63" r:id="rId16"/>
    <sheet name="Tabel 3.3" sheetId="64" r:id="rId17"/>
    <sheet name="Tabel 4" sheetId="65" r:id="rId18"/>
    <sheet name="Tabel 4.1" sheetId="66" r:id="rId19"/>
    <sheet name="Tabel 4.2" sheetId="67" r:id="rId20"/>
    <sheet name="Tabel 4.3" sheetId="68" r:id="rId21"/>
    <sheet name="Tabel 5" sheetId="69" r:id="rId22"/>
    <sheet name="Tabel 5.1" sheetId="70" r:id="rId23"/>
    <sheet name="Tabel 5.2" sheetId="71" r:id="rId24"/>
    <sheet name="Tabel 5.3" sheetId="72" r:id="rId25"/>
    <sheet name="Tabel 6.1" sheetId="73" r:id="rId26"/>
    <sheet name="Tabel 6.2" sheetId="74" r:id="rId27"/>
    <sheet name="Tabel 6.3" sheetId="75" r:id="rId28"/>
    <sheet name="Tabel 7" sheetId="30" r:id="rId29"/>
    <sheet name="Tabel 8" sheetId="31" r:id="rId30"/>
    <sheet name="Tabel 9" sheetId="32" r:id="rId31"/>
    <sheet name="Tabel 10" sheetId="33" r:id="rId32"/>
    <sheet name="Tabel 11" sheetId="34" r:id="rId33"/>
    <sheet name="Tabel 12" sheetId="35" r:id="rId34"/>
    <sheet name="Tabel 13" sheetId="36" r:id="rId35"/>
    <sheet name="Tabel 14" sheetId="37" r:id="rId36"/>
    <sheet name="Tabel 15" sheetId="38" r:id="rId37"/>
    <sheet name="Tabel 19 (2)" sheetId="39" state="hidden" r:id="rId38"/>
    <sheet name="Tabel 16" sheetId="40" r:id="rId39"/>
    <sheet name="Tabel 17" sheetId="41" r:id="rId40"/>
    <sheet name="Tabel 18" sheetId="42" r:id="rId41"/>
    <sheet name="Tabel 19" sheetId="43" r:id="rId42"/>
    <sheet name="Tabel 20" sheetId="44" r:id="rId43"/>
    <sheet name="Tabel 21 (satuan utuh)" sheetId="77" state="hidden" r:id="rId44"/>
    <sheet name="Tabel 21" sheetId="45" r:id="rId45"/>
    <sheet name="Tabel 22" sheetId="76" r:id="rId46"/>
  </sheets>
  <definedNames>
    <definedName name="_Toc442779137" localSheetId="31">'Tabel 10'!#REF!</definedName>
    <definedName name="_Toc442958247" localSheetId="28">'Tabel 7'!$A$1</definedName>
    <definedName name="_Toc442958248" localSheetId="29">'Tabel 8'!$A$1</definedName>
    <definedName name="_Toc442958249" localSheetId="30">'Tabel 9'!$A$1</definedName>
    <definedName name="_Toc442958261" localSheetId="32">'Tabel 11'!$A$1</definedName>
    <definedName name="_Toc442958262" localSheetId="33">'Tabel 12'!$A$1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5.1'!$A$1</definedName>
    <definedName name="_Toc444196303" localSheetId="6">'Tabel 5.1.a'!$A$1</definedName>
    <definedName name="_Toc444196304" localSheetId="7">'Tabel 5.1.b'!$A$1</definedName>
    <definedName name="_Toc444196305" localSheetId="8">'Tabel 5.1.c'!$A$1</definedName>
    <definedName name="_Toc444196306" localSheetId="23">'Tabel 5.2'!$A$1</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8">'Tabel 16'!$A$1</definedName>
    <definedName name="_Toc444196329" localSheetId="37">'Tabel 19 (2)'!$A$1</definedName>
    <definedName name="_Toc444196331" localSheetId="36">'Tabel 15'!$A$1</definedName>
    <definedName name="_Toc444196332" localSheetId="39">'Tabel 17'!$A$1</definedName>
    <definedName name="_Toc444196333" localSheetId="41">'Tabel 19'!$A$1</definedName>
    <definedName name="_Toc444196334" localSheetId="42">'Tabel 20'!$A$1</definedName>
    <definedName name="premi_okto14" localSheetId="4">#REF!</definedName>
    <definedName name="premi_okto14" localSheetId="43">#REF!</definedName>
    <definedName name="premi_okto14">#REF!</definedName>
    <definedName name="_xlnm.Print_Area" localSheetId="13">'Tabel 3'!$A$1:$O$14</definedName>
    <definedName name="_xlnm.Print_Area" localSheetId="14">'Tabel 3.1'!$A$1:$O$14</definedName>
    <definedName name="_xlnm.Print_Area" localSheetId="15">'Tabel 3.2'!$A$1:$O$15</definedName>
    <definedName name="_xlnm.Print_Area" localSheetId="16">'Tabel 3.3'!$A$1:$O$14</definedName>
    <definedName name="_xlnm.Print_Area" localSheetId="21">'Tabel 5'!$A$1:$N$57</definedName>
    <definedName name="_xlnm.Print_Area" localSheetId="22">'Tabel 5.1'!$A$1:$N$57</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5.2'!$A$1:$N$57</definedName>
    <definedName name="_xlnm.Print_Area" localSheetId="10">'Tabel 5.2.b'!$A$1:$O$55</definedName>
    <definedName name="_xlnm.Print_Area" localSheetId="24">'Tabel 5.3'!$A$1:$N$57</definedName>
    <definedName name="_xlnm.Print_Area" localSheetId="11">'Tabel 5.3.a'!$A$1:$O$54</definedName>
    <definedName name="_xlnm.Print_Area" localSheetId="12">'Tabel 5.3.b'!$A$1:$O$55</definedName>
    <definedName name="_xlnm.Print_Titles" localSheetId="21">'Tabel 5'!$1:$4</definedName>
    <definedName name="_xlnm.Print_Titles" localSheetId="22">'Tabel 5.1'!$1:$4</definedName>
    <definedName name="_xlnm.Print_Titles" localSheetId="23">'Tabel 5.2'!$1:$4</definedName>
    <definedName name="_xlnm.Print_Titles" localSheetId="24">'Tabel 5.3'!$1:$4</definedName>
    <definedName name="_xlnm.Print_Titles" localSheetId="11">'Tabel 5.3.a'!$1:$4</definedName>
    <definedName name="_xlnm.Print_Titles" localSheetId="12">'Tabel 5.3.b'!$1:$4</definedName>
    <definedName name="Z_470994EE_CEA9_45A2_A5EE_DCAA1675B1EF_.wvu.Cols" localSheetId="21" hidden="1">'Tabel 5'!$B:$G</definedName>
    <definedName name="Z_470994EE_CEA9_45A2_A5EE_DCAA1675B1EF_.wvu.Cols" localSheetId="22" hidden="1">'Tabel 5.1'!#REF!,'Tabel 5.1'!$B:$F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6.1'!$C:$M</definedName>
    <definedName name="Z_470994EE_CEA9_45A2_A5EE_DCAA1675B1EF_.wvu.Cols" localSheetId="26" hidden="1">'Tabel 6.2'!$C:$M</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5.3'!$52:$52,'Tabel 5.3'!$54:$54</definedName>
    <definedName name="Z_470994EE_CEA9_45A2_A5EE_DCAA1675B1EF_.wvu.Rows" localSheetId="11" hidden="1">'Tabel 5.3.a'!$51:$51</definedName>
    <definedName name="Z_4E068CE9_76F0_4A79_8775_2B6748FBF524_.wvu.Cols" localSheetId="38" hidden="1">'Tabel 16'!$N:$N</definedName>
    <definedName name="Z_4E068CE9_76F0_4A79_8775_2B6748FBF524_.wvu.PrintArea" localSheetId="0" hidden="1">Cover!$A$1:$R$13</definedName>
    <definedName name="Z_4E068CE9_76F0_4A79_8775_2B6748FBF524_.wvu.PrintArea" localSheetId="4" hidden="1">'Tabel 1'!#REF!</definedName>
    <definedName name="Z_4E068CE9_76F0_4A79_8775_2B6748FBF524_.wvu.PrintArea" localSheetId="32" hidden="1">'Tabel 11'!$A$1:$L$52</definedName>
    <definedName name="Z_4E068CE9_76F0_4A79_8775_2B6748FBF524_.wvu.PrintArea" localSheetId="34" hidden="1">'Tabel 13'!$A$1:$I$5</definedName>
    <definedName name="Z_4E068CE9_76F0_4A79_8775_2B6748FBF524_.wvu.PrintArea" localSheetId="35" hidden="1">'Tabel 14'!$A$1:$M$63</definedName>
    <definedName name="Z_4E068CE9_76F0_4A79_8775_2B6748FBF524_.wvu.PrintArea" localSheetId="38" hidden="1">'Tabel 16'!$A$1:$N$41</definedName>
    <definedName name="Z_4E068CE9_76F0_4A79_8775_2B6748FBF524_.wvu.PrintArea" localSheetId="41" hidden="1">'Tabel 19'!$A$1:$A$48</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10" hidden="1">'Tabel 5.2.b'!$A$1:$O$55</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Area" localSheetId="28" hidden="1">'Tabel 7'!$A$1:$G$167</definedName>
    <definedName name="Z_4E068CE9_76F0_4A79_8775_2B6748FBF524_.wvu.PrintTitles" localSheetId="3" hidden="1">Glosary!$1:$2</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PrintTitles" localSheetId="28" hidden="1">'Tabel 7'!$1:$2</definedName>
    <definedName name="Z_4E068CE9_76F0_4A79_8775_2B6748FBF524_.wvu.PrintTitles" localSheetId="29" hidden="1">'Tabel 8'!$1:$2</definedName>
    <definedName name="Z_4E068CE9_76F0_4A79_8775_2B6748FBF524_.wvu.Rows" localSheetId="4" hidden="1">'Tabel 1'!#REF!</definedName>
    <definedName name="Z_4E068CE9_76F0_4A79_8775_2B6748FBF524_.wvu.Rows" localSheetId="5" hidden="1">'Tabel 2'!$6:$10</definedName>
    <definedName name="Z_4E068CE9_76F0_4A79_8775_2B6748FBF524_.wvu.Rows" localSheetId="6" hidden="1">'Tabel 5.1.a'!$51:$51</definedName>
    <definedName name="Z_4E068CE9_76F0_4A79_8775_2B6748FBF524_.wvu.Rows" localSheetId="28" hidden="1">'Tabel 7'!$16:$18,'Tabel 7'!$20:$21,'Tabel 7'!$23:$24,'Tabel 7'!$26:$27,'Tabel 7'!$30:$35,'Tabel 7'!$37:$42,'Tabel 7'!$44:$49,'Tabel 7'!$51:$56,'Tabel 7'!$58:$63,'Tabel 7'!$66:$67,'Tabel 7'!$69:$70,'Tabel 7'!$72:$73,'Tabel 7'!$75:$76,'Tabel 7'!$78:$79,'Tabel 7'!$106:$111,'Tabel 7'!$113:$118,'Tabel 7'!$121:$126,'Tabel 7'!$128:$133,'Tabel 7'!$143:$144,'Tabel 7'!$146:$151,'Tabel 7'!$160:$164</definedName>
    <definedName name="Z_4E068CE9_76F0_4A79_8775_2B6748FBF524_.wvu.Rows" localSheetId="29" hidden="1">'Tabel 8'!$27:$30,'Tabel 8'!$46:$48,'Tabel 8'!$50:$51,'Tabel 8'!$54:$56</definedName>
    <definedName name="Z_4E068CE9_76F0_4A79_8775_2B6748FBF524_.wvu.Rows" localSheetId="2" hidden="1">'Table Of Content'!$54:$62,'Table Of Content'!$65:$70,'Table Of Content'!$74:$79,'Table Of Content'!$81:$83,'Table Of Content'!$92:$109</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5.3'!$G:$G</definedName>
    <definedName name="Z_A346EDBB_8F5D_48AE_8CF0_8B5C084A1557_.wvu.Cols" localSheetId="22" hidden="1">'Tabel 5.1'!#REF!</definedName>
    <definedName name="Z_A346EDBB_8F5D_48AE_8CF0_8B5C084A1557_.wvu.Cols" localSheetId="8" hidden="1">'Tabel 5.1.c'!$I:$L</definedName>
    <definedName name="Z_A346EDBB_8F5D_48AE_8CF0_8B5C084A1557_.wvu.Cols" localSheetId="23" hidden="1">'Tabel 5.2'!#REF!</definedName>
    <definedName name="Z_A346EDBB_8F5D_48AE_8CF0_8B5C084A1557_.wvu.Cols" localSheetId="10" hidden="1">'Tabel 5.2.b'!$J:$L</definedName>
    <definedName name="Z_A346EDBB_8F5D_48AE_8CF0_8B5C084A1557_.wvu.Cols" localSheetId="24" hidden="1">'Tabel 5.3'!#REF!</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10" hidden="1">'Tabel 5.2.b'!$A$1:$O$55</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1'!#REF!</definedName>
    <definedName name="Z_A346EDBB_8F5D_48AE_8CF0_8B5C084A1557_.wvu.Rows" localSheetId="21" hidden="1">'Tabel 5'!#REF!</definedName>
    <definedName name="Z_A346EDBB_8F5D_48AE_8CF0_8B5C084A1557_.wvu.Rows" localSheetId="22" hidden="1">'Tabel 5.1'!#REF!</definedName>
    <definedName name="Z_A346EDBB_8F5D_48AE_8CF0_8B5C084A1557_.wvu.Rows" localSheetId="6" hidden="1">'Tabel 5.1.a'!$51:$51</definedName>
    <definedName name="Z_A346EDBB_8F5D_48AE_8CF0_8B5C084A1557_.wvu.Rows" localSheetId="23" hidden="1">'Tabel 5.2'!#REF!</definedName>
    <definedName name="Z_A346EDBB_8F5D_48AE_8CF0_8B5C084A1557_.wvu.Rows" localSheetId="24" hidden="1">'Tabel 5.3'!$52:$52</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5.3'!$52:$52</definedName>
  </definedNames>
  <calcPr calcId="152511"/>
  <customWorkbookViews>
    <customWorkbookView name="Endah Caesarria Pangestiningsih (PCS) - Personal View" guid="{4E068CE9-76F0-4A79-8775-2B6748FBF524}" mergeInterval="0" personalView="1" maximized="1" xWindow="-8" yWindow="-8" windowWidth="1936" windowHeight="1056" activeSheetId="12"/>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4"/>
    <customWorkbookView name="Phi-Ka - Personal View" guid="{5775350E-DA50-441E-8569-3DFCA9E573A2}" mergeInterval="0" personalView="1" maximized="1" windowWidth="1362" windowHeight="512" activeSheetId="38"/>
    <customWorkbookView name="Yandi Dwi Permana - Personal View" guid="{B244C660-12F9-4318-BC78-56058D4EBF22}" mergeInterval="0" personalView="1" xWindow="683" windowWidth="683" windowHeight="728" activeSheetId="36"/>
    <customWorkbookView name="Febtiana Tia Pika - Personal View" guid="{A346EDBB-8F5D-48AE-8CF0-8B5C084A1557}" mergeInterval="0" personalView="1" maximized="1" xWindow="1358" yWindow="-8" windowWidth="1382" windowHeight="744" activeSheetId="36"/>
  </customWorkbookViews>
  <fileRecoveryPr autoRecover="0"/>
</workbook>
</file>

<file path=xl/calcChain.xml><?xml version="1.0" encoding="utf-8"?>
<calcChain xmlns="http://schemas.openxmlformats.org/spreadsheetml/2006/main">
  <c r="N31" i="77" l="1"/>
  <c r="M31" i="77"/>
  <c r="L31" i="77"/>
  <c r="K31" i="77"/>
  <c r="J31" i="77"/>
  <c r="I31" i="77"/>
  <c r="H31" i="77"/>
  <c r="G31" i="77"/>
  <c r="G4" i="77" s="1"/>
  <c r="F31" i="77"/>
  <c r="E31" i="77"/>
  <c r="D31" i="77"/>
  <c r="C31" i="77"/>
  <c r="B31" i="77"/>
  <c r="N25" i="77"/>
  <c r="M25" i="77"/>
  <c r="M4" i="77" s="1"/>
  <c r="L25" i="77"/>
  <c r="L3" i="77" s="1"/>
  <c r="K25" i="77"/>
  <c r="J25" i="77"/>
  <c r="I25" i="77"/>
  <c r="H25" i="77"/>
  <c r="G25" i="77"/>
  <c r="G3" i="77" s="1"/>
  <c r="F25" i="77"/>
  <c r="E25" i="77"/>
  <c r="D25" i="77"/>
  <c r="D3" i="77" s="1"/>
  <c r="C25" i="77"/>
  <c r="B25" i="77"/>
  <c r="N5" i="77"/>
  <c r="M5" i="77"/>
  <c r="L5" i="77"/>
  <c r="L4" i="77" s="1"/>
  <c r="K5" i="77"/>
  <c r="K4" i="77" s="1"/>
  <c r="J5" i="77"/>
  <c r="J3" i="77" s="1"/>
  <c r="I5" i="77"/>
  <c r="I4" i="77" s="1"/>
  <c r="H5" i="77"/>
  <c r="G5" i="77"/>
  <c r="F5" i="77"/>
  <c r="E5" i="77"/>
  <c r="D5" i="77"/>
  <c r="D4" i="77" s="1"/>
  <c r="C5" i="77"/>
  <c r="C4" i="77" s="1"/>
  <c r="B5" i="77"/>
  <c r="B3" i="77" s="1"/>
  <c r="N4" i="77"/>
  <c r="H4" i="77"/>
  <c r="F4" i="77"/>
  <c r="N3" i="77"/>
  <c r="M3" i="77"/>
  <c r="K3" i="77"/>
  <c r="H3" i="77"/>
  <c r="F3" i="77"/>
  <c r="C3" i="77"/>
  <c r="E3" i="77" l="1"/>
  <c r="E4" i="77"/>
  <c r="B4" i="77"/>
  <c r="J4" i="77"/>
  <c r="I3" i="77"/>
  <c r="L12" i="68" l="1"/>
  <c r="K12" i="68"/>
  <c r="J12" i="68"/>
  <c r="I12" i="68"/>
  <c r="L7" i="68"/>
  <c r="K7" i="68"/>
  <c r="J7" i="68"/>
  <c r="I7" i="68"/>
  <c r="L5" i="68"/>
  <c r="L17" i="68" s="1"/>
  <c r="K5" i="68"/>
  <c r="K17" i="68" s="1"/>
  <c r="J5" i="68"/>
  <c r="I17" i="68" l="1"/>
  <c r="J17" i="68"/>
  <c r="AL88" i="39" l="1"/>
  <c r="Z88" i="39" l="1"/>
  <c r="AA88" i="39"/>
  <c r="AB88" i="39"/>
  <c r="AC88" i="39"/>
  <c r="AD88" i="39"/>
  <c r="AE88" i="39"/>
  <c r="AF88" i="39"/>
  <c r="AG88" i="39"/>
  <c r="AH88" i="39"/>
  <c r="AI88" i="39"/>
  <c r="AJ88" i="39"/>
  <c r="AK88" i="39"/>
  <c r="B7" i="39" l="1"/>
  <c r="C7" i="39"/>
  <c r="D7" i="39"/>
  <c r="E7" i="39"/>
  <c r="F7" i="39"/>
  <c r="G7" i="39"/>
  <c r="H7" i="39"/>
  <c r="I7" i="39"/>
  <c r="J7" i="39"/>
  <c r="K7" i="39"/>
  <c r="L7" i="39"/>
  <c r="M7" i="39"/>
  <c r="N7" i="39"/>
  <c r="B10" i="39"/>
  <c r="C10" i="39"/>
  <c r="D10" i="39"/>
  <c r="E10" i="39"/>
  <c r="F10" i="39"/>
  <c r="G10" i="39"/>
  <c r="H10" i="39"/>
  <c r="I10" i="39"/>
  <c r="J10" i="39"/>
  <c r="K10" i="39"/>
  <c r="L10" i="39"/>
  <c r="M10" i="39"/>
  <c r="N10" i="39"/>
  <c r="B15" i="39"/>
  <c r="C15" i="39"/>
  <c r="D15" i="39"/>
  <c r="E15" i="39"/>
  <c r="F15" i="39"/>
  <c r="F46" i="39" s="1"/>
  <c r="G15" i="39"/>
  <c r="H15" i="39"/>
  <c r="I15" i="39"/>
  <c r="J15" i="39"/>
  <c r="K15" i="39"/>
  <c r="L15" i="39"/>
  <c r="M15" i="39"/>
  <c r="N15" i="39"/>
  <c r="N46" i="39" s="1"/>
  <c r="B20" i="39"/>
  <c r="C20" i="39"/>
  <c r="D20" i="39"/>
  <c r="E20" i="39"/>
  <c r="F20" i="39"/>
  <c r="G20" i="39"/>
  <c r="H20" i="39"/>
  <c r="I20" i="39"/>
  <c r="J20" i="39"/>
  <c r="K20" i="39"/>
  <c r="L20" i="39"/>
  <c r="M20" i="39"/>
  <c r="N20" i="39"/>
  <c r="B25" i="39"/>
  <c r="C25" i="39"/>
  <c r="D25" i="39"/>
  <c r="E25" i="39"/>
  <c r="F25" i="39"/>
  <c r="G25" i="39"/>
  <c r="H25" i="39"/>
  <c r="I25" i="39"/>
  <c r="J25" i="39"/>
  <c r="K25" i="39"/>
  <c r="L25" i="39"/>
  <c r="M25" i="39"/>
  <c r="N25" i="39"/>
  <c r="B27" i="39"/>
  <c r="C27" i="39"/>
  <c r="D27" i="39"/>
  <c r="E27" i="39"/>
  <c r="F27" i="39"/>
  <c r="G27" i="39"/>
  <c r="H27" i="39"/>
  <c r="I27" i="39"/>
  <c r="J27" i="39"/>
  <c r="K27" i="39"/>
  <c r="L27" i="39"/>
  <c r="M27" i="39"/>
  <c r="N27" i="39"/>
  <c r="B32" i="39"/>
  <c r="B34" i="39"/>
  <c r="B37" i="39"/>
  <c r="B41" i="39"/>
  <c r="B43" i="39"/>
  <c r="N47" i="39"/>
  <c r="B72" i="39"/>
  <c r="B47" i="39" s="1"/>
  <c r="C72" i="39"/>
  <c r="C47" i="39" s="1"/>
  <c r="D72" i="39"/>
  <c r="D47" i="39" s="1"/>
  <c r="E72" i="39"/>
  <c r="E47" i="39" s="1"/>
  <c r="F72" i="39"/>
  <c r="F47" i="39" s="1"/>
  <c r="G72" i="39"/>
  <c r="G47" i="39" s="1"/>
  <c r="H72" i="39"/>
  <c r="H47" i="39" s="1"/>
  <c r="I72" i="39"/>
  <c r="I47" i="39" s="1"/>
  <c r="J72" i="39"/>
  <c r="J47" i="39" s="1"/>
  <c r="K72" i="39"/>
  <c r="K47" i="39" s="1"/>
  <c r="L72" i="39"/>
  <c r="L47" i="39" s="1"/>
  <c r="M72" i="39"/>
  <c r="M47" i="39" s="1"/>
  <c r="N72" i="39"/>
  <c r="B76" i="39"/>
  <c r="C76" i="39"/>
  <c r="D76" i="39"/>
  <c r="E76" i="39"/>
  <c r="F76" i="39"/>
  <c r="F75" i="39" s="1"/>
  <c r="G76" i="39"/>
  <c r="H76" i="39"/>
  <c r="I76" i="39"/>
  <c r="J76" i="39"/>
  <c r="K76" i="39"/>
  <c r="L76" i="39"/>
  <c r="M76" i="39"/>
  <c r="N76" i="39"/>
  <c r="N75" i="39" s="1"/>
  <c r="B79" i="39"/>
  <c r="C79" i="39"/>
  <c r="D79" i="39"/>
  <c r="E79" i="39"/>
  <c r="F79" i="39"/>
  <c r="G79" i="39"/>
  <c r="H79" i="39"/>
  <c r="I79" i="39"/>
  <c r="J79" i="39"/>
  <c r="K79" i="39"/>
  <c r="L79" i="39"/>
  <c r="M79" i="39"/>
  <c r="N79" i="39"/>
  <c r="I46" i="39" l="1"/>
  <c r="M46" i="39"/>
  <c r="E46" i="39"/>
  <c r="J46" i="39"/>
  <c r="J75" i="39"/>
  <c r="J83" i="39" s="1"/>
  <c r="N83" i="39"/>
  <c r="F83" i="39"/>
  <c r="B75" i="39"/>
  <c r="B83" i="39" s="1"/>
  <c r="G46" i="39"/>
  <c r="C46" i="39"/>
  <c r="L46" i="39"/>
  <c r="H46" i="39"/>
  <c r="D46" i="39"/>
  <c r="L75" i="39"/>
  <c r="L83" i="39" s="1"/>
  <c r="H75" i="39"/>
  <c r="H83" i="39" s="1"/>
  <c r="D75" i="39"/>
  <c r="D83" i="39" s="1"/>
  <c r="M75" i="39"/>
  <c r="M83" i="39" s="1"/>
  <c r="I75" i="39"/>
  <c r="I83" i="39" s="1"/>
  <c r="E75" i="39"/>
  <c r="E83" i="39" s="1"/>
  <c r="K46" i="39"/>
  <c r="B46" i="39"/>
  <c r="B88" i="39" s="1"/>
  <c r="K75" i="39"/>
  <c r="K83" i="39" s="1"/>
  <c r="G75" i="39"/>
  <c r="G83" i="39" s="1"/>
  <c r="C75" i="39"/>
  <c r="C83" i="39" s="1"/>
  <c r="R88" i="39" l="1"/>
  <c r="S88" i="39"/>
  <c r="T88" i="39"/>
  <c r="U88" i="39"/>
  <c r="V88" i="39"/>
  <c r="W88" i="39"/>
  <c r="X88" i="39"/>
  <c r="Y88" i="39"/>
  <c r="O88" i="39"/>
  <c r="P88" i="39"/>
  <c r="Q88" i="39"/>
  <c r="M88" i="39"/>
  <c r="E88" i="39"/>
  <c r="H88" i="39"/>
  <c r="D88" i="39"/>
  <c r="L88" i="39"/>
  <c r="J88" i="39"/>
  <c r="F88" i="39"/>
  <c r="C88" i="39"/>
  <c r="G88" i="39"/>
  <c r="I88" i="39"/>
  <c r="K88" i="39"/>
  <c r="N88" i="39"/>
</calcChain>
</file>

<file path=xl/comments1.xml><?xml version="1.0" encoding="utf-8"?>
<comments xmlns="http://schemas.openxmlformats.org/spreadsheetml/2006/main">
  <authors>
    <author>Febtiana Tia Pika</author>
  </authors>
  <commentList>
    <comment ref="A1" authorId="0" shapeId="0">
      <text>
        <r>
          <rPr>
            <b/>
            <sz val="9"/>
            <color indexed="81"/>
            <rFont val="Tahoma"/>
            <family val="2"/>
          </rPr>
          <t>Febtiana Tia Pika:</t>
        </r>
        <r>
          <rPr>
            <sz val="9"/>
            <color indexed="81"/>
            <rFont val="Tahoma"/>
            <family val="2"/>
          </rPr>
          <t xml:space="preserve">
Laporan Aset Neto</t>
        </r>
      </text>
    </commen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<sst xmlns="http://schemas.openxmlformats.org/spreadsheetml/2006/main" count="3005" uniqueCount="1369">
  <si>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</si>
  <si>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</si>
  <si>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</si>
  <si>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</si>
  <si>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</si>
  <si>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</si>
  <si>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</si>
  <si>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</si>
  <si>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</si>
  <si>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</si>
  <si>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</si>
  <si>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</si>
  <si>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</si>
  <si>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</si>
  <si>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</si>
  <si>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</si>
  <si>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</si>
  <si>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</si>
  <si>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</si>
  <si>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</si>
  <si>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</si>
  <si>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</si>
  <si>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</si>
  <si>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</si>
  <si>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</si>
  <si>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</si>
  <si>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</si>
  <si>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</si>
  <si>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</si>
  <si>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</si>
  <si>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</si>
  <si>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</si>
  <si>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</si>
  <si>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</si>
  <si>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</si>
  <si>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</si>
  <si>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</si>
  <si>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</si>
  <si>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</si>
  <si>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</si>
  <si>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</si>
  <si>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</si>
  <si>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</si>
  <si>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</si>
  <si>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</si>
  <si>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</si>
  <si>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</si>
  <si>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</si>
  <si>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</si>
  <si>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</si>
  <si>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</si>
  <si>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</si>
  <si>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</si>
  <si>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</si>
  <si>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</si>
  <si>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</si>
  <si>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</si>
  <si>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</si>
  <si>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</si>
  <si>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</si>
  <si>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</si>
  <si>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</si>
  <si>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</si>
  <si>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</si>
  <si>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</si>
  <si>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</si>
  <si>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</si>
  <si>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</si>
  <si>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</si>
  <si>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</si>
  <si>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</si>
  <si>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</si>
  <si>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</si>
  <si>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</si>
  <si>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</si>
  <si>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</si>
  <si>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</si>
  <si>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</si>
  <si>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</si>
  <si>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</si>
  <si>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</si>
  <si>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</si>
  <si>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</si>
  <si>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</si>
  <si>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</si>
  <si>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</si>
  <si>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</si>
  <si>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</si>
  <si>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</si>
  <si>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</si>
  <si>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</si>
  <si>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</si>
  <si>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</si>
  <si>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</si>
  <si>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</si>
  <si>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</si>
  <si>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</si>
  <si>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</si>
  <si>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</si>
  <si>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</si>
  <si>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</si>
  <si>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</si>
  <si>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</si>
  <si>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</si>
  <si>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</si>
  <si>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</si>
  <si>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</si>
  <si>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</si>
  <si>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</si>
  <si>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</si>
  <si>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</si>
  <si>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</si>
  <si>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</si>
  <si>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</si>
  <si>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</si>
  <si>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</si>
  <si>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</si>
  <si>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</si>
  <si>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</si>
  <si>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</si>
  <si>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</si>
  <si>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</si>
  <si>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</si>
  <si>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</si>
  <si>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</si>
  <si>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</si>
  <si>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</si>
  <si>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</si>
  <si>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</si>
  <si>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</si>
  <si>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</si>
  <si>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</si>
  <si>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</si>
  <si>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</si>
  <si>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</si>
  <si>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</si>
  <si>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</si>
  <si>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</si>
  <si>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</si>
  <si>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</si>
  <si>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</si>
  <si>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</si>
  <si>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</si>
  <si>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</si>
  <si>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</si>
  <si>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</si>
  <si>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</si>
  <si>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</si>
  <si>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</si>
  <si>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</si>
  <si>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</si>
  <si>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</si>
  <si>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</si>
  <si>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</si>
  <si>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</si>
  <si>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</si>
  <si>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</si>
  <si>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</si>
  <si>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</si>
  <si>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</si>
  <si>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</si>
  <si>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</si>
  <si>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</si>
  <si>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</si>
  <si>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</si>
  <si>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</si>
  <si>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</si>
  <si>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</si>
  <si>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</si>
  <si>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</si>
  <si>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</si>
  <si>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</si>
  <si>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</si>
  <si>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</si>
  <si>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</si>
  <si>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2. Pendapatan Non-Operasional</t>
  </si>
  <si>
    <t>Tabel 8 Laporan Perubahan Dana Investasi Peserta yang Dikelola Perusahaan Asuransi Jiwa Syariah (Miliar Rp)</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</si>
  <si>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</si>
  <si>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</si>
  <si>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</si>
  <si>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</si>
  <si>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</si>
  <si>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</si>
  <si>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</si>
  <si>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</si>
  <si>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</si>
  <si>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</si>
  <si>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</si>
  <si>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</si>
  <si>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</si>
  <si>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</si>
  <si>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</si>
  <si>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</si>
  <si>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</si>
  <si>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</si>
  <si>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</si>
  <si>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</si>
  <si>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</si>
  <si>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</si>
  <si>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</si>
  <si>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</si>
  <si>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</si>
  <si>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</si>
  <si>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</si>
  <si>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</si>
  <si>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</si>
  <si>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</si>
  <si>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</si>
  <si>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</si>
  <si>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</si>
  <si>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</si>
  <si>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</si>
  <si>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</si>
  <si>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</si>
  <si>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</si>
  <si>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</si>
  <si>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</si>
  <si>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</si>
  <si>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</si>
  <si>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</si>
  <si>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</si>
  <si>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</si>
  <si>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</si>
  <si>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</si>
  <si>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</si>
  <si>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</si>
  <si>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</si>
  <si>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</si>
  <si>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</si>
  <si>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</si>
  <si>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</si>
  <si>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</si>
  <si>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</si>
  <si>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</si>
  <si>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</si>
  <si>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</si>
  <si>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</si>
  <si>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</si>
  <si>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</si>
  <si>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</si>
  <si>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</si>
  <si>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</si>
  <si>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</si>
  <si>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</si>
  <si>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</si>
  <si>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</si>
  <si>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</si>
  <si>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</si>
  <si>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</si>
  <si>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</si>
  <si>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</si>
  <si>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</si>
  <si>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</si>
  <si>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</si>
  <si>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</si>
  <si>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</si>
  <si>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</si>
  <si>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</si>
  <si>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</si>
  <si>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</si>
  <si>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</si>
  <si>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</si>
  <si>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</si>
  <si>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</si>
  <si>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</si>
  <si>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</si>
  <si>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</si>
  <si>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</si>
  <si>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</si>
  <si>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</si>
  <si>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</si>
  <si>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</si>
  <si>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</si>
  <si>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</si>
  <si>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</si>
  <si>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</si>
  <si>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</si>
  <si>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</si>
  <si>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</si>
  <si>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</si>
  <si>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</si>
  <si>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</si>
  <si>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</si>
  <si>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</si>
  <si>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</si>
  <si>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</si>
  <si>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</si>
  <si>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</si>
  <si>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</si>
  <si>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</si>
  <si>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</si>
  <si>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</si>
  <si>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</si>
  <si>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</si>
  <si>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</si>
  <si>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</si>
  <si>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</si>
  <si>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</si>
  <si>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</si>
  <si>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</si>
  <si>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</si>
  <si>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</si>
  <si>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</si>
  <si>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</si>
  <si>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</si>
  <si>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</si>
  <si>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</si>
  <si>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</si>
  <si>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</si>
  <si>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</si>
  <si>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</si>
  <si>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</si>
  <si>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</si>
  <si>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</si>
  <si>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</si>
  <si>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</si>
  <si>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</si>
  <si>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of Allowance on Earning Assets</t>
  </si>
  <si>
    <t>Tabel 6 Laporan Laba Rugi Dana Perusahaan Asuransi Syariah (Miliar Rp)</t>
  </si>
  <si>
    <t>Tabel 7 Laporan Surplus Underwriting Dana Tabarru' Asuransi Syariah (Miliar Rp)</t>
  </si>
  <si>
    <t>Tabel 7.1 Laporan Surplus Underwriting Dana Tabarru' Asuransi Jiwa Syariah (Miliar Rp)</t>
  </si>
  <si>
    <t>Tabel 7.2 Laporan Surplus Underwriting Dana Tabarru' Asuransi Umum Syariah</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</si>
  <si>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</si>
  <si>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</si>
  <si>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</si>
  <si>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</si>
  <si>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</si>
  <si>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</si>
  <si>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</si>
  <si>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</si>
  <si>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</si>
  <si>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</si>
  <si>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</si>
  <si>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</si>
  <si>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r>
      <t xml:space="preserve">Jumlah Perusahaan 
Unit Usaha Syariah (Unit)
</t>
    </r>
    <r>
      <rPr>
        <b/>
        <i/>
        <sz val="10"/>
        <rFont val="Arial"/>
        <family val="2"/>
      </rPr>
      <t>Number of Sharia Business Units (Units)</t>
    </r>
  </si>
  <si>
    <r>
      <t xml:space="preserve">Kewajiban (Miliar Rp)
</t>
    </r>
    <r>
      <rPr>
        <b/>
        <i/>
        <sz val="10"/>
        <rFont val="Arial"/>
        <family val="2"/>
      </rPr>
      <t>Liabilities (Billion Rp)</t>
    </r>
  </si>
  <si>
    <r>
      <t xml:space="preserve">Ekuitas (Miliar Rp)
</t>
    </r>
    <r>
      <rPr>
        <b/>
        <i/>
        <sz val="10"/>
        <rFont val="Arial"/>
        <family val="2"/>
      </rPr>
      <t>Equities
(Billion Rp)</t>
    </r>
  </si>
  <si>
    <r>
      <t xml:space="preserve">Aset Produktif 
(Miliar Rp)
</t>
    </r>
    <r>
      <rPr>
        <b/>
        <i/>
        <sz val="10"/>
        <rFont val="Arial"/>
        <family val="2"/>
      </rPr>
      <t>Produktive Assets
(Billion Rp)</t>
    </r>
  </si>
  <si>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</si>
  <si>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</si>
  <si>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</si>
  <si>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</si>
  <si>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</si>
  <si>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</si>
  <si>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</si>
  <si>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</si>
  <si>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</si>
  <si>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</si>
  <si>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</si>
  <si>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</si>
  <si>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</si>
  <si>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</si>
  <si>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</si>
  <si>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 Income Statement of Shareholders Fund Sharia Insurance (Billion Rp)</t>
  </si>
  <si>
    <t>Table 6.2 Income Statement of Shareholders Fund Sharia Non-Life Insurance (Billion Rp)</t>
  </si>
  <si>
    <t>Table 6.3 Income Statement of Shareholders Fund Sharia Reinsurance (Billion Rp)</t>
  </si>
  <si>
    <t>Table 7 Suplus Underwriting of Tabarru' Fund Sharia Insurance (Billion Rp)</t>
  </si>
  <si>
    <t>Table 7.1 Suplus Underwriting of Tabarru' Fund Sharia Life Insurance (Billion Rp)</t>
  </si>
  <si>
    <t>Table 7.2 Suplus Underwriting of Tabarru' Fund Sharia Non-Life Insurance (Billion Rp)</t>
  </si>
  <si>
    <t>Table 7.3 Suplus Underwriting of Tabarru' Fund Sharia Reinsurance (Billion Rp)</t>
  </si>
  <si>
    <t>Table 8 Statement of Changes in Participant Investment Fund Managed Sharia Life 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</si>
  <si>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</si>
  <si>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</si>
  <si>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</si>
  <si>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</si>
  <si>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</si>
  <si>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</si>
  <si>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</si>
  <si>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</si>
  <si>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</si>
  <si>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</si>
  <si>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</si>
  <si>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</si>
  <si>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</si>
  <si>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</si>
  <si>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</si>
  <si>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</si>
  <si>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</si>
  <si>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</si>
  <si>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</si>
  <si>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</si>
  <si>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</si>
  <si>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r>
      <t xml:space="preserve">Jumlah Industri Syariah (Unit)
</t>
    </r>
    <r>
      <rPr>
        <b/>
        <i/>
        <sz val="10"/>
        <rFont val="Arial"/>
        <family val="2"/>
      </rPr>
      <t>Number of Sharia Industries (Units)</t>
    </r>
  </si>
  <si>
    <r>
      <t xml:space="preserve">Aset (Miliar Rp)
</t>
    </r>
    <r>
      <rPr>
        <b/>
        <i/>
        <sz val="10"/>
        <rFont val="Arial"/>
        <family val="2"/>
      </rPr>
      <t>Assets (Billion Rp)</t>
    </r>
  </si>
  <si>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</si>
  <si>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</si>
  <si>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</si>
  <si>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</si>
  <si>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</si>
  <si>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</si>
  <si>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</si>
  <si>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</si>
  <si>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</si>
  <si>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</si>
  <si>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</si>
  <si>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</si>
  <si>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</si>
  <si>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</si>
  <si>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</si>
  <si>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</si>
  <si>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</si>
  <si>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</si>
  <si>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</si>
  <si>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</si>
  <si>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Tabel 7.3 Laporan Surplus Underwriting Dana Tabarru'Reasuransi Syariah (Miliar Rp)</t>
  </si>
  <si>
    <t>Tabel 9 Kinerja Perusahaan Asuransi Syariah</t>
  </si>
  <si>
    <t xml:space="preserve"> Table 9 Sharia Insurance Company Performance</t>
  </si>
  <si>
    <t>PERUSAHAAN PEMBIAYAAN SYARIAH</t>
  </si>
  <si>
    <t>SHARIA FINANCE COMPANY</t>
  </si>
  <si>
    <t>Table 13 Sharia Finance Company Performance</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</si>
  <si>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</si>
  <si>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</si>
  <si>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</si>
  <si>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</si>
  <si>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</si>
  <si>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</si>
  <si>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</si>
  <si>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</si>
  <si>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</si>
  <si>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</si>
  <si>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</si>
  <si>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</si>
  <si>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</si>
  <si>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</si>
  <si>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</si>
  <si>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</si>
  <si>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</si>
  <si>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</si>
  <si>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</si>
  <si>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</si>
  <si>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</si>
  <si>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</si>
  <si>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</si>
  <si>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</si>
  <si>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</si>
  <si>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</si>
  <si>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</si>
  <si>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</si>
  <si>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</si>
  <si>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</si>
  <si>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</si>
  <si>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</si>
  <si>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</si>
  <si>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</si>
  <si>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</si>
  <si>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</si>
  <si>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</si>
  <si>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</si>
  <si>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</si>
  <si>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</si>
  <si>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</si>
  <si>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</si>
  <si>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</si>
  <si>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</si>
  <si>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</si>
  <si>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</si>
  <si>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</si>
  <si>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</si>
  <si>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</si>
  <si>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</si>
  <si>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</si>
  <si>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</si>
  <si>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</si>
  <si>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</si>
  <si>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</si>
  <si>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</si>
  <si>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</si>
  <si>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</si>
  <si>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</si>
  <si>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</si>
  <si>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</si>
  <si>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</si>
  <si>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</si>
  <si>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</si>
  <si>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</si>
  <si>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</si>
  <si>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</si>
  <si>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</si>
  <si>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</si>
  <si>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</si>
  <si>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</si>
  <si>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</si>
  <si>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</si>
  <si>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</si>
  <si>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</si>
  <si>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</si>
  <si>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</si>
  <si>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</si>
  <si>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</si>
  <si>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</si>
  <si>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</si>
  <si>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</si>
  <si>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</si>
  <si>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</si>
  <si>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</si>
  <si>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</si>
  <si>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</si>
  <si>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</si>
  <si>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</si>
  <si>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</si>
  <si>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</si>
  <si>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</si>
  <si>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</si>
  <si>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</si>
  <si>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</si>
  <si>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</si>
  <si>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</si>
  <si>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</si>
  <si>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</si>
  <si>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</si>
  <si>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</si>
  <si>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</si>
  <si>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</si>
  <si>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</si>
  <si>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</si>
  <si>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</si>
  <si>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</si>
  <si>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</si>
  <si>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</si>
  <si>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</si>
  <si>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</si>
  <si>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</si>
  <si>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</si>
  <si>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</si>
  <si>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</si>
  <si>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</si>
  <si>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</si>
  <si>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</si>
  <si>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</si>
  <si>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</si>
  <si>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</si>
  <si>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</si>
  <si>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</si>
  <si>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</si>
  <si>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</si>
  <si>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</si>
  <si>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</si>
  <si>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</si>
  <si>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</si>
  <si>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</si>
  <si>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</si>
  <si>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</si>
  <si>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</si>
  <si>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</si>
  <si>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</si>
  <si>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</si>
  <si>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</si>
  <si>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</si>
  <si>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</si>
  <si>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</si>
  <si>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</si>
  <si>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</si>
  <si>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</si>
  <si>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</si>
  <si>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</si>
  <si>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</si>
  <si>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</si>
  <si>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</si>
  <si>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</si>
  <si>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</si>
  <si>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</si>
  <si>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</si>
  <si>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</si>
  <si>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</si>
  <si>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</si>
  <si>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</si>
  <si>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</si>
  <si>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</si>
  <si>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</si>
  <si>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</si>
  <si>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</si>
  <si>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</si>
  <si>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</si>
  <si>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</si>
  <si>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</si>
  <si>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</si>
  <si>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</si>
  <si>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</si>
  <si>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</si>
  <si>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</si>
  <si>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</si>
  <si>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</si>
  <si>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</si>
  <si>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</si>
  <si>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</si>
  <si>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</si>
  <si>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</si>
  <si>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</si>
  <si>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</si>
  <si>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</si>
  <si>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</si>
  <si>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</si>
  <si>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</si>
  <si>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</si>
  <si>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</si>
  <si>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</si>
  <si>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</si>
  <si>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</si>
  <si>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</si>
  <si>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</si>
  <si>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</si>
  <si>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</si>
  <si>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</si>
  <si>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</si>
  <si>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</si>
  <si>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</si>
  <si>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</si>
  <si>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</si>
  <si>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</si>
  <si>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</si>
  <si>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</si>
  <si>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</si>
  <si>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</si>
  <si>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</si>
  <si>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</si>
  <si>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</si>
  <si>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</si>
  <si>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</si>
  <si>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</si>
  <si>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</si>
  <si>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</si>
  <si>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</si>
  <si>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</si>
  <si>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</si>
  <si>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</si>
  <si>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</si>
  <si>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</si>
  <si>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</si>
  <si>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</si>
  <si>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</si>
  <si>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</si>
  <si>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</si>
  <si>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</si>
  <si>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</si>
  <si>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</si>
  <si>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</si>
  <si>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</si>
  <si>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</si>
  <si>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</si>
  <si>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</si>
  <si>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</si>
  <si>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</si>
  <si>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</si>
  <si>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</si>
  <si>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</si>
  <si>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</si>
  <si>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</si>
  <si>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</si>
  <si>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</si>
  <si>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</si>
  <si>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3.Sharia Spesialized Financial Institution</t>
  </si>
  <si>
    <t>4. Sharia Micro Finance Institution</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</si>
  <si>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</si>
  <si>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</si>
  <si>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</si>
  <si>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</si>
  <si>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</si>
  <si>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</si>
  <si>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</si>
  <si>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</si>
  <si>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</si>
  <si>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</si>
  <si>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Investasi Jangka Pendek Dalam Surat Berharga</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</si>
  <si>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</si>
  <si>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</si>
  <si>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</si>
  <si>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</si>
  <si>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</si>
  <si>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</si>
  <si>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</si>
  <si>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</si>
  <si>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</si>
  <si>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</si>
  <si>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</si>
  <si>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</si>
  <si>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</si>
  <si>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</si>
  <si>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</si>
  <si>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</si>
  <si>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</si>
  <si>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</si>
  <si>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</si>
  <si>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</si>
  <si>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</si>
  <si>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</si>
  <si>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</si>
  <si>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</si>
  <si>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</si>
  <si>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</si>
  <si>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</si>
  <si>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</si>
  <si>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</si>
  <si>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yang Disewaoperasikan</t>
  </si>
  <si>
    <t>Akumulasi Penyusutan Aset yang Disewaoperasikan</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</si>
  <si>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</si>
  <si>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</si>
  <si>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</si>
  <si>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</si>
  <si>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</si>
  <si>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</si>
  <si>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</si>
  <si>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</si>
  <si>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</si>
  <si>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</si>
  <si>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</si>
  <si>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</si>
  <si>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</si>
  <si>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</si>
  <si>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</si>
  <si>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</si>
  <si>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</si>
  <si>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</si>
  <si>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</si>
  <si>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</si>
  <si>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</si>
  <si>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</si>
  <si>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</si>
  <si>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</si>
  <si>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</si>
  <si>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</si>
  <si>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</si>
  <si>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</si>
  <si>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</si>
  <si>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</si>
  <si>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</si>
  <si>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</si>
  <si>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</si>
  <si>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</si>
  <si>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</si>
  <si>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</si>
  <si>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</si>
  <si>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</si>
  <si>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</si>
  <si>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</si>
  <si>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</si>
  <si>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</si>
  <si>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</si>
  <si>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</si>
  <si>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</si>
  <si>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</si>
  <si>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</si>
  <si>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</si>
  <si>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</si>
  <si>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</si>
  <si>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</si>
  <si>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</si>
  <si>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</si>
  <si>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</si>
  <si>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</si>
  <si>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</si>
  <si>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</si>
  <si>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</si>
  <si>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</si>
  <si>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</si>
  <si>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</si>
  <si>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</si>
  <si>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</si>
  <si>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</si>
  <si>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</si>
  <si>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</si>
  <si>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</si>
  <si>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</si>
  <si>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</si>
  <si>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</si>
  <si>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</si>
  <si>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</si>
  <si>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</si>
  <si>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</si>
  <si>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</si>
  <si>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</si>
  <si>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</si>
  <si>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</si>
  <si>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</si>
  <si>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</si>
  <si>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</si>
  <si>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</si>
  <si>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Bunga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</si>
  <si>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</si>
  <si>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</si>
  <si>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</si>
  <si>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</si>
  <si>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</si>
  <si>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</si>
  <si>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</si>
  <si>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</si>
  <si>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</si>
  <si>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</si>
  <si>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</si>
  <si>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</si>
  <si>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</si>
  <si>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</si>
  <si>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</si>
  <si>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</si>
  <si>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</si>
  <si>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</si>
  <si>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</si>
  <si>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</si>
  <si>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</si>
  <si>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</si>
  <si>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</si>
  <si>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</si>
  <si>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</si>
  <si>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</si>
  <si>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</si>
  <si>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</si>
  <si>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</si>
  <si>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</si>
  <si>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</si>
  <si>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</si>
  <si>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</si>
  <si>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</si>
  <si>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</si>
  <si>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</si>
  <si>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</si>
  <si>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</si>
  <si>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</si>
  <si>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</si>
  <si>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</si>
  <si>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</si>
  <si>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</si>
  <si>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</si>
  <si>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</si>
  <si>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</si>
  <si>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</si>
  <si>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</si>
  <si>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</si>
  <si>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</si>
  <si>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</si>
  <si>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</si>
  <si>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</si>
  <si>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</si>
  <si>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</si>
  <si>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</si>
  <si>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</si>
  <si>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</si>
  <si>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</si>
  <si>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</si>
  <si>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</si>
  <si>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</si>
  <si>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</si>
  <si>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</si>
  <si>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</si>
  <si>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</si>
  <si>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</si>
  <si>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</si>
  <si>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</si>
  <si>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</si>
  <si>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</si>
  <si>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</si>
  <si>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</si>
  <si>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</si>
  <si>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</si>
  <si>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</si>
  <si>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</si>
  <si>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</si>
  <si>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</si>
  <si>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</si>
  <si>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</si>
  <si>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</si>
  <si>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</si>
  <si>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</si>
  <si>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</si>
  <si>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</si>
  <si>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</si>
  <si>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</si>
  <si>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</si>
  <si>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</si>
  <si>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</si>
  <si>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</si>
  <si>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</si>
  <si>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</si>
  <si>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</si>
  <si>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</si>
  <si>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</si>
  <si>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</si>
  <si>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</si>
  <si>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</si>
  <si>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</si>
  <si>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</si>
  <si>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</si>
  <si>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</si>
  <si>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</si>
  <si>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</si>
  <si>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</si>
  <si>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</si>
  <si>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</si>
  <si>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</si>
  <si>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</si>
  <si>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</si>
  <si>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</si>
  <si>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</si>
  <si>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</si>
  <si>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</si>
  <si>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</si>
  <si>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</si>
  <si>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</si>
  <si>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</si>
  <si>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</si>
  <si>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</si>
  <si>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</si>
  <si>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</si>
  <si>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</si>
  <si>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</si>
  <si>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</si>
  <si>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</si>
  <si>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</si>
  <si>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</si>
  <si>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</si>
  <si>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</si>
  <si>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</si>
  <si>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</si>
  <si>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</si>
  <si>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</si>
  <si>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</si>
  <si>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</si>
  <si>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</si>
  <si>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</si>
  <si>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</si>
  <si>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</si>
  <si>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</si>
  <si>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</si>
  <si>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</si>
  <si>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</si>
  <si>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</si>
  <si>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</si>
  <si>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</si>
  <si>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</si>
  <si>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</si>
  <si>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</si>
  <si>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</si>
  <si>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</si>
  <si>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</si>
  <si>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</si>
  <si>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</si>
  <si>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</si>
  <si>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</si>
  <si>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</si>
  <si>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</si>
  <si>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</si>
  <si>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</si>
  <si>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</si>
  <si>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</si>
  <si>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</si>
  <si>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</si>
  <si>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</si>
  <si>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</si>
  <si>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</si>
  <si>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</si>
  <si>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</si>
  <si>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</si>
  <si>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</si>
  <si>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</si>
  <si>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</si>
  <si>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</si>
  <si>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</si>
  <si>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</si>
  <si>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</si>
  <si>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</si>
  <si>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</si>
  <si>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</si>
  <si>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</si>
  <si>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</si>
  <si>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</si>
  <si>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</si>
  <si>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</si>
  <si>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</si>
  <si>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</si>
  <si>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</si>
  <si>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</si>
  <si>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</si>
  <si>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</si>
  <si>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</si>
  <si>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</si>
  <si>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</si>
  <si>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</si>
  <si>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</si>
  <si>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</si>
  <si>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</si>
  <si>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</si>
  <si>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</si>
  <si>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</si>
  <si>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</si>
  <si>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</si>
  <si>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</si>
  <si>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</si>
  <si>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</si>
  <si>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</si>
  <si>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</si>
  <si>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</si>
  <si>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</si>
  <si>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</si>
  <si>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</si>
  <si>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</si>
  <si>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</si>
  <si>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</si>
  <si>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</si>
  <si>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</si>
  <si>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</si>
  <si>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</si>
  <si>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</si>
  <si>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</si>
  <si>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</si>
  <si>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</si>
  <si>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</si>
  <si>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</si>
  <si>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</si>
  <si>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</si>
  <si>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</si>
  <si>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</si>
  <si>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</si>
  <si>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</si>
  <si>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</si>
  <si>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</si>
  <si>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</si>
  <si>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</si>
  <si>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</si>
  <si>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</si>
  <si>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</si>
  <si>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</si>
  <si>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</si>
  <si>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</si>
  <si>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</si>
  <si>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</si>
  <si>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</si>
  <si>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</si>
  <si>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</si>
  <si>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</si>
  <si>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</si>
  <si>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</si>
  <si>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</si>
  <si>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</si>
  <si>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</si>
  <si>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</si>
  <si>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</si>
  <si>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</si>
  <si>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</si>
  <si>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</si>
  <si>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</si>
  <si>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</si>
  <si>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</si>
  <si>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</si>
  <si>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</si>
  <si>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</si>
  <si>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</si>
  <si>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</si>
  <si>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</si>
  <si>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</si>
  <si>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</si>
  <si>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</si>
  <si>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</si>
  <si>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</si>
  <si>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</si>
  <si>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</si>
  <si>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</si>
  <si>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</si>
  <si>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</si>
  <si>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</si>
  <si>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</si>
  <si>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</si>
  <si>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</si>
  <si>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</si>
  <si>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</si>
  <si>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</si>
  <si>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</si>
  <si>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</si>
  <si>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</si>
  <si>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</si>
  <si>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</si>
  <si>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</si>
  <si>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</si>
  <si>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</si>
  <si>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</si>
  <si>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</si>
  <si>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</si>
  <si>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</si>
  <si>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</si>
  <si>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</si>
  <si>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</si>
  <si>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</si>
  <si>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</si>
  <si>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</si>
  <si>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</si>
  <si>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</si>
  <si>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</si>
  <si>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</si>
  <si>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</si>
  <si>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</si>
  <si>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</si>
  <si>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</si>
  <si>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</si>
  <si>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</si>
  <si>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</si>
  <si>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</si>
  <si>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</si>
  <si>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</si>
  <si>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</si>
  <si>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</si>
  <si>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</si>
  <si>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</si>
  <si>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</si>
  <si>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</si>
  <si>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</si>
  <si>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</si>
  <si>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</si>
  <si>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</si>
  <si>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</si>
  <si>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</si>
  <si>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</si>
  <si>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</si>
  <si>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</si>
  <si>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</si>
  <si>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</si>
  <si>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</si>
  <si>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</si>
  <si>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</si>
  <si>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</si>
  <si>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</si>
  <si>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</si>
  <si>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</si>
  <si>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</si>
  <si>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</si>
  <si>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</si>
  <si>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</si>
  <si>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</si>
  <si>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</si>
  <si>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</si>
  <si>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</si>
  <si>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</si>
  <si>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</si>
  <si>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</si>
  <si>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</si>
  <si>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</si>
  <si>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</si>
  <si>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</si>
  <si>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</si>
  <si>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</si>
  <si>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</si>
  <si>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</si>
  <si>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</si>
  <si>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</si>
  <si>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</si>
  <si>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</si>
  <si>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</si>
  <si>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</si>
  <si>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</si>
  <si>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</si>
  <si>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</si>
  <si>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</si>
  <si>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</si>
  <si>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</si>
  <si>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</si>
  <si>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</si>
  <si>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</si>
  <si>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</si>
  <si>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</si>
  <si>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</si>
  <si>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</si>
  <si>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</si>
  <si>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</si>
  <si>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</si>
  <si>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</si>
  <si>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</si>
  <si>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</si>
  <si>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</si>
  <si>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</si>
  <si>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</si>
  <si>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</si>
  <si>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</si>
  <si>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</si>
  <si>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</si>
  <si>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</si>
  <si>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</si>
  <si>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</si>
  <si>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</si>
  <si>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</si>
  <si>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</si>
  <si>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</si>
  <si>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</si>
  <si>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</si>
  <si>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</si>
  <si>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</si>
  <si>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</si>
  <si>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</si>
  <si>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</si>
  <si>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</si>
  <si>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</si>
  <si>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</si>
  <si>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</si>
  <si>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</si>
  <si>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</si>
  <si>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</si>
  <si>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</si>
  <si>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</si>
  <si>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</si>
  <si>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</si>
  <si>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</si>
  <si>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</si>
  <si>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</si>
  <si>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</si>
  <si>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</si>
  <si>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</si>
  <si>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</si>
  <si>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</si>
  <si>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</si>
  <si>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</si>
  <si>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</si>
  <si>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</si>
  <si>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</si>
  <si>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</si>
  <si>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</si>
  <si>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</si>
  <si>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</si>
  <si>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</si>
  <si>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</si>
  <si>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</si>
  <si>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</si>
  <si>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</si>
  <si>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</si>
  <si>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</si>
  <si>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</si>
  <si>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</si>
  <si>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</si>
  <si>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</si>
  <si>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</si>
  <si>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</si>
  <si>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</si>
  <si>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</si>
  <si>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</si>
  <si>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</si>
  <si>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</si>
  <si>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</si>
  <si>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</si>
  <si>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13 Kinerja Perusahaan Pembiayaan Syariah</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</si>
  <si>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</si>
  <si>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</si>
  <si>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</si>
  <si>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</si>
  <si>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</si>
  <si>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</si>
  <si>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</si>
  <si>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Table 17 Income StatementLPEI Sharia Unit (Billion Rp)</t>
  </si>
  <si>
    <t>Tabel 18 Pinjaman yang Diberikan PT Pegadaian (Persero) Khusus untuk Pembiayaan Syariah (Miliar Rp)</t>
  </si>
  <si>
    <t>Table 18 Loans Provided PT Pegadaian (Persero) Especially for Sharia Financing (Billion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</si>
  <si>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</si>
  <si>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</si>
  <si>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</si>
  <si>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</si>
  <si>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</si>
  <si>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</si>
  <si>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</si>
  <si>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</si>
  <si>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</si>
  <si>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</si>
  <si>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</si>
  <si>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</si>
  <si>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</si>
  <si>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</si>
  <si>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</si>
  <si>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</si>
  <si>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</si>
  <si>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</si>
  <si>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</si>
  <si>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</si>
  <si>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</si>
  <si>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</si>
  <si>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Koperasi:</t>
  </si>
  <si>
    <t>Hibah</t>
  </si>
  <si>
    <t>Sisa Hasil Usaha Tahun Berjalan</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</si>
  <si>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</si>
  <si>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</si>
  <si>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</si>
  <si>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</si>
  <si>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</si>
  <si>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</si>
  <si>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</si>
  <si>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</si>
  <si>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</si>
  <si>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</si>
  <si>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</si>
  <si>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</si>
  <si>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</si>
  <si>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</si>
  <si>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</si>
  <si>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</si>
  <si>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</si>
  <si>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</si>
  <si>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</si>
  <si>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</si>
  <si>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</si>
  <si>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</si>
  <si>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</si>
  <si>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</si>
  <si>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</si>
  <si>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</si>
  <si>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</si>
  <si>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12 Laporan Laba Rugi Perusahaan Modal Ventura Syariah (Miliar Rp)</t>
    </r>
    <r>
      <rPr>
        <b/>
        <i/>
        <sz val="10"/>
        <color rgb="FF4C483D"/>
        <rFont val="Arial"/>
        <family val="2"/>
      </rPr>
      <t xml:space="preserve">
Table 12 Sharia Venture Capital Company Income Statement (Billion Rp)</t>
    </r>
  </si>
  <si>
    <r>
      <t>Tabel 13 Kinerja Perusahaan Modal Ventura Syariah</t>
    </r>
    <r>
      <rPr>
        <b/>
        <i/>
        <sz val="10"/>
        <color rgb="FF4C483D"/>
        <rFont val="Arial"/>
        <family val="2"/>
      </rPr>
      <t xml:space="preserve">
Table 13 Sharia Ventura Capital Performance</t>
    </r>
  </si>
  <si>
    <t>3, Dana Pensiun</t>
  </si>
  <si>
    <t>Dana Pensiun Syariah</t>
  </si>
  <si>
    <t>Gedung Wisma Mulia Lantai 11</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</si>
  <si>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</si>
  <si>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</si>
  <si>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</si>
  <si>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</si>
  <si>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</si>
  <si>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</si>
  <si>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</si>
  <si>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</si>
  <si>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</si>
  <si>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</si>
  <si>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</si>
  <si>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</si>
  <si>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</si>
  <si>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</si>
  <si>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</si>
  <si>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</si>
  <si>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</si>
  <si>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</si>
  <si>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</si>
  <si>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</si>
  <si>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19 Loans Provided PT Pegadaian (Persero) Especially for Sharia Financing (Billion Rp)</t>
  </si>
  <si>
    <t>Table 17 Income Statement  LPEI Sharia Unit (Billion Rp)</t>
  </si>
  <si>
    <t>a. DPPK-PPMP</t>
  </si>
  <si>
    <t>b. DPPK-PPIP</t>
  </si>
  <si>
    <t>c. DPLK</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</si>
  <si>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</si>
  <si>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</si>
  <si>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</si>
  <si>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</si>
  <si>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</si>
  <si>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</si>
  <si>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</si>
  <si>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</si>
  <si>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</si>
  <si>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</si>
  <si>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</si>
  <si>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</si>
  <si>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</si>
  <si>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</si>
  <si>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</si>
  <si>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</si>
  <si>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</si>
  <si>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</si>
  <si>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</si>
  <si>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</si>
  <si>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p. Penempatan Langsung pada Saham</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</si>
  <si>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</si>
  <si>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</si>
  <si>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</si>
  <si>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</si>
  <si>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</si>
  <si>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</si>
  <si>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</si>
  <si>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</si>
  <si>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</si>
  <si>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</si>
  <si>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</si>
  <si>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</si>
  <si>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</si>
  <si>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</si>
  <si>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</si>
  <si>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</si>
  <si>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 xml:space="preserve">Tabel 22 Rasio Dana Pensiun Syariah
</t>
  </si>
  <si>
    <t>e. Liabilitas Lain</t>
  </si>
  <si>
    <t>a. Utang Manfaat Pensiun Jatuh Tempo</t>
  </si>
  <si>
    <t>b. Utang Investasi</t>
  </si>
  <si>
    <t xml:space="preserve">Peningkatan (Penurunan) Nilai Investasi </t>
  </si>
  <si>
    <t xml:space="preserve">Tabel 21 Laporan Keuangan DPLK Dana Pensiun Syariah (Miliar Rp)
</t>
  </si>
  <si>
    <r>
      <t xml:space="preserve">Tabel 1 Overview IKNB Syariah Februari 2018
</t>
    </r>
    <r>
      <rPr>
        <b/>
        <i/>
        <sz val="10"/>
        <rFont val="Arial"/>
        <family val="2"/>
      </rPr>
      <t>Table 1 NBFI Sharia Overview February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</si>
</sst>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 numFmtId="180" formatCode="0.0%"/>
  </numFmts>
  <fonts count="81">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545454"/>
      <name val="Arial"/>
      <family val="2"/>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sz val="7"/>
      <color theme="1"/>
      <name val="Arial "/>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i/>
      <sz val="7"/>
      <color rgb="FFFF0000"/>
      <name val="Arial"/>
      <family val="2"/>
    </font>
  </fonts>
  <fills count="9">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6" tint="0.59999389629810485"/>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top style="medium">
        <color indexed="64"/>
      </top>
      <bottom/>
      <diagonal/>
    </border>
    <border>
      <left style="medium">
        <color rgb="FF000000"/>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medium">
        <color indexed="64"/>
      </top>
      <bottom style="medium">
        <color indexed="64"/>
      </bottom>
      <diagonal/>
    </border>
  </borders>
  <cellStyleXfs count="98">
    <xf numFmtId="0" fontId="0" fillId="0" borderId="0"/>
    <xf numFmtId="165" fontId="2" fillId="0" borderId="0" applyFont="0" applyFill="0" applyBorder="0" applyAlignment="0" applyProtection="0"/>
    <xf numFmtId="0" fontId="31" fillId="0" borderId="0"/>
    <xf numFmtId="0" fontId="37" fillId="0" borderId="0" applyNumberFormat="0" applyFill="0" applyBorder="0" applyAlignment="0" applyProtection="0"/>
    <xf numFmtId="0" fontId="40" fillId="0" borderId="0"/>
    <xf numFmtId="9" fontId="2" fillId="0" borderId="0" applyFont="0" applyFill="0" applyBorder="0" applyAlignment="0" applyProtection="0"/>
    <xf numFmtId="0" fontId="61" fillId="0" borderId="0"/>
    <xf numFmtId="166" fontId="61" fillId="0" borderId="0" applyFont="0" applyFill="0" applyBorder="0" applyAlignment="0" applyProtection="0"/>
    <xf numFmtId="165" fontId="61" fillId="0" borderId="0" applyFont="0" applyFill="0" applyBorder="0" applyAlignment="0" applyProtection="0"/>
    <xf numFmtId="9" fontId="61" fillId="0" borderId="0" applyFont="0" applyFill="0" applyBorder="0" applyAlignment="0" applyProtection="0"/>
    <xf numFmtId="37" fontId="62" fillId="0" borderId="0"/>
    <xf numFmtId="37" fontId="62" fillId="0" borderId="0"/>
    <xf numFmtId="37" fontId="62" fillId="0" borderId="0"/>
    <xf numFmtId="37" fontId="62" fillId="0" borderId="0"/>
    <xf numFmtId="37" fontId="62" fillId="0" borderId="0"/>
    <xf numFmtId="37" fontId="62" fillId="0" borderId="0"/>
    <xf numFmtId="37" fontId="62" fillId="0" borderId="0"/>
    <xf numFmtId="37" fontId="62" fillId="0" borderId="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165"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29" fillId="0" borderId="0" applyFont="0" applyFill="0" applyBorder="0" applyAlignment="0" applyProtection="0"/>
    <xf numFmtId="172" fontId="29" fillId="0" borderId="0" applyFont="0" applyFill="0" applyBorder="0" applyAlignment="0" applyProtection="0"/>
    <xf numFmtId="173" fontId="29"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4" fontId="52" fillId="0" borderId="0"/>
    <xf numFmtId="174" fontId="63" fillId="0" borderId="0">
      <protection locked="0"/>
    </xf>
    <xf numFmtId="174" fontId="64" fillId="0" borderId="0">
      <protection locked="0"/>
    </xf>
    <xf numFmtId="174" fontId="64" fillId="0" borderId="0">
      <protection locked="0"/>
    </xf>
    <xf numFmtId="174" fontId="64" fillId="0" borderId="0">
      <protection locked="0"/>
    </xf>
    <xf numFmtId="174" fontId="63" fillId="0" borderId="0">
      <protection locked="0"/>
    </xf>
    <xf numFmtId="174" fontId="63" fillId="0" borderId="0">
      <protection locked="0"/>
    </xf>
    <xf numFmtId="174" fontId="65" fillId="0" borderId="0">
      <protection locked="0"/>
    </xf>
    <xf numFmtId="38" fontId="52" fillId="5" borderId="0" applyNumberFormat="0" applyBorder="0" applyAlignment="0" applyProtection="0"/>
    <xf numFmtId="10" fontId="52" fillId="6" borderId="13" applyNumberFormat="0" applyBorder="0" applyAlignment="0" applyProtection="0"/>
    <xf numFmtId="37" fontId="66" fillId="0" borderId="0"/>
    <xf numFmtId="174" fontId="67" fillId="0" borderId="0"/>
    <xf numFmtId="175" fontId="61" fillId="0" borderId="0"/>
    <xf numFmtId="174" fontId="61" fillId="0" borderId="0"/>
    <xf numFmtId="174" fontId="61" fillId="0" borderId="0"/>
    <xf numFmtId="175" fontId="61" fillId="0" borderId="0"/>
    <xf numFmtId="0" fontId="29" fillId="0" borderId="0"/>
    <xf numFmtId="174" fontId="61" fillId="0" borderId="0"/>
    <xf numFmtId="174" fontId="29" fillId="0" borderId="0"/>
    <xf numFmtId="169" fontId="29" fillId="0" borderId="0"/>
    <xf numFmtId="169" fontId="29" fillId="0" borderId="0"/>
    <xf numFmtId="169" fontId="29" fillId="0" borderId="0"/>
    <xf numFmtId="169" fontId="29" fillId="0" borderId="0"/>
    <xf numFmtId="169" fontId="29" fillId="0" borderId="0"/>
    <xf numFmtId="169" fontId="29" fillId="0" borderId="0"/>
    <xf numFmtId="175" fontId="29" fillId="0" borderId="0"/>
    <xf numFmtId="174" fontId="29" fillId="0" borderId="0"/>
    <xf numFmtId="174" fontId="29" fillId="0" borderId="0"/>
    <xf numFmtId="174" fontId="29" fillId="0" borderId="0"/>
    <xf numFmtId="174" fontId="29" fillId="0" borderId="0"/>
    <xf numFmtId="174" fontId="29" fillId="0" borderId="0"/>
    <xf numFmtId="175" fontId="29" fillId="0" borderId="0"/>
    <xf numFmtId="174" fontId="29" fillId="0" borderId="0"/>
    <xf numFmtId="174" fontId="61" fillId="0" borderId="0"/>
    <xf numFmtId="174" fontId="61" fillId="0" borderId="0"/>
    <xf numFmtId="43" fontId="61" fillId="0" borderId="0"/>
    <xf numFmtId="174" fontId="29" fillId="0" borderId="0"/>
    <xf numFmtId="174" fontId="29" fillId="0" borderId="0"/>
    <xf numFmtId="175" fontId="61" fillId="0" borderId="0"/>
    <xf numFmtId="174" fontId="61" fillId="0" borderId="0"/>
    <xf numFmtId="174" fontId="61" fillId="0" borderId="0"/>
    <xf numFmtId="10" fontId="29" fillId="0" borderId="0" applyFont="0" applyFill="0" applyBorder="0" applyAlignment="0" applyProtection="0"/>
    <xf numFmtId="9" fontId="61" fillId="0" borderId="0" applyFont="0" applyFill="0" applyBorder="0" applyAlignment="0" applyProtection="0"/>
    <xf numFmtId="9" fontId="29" fillId="0" borderId="0" applyFont="0" applyFill="0" applyBorder="0" applyAlignment="0" applyProtection="0"/>
    <xf numFmtId="174" fontId="68" fillId="0" borderId="13">
      <alignment horizontal="center"/>
    </xf>
    <xf numFmtId="174" fontId="68" fillId="0" borderId="0">
      <alignment horizontal="center" vertical="center"/>
    </xf>
    <xf numFmtId="174" fontId="69" fillId="7" borderId="0" applyNumberFormat="0" applyFill="0">
      <alignment horizontal="left" vertical="center"/>
    </xf>
    <xf numFmtId="165" fontId="29" fillId="0" borderId="0" applyFont="0" applyFill="0" applyBorder="0" applyAlignment="0" applyProtection="0"/>
    <xf numFmtId="0" fontId="2" fillId="0" borderId="0"/>
    <xf numFmtId="0" fontId="61" fillId="0" borderId="0"/>
    <xf numFmtId="0" fontId="61" fillId="0" borderId="0"/>
    <xf numFmtId="166" fontId="61" fillId="0" borderId="0" applyFont="0" applyFill="0" applyBorder="0" applyAlignment="0" applyProtection="0"/>
    <xf numFmtId="9" fontId="61" fillId="0" borderId="0" applyFont="0" applyFill="0" applyBorder="0" applyAlignment="0" applyProtection="0"/>
    <xf numFmtId="0" fontId="70" fillId="0" borderId="0">
      <alignment vertical="center"/>
    </xf>
    <xf numFmtId="0" fontId="2" fillId="0" borderId="0"/>
    <xf numFmtId="0" fontId="71" fillId="0" borderId="0"/>
    <xf numFmtId="0" fontId="1" fillId="0" borderId="0"/>
    <xf numFmtId="166" fontId="70" fillId="0" borderId="0" applyFont="0" applyFill="0" applyBorder="0" applyAlignment="0" applyProtection="0"/>
    <xf numFmtId="0" fontId="29" fillId="0" borderId="0"/>
    <xf numFmtId="9" fontId="70" fillId="0" borderId="0" applyFont="0" applyFill="0" applyBorder="0" applyAlignment="0" applyProtection="0"/>
    <xf numFmtId="0" fontId="1" fillId="0" borderId="0"/>
    <xf numFmtId="165" fontId="70" fillId="0" borderId="0" applyFont="0" applyFill="0" applyBorder="0" applyAlignment="0" applyProtection="0"/>
    <xf numFmtId="0" fontId="70" fillId="0" borderId="0">
      <alignment vertical="center"/>
    </xf>
    <xf numFmtId="166" fontId="70" fillId="0" borderId="0" applyFont="0" applyFill="0" applyBorder="0" applyAlignment="0" applyProtection="0"/>
    <xf numFmtId="9" fontId="70" fillId="0" borderId="0" applyFont="0" applyFill="0" applyBorder="0" applyAlignment="0" applyProtection="0"/>
  </cellStyleXfs>
  <cellXfs count="702">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0" fontId="12" fillId="0" borderId="5" xfId="0" applyFont="1" applyBorder="1" applyAlignment="1">
      <alignment horizontal="left" inden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165" fontId="13" fillId="0" borderId="15" xfId="1" applyNumberFormat="1" applyFont="1" applyBorder="1" applyAlignment="1">
      <alignment vertical="center"/>
    </xf>
    <xf numFmtId="0" fontId="13" fillId="0" borderId="23" xfId="0" applyFont="1" applyFill="1" applyBorder="1" applyAlignment="1">
      <alignment horizontal="left" wrapText="1" readingOrder="1"/>
    </xf>
    <xf numFmtId="165" fontId="13" fillId="0" borderId="5" xfId="1" applyNumberFormat="1" applyFont="1" applyBorder="1" applyAlignment="1">
      <alignment vertical="center"/>
    </xf>
    <xf numFmtId="165" fontId="8" fillId="0" borderId="5" xfId="0" applyNumberFormat="1" applyFont="1" applyBorder="1"/>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165" fontId="18" fillId="0" borderId="3" xfId="0" applyNumberFormat="1" applyFont="1" applyBorder="1"/>
    <xf numFmtId="0" fontId="20" fillId="0" borderId="0" xfId="0" applyFont="1"/>
    <xf numFmtId="0" fontId="14" fillId="2" borderId="1" xfId="0" applyFont="1" applyFill="1" applyBorder="1"/>
    <xf numFmtId="0" fontId="14" fillId="2" borderId="2" xfId="0" applyFont="1" applyFill="1" applyBorder="1"/>
    <xf numFmtId="168" fontId="14" fillId="0" borderId="0" xfId="0" applyNumberFormat="1" applyFont="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21" fillId="0" borderId="0" xfId="0" applyFont="1"/>
    <xf numFmtId="0" fontId="22" fillId="0" borderId="5" xfId="0" applyFont="1" applyFill="1" applyBorder="1" applyAlignment="1">
      <alignment vertical="center"/>
    </xf>
    <xf numFmtId="165" fontId="22" fillId="0" borderId="5" xfId="1" applyFont="1" applyBorder="1" applyAlignment="1">
      <alignment horizontal="right" vertical="center"/>
    </xf>
    <xf numFmtId="165" fontId="22" fillId="0" borderId="17" xfId="1" applyFont="1" applyBorder="1" applyAlignment="1">
      <alignment horizontal="right" vertical="center"/>
    </xf>
    <xf numFmtId="0" fontId="22" fillId="0" borderId="0" xfId="0" applyFont="1" applyBorder="1"/>
    <xf numFmtId="0" fontId="22"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165" fontId="23" fillId="0" borderId="17" xfId="1" applyFont="1" applyBorder="1" applyAlignment="1">
      <alignment vertical="center"/>
    </xf>
    <xf numFmtId="0" fontId="9" fillId="2" borderId="14" xfId="0" applyFont="1" applyFill="1" applyBorder="1" applyAlignment="1">
      <alignment horizontal="center" vertical="center"/>
    </xf>
    <xf numFmtId="165" fontId="8" fillId="0" borderId="0" xfId="0" applyNumberFormat="1" applyFont="1" applyBorder="1"/>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4" fillId="0" borderId="5" xfId="0" applyFont="1" applyBorder="1" applyAlignment="1">
      <alignment vertical="center"/>
    </xf>
    <xf numFmtId="165" fontId="24" fillId="0" borderId="6" xfId="0" applyNumberFormat="1" applyFont="1" applyBorder="1" applyAlignment="1">
      <alignment horizontal="right" vertical="center" wrapText="1"/>
    </xf>
    <xf numFmtId="0" fontId="24" fillId="0" borderId="5" xfId="0" applyFont="1" applyBorder="1" applyAlignment="1">
      <alignment horizontal="left" vertical="center" indent="1"/>
    </xf>
    <xf numFmtId="0" fontId="24"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24" fillId="0" borderId="7" xfId="0" applyNumberFormat="1" applyFont="1" applyBorder="1" applyAlignment="1">
      <alignment horizontal="right" vertical="center"/>
    </xf>
    <xf numFmtId="165" fontId="9" fillId="0" borderId="3" xfId="1" applyFont="1" applyBorder="1" applyAlignment="1">
      <alignment horizontal="right" vertical="center"/>
    </xf>
    <xf numFmtId="0" fontId="12" fillId="2" borderId="12" xfId="0" applyFont="1" applyFill="1" applyBorder="1"/>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7" fillId="2" borderId="17" xfId="0" applyFont="1" applyFill="1" applyBorder="1" applyAlignment="1">
      <alignment horizontal="center" vertical="center" wrapText="1"/>
    </xf>
    <xf numFmtId="0" fontId="8" fillId="2" borderId="6" xfId="0" applyFont="1" applyFill="1" applyBorder="1" applyAlignment="1">
      <alignment wrapText="1"/>
    </xf>
    <xf numFmtId="0" fontId="5" fillId="0" borderId="0" xfId="0" applyFont="1" applyAlignment="1">
      <alignment wrapText="1"/>
    </xf>
    <xf numFmtId="0" fontId="27" fillId="2" borderId="14" xfId="0" applyFont="1" applyFill="1" applyBorder="1" applyAlignment="1">
      <alignment horizontal="center" vertical="center" wrapText="1"/>
    </xf>
    <xf numFmtId="0" fontId="28" fillId="0" borderId="0" xfId="0" applyFont="1"/>
    <xf numFmtId="0" fontId="5" fillId="0" borderId="0" xfId="0" applyFont="1" applyBorder="1"/>
    <xf numFmtId="0" fontId="5" fillId="0" borderId="0" xfId="0" applyFont="1" applyBorder="1" applyAlignment="1">
      <alignment wrapText="1"/>
    </xf>
    <xf numFmtId="0" fontId="26"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30"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4" xfId="0" applyFont="1" applyFill="1" applyBorder="1" applyAlignment="1">
      <alignment horizontal="center" vertical="center"/>
    </xf>
    <xf numFmtId="0" fontId="12" fillId="0" borderId="0" xfId="0" applyFont="1" applyBorder="1"/>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9" fillId="2" borderId="2" xfId="0" applyFont="1" applyFill="1" applyBorder="1" applyAlignment="1">
      <alignment horizontal="center" vertical="center"/>
    </xf>
    <xf numFmtId="0" fontId="33" fillId="0" borderId="0" xfId="0" applyFont="1"/>
    <xf numFmtId="0" fontId="34" fillId="0" borderId="0" xfId="0" applyFont="1"/>
    <xf numFmtId="0" fontId="35" fillId="0" borderId="0" xfId="0" applyFont="1"/>
    <xf numFmtId="0" fontId="36" fillId="0" borderId="0" xfId="0" applyFont="1"/>
    <xf numFmtId="0" fontId="37" fillId="0" borderId="0" xfId="3"/>
    <xf numFmtId="0" fontId="38" fillId="3" borderId="0" xfId="2" applyNumberFormat="1" applyFont="1" applyFill="1" applyBorder="1" applyAlignment="1">
      <alignment horizontal="center" vertical="top" wrapText="1" readingOrder="1"/>
    </xf>
    <xf numFmtId="0" fontId="38" fillId="0" borderId="0" xfId="2" applyNumberFormat="1" applyFont="1" applyFill="1" applyBorder="1" applyAlignment="1">
      <alignment horizontal="center" vertical="top" wrapText="1" readingOrder="1"/>
    </xf>
    <xf numFmtId="0" fontId="39" fillId="0" borderId="0" xfId="0" applyFont="1"/>
    <xf numFmtId="0" fontId="41" fillId="0" borderId="0" xfId="4" applyFont="1" applyAlignment="1">
      <alignment vertical="top" wrapText="1"/>
    </xf>
    <xf numFmtId="0" fontId="0" fillId="0" borderId="0" xfId="0" applyFill="1"/>
    <xf numFmtId="0" fontId="37" fillId="0" borderId="0" xfId="3" applyAlignment="1">
      <alignment vertical="center"/>
    </xf>
    <xf numFmtId="0" fontId="42" fillId="0" borderId="0" xfId="0" applyFont="1"/>
    <xf numFmtId="0" fontId="43" fillId="0" borderId="0" xfId="0" applyFont="1"/>
    <xf numFmtId="0" fontId="44" fillId="0" borderId="0" xfId="3" applyFont="1"/>
    <xf numFmtId="0" fontId="45" fillId="0" borderId="0" xfId="3" applyFont="1" applyAlignment="1">
      <alignment vertical="center"/>
    </xf>
    <xf numFmtId="0" fontId="46" fillId="0" borderId="0" xfId="0" applyFont="1"/>
    <xf numFmtId="0" fontId="47" fillId="0" borderId="0" xfId="3" applyFont="1" applyAlignment="1">
      <alignment vertical="center"/>
    </xf>
    <xf numFmtId="0" fontId="32" fillId="0" borderId="0" xfId="0" applyFont="1" applyAlignment="1">
      <alignment horizontal="center"/>
    </xf>
    <xf numFmtId="0" fontId="48" fillId="0" borderId="0" xfId="0" applyFont="1" applyAlignment="1">
      <alignment horizontal="center"/>
    </xf>
    <xf numFmtId="0" fontId="32" fillId="0" borderId="0" xfId="0" applyFont="1"/>
    <xf numFmtId="0" fontId="49" fillId="0" borderId="0" xfId="0" applyFont="1" applyAlignment="1">
      <alignment horizontal="justify" vertical="center" wrapText="1"/>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54" fillId="0" borderId="0" xfId="0" applyFont="1" applyAlignment="1">
      <alignment horizontal="justify" vertical="center" wrapText="1"/>
    </xf>
    <xf numFmtId="0" fontId="55" fillId="0" borderId="0" xfId="0" applyFont="1" applyAlignment="1">
      <alignment vertical="center" wrapText="1"/>
    </xf>
    <xf numFmtId="0" fontId="0" fillId="0" borderId="0" xfId="0" applyAlignment="1">
      <alignment vertical="top" wrapText="1"/>
    </xf>
    <xf numFmtId="0" fontId="56" fillId="0" borderId="0" xfId="0" applyFont="1" applyAlignment="1">
      <alignment vertical="center" wrapText="1"/>
    </xf>
    <xf numFmtId="0" fontId="27" fillId="0" borderId="0" xfId="0" applyFont="1" applyAlignment="1">
      <alignment horizontal="justify" vertical="center" wrapText="1"/>
    </xf>
    <xf numFmtId="0" fontId="57" fillId="0" borderId="0" xfId="0" applyFont="1" applyAlignment="1">
      <alignment horizontal="justify" vertical="center" wrapText="1"/>
    </xf>
    <xf numFmtId="0" fontId="52" fillId="0" borderId="0" xfId="0" applyFont="1" applyAlignment="1">
      <alignment vertical="center" wrapText="1"/>
    </xf>
    <xf numFmtId="0" fontId="59" fillId="0" borderId="0" xfId="0" applyFont="1" applyAlignment="1">
      <alignment vertical="center" wrapText="1"/>
    </xf>
    <xf numFmtId="0" fontId="60" fillId="0" borderId="0" xfId="0" applyFont="1" applyAlignment="1">
      <alignment vertical="center" wrapText="1"/>
    </xf>
    <xf numFmtId="0" fontId="55" fillId="0" borderId="0" xfId="0" applyFont="1" applyAlignment="1">
      <alignment vertical="center"/>
    </xf>
    <xf numFmtId="0" fontId="8" fillId="0" borderId="0" xfId="0" applyFont="1" applyFill="1"/>
    <xf numFmtId="0" fontId="9" fillId="2" borderId="2" xfId="0" applyFont="1" applyFill="1" applyBorder="1" applyAlignment="1">
      <alignment horizontal="center" vertical="center"/>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177" fontId="3" fillId="0" borderId="5" xfId="0" applyNumberFormat="1" applyFont="1" applyBorder="1" applyAlignment="1">
      <alignment horizontal="righ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165" fontId="9" fillId="0" borderId="15" xfId="1" applyFont="1" applyBorder="1" applyAlignment="1">
      <alignment vertic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2" fillId="0" borderId="18" xfId="0" applyFont="1" applyBorder="1" applyAlignment="1">
      <alignment horizontal="left" vertical="center" indent="2"/>
    </xf>
    <xf numFmtId="0" fontId="22"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3"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9" fillId="0" borderId="0" xfId="0" applyFont="1"/>
    <xf numFmtId="0" fontId="29" fillId="0" borderId="0" xfId="0" applyFont="1" applyAlignment="1">
      <alignment wrapText="1"/>
    </xf>
    <xf numFmtId="0" fontId="3"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0" fontId="24" fillId="0" borderId="13" xfId="0" applyNumberFormat="1" applyFont="1" applyBorder="1" applyAlignment="1">
      <alignment horizontal="right" vertical="center"/>
    </xf>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3" fillId="0" borderId="5" xfId="88" applyFont="1" applyFill="1" applyBorder="1" applyAlignment="1">
      <alignment horizontal="left" vertical="center" wrapText="1" indent="2"/>
    </xf>
    <xf numFmtId="0" fontId="3" fillId="0" borderId="5" xfId="88" applyFont="1" applyFill="1" applyBorder="1" applyAlignment="1">
      <alignment horizontal="left" vertical="center" wrapText="1" indent="4"/>
    </xf>
    <xf numFmtId="0" fontId="3" fillId="0" borderId="5" xfId="88"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8" fillId="0" borderId="0" xfId="0" applyFont="1" applyAlignment="1">
      <alignment vertical="center"/>
    </xf>
    <xf numFmtId="0" fontId="3" fillId="0" borderId="5" xfId="88" applyFont="1" applyFill="1" applyBorder="1" applyAlignment="1">
      <alignment horizontal="left" vertical="center" wrapText="1" indent="1"/>
    </xf>
    <xf numFmtId="0" fontId="3" fillId="0" borderId="5" xfId="88" applyFont="1" applyFill="1" applyBorder="1" applyAlignment="1">
      <alignment horizontal="left" vertical="center" wrapText="1" indent="3"/>
    </xf>
    <xf numFmtId="0" fontId="9" fillId="0" borderId="17" xfId="0" applyFont="1" applyFill="1" applyBorder="1" applyAlignment="1">
      <alignment vertical="center"/>
    </xf>
    <xf numFmtId="1" fontId="8" fillId="0" borderId="0" xfId="0" applyNumberFormat="1" applyFont="1"/>
    <xf numFmtId="1" fontId="8" fillId="0" borderId="0" xfId="0" quotePrefix="1"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0" fontId="24" fillId="0" borderId="40" xfId="0" applyNumberFormat="1" applyFont="1" applyBorder="1" applyAlignment="1">
      <alignment horizontal="right" vertical="center"/>
    </xf>
    <xf numFmtId="10" fontId="8" fillId="0" borderId="39" xfId="5" applyNumberFormat="1" applyFont="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5" xfId="1" applyFont="1" applyBorder="1"/>
    <xf numFmtId="0" fontId="9" fillId="2" borderId="14" xfId="0" applyFont="1" applyFill="1" applyBorder="1" applyAlignment="1">
      <alignment horizontal="center" vertical="center"/>
    </xf>
    <xf numFmtId="165" fontId="24" fillId="0" borderId="5" xfId="0" applyNumberFormat="1" applyFont="1" applyBorder="1" applyAlignment="1">
      <alignment horizontal="right" vertical="center"/>
    </xf>
    <xf numFmtId="0" fontId="3" fillId="0" borderId="3" xfId="88" applyFont="1" applyFill="1" applyBorder="1" applyAlignment="1">
      <alignment horizontal="left" vertical="center" wrapText="1"/>
    </xf>
    <xf numFmtId="165" fontId="24" fillId="0" borderId="3" xfId="0" applyNumberFormat="1" applyFont="1" applyBorder="1" applyAlignment="1">
      <alignment horizontal="right" vertical="center"/>
    </xf>
    <xf numFmtId="165" fontId="24" fillId="0" borderId="41" xfId="0" applyNumberFormat="1" applyFont="1" applyBorder="1" applyAlignment="1">
      <alignment horizontal="right" vertical="center"/>
    </xf>
    <xf numFmtId="165" fontId="24" fillId="0" borderId="37" xfId="0" applyNumberFormat="1" applyFont="1" applyBorder="1" applyAlignment="1">
      <alignment horizontal="right" vertical="center"/>
    </xf>
    <xf numFmtId="2" fontId="24" fillId="0" borderId="37" xfId="0" applyNumberFormat="1" applyFont="1" applyBorder="1" applyAlignment="1">
      <alignment horizontal="right" vertical="center" wrapText="1"/>
    </xf>
    <xf numFmtId="10" fontId="24" fillId="0" borderId="43" xfId="0" applyNumberFormat="1" applyFont="1" applyBorder="1" applyAlignment="1">
      <alignment horizontal="right" vertical="center" wrapText="1"/>
    </xf>
    <xf numFmtId="10" fontId="24" fillId="0" borderId="37" xfId="0" applyNumberFormat="1" applyFont="1" applyBorder="1" applyAlignment="1">
      <alignment horizontal="right" vertical="center" wrapText="1"/>
    </xf>
    <xf numFmtId="0" fontId="9" fillId="2" borderId="44" xfId="0" applyFont="1" applyFill="1" applyBorder="1" applyAlignment="1">
      <alignment horizontal="center" vertical="center" wrapText="1"/>
    </xf>
    <xf numFmtId="17" fontId="9" fillId="2" borderId="42"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8" fillId="0" borderId="5" xfId="88" applyFont="1" applyFill="1" applyBorder="1" applyAlignment="1">
      <alignment horizontal="left" vertical="center" wrapText="1" indent="1"/>
    </xf>
    <xf numFmtId="165" fontId="72" fillId="0" borderId="5" xfId="0" applyNumberFormat="1" applyFont="1" applyFill="1" applyBorder="1" applyAlignment="1">
      <alignment horizontal="right" vertical="center"/>
    </xf>
    <xf numFmtId="0" fontId="8" fillId="0" borderId="5" xfId="88" applyFont="1" applyFill="1" applyBorder="1" applyAlignment="1">
      <alignment horizontal="left" vertical="center" wrapText="1" indent="2"/>
    </xf>
    <xf numFmtId="0" fontId="8" fillId="0" borderId="5" xfId="88" applyFont="1" applyFill="1" applyBorder="1" applyAlignment="1">
      <alignment horizontal="left" vertical="center" wrapText="1" indent="3"/>
    </xf>
    <xf numFmtId="0" fontId="8" fillId="0" borderId="5" xfId="88" applyFont="1" applyFill="1" applyBorder="1" applyAlignment="1">
      <alignment horizontal="left" vertical="center" wrapText="1" indent="4"/>
    </xf>
    <xf numFmtId="165" fontId="22"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0" fontId="22" fillId="0" borderId="0" xfId="0" applyFont="1" applyFill="1"/>
    <xf numFmtId="17" fontId="9" fillId="2" borderId="45" xfId="0" applyNumberFormat="1" applyFont="1" applyFill="1" applyBorder="1" applyAlignment="1">
      <alignment horizontal="center" vertical="center" wrapText="1"/>
    </xf>
    <xf numFmtId="165" fontId="8" fillId="0" borderId="5" xfId="0" applyNumberFormat="1" applyFont="1" applyBorder="1" applyAlignment="1">
      <alignment vertical="center"/>
    </xf>
    <xf numFmtId="177" fontId="8" fillId="0" borderId="5" xfId="0" applyNumberFormat="1" applyFont="1" applyBorder="1" applyAlignment="1">
      <alignment horizontal="right" vertical="center"/>
    </xf>
    <xf numFmtId="165" fontId="8" fillId="0" borderId="3" xfId="0"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9" fillId="0" borderId="15" xfId="0" applyNumberFormat="1" applyFont="1" applyBorder="1"/>
    <xf numFmtId="41" fontId="39" fillId="0" borderId="5" xfId="0" applyNumberFormat="1" applyFont="1" applyBorder="1"/>
    <xf numFmtId="41" fontId="0" fillId="0" borderId="5" xfId="0" applyNumberFormat="1" applyBorder="1"/>
    <xf numFmtId="41" fontId="1" fillId="0" borderId="5" xfId="0" applyNumberFormat="1" applyFont="1" applyBorder="1"/>
    <xf numFmtId="0" fontId="27" fillId="2" borderId="14" xfId="0" applyFont="1" applyFill="1" applyBorder="1" applyAlignment="1">
      <alignment horizontal="center" vertical="center"/>
    </xf>
    <xf numFmtId="17" fontId="27"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3" fillId="0" borderId="15" xfId="82" applyFont="1" applyFill="1" applyBorder="1" applyAlignment="1"/>
    <xf numFmtId="0" fontId="74" fillId="0" borderId="5" xfId="82" applyFont="1" applyFill="1" applyBorder="1" applyAlignment="1"/>
    <xf numFmtId="0" fontId="30" fillId="0" borderId="5" xfId="0" applyFont="1" applyFill="1" applyBorder="1" applyAlignment="1">
      <alignment vertical="center"/>
    </xf>
    <xf numFmtId="0" fontId="30" fillId="0" borderId="5" xfId="0" applyFont="1" applyFill="1" applyBorder="1" applyAlignment="1">
      <alignment vertical="top"/>
    </xf>
    <xf numFmtId="0" fontId="73" fillId="0" borderId="5" xfId="82" applyFont="1" applyFill="1" applyBorder="1" applyAlignment="1"/>
    <xf numFmtId="0" fontId="74" fillId="0" borderId="5" xfId="82" applyFont="1" applyFill="1" applyBorder="1" applyAlignment="1">
      <alignment horizontal="left"/>
    </xf>
    <xf numFmtId="0" fontId="73" fillId="0" borderId="5" xfId="82" applyFont="1" applyFill="1" applyBorder="1" applyAlignment="1">
      <alignment horizontal="left"/>
    </xf>
    <xf numFmtId="0" fontId="73" fillId="0" borderId="5" xfId="82" applyFont="1" applyFill="1" applyBorder="1" applyAlignment="1">
      <alignment vertical="top"/>
    </xf>
    <xf numFmtId="0" fontId="77" fillId="0" borderId="5" xfId="82" applyFont="1" applyFill="1" applyBorder="1" applyAlignment="1">
      <alignment horizontal="left" vertical="top"/>
    </xf>
    <xf numFmtId="0" fontId="74" fillId="0" borderId="5" xfId="82" applyFont="1" applyFill="1" applyBorder="1" applyAlignment="1">
      <alignment horizontal="left" vertical="top"/>
    </xf>
    <xf numFmtId="0" fontId="74" fillId="0" borderId="5" xfId="82" applyFont="1" applyFill="1" applyBorder="1" applyAlignment="1">
      <alignment vertical="top"/>
    </xf>
    <xf numFmtId="0" fontId="73" fillId="0" borderId="5" xfId="82" applyFont="1" applyFill="1" applyBorder="1" applyAlignment="1">
      <alignment horizontal="left" vertical="top"/>
    </xf>
    <xf numFmtId="0" fontId="73" fillId="0" borderId="3" xfId="82" applyFont="1" applyFill="1" applyBorder="1" applyAlignment="1">
      <alignment vertical="top"/>
    </xf>
    <xf numFmtId="168" fontId="3" fillId="0" borderId="15" xfId="1" applyNumberFormat="1" applyFont="1" applyBorder="1" applyAlignment="1">
      <alignment horizontal="right" vertical="center"/>
    </xf>
    <xf numFmtId="168" fontId="3" fillId="0" borderId="5" xfId="1" applyNumberFormat="1" applyFont="1" applyBorder="1" applyAlignment="1">
      <alignment horizontal="right" vertical="center"/>
    </xf>
    <xf numFmtId="168" fontId="8" fillId="0" borderId="5" xfId="1" applyNumberFormat="1" applyFont="1" applyBorder="1"/>
    <xf numFmtId="168" fontId="8" fillId="0" borderId="3" xfId="1" applyNumberFormat="1" applyFont="1" applyBorder="1"/>
    <xf numFmtId="9" fontId="8" fillId="0" borderId="0" xfId="5" applyFont="1"/>
    <xf numFmtId="17" fontId="9" fillId="2" borderId="12" xfId="0" applyNumberFormat="1" applyFont="1" applyFill="1" applyBorder="1" applyAlignment="1">
      <alignment horizontal="center" vertical="center"/>
    </xf>
    <xf numFmtId="0" fontId="3" fillId="0" borderId="46"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77" fontId="3" fillId="0" borderId="5" xfId="5"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180" fontId="8" fillId="0" borderId="0" xfId="5" applyNumberFormat="1" applyFont="1"/>
    <xf numFmtId="165" fontId="24" fillId="0" borderId="7" xfId="0" applyNumberFormat="1" applyFont="1" applyFill="1" applyBorder="1" applyAlignment="1">
      <alignment horizontal="right" vertical="center"/>
    </xf>
    <xf numFmtId="0" fontId="9" fillId="0" borderId="17" xfId="0" applyFont="1" applyFill="1" applyBorder="1" applyAlignment="1">
      <alignment horizontal="left" vertical="center"/>
    </xf>
    <xf numFmtId="0" fontId="3" fillId="0" borderId="5" xfId="87" applyFont="1" applyFill="1" applyBorder="1" applyAlignment="1">
      <alignment horizontal="left" vertical="top" wrapText="1" indent="6"/>
    </xf>
    <xf numFmtId="0" fontId="3" fillId="0" borderId="5" xfId="87" applyFont="1" applyFill="1" applyBorder="1" applyAlignment="1">
      <alignment horizontal="left" vertical="top" wrapText="1" indent="4"/>
    </xf>
    <xf numFmtId="0" fontId="3" fillId="0" borderId="5" xfId="87" applyFont="1" applyFill="1" applyBorder="1" applyAlignment="1">
      <alignment horizontal="left" vertical="top" wrapText="1" indent="3"/>
    </xf>
    <xf numFmtId="0" fontId="3" fillId="0" borderId="5" xfId="87" applyFont="1" applyFill="1" applyBorder="1" applyAlignment="1">
      <alignment horizontal="left" vertical="top" wrapText="1" indent="7"/>
    </xf>
    <xf numFmtId="0" fontId="3" fillId="0" borderId="5" xfId="87" applyFont="1" applyFill="1" applyBorder="1" applyAlignment="1" applyProtection="1">
      <alignment horizontal="left" vertical="top" wrapText="1" indent="4"/>
      <protection locked="0"/>
    </xf>
    <xf numFmtId="0" fontId="3" fillId="0" borderId="5" xfId="87" applyFont="1" applyFill="1" applyBorder="1" applyAlignment="1">
      <alignment horizontal="left" vertical="top" wrapText="1" indent="1"/>
    </xf>
    <xf numFmtId="0" fontId="3" fillId="0" borderId="5" xfId="87" applyFont="1" applyFill="1" applyBorder="1" applyAlignment="1">
      <alignment horizontal="left" vertical="top"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80" fillId="0" borderId="5" xfId="0" applyFont="1" applyFill="1" applyBorder="1" applyAlignment="1">
      <alignment vertical="center"/>
    </xf>
    <xf numFmtId="0" fontId="80" fillId="0" borderId="5" xfId="0" applyFont="1" applyFill="1" applyBorder="1" applyAlignment="1">
      <alignment horizontal="left" vertical="center" indent="2"/>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9" fillId="0" borderId="3" xfId="0" applyNumberFormat="1" applyFont="1" applyBorder="1"/>
    <xf numFmtId="165" fontId="39" fillId="0" borderId="3" xfId="1" applyFont="1" applyBorder="1"/>
    <xf numFmtId="0" fontId="9" fillId="2" borderId="2" xfId="0" applyFont="1" applyFill="1" applyBorder="1" applyAlignment="1">
      <alignment horizontal="center" vertical="center"/>
    </xf>
    <xf numFmtId="165" fontId="23" fillId="0" borderId="5" xfId="1" applyFont="1" applyBorder="1" applyAlignment="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0" fontId="5" fillId="2" borderId="0" xfId="0" applyFont="1" applyFill="1" applyBorder="1"/>
    <xf numFmtId="0" fontId="5" fillId="2" borderId="0" xfId="0" applyFont="1" applyFill="1" applyBorder="1" applyAlignment="1">
      <alignment wrapText="1"/>
    </xf>
    <xf numFmtId="0" fontId="5" fillId="2" borderId="0" xfId="0" applyFont="1" applyFill="1"/>
    <xf numFmtId="0" fontId="5" fillId="2" borderId="0" xfId="0" applyFont="1" applyFill="1" applyAlignment="1">
      <alignment wrapText="1"/>
    </xf>
    <xf numFmtId="0" fontId="3" fillId="0" borderId="47" xfId="0" applyFont="1" applyBorder="1" applyAlignment="1">
      <alignment vertical="center"/>
    </xf>
    <xf numFmtId="0" fontId="3" fillId="0" borderId="26" xfId="0" applyFont="1" applyBorder="1" applyAlignment="1">
      <alignment vertical="center"/>
    </xf>
    <xf numFmtId="165" fontId="3" fillId="0" borderId="48" xfId="1" applyFont="1" applyBorder="1" applyAlignment="1">
      <alignment vertical="center"/>
    </xf>
    <xf numFmtId="165" fontId="3" fillId="0" borderId="18" xfId="1" applyFont="1" applyBorder="1" applyAlignment="1">
      <alignment vertical="center"/>
    </xf>
    <xf numFmtId="0" fontId="3" fillId="0" borderId="17" xfId="0" applyFont="1" applyBorder="1" applyAlignment="1">
      <alignment horizontal="left" vertical="center" indent="2"/>
    </xf>
    <xf numFmtId="165" fontId="3" fillId="0" borderId="48" xfId="1" applyFont="1" applyBorder="1" applyAlignment="1">
      <alignment horizontal="right" vertical="center"/>
    </xf>
    <xf numFmtId="165" fontId="3" fillId="0" borderId="18" xfId="1" applyFont="1" applyBorder="1" applyAlignment="1">
      <alignment horizontal="right" vertical="center"/>
    </xf>
    <xf numFmtId="165" fontId="3" fillId="0" borderId="7" xfId="1" applyFont="1" applyBorder="1" applyAlignment="1">
      <alignment horizontal="right" vertical="center"/>
    </xf>
    <xf numFmtId="165" fontId="9" fillId="0" borderId="7" xfId="1" applyFont="1" applyBorder="1" applyAlignment="1">
      <alignment horizontal="right" vertical="center"/>
    </xf>
    <xf numFmtId="165" fontId="9" fillId="0" borderId="0" xfId="1" applyFont="1" applyBorder="1" applyAlignment="1">
      <alignment horizontal="right" vertical="center"/>
    </xf>
    <xf numFmtId="165" fontId="9" fillId="0" borderId="18" xfId="1" applyFont="1" applyBorder="1" applyAlignment="1">
      <alignment horizontal="right" vertical="center"/>
    </xf>
    <xf numFmtId="165" fontId="9" fillId="0" borderId="48" xfId="1" applyFont="1" applyBorder="1" applyAlignment="1">
      <alignment horizontal="right" vertical="center"/>
    </xf>
    <xf numFmtId="0" fontId="3" fillId="0" borderId="28" xfId="0" applyFont="1" applyBorder="1" applyAlignment="1">
      <alignment horizontal="right" vertical="center"/>
    </xf>
    <xf numFmtId="165" fontId="3" fillId="0" borderId="28" xfId="0" applyNumberFormat="1" applyFont="1" applyBorder="1" applyAlignment="1">
      <alignment horizontal="right" vertical="center"/>
    </xf>
    <xf numFmtId="165" fontId="3" fillId="0" borderId="28" xfId="0" applyNumberFormat="1" applyFont="1" applyFill="1" applyBorder="1" applyAlignment="1">
      <alignment horizontal="right" vertical="center"/>
    </xf>
    <xf numFmtId="165" fontId="9" fillId="0" borderId="28" xfId="0" applyNumberFormat="1" applyFont="1" applyBorder="1" applyAlignment="1">
      <alignment horizontal="right" vertical="center"/>
    </xf>
    <xf numFmtId="0" fontId="9" fillId="0" borderId="28" xfId="0" applyFont="1" applyBorder="1" applyAlignment="1">
      <alignment horizontal="right" vertical="center"/>
    </xf>
    <xf numFmtId="165" fontId="39" fillId="0" borderId="15" xfId="1" applyFont="1" applyBorder="1"/>
    <xf numFmtId="0" fontId="19" fillId="0" borderId="6" xfId="0" applyFont="1" applyBorder="1" applyAlignment="1">
      <alignment horizontal="left" vertical="center"/>
    </xf>
    <xf numFmtId="165" fontId="39" fillId="0" borderId="5" xfId="1" applyFont="1" applyBorder="1"/>
    <xf numFmtId="0" fontId="19" fillId="0" borderId="6" xfId="0" applyFont="1" applyBorder="1" applyAlignment="1">
      <alignment horizontal="left" vertical="center" indent="1"/>
    </xf>
    <xf numFmtId="0" fontId="16" fillId="0" borderId="6" xfId="0" applyFont="1" applyBorder="1" applyAlignment="1">
      <alignment horizontal="left" vertical="center" wrapText="1" indent="2"/>
    </xf>
    <xf numFmtId="0" fontId="16" fillId="0" borderId="6" xfId="0" applyFont="1" applyBorder="1" applyAlignment="1">
      <alignment horizontal="left" vertical="center" indent="1"/>
    </xf>
    <xf numFmtId="0" fontId="16" fillId="0" borderId="6" xfId="0" applyFont="1" applyBorder="1" applyAlignment="1">
      <alignment horizontal="left" vertical="center" wrapText="1" indent="1"/>
    </xf>
    <xf numFmtId="0" fontId="19" fillId="0" borderId="6" xfId="0" applyFont="1" applyBorder="1" applyAlignment="1">
      <alignment horizontal="left" vertical="center" wrapText="1" indent="1"/>
    </xf>
    <xf numFmtId="0" fontId="19" fillId="0" borderId="6" xfId="0" applyFont="1" applyBorder="1" applyAlignment="1">
      <alignment horizontal="center" vertical="center"/>
    </xf>
    <xf numFmtId="0" fontId="19" fillId="0" borderId="6" xfId="0" applyFont="1" applyBorder="1" applyAlignment="1">
      <alignment vertical="center"/>
    </xf>
    <xf numFmtId="0" fontId="19" fillId="0" borderId="6" xfId="0" applyFont="1" applyBorder="1" applyAlignment="1">
      <alignment horizontal="left" vertical="center" wrapText="1" indent="2"/>
    </xf>
    <xf numFmtId="165" fontId="0" fillId="0" borderId="5" xfId="1" applyFont="1" applyBorder="1"/>
    <xf numFmtId="0" fontId="9" fillId="0" borderId="18" xfId="0" applyFont="1" applyBorder="1" applyAlignment="1">
      <alignment horizontal="left" vertical="center" wrapText="1" indent="2"/>
    </xf>
    <xf numFmtId="165" fontId="9" fillId="0" borderId="29" xfId="1" applyFont="1" applyBorder="1" applyAlignment="1">
      <alignment horizontal="right" vertical="center"/>
    </xf>
    <xf numFmtId="165" fontId="24" fillId="0" borderId="6" xfId="1" applyFont="1" applyBorder="1" applyAlignment="1">
      <alignment horizontal="right" vertical="center" wrapText="1"/>
    </xf>
    <xf numFmtId="165" fontId="6" fillId="0" borderId="6" xfId="1" applyFont="1" applyBorder="1" applyAlignment="1">
      <alignment horizontal="right" vertical="center" wrapText="1"/>
    </xf>
    <xf numFmtId="168" fontId="24" fillId="0" borderId="7" xfId="0" applyNumberFormat="1" applyFont="1" applyBorder="1" applyAlignment="1">
      <alignment horizontal="right" vertical="center"/>
    </xf>
    <xf numFmtId="168" fontId="24" fillId="0" borderId="7" xfId="0" applyNumberFormat="1" applyFont="1" applyFill="1" applyBorder="1" applyAlignment="1">
      <alignment horizontal="right" vertical="center"/>
    </xf>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0" fontId="0" fillId="0" borderId="37" xfId="0" applyBorder="1"/>
    <xf numFmtId="17" fontId="0" fillId="2" borderId="15" xfId="0" applyNumberFormat="1" applyFill="1" applyBorder="1" applyAlignment="1">
      <alignment horizontal="center"/>
    </xf>
    <xf numFmtId="0" fontId="0" fillId="0" borderId="51" xfId="0" applyBorder="1"/>
    <xf numFmtId="0" fontId="0" fillId="0" borderId="52" xfId="0" applyBorder="1"/>
    <xf numFmtId="0" fontId="0" fillId="0" borderId="51" xfId="0" applyBorder="1" applyAlignment="1">
      <alignment horizontal="left" indent="2"/>
    </xf>
    <xf numFmtId="0" fontId="0" fillId="0" borderId="51" xfId="0" applyBorder="1" applyAlignment="1">
      <alignment horizontal="left"/>
    </xf>
    <xf numFmtId="165" fontId="0" fillId="0" borderId="0" xfId="1" applyFont="1"/>
    <xf numFmtId="165" fontId="0" fillId="0" borderId="37" xfId="1" applyFont="1" applyBorder="1"/>
    <xf numFmtId="0" fontId="0" fillId="0" borderId="17" xfId="0" applyBorder="1" applyAlignment="1">
      <alignment horizontal="left"/>
    </xf>
    <xf numFmtId="0" fontId="0" fillId="0" borderId="0" xfId="0" applyBorder="1"/>
    <xf numFmtId="0" fontId="0" fillId="0" borderId="6" xfId="0" applyBorder="1"/>
    <xf numFmtId="10" fontId="0" fillId="0" borderId="37" xfId="5" applyNumberFormat="1" applyFont="1" applyBorder="1"/>
    <xf numFmtId="165" fontId="0" fillId="0" borderId="52" xfId="1" applyFont="1" applyBorder="1"/>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8" fillId="0" borderId="15" xfId="0" applyFont="1" applyBorder="1"/>
    <xf numFmtId="0" fontId="8" fillId="0" borderId="5" xfId="0" applyFont="1" applyBorder="1"/>
    <xf numFmtId="165" fontId="8" fillId="0" borderId="3" xfId="1" applyFont="1" applyBorder="1"/>
    <xf numFmtId="0" fontId="8" fillId="2" borderId="0" xfId="0" applyFont="1" applyFill="1" applyBorder="1" applyAlignment="1">
      <alignment wrapText="1"/>
    </xf>
    <xf numFmtId="165" fontId="8" fillId="0" borderId="15" xfId="1" applyFont="1" applyBorder="1"/>
    <xf numFmtId="0" fontId="8" fillId="0" borderId="15" xfId="0" applyFont="1" applyBorder="1"/>
    <xf numFmtId="1" fontId="8" fillId="0" borderId="5" xfId="0" applyNumberFormat="1" applyFont="1" applyBorder="1"/>
    <xf numFmtId="1" fontId="18" fillId="0" borderId="3" xfId="0" applyNumberFormat="1" applyFont="1" applyBorder="1"/>
    <xf numFmtId="165" fontId="14" fillId="0" borderId="15" xfId="1" applyFont="1" applyBorder="1"/>
    <xf numFmtId="165" fontId="14" fillId="0" borderId="5" xfId="1" applyFont="1" applyBorder="1"/>
    <xf numFmtId="165" fontId="20" fillId="0" borderId="3" xfId="1" applyFont="1" applyBorder="1"/>
    <xf numFmtId="17" fontId="9" fillId="2" borderId="1" xfId="0" applyNumberFormat="1" applyFont="1" applyFill="1" applyBorder="1" applyAlignment="1">
      <alignment horizontal="center" vertical="center"/>
    </xf>
    <xf numFmtId="165" fontId="9" fillId="0" borderId="48" xfId="1" applyFont="1" applyBorder="1" applyAlignment="1">
      <alignment vertical="center"/>
    </xf>
    <xf numFmtId="1" fontId="3" fillId="0" borderId="47" xfId="0" applyNumberFormat="1" applyFont="1" applyBorder="1" applyAlignment="1">
      <alignment vertical="center"/>
    </xf>
    <xf numFmtId="1" fontId="3" fillId="0" borderId="48" xfId="1" applyNumberFormat="1" applyFont="1" applyBorder="1" applyAlignment="1">
      <alignment vertical="center"/>
    </xf>
    <xf numFmtId="1" fontId="9" fillId="0" borderId="48" xfId="1" applyNumberFormat="1" applyFont="1" applyBorder="1" applyAlignment="1">
      <alignment vertical="center"/>
    </xf>
    <xf numFmtId="165" fontId="3" fillId="0" borderId="5" xfId="1" applyFont="1" applyBorder="1"/>
    <xf numFmtId="165" fontId="9" fillId="0" borderId="5" xfId="1" applyFont="1" applyBorder="1"/>
    <xf numFmtId="0" fontId="39" fillId="8" borderId="51" xfId="0" applyFont="1" applyFill="1" applyBorder="1" applyAlignment="1">
      <alignment horizontal="left"/>
    </xf>
    <xf numFmtId="165" fontId="39" fillId="8" borderId="37" xfId="0" applyNumberFormat="1" applyFont="1" applyFill="1" applyBorder="1"/>
    <xf numFmtId="0" fontId="39" fillId="8" borderId="0" xfId="0" applyFont="1" applyFill="1"/>
    <xf numFmtId="0" fontId="0" fillId="8" borderId="50" xfId="0" applyFill="1" applyBorder="1"/>
    <xf numFmtId="165" fontId="0" fillId="8" borderId="49" xfId="0" applyNumberFormat="1" applyFill="1" applyBorder="1"/>
    <xf numFmtId="0" fontId="0" fillId="8" borderId="0" xfId="0" applyFill="1"/>
    <xf numFmtId="0" fontId="0" fillId="8" borderId="51" xfId="0" applyFill="1" applyBorder="1"/>
    <xf numFmtId="165" fontId="0" fillId="8" borderId="37" xfId="0" applyNumberFormat="1" applyFill="1" applyBorder="1"/>
    <xf numFmtId="165" fontId="0" fillId="8" borderId="37" xfId="1" applyFont="1" applyFill="1" applyBorder="1"/>
    <xf numFmtId="165" fontId="0" fillId="0" borderId="38" xfId="1" applyFont="1" applyBorder="1"/>
    <xf numFmtId="0" fontId="0" fillId="0" borderId="53" xfId="0" applyBorder="1"/>
    <xf numFmtId="165" fontId="0" fillId="0" borderId="54" xfId="1" applyFont="1" applyBorder="1"/>
    <xf numFmtId="0" fontId="9" fillId="2" borderId="55" xfId="0" applyFont="1" applyFill="1" applyBorder="1" applyAlignment="1">
      <alignment horizontal="center" vertical="center" wrapText="1"/>
    </xf>
    <xf numFmtId="17" fontId="9" fillId="2" borderId="56" xfId="0" applyNumberFormat="1" applyFont="1" applyFill="1" applyBorder="1" applyAlignment="1">
      <alignment horizontal="center" vertical="center" wrapText="1"/>
    </xf>
    <xf numFmtId="17" fontId="9" fillId="2" borderId="57" xfId="0" applyNumberFormat="1" applyFont="1" applyFill="1" applyBorder="1" applyAlignment="1">
      <alignment horizontal="center" vertical="center" wrapText="1"/>
    </xf>
    <xf numFmtId="0" fontId="24" fillId="0" borderId="58" xfId="0" applyFont="1" applyBorder="1" applyAlignment="1">
      <alignment vertical="center"/>
    </xf>
    <xf numFmtId="10" fontId="8" fillId="0" borderId="59" xfId="5" applyNumberFormat="1" applyFont="1" applyBorder="1"/>
    <xf numFmtId="0" fontId="24" fillId="0" borderId="60" xfId="0" applyFont="1" applyBorder="1" applyAlignment="1">
      <alignment vertical="center"/>
    </xf>
    <xf numFmtId="2" fontId="24" fillId="0" borderId="36" xfId="0" applyNumberFormat="1" applyFont="1" applyBorder="1" applyAlignment="1">
      <alignment horizontal="right" vertical="center"/>
    </xf>
    <xf numFmtId="168" fontId="8" fillId="0" borderId="11" xfId="1" applyNumberFormat="1" applyFont="1" applyBorder="1"/>
    <xf numFmtId="168" fontId="8" fillId="0" borderId="36" xfId="1" applyNumberFormat="1" applyFont="1" applyBorder="1"/>
    <xf numFmtId="168" fontId="8" fillId="0" borderId="61" xfId="1" applyNumberFormat="1" applyFont="1" applyBorder="1"/>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27"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6" fillId="2" borderId="1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6" xfId="0" applyFont="1" applyFill="1" applyBorder="1" applyAlignment="1">
      <alignment horizontal="center" vertical="center"/>
    </xf>
    <xf numFmtId="0" fontId="27" fillId="2" borderId="11" xfId="0" applyFont="1" applyFill="1" applyBorder="1" applyAlignment="1">
      <alignment horizontal="center"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12" xfId="0" applyFont="1" applyFill="1" applyBorder="1" applyAlignment="1">
      <alignment horizontal="center"/>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2" borderId="14" xfId="0" applyFont="1" applyFill="1" applyBorder="1" applyAlignment="1">
      <alignment horizontal="center" vertical="center"/>
    </xf>
    <xf numFmtId="0" fontId="25" fillId="2" borderId="0"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165" fontId="9" fillId="0" borderId="15" xfId="0" applyNumberFormat="1" applyFont="1" applyBorder="1" applyAlignment="1">
      <alignment horizontal="center" vertical="center" wrapText="1"/>
    </xf>
    <xf numFmtId="165" fontId="9" fillId="0" borderId="16" xfId="0" applyNumberFormat="1" applyFont="1" applyBorder="1" applyAlignment="1">
      <alignment horizontal="center" vertical="center" wrapText="1"/>
    </xf>
    <xf numFmtId="165" fontId="3" fillId="0" borderId="5" xfId="0" applyNumberFormat="1" applyFont="1" applyBorder="1" applyAlignment="1">
      <alignment horizontal="center"/>
    </xf>
    <xf numFmtId="165" fontId="3" fillId="0" borderId="5" xfId="0" applyNumberFormat="1" applyFont="1" applyBorder="1" applyAlignment="1">
      <alignment horizontal="center" wrapText="1"/>
    </xf>
    <xf numFmtId="165" fontId="3" fillId="0" borderId="5" xfId="1" applyNumberFormat="1" applyFont="1" applyBorder="1" applyAlignment="1">
      <alignment horizontal="center" vertical="center" wrapText="1"/>
    </xf>
    <xf numFmtId="165" fontId="3" fillId="0" borderId="6" xfId="1" applyNumberFormat="1" applyFont="1" applyBorder="1" applyAlignment="1">
      <alignment horizontal="center" vertical="center" wrapText="1"/>
    </xf>
    <xf numFmtId="165" fontId="9" fillId="0" borderId="5" xfId="0" applyNumberFormat="1" applyFont="1" applyBorder="1" applyAlignment="1">
      <alignment horizontal="center"/>
    </xf>
    <xf numFmtId="165" fontId="3" fillId="0" borderId="5" xfId="1" applyFont="1" applyBorder="1" applyAlignment="1">
      <alignment horizontal="center" vertical="center" wrapText="1"/>
    </xf>
    <xf numFmtId="165" fontId="3" fillId="0" borderId="6" xfId="1" applyFont="1" applyBorder="1" applyAlignment="1">
      <alignment horizontal="center" vertical="center" wrapText="1"/>
    </xf>
    <xf numFmtId="165" fontId="9" fillId="0" borderId="5" xfId="1" applyNumberFormat="1" applyFont="1" applyBorder="1" applyAlignment="1">
      <alignment horizontal="center" vertical="center" wrapText="1"/>
    </xf>
    <xf numFmtId="165" fontId="3" fillId="0" borderId="0" xfId="1" applyNumberFormat="1" applyFont="1" applyBorder="1" applyAlignment="1">
      <alignment horizontal="center" vertical="center" wrapText="1"/>
    </xf>
    <xf numFmtId="165" fontId="3" fillId="0" borderId="0" xfId="0" applyNumberFormat="1" applyFont="1" applyBorder="1" applyAlignment="1">
      <alignment horizontal="center"/>
    </xf>
    <xf numFmtId="165" fontId="9" fillId="0" borderId="5" xfId="0" applyNumberFormat="1" applyFont="1" applyBorder="1" applyAlignment="1">
      <alignment horizontal="center" wrapText="1"/>
    </xf>
    <xf numFmtId="165" fontId="9" fillId="0" borderId="6" xfId="1"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165" fontId="9" fillId="0" borderId="0" xfId="1" applyFont="1" applyFill="1" applyAlignment="1">
      <alignment horizontal="center"/>
    </xf>
    <xf numFmtId="165" fontId="18" fillId="0" borderId="6" xfId="1" applyFont="1" applyBorder="1" applyAlignment="1">
      <alignment horizontal="center" wrapText="1"/>
    </xf>
    <xf numFmtId="165" fontId="18" fillId="0" borderId="5" xfId="1" applyFont="1" applyBorder="1" applyAlignment="1">
      <alignment horizontal="center" wrapText="1"/>
    </xf>
    <xf numFmtId="165" fontId="9" fillId="0" borderId="6" xfId="1" applyFont="1" applyBorder="1" applyAlignment="1">
      <alignment horizontal="center" vertical="center" wrapText="1"/>
    </xf>
    <xf numFmtId="165" fontId="9" fillId="0" borderId="3"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11" fillId="0" borderId="3" xfId="0" applyFont="1" applyBorder="1"/>
    <xf numFmtId="165" fontId="9" fillId="0" borderId="18" xfId="1" applyFont="1" applyBorder="1" applyAlignment="1">
      <alignment vertical="center"/>
    </xf>
    <xf numFmtId="165" fontId="9" fillId="0" borderId="29" xfId="1" applyFont="1" applyBorder="1" applyAlignment="1">
      <alignment vertical="center"/>
    </xf>
    <xf numFmtId="0" fontId="27" fillId="2" borderId="17" xfId="0" applyFont="1" applyFill="1" applyBorder="1" applyAlignment="1">
      <alignment horizontal="center" vertical="center"/>
    </xf>
    <xf numFmtId="0" fontId="9" fillId="0" borderId="8" xfId="0" applyFont="1" applyBorder="1" applyAlignment="1">
      <alignment vertical="center"/>
    </xf>
    <xf numFmtId="0" fontId="3" fillId="0" borderId="17" xfId="0" applyFont="1" applyBorder="1" applyAlignment="1">
      <alignment horizontal="left" vertical="center" indent="1"/>
    </xf>
    <xf numFmtId="0" fontId="3" fillId="0" borderId="17" xfId="0" applyFont="1" applyBorder="1" applyAlignment="1">
      <alignment horizontal="left" vertical="center" wrapText="1" indent="2"/>
    </xf>
    <xf numFmtId="0" fontId="9" fillId="0" borderId="17" xfId="0" applyFont="1" applyBorder="1" applyAlignment="1">
      <alignment horizontal="left" vertical="center" wrapText="1" indent="2"/>
    </xf>
    <xf numFmtId="0" fontId="9" fillId="0" borderId="17" xfId="0" applyFont="1" applyBorder="1" applyAlignment="1">
      <alignment vertical="center"/>
    </xf>
    <xf numFmtId="0" fontId="3" fillId="0" borderId="17" xfId="0" quotePrefix="1" applyFont="1" applyBorder="1" applyAlignment="1">
      <alignment horizontal="left" vertical="center" indent="3"/>
    </xf>
    <xf numFmtId="0" fontId="9" fillId="0" borderId="17" xfId="0" applyFont="1" applyBorder="1" applyAlignment="1">
      <alignment horizontal="left" vertical="center" indent="2"/>
    </xf>
    <xf numFmtId="0" fontId="22" fillId="0" borderId="17" xfId="0" applyFont="1" applyBorder="1" applyAlignment="1">
      <alignment horizontal="left" vertical="center" indent="2"/>
    </xf>
    <xf numFmtId="0" fontId="3" fillId="0" borderId="17" xfId="0" quotePrefix="1" applyFont="1" applyBorder="1" applyAlignment="1">
      <alignment horizontal="left" vertical="center" wrapText="1" indent="3"/>
    </xf>
    <xf numFmtId="165" fontId="3" fillId="0" borderId="28" xfId="1" applyFont="1" applyBorder="1" applyAlignment="1">
      <alignment horizontal="center" vertical="center"/>
    </xf>
    <xf numFmtId="0" fontId="3" fillId="0" borderId="47" xfId="0" applyFont="1" applyBorder="1" applyAlignment="1">
      <alignment horizontal="center" vertical="center"/>
    </xf>
    <xf numFmtId="165" fontId="3" fillId="0" borderId="48" xfId="1" applyFont="1" applyBorder="1" applyAlignment="1">
      <alignment horizontal="center" vertical="center"/>
    </xf>
    <xf numFmtId="165" fontId="9" fillId="0" borderId="28" xfId="1" applyFont="1" applyBorder="1" applyAlignment="1">
      <alignment horizontal="center" vertical="center"/>
    </xf>
    <xf numFmtId="165" fontId="9" fillId="0" borderId="48" xfId="1" applyFont="1" applyBorder="1" applyAlignment="1">
      <alignment horizontal="center" vertical="center"/>
    </xf>
    <xf numFmtId="165" fontId="3" fillId="0" borderId="28" xfId="1" applyNumberFormat="1" applyFont="1" applyBorder="1" applyAlignment="1">
      <alignment horizontal="center" vertical="center"/>
    </xf>
    <xf numFmtId="165" fontId="3" fillId="0" borderId="5" xfId="1" applyFont="1" applyBorder="1" applyAlignment="1">
      <alignment horizontal="center" vertical="center"/>
    </xf>
    <xf numFmtId="165" fontId="9" fillId="0" borderId="5" xfId="1" applyFont="1" applyBorder="1" applyAlignment="1">
      <alignment horizontal="center" vertical="center"/>
    </xf>
    <xf numFmtId="0" fontId="27" fillId="2" borderId="15" xfId="0" applyFont="1" applyFill="1" applyBorder="1" applyAlignment="1">
      <alignment horizontal="center" vertic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4" xfId="0" applyFont="1" applyFill="1" applyBorder="1" applyAlignment="1">
      <alignment horizontal="center"/>
    </xf>
    <xf numFmtId="41" fontId="32" fillId="0" borderId="5" xfId="0" applyNumberFormat="1" applyFont="1" applyBorder="1"/>
    <xf numFmtId="165" fontId="9" fillId="2" borderId="1" xfId="1" applyFont="1" applyFill="1" applyBorder="1" applyAlignment="1">
      <alignment horizontal="center" vertical="center"/>
    </xf>
    <xf numFmtId="165" fontId="9" fillId="2" borderId="2" xfId="1" applyFont="1" applyFill="1" applyBorder="1" applyAlignment="1">
      <alignment horizontal="center" vertical="center"/>
    </xf>
    <xf numFmtId="165" fontId="9" fillId="2" borderId="12" xfId="1" applyFont="1" applyFill="1" applyBorder="1" applyAlignment="1">
      <alignment horizontal="center" vertical="center"/>
    </xf>
    <xf numFmtId="17" fontId="9" fillId="2" borderId="44" xfId="0" applyNumberFormat="1" applyFont="1" applyFill="1" applyBorder="1" applyAlignment="1">
      <alignment horizontal="center" vertical="center" wrapText="1"/>
    </xf>
    <xf numFmtId="0" fontId="9" fillId="0" borderId="62" xfId="88" applyFont="1" applyFill="1" applyBorder="1" applyAlignment="1">
      <alignment horizontal="left" vertical="center" wrapText="1"/>
    </xf>
    <xf numFmtId="165" fontId="24" fillId="0" borderId="63" xfId="0" applyNumberFormat="1" applyFont="1" applyBorder="1" applyAlignment="1">
      <alignment horizontal="right" vertical="center"/>
    </xf>
    <xf numFmtId="0" fontId="3" fillId="0" borderId="51" xfId="88" applyFont="1" applyFill="1" applyBorder="1" applyAlignment="1">
      <alignment horizontal="left" vertical="center" wrapText="1" indent="1"/>
    </xf>
    <xf numFmtId="165" fontId="24" fillId="0" borderId="52" xfId="0" applyNumberFormat="1" applyFont="1" applyBorder="1" applyAlignment="1">
      <alignment horizontal="right" vertical="center"/>
    </xf>
    <xf numFmtId="0" fontId="3" fillId="0" borderId="51" xfId="88" applyFont="1" applyFill="1" applyBorder="1" applyAlignment="1">
      <alignment horizontal="left" vertical="center" wrapText="1" indent="2"/>
    </xf>
    <xf numFmtId="0" fontId="9" fillId="0" borderId="51"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4" fillId="0" borderId="43" xfId="0" applyNumberFormat="1" applyFont="1" applyBorder="1" applyAlignment="1">
      <alignment horizontal="right" vertical="center"/>
    </xf>
    <xf numFmtId="165" fontId="24" fillId="0" borderId="34" xfId="0" applyNumberFormat="1" applyFont="1" applyBorder="1" applyAlignment="1">
      <alignment horizontal="right" vertical="center"/>
    </xf>
    <xf numFmtId="17" fontId="9" fillId="2" borderId="64" xfId="0" applyNumberFormat="1" applyFont="1" applyFill="1" applyBorder="1" applyAlignment="1">
      <alignment horizontal="center" vertical="center" wrapText="1"/>
    </xf>
    <xf numFmtId="0" fontId="24" fillId="0" borderId="51" xfId="0" applyFont="1" applyBorder="1" applyAlignment="1">
      <alignment vertical="center"/>
    </xf>
    <xf numFmtId="10" fontId="24" fillId="0" borderId="52" xfId="0" applyNumberFormat="1" applyFont="1" applyBorder="1" applyAlignment="1">
      <alignment horizontal="right" vertical="center" wrapText="1"/>
    </xf>
    <xf numFmtId="2" fontId="24" fillId="0" borderId="52" xfId="0" applyNumberFormat="1" applyFont="1" applyBorder="1" applyAlignment="1">
      <alignment horizontal="right" vertical="center" wrapText="1"/>
    </xf>
    <xf numFmtId="0" fontId="24" fillId="0" borderId="35" xfId="0" applyFont="1" applyBorder="1" applyAlignment="1">
      <alignment vertical="center"/>
    </xf>
    <xf numFmtId="10" fontId="24" fillId="0" borderId="34" xfId="0" applyNumberFormat="1" applyFont="1" applyBorder="1" applyAlignment="1">
      <alignment horizontal="right" vertical="center" wrapText="1"/>
    </xf>
    <xf numFmtId="0" fontId="9" fillId="2" borderId="6" xfId="0" applyFont="1" applyFill="1" applyBorder="1" applyAlignment="1">
      <alignment horizontal="center" vertical="center" wrapText="1"/>
    </xf>
    <xf numFmtId="0" fontId="5" fillId="2" borderId="16" xfId="0" applyFont="1" applyFill="1" applyBorder="1"/>
    <xf numFmtId="0" fontId="25" fillId="2" borderId="17" xfId="0" applyFont="1" applyFill="1" applyBorder="1" applyAlignment="1">
      <alignment horizontal="center" vertical="center" wrapText="1"/>
    </xf>
    <xf numFmtId="0" fontId="5" fillId="2" borderId="6" xfId="0" applyFont="1" applyFill="1" applyBorder="1" applyAlignment="1">
      <alignment wrapText="1"/>
    </xf>
    <xf numFmtId="0" fontId="28" fillId="2" borderId="16" xfId="0" applyFont="1" applyFill="1" applyBorder="1"/>
    <xf numFmtId="0" fontId="28" fillId="2" borderId="6" xfId="0" applyFont="1" applyFill="1" applyBorder="1"/>
    <xf numFmtId="0" fontId="14" fillId="2" borderId="12" xfId="0" applyFont="1" applyFill="1" applyBorder="1"/>
    <xf numFmtId="0" fontId="0" fillId="2" borderId="14" xfId="0" applyFill="1" applyBorder="1" applyAlignment="1">
      <alignment horizontal="center"/>
    </xf>
    <xf numFmtId="0" fontId="0" fillId="0" borderId="15" xfId="0" applyBorder="1"/>
    <xf numFmtId="0" fontId="0" fillId="0" borderId="5" xfId="0" applyBorder="1"/>
    <xf numFmtId="0" fontId="0" fillId="0" borderId="5" xfId="0" applyBorder="1" applyAlignment="1">
      <alignment horizontal="left" indent="2"/>
    </xf>
    <xf numFmtId="0" fontId="0" fillId="0" borderId="5" xfId="0" applyBorder="1" applyAlignment="1">
      <alignment horizontal="left"/>
    </xf>
    <xf numFmtId="0" fontId="0" fillId="0" borderId="3" xfId="0" applyBorder="1" applyAlignment="1">
      <alignment horizontal="left"/>
    </xf>
    <xf numFmtId="165" fontId="0" fillId="0" borderId="15" xfId="1" applyFont="1" applyBorder="1"/>
    <xf numFmtId="165" fontId="0" fillId="0" borderId="3" xfId="1" applyFont="1" applyBorder="1"/>
    <xf numFmtId="0" fontId="39" fillId="2" borderId="14" xfId="0" applyFont="1" applyFill="1" applyBorder="1" applyAlignment="1">
      <alignment horizontal="center"/>
    </xf>
    <xf numFmtId="17" fontId="39" fillId="2" borderId="14" xfId="0" applyNumberFormat="1" applyFont="1" applyFill="1" applyBorder="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0" fillId="0" borderId="62" xfId="0" applyBorder="1"/>
    <xf numFmtId="10" fontId="0" fillId="0" borderId="41" xfId="5" applyNumberFormat="1" applyFont="1" applyBorder="1"/>
    <xf numFmtId="165" fontId="0" fillId="0" borderId="41" xfId="1" applyFont="1" applyBorder="1"/>
    <xf numFmtId="165" fontId="0" fillId="0" borderId="63" xfId="1" applyFont="1" applyBorder="1"/>
  </cellXfs>
  <cellStyles count="98">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2" xfId="18"/>
    <cellStyle name="Comma [0] 2 2" xfId="19"/>
    <cellStyle name="Comma [0] 3" xfId="20"/>
    <cellStyle name="Comma [0] 4" xfId="21"/>
    <cellStyle name="Comma [0] 5" xfId="22"/>
    <cellStyle name="Comma [0] 6" xfId="23"/>
    <cellStyle name="Comma [0] 7" xfId="8"/>
    <cellStyle name="Comma [0] 8" xfId="94"/>
    <cellStyle name="Comma 10" xfId="90"/>
    <cellStyle name="Comma 11" xfId="96"/>
    <cellStyle name="Comma 2" xfId="24"/>
    <cellStyle name="Comma 2 2" xfId="25"/>
    <cellStyle name="Comma 2 3" xfId="26"/>
    <cellStyle name="Comma 3" xfId="27"/>
    <cellStyle name="Comma 4" xfId="28"/>
    <cellStyle name="Comma 5" xfId="29"/>
    <cellStyle name="Comma 6" xfId="30"/>
    <cellStyle name="Comma 7" xfId="31"/>
    <cellStyle name="Comma 8" xfId="7"/>
    <cellStyle name="Comma 9" xfId="8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1" xfId="46"/>
    <cellStyle name="Normal 12" xfId="47"/>
    <cellStyle name="Normal 13" xfId="48"/>
    <cellStyle name="Normal 14" xfId="49"/>
    <cellStyle name="Normal 15" xfId="81"/>
    <cellStyle name="Normal 16" xfId="6"/>
    <cellStyle name="Normal 17" xfId="83"/>
    <cellStyle name="Normal 18" xfId="86"/>
    <cellStyle name="Normal 19" xfId="95"/>
    <cellStyle name="Normal 2" xfId="2"/>
    <cellStyle name="Normal 2 10" xfId="82"/>
    <cellStyle name="Normal 2 11" xfId="50"/>
    <cellStyle name="Normal 2 12" xfId="87"/>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3" xfId="65"/>
    <cellStyle name="Normal 3 2" xfId="91"/>
    <cellStyle name="Normal 39" xfId="4"/>
    <cellStyle name="Normal 4" xfId="66"/>
    <cellStyle name="Normal 4 2" xfId="67"/>
    <cellStyle name="Normal 4 3" xfId="68"/>
    <cellStyle name="Normal 4 4" xfId="93"/>
    <cellStyle name="Normal 5" xfId="69"/>
    <cellStyle name="Normal 6" xfId="70"/>
    <cellStyle name="Normal 7" xfId="71"/>
    <cellStyle name="Normal 8" xfId="72"/>
    <cellStyle name="Normal 9" xfId="73"/>
    <cellStyle name="Percent" xfId="5" builtinId="5"/>
    <cellStyle name="Percent [2]" xfId="74"/>
    <cellStyle name="Percent 2" xfId="75"/>
    <cellStyle name="Percent 2 2" xfId="76"/>
    <cellStyle name="Percent 3" xfId="9"/>
    <cellStyle name="Percent 4" xfId="8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31F-4DCE-A4CA-5A1CC13156D3}"/>
                </c:ext>
                <c:ext xmlns:c15="http://schemas.microsoft.com/office/drawing/2012/chart" uri="{CE6537A1-D6FC-4f65-9D91-7224C49458BB}">
                  <c15:dlblFieldTable/>
                  <c15:showDataLabelsRange val="0"/>
                </c:ext>
              </c:extLst>
            </c:dLbl>
            <c:dLbl>
              <c:idx val="5"/>
              <c:tx>
                <c:rich>
                  <a:bodyPr/>
                  <a:lstStyle/>
                  <a:p>
                    <a:r>
                      <a:rPr lang="en-US" baseline="0"/>
                      <a:t>Syariah
4,64%</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531F-4DCE-A4CA-5A1CC13156D3}"/>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531F-4DCE-A4CA-5A1CC13156D3}"/>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xmlns:c16r2="http://schemas.microsoft.com/office/drawing/2015/06/chart">
            <c:ext xmlns:c16="http://schemas.microsoft.com/office/drawing/2014/chart" uri="{C3380CC4-5D6E-409C-BE32-E72D297353CC}">
              <c16:uniqueId val="{0000000E-531F-4DCE-A4CA-5A1CC13156D3}"/>
            </c:ext>
            <c:ext xmlns:c15="http://schemas.microsoft.com/office/drawing/2012/chart" uri="{02D57815-91ED-43cb-92C2-25804820EDAC}">
              <c15:filteredCategoryTitle>
                <c15:cat>
                  <c:multiLvlStrRef>
                    <c:extLst xmlns:c16="http://schemas.microsoft.com/office/drawing/2014/chart" xmlns:c16r2="http://schemas.microsoft.com/office/drawing/2015/06/chart">
                      <c:ext uri="{02D57815-91ED-43cb-92C2-25804820EDAC}">
                        <c15:formulaRef>
                          <c15:sqref>'Tabel 2'!#REF!</c15:sqref>
                        </c15:formulaRef>
                      </c:ext>
                    </c:extLst>
                  </c:multiLvlStrRef>
                </c15:cat>
              </c15:filteredCategoryTitl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xmlns:c16r2="http://schemas.microsoft.com/office/drawing/2015/06/char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FD-496B-BA94-90B6465CAF19}"/>
                </c:ext>
                <c:ext xmlns:c15="http://schemas.microsoft.com/office/drawing/2012/chart" uri="{CE6537A1-D6FC-4f65-9D91-7224C49458BB}">
                  <c15:dlblFieldTable/>
                  <c15:showDataLabelsRange val="0"/>
                </c:ext>
              </c:extLst>
            </c:dLbl>
            <c:dLbl>
              <c:idx val="5"/>
              <c:tx>
                <c:rich>
                  <a:bodyPr/>
                  <a:lstStyle/>
                  <a:p>
                    <a:r>
                      <a:rPr lang="en-US" baseline="0"/>
                      <a:t>Syariah
4,62%</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81FD-496B-BA94-90B6465CAF1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81FD-496B-BA94-90B6465CAF1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xmlns:c16r2="http://schemas.microsoft.com/office/drawing/2015/06/char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51-4166-B93D-EACA3AC2787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3851-4166-B93D-EACA3AC2787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3851-4166-B93D-EACA3AC2787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xmlns:c16r2="http://schemas.microsoft.com/office/drawing/2015/06/char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686-4654-B107-572475E3F54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2686-4654-B107-572475E3F54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2686-4654-B107-572475E3F54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xmlns:c16r2="http://schemas.microsoft.com/office/drawing/2015/06/char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130-452F-AB18-D6FC9F786087}"/>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F130-452F-AB18-D6FC9F786087}"/>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F130-452F-AB18-D6FC9F786087}"/>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xmlns:c16r2="http://schemas.microsoft.com/office/drawing/2015/06/char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D72-4EBF-A94A-1F1A8A6B086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D72-4EBF-A94A-1F1A8A6B086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D72-4EBF-A94A-1F1A8A6B086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xmlns:c16r2="http://schemas.microsoft.com/office/drawing/2015/06/char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D7-4361-94A2-A32C55BEE569}"/>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9D7-4361-94A2-A32C55BEE56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9D7-4361-94A2-A32C55BEE56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xmlns:c16r2="http://schemas.microsoft.com/office/drawing/2015/06/char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showGridLines="0" topLeftCell="A40" workbookViewId="0">
      <selection activeCell="C13" sqref="C13"/>
    </sheetView>
  </sheetViews>
  <sheetFormatPr defaultRowHeight="15"/>
  <cols>
    <col min="1" max="1" width="3.28515625" style="128" customWidth="1"/>
    <col min="2" max="2" width="3.28515625" customWidth="1"/>
    <col min="3" max="3" width="14.28515625" customWidth="1"/>
  </cols>
  <sheetData>
    <row r="10" spans="3:10" ht="45">
      <c r="C10" s="123" t="s">
        <v>386</v>
      </c>
      <c r="D10" s="124"/>
    </row>
    <row r="12" spans="3:10" ht="28.5">
      <c r="C12" s="125"/>
      <c r="D12" s="126"/>
      <c r="E12" s="126"/>
      <c r="F12" s="126"/>
      <c r="G12" s="126"/>
      <c r="H12" s="126"/>
      <c r="I12" s="126"/>
      <c r="J12" s="126"/>
    </row>
    <row r="13" spans="3:10" ht="28.5">
      <c r="C13" s="125">
        <v>2017</v>
      </c>
      <c r="D13" s="125"/>
      <c r="E13" s="126"/>
      <c r="F13" s="126"/>
      <c r="G13" s="126"/>
      <c r="H13" s="126"/>
      <c r="I13" s="126"/>
      <c r="J13" s="126"/>
    </row>
    <row r="19" spans="3:3">
      <c r="C19" s="127"/>
    </row>
  </sheetData>
  <customSheetViews>
    <customSheetView guid="{4E068CE9-76F0-4A79-8775-2B6748FBF524}">
      <pageMargins left="0.7" right="0.7" top="0.75" bottom="0.75" header="0.3" footer="0.3"/>
      <pageSetup paperSize="9" scale="82" orientation="landscape" r:id="rId1"/>
    </customSheetView>
    <customSheetView guid="{EB4FEB82-7273-415B-B402-8EEA020F8842}" showGridLines="0">
      <selection activeCell="C12" sqref="C12"/>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A346EDBB-8F5D-48AE-8CF0-8B5C084A1557}" showPageBreaks="1" showGridLines="0" topLeftCell="A4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140625" defaultRowHeight="9.75"/>
  <cols>
    <col min="1" max="1" width="36" style="2" customWidth="1"/>
    <col min="2" max="14" width="8.140625" style="2" customWidth="1"/>
    <col min="15" max="15" width="38.85546875" style="2" customWidth="1"/>
    <col min="16" max="16384" width="9.140625" style="2"/>
  </cols>
  <sheetData>
    <row r="1" spans="1:15" s="1" customFormat="1" ht="12.75">
      <c r="A1" s="584" t="s">
        <v>154</v>
      </c>
      <c r="B1" s="584"/>
      <c r="C1" s="584"/>
      <c r="D1" s="584"/>
      <c r="E1" s="584"/>
      <c r="F1" s="584"/>
      <c r="G1" s="584"/>
      <c r="H1" s="584"/>
      <c r="I1" s="584"/>
      <c r="J1" s="584"/>
      <c r="K1" s="584"/>
      <c r="L1" s="584"/>
      <c r="M1" s="584"/>
      <c r="N1" s="584"/>
      <c r="O1" s="584"/>
    </row>
    <row r="2" spans="1:15" s="97" customFormat="1" ht="16.5" customHeight="1">
      <c r="A2" s="576" t="s">
        <v>348</v>
      </c>
      <c r="B2" s="576"/>
      <c r="C2" s="576"/>
      <c r="D2" s="576"/>
      <c r="E2" s="576"/>
      <c r="F2" s="576"/>
      <c r="G2" s="576"/>
      <c r="H2" s="576"/>
      <c r="I2" s="576"/>
      <c r="J2" s="576"/>
      <c r="K2" s="576"/>
      <c r="L2" s="576"/>
      <c r="M2" s="576"/>
      <c r="N2" s="576"/>
      <c r="O2" s="576"/>
    </row>
    <row r="3" spans="1:15" s="3" customFormat="1" ht="9.75" customHeight="1" thickBot="1">
      <c r="A3" s="44"/>
      <c r="B3" s="44"/>
      <c r="C3" s="44"/>
      <c r="D3" s="44"/>
      <c r="E3" s="44"/>
      <c r="F3" s="44"/>
      <c r="G3" s="44"/>
      <c r="H3" s="44"/>
      <c r="I3" s="44"/>
      <c r="J3" s="44"/>
      <c r="K3" s="44"/>
      <c r="L3" s="44"/>
      <c r="M3" s="44"/>
      <c r="N3" s="44"/>
      <c r="O3" s="279"/>
    </row>
    <row r="4" spans="1:15" s="205" customFormat="1"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182" t="s">
        <v>103</v>
      </c>
    </row>
    <row r="5" spans="1:15">
      <c r="A5" s="220" t="s">
        <v>887</v>
      </c>
      <c r="B5" s="262"/>
      <c r="C5" s="263"/>
      <c r="D5" s="263"/>
      <c r="E5" s="263"/>
      <c r="F5" s="263"/>
      <c r="G5" s="263"/>
      <c r="H5" s="264"/>
      <c r="I5" s="263"/>
      <c r="J5" s="263"/>
      <c r="K5" s="263"/>
      <c r="L5" s="263"/>
      <c r="M5" s="263"/>
      <c r="N5" s="263"/>
      <c r="O5" s="225" t="s">
        <v>129</v>
      </c>
    </row>
    <row r="6" spans="1:15">
      <c r="A6" s="226" t="s">
        <v>888</v>
      </c>
      <c r="B6" s="262"/>
      <c r="C6" s="263"/>
      <c r="D6" s="263"/>
      <c r="E6" s="263"/>
      <c r="F6" s="263"/>
      <c r="G6" s="263"/>
      <c r="H6" s="264"/>
      <c r="I6" s="263"/>
      <c r="J6" s="263"/>
      <c r="K6" s="263"/>
      <c r="L6" s="263"/>
      <c r="M6" s="263"/>
      <c r="N6" s="263"/>
      <c r="O6" s="229" t="s">
        <v>889</v>
      </c>
    </row>
    <row r="7" spans="1:15">
      <c r="A7" s="233" t="s">
        <v>970</v>
      </c>
      <c r="B7" s="262">
        <v>1091.9018477</v>
      </c>
      <c r="C7" s="262">
        <v>1128.8162948400002</v>
      </c>
      <c r="D7" s="262">
        <v>1176.12431363</v>
      </c>
      <c r="E7" s="262">
        <v>1133.22769068</v>
      </c>
      <c r="F7" s="262">
        <v>995.78785440000001</v>
      </c>
      <c r="G7" s="262">
        <v>1080.0996473499999</v>
      </c>
      <c r="H7" s="262">
        <v>1036.5941859100001</v>
      </c>
      <c r="I7" s="262">
        <v>1038.69050376</v>
      </c>
      <c r="J7" s="262">
        <v>1025.9775315999998</v>
      </c>
      <c r="K7" s="262">
        <v>998.59916615999998</v>
      </c>
      <c r="L7" s="262">
        <v>1017.0107099900001</v>
      </c>
      <c r="M7" s="262">
        <v>1029.44301</v>
      </c>
      <c r="N7" s="262">
        <v>982.91000999000005</v>
      </c>
      <c r="O7" s="232" t="s">
        <v>891</v>
      </c>
    </row>
    <row r="8" spans="1:15">
      <c r="A8" s="233" t="s">
        <v>892</v>
      </c>
      <c r="B8" s="262">
        <v>0</v>
      </c>
      <c r="C8" s="262">
        <v>0</v>
      </c>
      <c r="D8" s="262">
        <v>0</v>
      </c>
      <c r="E8" s="262">
        <v>0</v>
      </c>
      <c r="F8" s="262">
        <v>0</v>
      </c>
      <c r="G8" s="262">
        <v>0</v>
      </c>
      <c r="H8" s="262">
        <v>0</v>
      </c>
      <c r="I8" s="262">
        <v>0</v>
      </c>
      <c r="J8" s="262">
        <v>0</v>
      </c>
      <c r="K8" s="262">
        <v>0</v>
      </c>
      <c r="L8" s="262">
        <v>0</v>
      </c>
      <c r="M8" s="262">
        <v>0</v>
      </c>
      <c r="N8" s="262">
        <v>0</v>
      </c>
      <c r="O8" s="232" t="s">
        <v>893</v>
      </c>
    </row>
    <row r="9" spans="1:15">
      <c r="A9" s="233" t="s">
        <v>894</v>
      </c>
      <c r="B9" s="262">
        <v>57.587880000000006</v>
      </c>
      <c r="C9" s="262">
        <v>57.617910000000002</v>
      </c>
      <c r="D9" s="262">
        <v>68.756857099999991</v>
      </c>
      <c r="E9" s="262">
        <v>35.460957999999998</v>
      </c>
      <c r="F9" s="262">
        <v>98.592235520000003</v>
      </c>
      <c r="G9" s="262">
        <v>110.11972003</v>
      </c>
      <c r="H9" s="262">
        <v>113.983946</v>
      </c>
      <c r="I9" s="262">
        <v>113.67959700000002</v>
      </c>
      <c r="J9" s="262">
        <v>118.92600456</v>
      </c>
      <c r="K9" s="262">
        <v>175.896422</v>
      </c>
      <c r="L9" s="262">
        <v>173.83568599999998</v>
      </c>
      <c r="M9" s="262">
        <v>166.44827000000001</v>
      </c>
      <c r="N9" s="262">
        <v>184.64842065999997</v>
      </c>
      <c r="O9" s="232" t="s">
        <v>895</v>
      </c>
    </row>
    <row r="10" spans="1:15">
      <c r="A10" s="233" t="s">
        <v>896</v>
      </c>
      <c r="B10" s="262">
        <v>59.771769999999997</v>
      </c>
      <c r="C10" s="262">
        <v>66.520130000000009</v>
      </c>
      <c r="D10" s="262">
        <v>47.646599999999999</v>
      </c>
      <c r="E10" s="262">
        <v>69.820800000000006</v>
      </c>
      <c r="F10" s="262">
        <v>96.511479999999992</v>
      </c>
      <c r="G10" s="262">
        <v>97.36211431000001</v>
      </c>
      <c r="H10" s="262">
        <v>90.191237999999998</v>
      </c>
      <c r="I10" s="262">
        <v>110.28402500000001</v>
      </c>
      <c r="J10" s="262">
        <v>118.02158257999999</v>
      </c>
      <c r="K10" s="262">
        <v>121.65445527</v>
      </c>
      <c r="L10" s="262">
        <v>149.15247266</v>
      </c>
      <c r="M10" s="262">
        <v>160.42013557999996</v>
      </c>
      <c r="N10" s="262">
        <v>140.10130580000001</v>
      </c>
      <c r="O10" s="232" t="s">
        <v>897</v>
      </c>
    </row>
    <row r="11" spans="1:15" ht="19.5">
      <c r="A11" s="233" t="s">
        <v>971</v>
      </c>
      <c r="B11" s="262">
        <v>0</v>
      </c>
      <c r="C11" s="262">
        <v>0</v>
      </c>
      <c r="D11" s="262">
        <v>0</v>
      </c>
      <c r="E11" s="262">
        <v>0</v>
      </c>
      <c r="F11" s="262">
        <v>0</v>
      </c>
      <c r="G11" s="262">
        <v>0</v>
      </c>
      <c r="H11" s="262">
        <v>0</v>
      </c>
      <c r="I11" s="262">
        <v>0</v>
      </c>
      <c r="J11" s="262">
        <v>0</v>
      </c>
      <c r="K11" s="262">
        <v>0</v>
      </c>
      <c r="L11" s="262">
        <v>0</v>
      </c>
      <c r="M11" s="262">
        <v>0</v>
      </c>
      <c r="N11" s="262">
        <v>0</v>
      </c>
      <c r="O11" s="234" t="s">
        <v>899</v>
      </c>
    </row>
    <row r="12" spans="1:15" ht="19.5">
      <c r="A12" s="233" t="s">
        <v>972</v>
      </c>
      <c r="B12" s="262">
        <v>0</v>
      </c>
      <c r="C12" s="262">
        <v>0</v>
      </c>
      <c r="D12" s="262">
        <v>0</v>
      </c>
      <c r="E12" s="262">
        <v>0</v>
      </c>
      <c r="F12" s="262">
        <v>0</v>
      </c>
      <c r="G12" s="262">
        <v>0</v>
      </c>
      <c r="H12" s="262">
        <v>0</v>
      </c>
      <c r="I12" s="262">
        <v>0</v>
      </c>
      <c r="J12" s="262">
        <v>0</v>
      </c>
      <c r="K12" s="262">
        <v>0</v>
      </c>
      <c r="L12" s="262">
        <v>0</v>
      </c>
      <c r="M12" s="262">
        <v>0</v>
      </c>
      <c r="N12" s="262">
        <v>0</v>
      </c>
      <c r="O12" s="232" t="s">
        <v>901</v>
      </c>
    </row>
    <row r="13" spans="1:15" ht="19.5">
      <c r="A13" s="233" t="s">
        <v>902</v>
      </c>
      <c r="B13" s="262">
        <v>0</v>
      </c>
      <c r="C13" s="262">
        <v>0</v>
      </c>
      <c r="D13" s="262">
        <v>0</v>
      </c>
      <c r="E13" s="262">
        <v>0</v>
      </c>
      <c r="F13" s="262">
        <v>0</v>
      </c>
      <c r="G13" s="262">
        <v>0</v>
      </c>
      <c r="H13" s="262">
        <v>0</v>
      </c>
      <c r="I13" s="262">
        <v>0</v>
      </c>
      <c r="J13" s="262">
        <v>0</v>
      </c>
      <c r="K13" s="262">
        <v>0</v>
      </c>
      <c r="L13" s="262">
        <v>0</v>
      </c>
      <c r="M13" s="262">
        <v>0</v>
      </c>
      <c r="N13" s="262">
        <v>0</v>
      </c>
      <c r="O13" s="232" t="s">
        <v>903</v>
      </c>
    </row>
    <row r="14" spans="1:15">
      <c r="A14" s="233" t="s">
        <v>904</v>
      </c>
      <c r="B14" s="262">
        <v>6.0110094299999997</v>
      </c>
      <c r="C14" s="262">
        <v>6.1668228799999998</v>
      </c>
      <c r="D14" s="262">
        <v>20.366443960000002</v>
      </c>
      <c r="E14" s="262">
        <v>55.059907080000002</v>
      </c>
      <c r="F14" s="262">
        <v>54.446434750000002</v>
      </c>
      <c r="G14" s="262">
        <v>58.901676610000003</v>
      </c>
      <c r="H14" s="262">
        <v>77.445709009999987</v>
      </c>
      <c r="I14" s="262">
        <v>72.22859124</v>
      </c>
      <c r="J14" s="262">
        <v>80.207571860000016</v>
      </c>
      <c r="K14" s="262">
        <v>80.176406170000007</v>
      </c>
      <c r="L14" s="262">
        <v>81.946590200000003</v>
      </c>
      <c r="M14" s="262">
        <v>78.707870439999979</v>
      </c>
      <c r="N14" s="262">
        <v>98.200690110000011</v>
      </c>
      <c r="O14" s="232" t="s">
        <v>905</v>
      </c>
    </row>
    <row r="15" spans="1:15">
      <c r="A15" s="233" t="s">
        <v>906</v>
      </c>
      <c r="B15" s="262">
        <v>0</v>
      </c>
      <c r="C15" s="262">
        <v>0</v>
      </c>
      <c r="D15" s="262">
        <v>0</v>
      </c>
      <c r="E15" s="262">
        <v>0</v>
      </c>
      <c r="F15" s="262">
        <v>0</v>
      </c>
      <c r="G15" s="262">
        <v>0</v>
      </c>
      <c r="H15" s="262">
        <v>0</v>
      </c>
      <c r="I15" s="262">
        <v>0</v>
      </c>
      <c r="J15" s="262">
        <v>0</v>
      </c>
      <c r="K15" s="262">
        <v>0</v>
      </c>
      <c r="L15" s="262">
        <v>0</v>
      </c>
      <c r="M15" s="262">
        <v>0</v>
      </c>
      <c r="N15" s="262">
        <v>0</v>
      </c>
      <c r="O15" s="232" t="s">
        <v>907</v>
      </c>
    </row>
    <row r="16" spans="1:15">
      <c r="A16" s="233" t="s">
        <v>973</v>
      </c>
      <c r="B16" s="262">
        <v>0</v>
      </c>
      <c r="C16" s="262">
        <v>0</v>
      </c>
      <c r="D16" s="262">
        <v>0</v>
      </c>
      <c r="E16" s="262">
        <v>0</v>
      </c>
      <c r="F16" s="262">
        <v>0</v>
      </c>
      <c r="G16" s="262">
        <v>0</v>
      </c>
      <c r="H16" s="262">
        <v>0</v>
      </c>
      <c r="I16" s="262">
        <v>0</v>
      </c>
      <c r="J16" s="262">
        <v>0</v>
      </c>
      <c r="K16" s="262">
        <v>0</v>
      </c>
      <c r="L16" s="262">
        <v>0</v>
      </c>
      <c r="M16" s="262">
        <v>0</v>
      </c>
      <c r="N16" s="262">
        <v>0</v>
      </c>
      <c r="O16" s="232" t="s">
        <v>909</v>
      </c>
    </row>
    <row r="17" spans="1:15">
      <c r="A17" s="233" t="s">
        <v>974</v>
      </c>
      <c r="B17" s="262">
        <v>0</v>
      </c>
      <c r="C17" s="262">
        <v>0</v>
      </c>
      <c r="D17" s="262">
        <v>0</v>
      </c>
      <c r="E17" s="262">
        <v>0</v>
      </c>
      <c r="F17" s="262">
        <v>0</v>
      </c>
      <c r="G17" s="262">
        <v>0</v>
      </c>
      <c r="H17" s="262">
        <v>0</v>
      </c>
      <c r="I17" s="262">
        <v>0</v>
      </c>
      <c r="J17" s="262">
        <v>0</v>
      </c>
      <c r="K17" s="262">
        <v>0</v>
      </c>
      <c r="L17" s="262">
        <v>0</v>
      </c>
      <c r="M17" s="262">
        <v>0</v>
      </c>
      <c r="N17" s="262">
        <v>0</v>
      </c>
      <c r="O17" s="232" t="s">
        <v>911</v>
      </c>
    </row>
    <row r="18" spans="1:15">
      <c r="A18" s="233" t="s">
        <v>975</v>
      </c>
      <c r="B18" s="262">
        <v>9.4399999999999987E-3</v>
      </c>
      <c r="C18" s="262">
        <v>9.4399999999999987E-3</v>
      </c>
      <c r="D18" s="262">
        <v>6.8600000000000006E-3</v>
      </c>
      <c r="E18" s="262">
        <v>3.9399999999999999E-3</v>
      </c>
      <c r="F18" s="262">
        <v>0</v>
      </c>
      <c r="G18" s="262">
        <v>0</v>
      </c>
      <c r="H18" s="262">
        <v>0</v>
      </c>
      <c r="I18" s="262">
        <v>0</v>
      </c>
      <c r="J18" s="262">
        <v>0</v>
      </c>
      <c r="K18" s="262">
        <v>0</v>
      </c>
      <c r="L18" s="262">
        <v>0</v>
      </c>
      <c r="M18" s="262">
        <v>0</v>
      </c>
      <c r="N18" s="262">
        <v>0</v>
      </c>
      <c r="O18" s="232" t="s">
        <v>976</v>
      </c>
    </row>
    <row r="19" spans="1:15">
      <c r="A19" s="233" t="s">
        <v>918</v>
      </c>
      <c r="B19" s="262">
        <v>1215.2819471299999</v>
      </c>
      <c r="C19" s="262">
        <v>1259.13059772</v>
      </c>
      <c r="D19" s="262">
        <v>1312.9010746999998</v>
      </c>
      <c r="E19" s="262">
        <v>1293.57329577</v>
      </c>
      <c r="F19" s="262">
        <v>1245.33800468</v>
      </c>
      <c r="G19" s="262">
        <v>1346.4831583100001</v>
      </c>
      <c r="H19" s="262">
        <v>1318.21507892</v>
      </c>
      <c r="I19" s="262">
        <v>1334.882717</v>
      </c>
      <c r="J19" s="262">
        <v>1343.1326905999999</v>
      </c>
      <c r="K19" s="262">
        <v>1376.3264496000002</v>
      </c>
      <c r="L19" s="262">
        <v>1421.94545885</v>
      </c>
      <c r="M19" s="262">
        <v>1435.0192860199998</v>
      </c>
      <c r="N19" s="262">
        <v>1405.8604265700001</v>
      </c>
      <c r="O19" s="232" t="s">
        <v>919</v>
      </c>
    </row>
    <row r="20" spans="1:15">
      <c r="A20" s="226" t="s">
        <v>920</v>
      </c>
      <c r="B20" s="262"/>
      <c r="C20" s="262"/>
      <c r="D20" s="262"/>
      <c r="E20" s="262"/>
      <c r="F20" s="262"/>
      <c r="G20" s="262"/>
      <c r="H20" s="262"/>
      <c r="I20" s="262"/>
      <c r="J20" s="262"/>
      <c r="K20" s="262"/>
      <c r="L20" s="262"/>
      <c r="M20" s="262"/>
      <c r="N20" s="262"/>
      <c r="O20" s="229" t="s">
        <v>921</v>
      </c>
    </row>
    <row r="21" spans="1:15">
      <c r="A21" s="230" t="s">
        <v>922</v>
      </c>
      <c r="B21" s="262">
        <v>213.65335867000005</v>
      </c>
      <c r="C21" s="262">
        <v>214.05225235999998</v>
      </c>
      <c r="D21" s="262">
        <v>199.13028207000002</v>
      </c>
      <c r="E21" s="262">
        <v>203.40500275999995</v>
      </c>
      <c r="F21" s="262">
        <v>255.82408305999994</v>
      </c>
      <c r="G21" s="262">
        <v>186.98263416999998</v>
      </c>
      <c r="H21" s="262">
        <v>228.35977871</v>
      </c>
      <c r="I21" s="262">
        <v>249.52329155000001</v>
      </c>
      <c r="J21" s="262">
        <v>248.96066408000004</v>
      </c>
      <c r="K21" s="262">
        <v>223.65442081999998</v>
      </c>
      <c r="L21" s="262">
        <v>221.99688144000004</v>
      </c>
      <c r="M21" s="262">
        <v>214.13319313999997</v>
      </c>
      <c r="N21" s="262">
        <v>252.479423</v>
      </c>
      <c r="O21" s="232" t="s">
        <v>923</v>
      </c>
    </row>
    <row r="22" spans="1:15">
      <c r="A22" s="230" t="s">
        <v>924</v>
      </c>
      <c r="B22" s="262">
        <v>545.50787849999995</v>
      </c>
      <c r="C22" s="262">
        <v>540.86188176999997</v>
      </c>
      <c r="D22" s="262">
        <v>521.00258265999992</v>
      </c>
      <c r="E22" s="262">
        <v>537.0276029800001</v>
      </c>
      <c r="F22" s="262">
        <v>552.22847163999995</v>
      </c>
      <c r="G22" s="262">
        <v>565.88120634999996</v>
      </c>
      <c r="H22" s="262">
        <v>590.44532875999994</v>
      </c>
      <c r="I22" s="262">
        <v>535.33603281000012</v>
      </c>
      <c r="J22" s="262">
        <v>575.21180558000003</v>
      </c>
      <c r="K22" s="262">
        <v>566.65548279000018</v>
      </c>
      <c r="L22" s="262">
        <v>501.13213438999998</v>
      </c>
      <c r="M22" s="262">
        <v>510.90427625000007</v>
      </c>
      <c r="N22" s="262">
        <v>498.80396783999987</v>
      </c>
      <c r="O22" s="232" t="s">
        <v>925</v>
      </c>
    </row>
    <row r="23" spans="1:15">
      <c r="A23" s="230" t="s">
        <v>926</v>
      </c>
      <c r="B23" s="262">
        <v>77.009526939999986</v>
      </c>
      <c r="C23" s="262">
        <v>74.815514140000005</v>
      </c>
      <c r="D23" s="262">
        <v>77.326986639999987</v>
      </c>
      <c r="E23" s="262">
        <v>84.638282139999987</v>
      </c>
      <c r="F23" s="262">
        <v>86.056108850000001</v>
      </c>
      <c r="G23" s="262">
        <v>85.752621629999993</v>
      </c>
      <c r="H23" s="262">
        <v>89.525801240000021</v>
      </c>
      <c r="I23" s="262">
        <v>91.173000599999995</v>
      </c>
      <c r="J23" s="262">
        <v>106.79450304</v>
      </c>
      <c r="K23" s="262">
        <v>125.88821732999999</v>
      </c>
      <c r="L23" s="262">
        <v>120.61182460999999</v>
      </c>
      <c r="M23" s="262">
        <v>110.29469677000002</v>
      </c>
      <c r="N23" s="262">
        <v>118.36352591000001</v>
      </c>
      <c r="O23" s="232" t="s">
        <v>927</v>
      </c>
    </row>
    <row r="24" spans="1:15">
      <c r="A24" s="230" t="s">
        <v>928</v>
      </c>
      <c r="B24" s="262">
        <v>0.56640718000000001</v>
      </c>
      <c r="C24" s="262">
        <v>0.38675108000000002</v>
      </c>
      <c r="D24" s="262">
        <v>0.41704291999999998</v>
      </c>
      <c r="E24" s="262">
        <v>0.56191000000000002</v>
      </c>
      <c r="F24" s="262">
        <v>0.29558000000000001</v>
      </c>
      <c r="G24" s="262">
        <v>0.28679000000000004</v>
      </c>
      <c r="H24" s="262">
        <v>0.29532999999999998</v>
      </c>
      <c r="I24" s="262">
        <v>0.52837999999999996</v>
      </c>
      <c r="J24" s="262">
        <v>0.31523000000000001</v>
      </c>
      <c r="K24" s="262">
        <v>0.53115000000000001</v>
      </c>
      <c r="L24" s="262">
        <v>0.31924999999999998</v>
      </c>
      <c r="M24" s="262">
        <v>0.65991</v>
      </c>
      <c r="N24" s="262">
        <v>0</v>
      </c>
      <c r="O24" s="232" t="s">
        <v>929</v>
      </c>
    </row>
    <row r="25" spans="1:15">
      <c r="A25" s="230" t="s">
        <v>930</v>
      </c>
      <c r="B25" s="262">
        <v>0.9803109900000001</v>
      </c>
      <c r="C25" s="262">
        <v>0.80602795999999988</v>
      </c>
      <c r="D25" s="262">
        <v>0.88241988000000005</v>
      </c>
      <c r="E25" s="262">
        <v>1.07250537</v>
      </c>
      <c r="F25" s="262">
        <v>1.2961052399999999</v>
      </c>
      <c r="G25" s="262">
        <v>2.0273857500000001</v>
      </c>
      <c r="H25" s="262">
        <v>1.7990578500000001</v>
      </c>
      <c r="I25" s="262">
        <v>1.5102278499999999</v>
      </c>
      <c r="J25" s="262">
        <v>1.8069474000000003</v>
      </c>
      <c r="K25" s="262">
        <v>2.7186576799999997</v>
      </c>
      <c r="L25" s="262">
        <v>1.9785633299999998</v>
      </c>
      <c r="M25" s="262">
        <v>3.2684721699999995</v>
      </c>
      <c r="N25" s="262">
        <v>3.4898321999999999</v>
      </c>
      <c r="O25" s="232" t="s">
        <v>931</v>
      </c>
    </row>
    <row r="26" spans="1:15">
      <c r="A26" s="230" t="s">
        <v>977</v>
      </c>
      <c r="B26" s="262">
        <v>60.476684160000005</v>
      </c>
      <c r="C26" s="262">
        <v>57.195577580000005</v>
      </c>
      <c r="D26" s="262">
        <v>56.754951520000006</v>
      </c>
      <c r="E26" s="262">
        <v>61.36339916</v>
      </c>
      <c r="F26" s="262">
        <v>53.72697788</v>
      </c>
      <c r="G26" s="262">
        <v>63.982631570000002</v>
      </c>
      <c r="H26" s="262">
        <v>69.681619449999999</v>
      </c>
      <c r="I26" s="262">
        <v>56.447458609999991</v>
      </c>
      <c r="J26" s="262">
        <v>56.19730830000001</v>
      </c>
      <c r="K26" s="262">
        <v>57.410870629999998</v>
      </c>
      <c r="L26" s="262">
        <v>59.684145200000003</v>
      </c>
      <c r="M26" s="262">
        <v>72.904995020000001</v>
      </c>
      <c r="N26" s="262">
        <v>60.242339729999998</v>
      </c>
      <c r="O26" s="232" t="s">
        <v>978</v>
      </c>
    </row>
    <row r="27" spans="1:15">
      <c r="A27" s="230" t="s">
        <v>932</v>
      </c>
      <c r="B27" s="262">
        <v>898.19416665999984</v>
      </c>
      <c r="C27" s="262">
        <v>888.11800507000009</v>
      </c>
      <c r="D27" s="262">
        <v>855.5142659200003</v>
      </c>
      <c r="E27" s="262">
        <v>888.06870258000004</v>
      </c>
      <c r="F27" s="262">
        <v>949.42732687</v>
      </c>
      <c r="G27" s="262">
        <v>904.91326970000023</v>
      </c>
      <c r="H27" s="262">
        <v>980.1069162</v>
      </c>
      <c r="I27" s="262">
        <v>934.51839165000001</v>
      </c>
      <c r="J27" s="262">
        <v>989.28645864999987</v>
      </c>
      <c r="K27" s="262">
        <v>976.85879947000012</v>
      </c>
      <c r="L27" s="262">
        <v>905.72279920000017</v>
      </c>
      <c r="M27" s="262">
        <v>912.16554353000004</v>
      </c>
      <c r="N27" s="262">
        <v>933.37908892999997</v>
      </c>
      <c r="O27" s="232" t="s">
        <v>933</v>
      </c>
    </row>
    <row r="28" spans="1:15" s="70" customFormat="1">
      <c r="A28" s="235" t="s">
        <v>934</v>
      </c>
      <c r="B28" s="262"/>
      <c r="C28" s="262"/>
      <c r="D28" s="262"/>
      <c r="E28" s="262"/>
      <c r="F28" s="262"/>
      <c r="G28" s="262"/>
      <c r="H28" s="262"/>
      <c r="I28" s="262"/>
      <c r="J28" s="262"/>
      <c r="K28" s="262"/>
      <c r="L28" s="262"/>
      <c r="M28" s="262"/>
      <c r="N28" s="262"/>
      <c r="O28" s="237" t="s">
        <v>102</v>
      </c>
    </row>
    <row r="29" spans="1:15">
      <c r="A29" s="220" t="s">
        <v>935</v>
      </c>
      <c r="B29" s="262"/>
      <c r="C29" s="262"/>
      <c r="D29" s="262"/>
      <c r="E29" s="262"/>
      <c r="F29" s="262"/>
      <c r="G29" s="262"/>
      <c r="H29" s="262"/>
      <c r="I29" s="262"/>
      <c r="J29" s="262"/>
      <c r="K29" s="262"/>
      <c r="L29" s="262"/>
      <c r="M29" s="262"/>
      <c r="N29" s="262"/>
      <c r="O29" s="225" t="s">
        <v>936</v>
      </c>
    </row>
    <row r="30" spans="1:15">
      <c r="A30" s="226" t="s">
        <v>937</v>
      </c>
      <c r="B30" s="262"/>
      <c r="C30" s="262"/>
      <c r="D30" s="262"/>
      <c r="E30" s="262"/>
      <c r="F30" s="262"/>
      <c r="G30" s="262"/>
      <c r="H30" s="262"/>
      <c r="I30" s="262"/>
      <c r="J30" s="262"/>
      <c r="K30" s="262"/>
      <c r="L30" s="262"/>
      <c r="M30" s="262"/>
      <c r="N30" s="262"/>
      <c r="O30" s="229" t="s">
        <v>938</v>
      </c>
    </row>
    <row r="31" spans="1:15">
      <c r="A31" s="230" t="s">
        <v>939</v>
      </c>
      <c r="B31" s="262"/>
      <c r="C31" s="262"/>
      <c r="D31" s="262"/>
      <c r="E31" s="262"/>
      <c r="F31" s="262"/>
      <c r="G31" s="262"/>
      <c r="H31" s="262"/>
      <c r="I31" s="262"/>
      <c r="J31" s="262"/>
      <c r="K31" s="262"/>
      <c r="L31" s="262"/>
      <c r="M31" s="262"/>
      <c r="N31" s="262"/>
      <c r="O31" s="232" t="s">
        <v>940</v>
      </c>
    </row>
    <row r="32" spans="1:15">
      <c r="A32" s="238" t="s">
        <v>941</v>
      </c>
      <c r="B32" s="262">
        <v>48.100769500000006</v>
      </c>
      <c r="C32" s="262">
        <v>50.8905976</v>
      </c>
      <c r="D32" s="262">
        <v>55.27032323000001</v>
      </c>
      <c r="E32" s="262">
        <v>57.44219983</v>
      </c>
      <c r="F32" s="262">
        <v>52.031176539999997</v>
      </c>
      <c r="G32" s="262">
        <v>42.117574710000007</v>
      </c>
      <c r="H32" s="262">
        <v>43.755002020000006</v>
      </c>
      <c r="I32" s="262">
        <v>42.079101560000005</v>
      </c>
      <c r="J32" s="262">
        <v>50.452925689999994</v>
      </c>
      <c r="K32" s="262">
        <v>53.945835950000017</v>
      </c>
      <c r="L32" s="262">
        <v>49.673312010000011</v>
      </c>
      <c r="M32" s="262">
        <v>40.299236129999997</v>
      </c>
      <c r="N32" s="262">
        <v>45.661125399999989</v>
      </c>
      <c r="O32" s="239" t="s">
        <v>942</v>
      </c>
    </row>
    <row r="33" spans="1:15">
      <c r="A33" s="238" t="s">
        <v>943</v>
      </c>
      <c r="B33" s="262">
        <v>96.47694438000002</v>
      </c>
      <c r="C33" s="262">
        <v>97.170312569999993</v>
      </c>
      <c r="D33" s="262">
        <v>100.40978726</v>
      </c>
      <c r="E33" s="262">
        <v>89.381640089999991</v>
      </c>
      <c r="F33" s="262">
        <v>82.32621447999999</v>
      </c>
      <c r="G33" s="262">
        <v>80.933334479999985</v>
      </c>
      <c r="H33" s="262">
        <v>97.995747839999979</v>
      </c>
      <c r="I33" s="262">
        <v>101.25631057999999</v>
      </c>
      <c r="J33" s="262">
        <v>111.02669940999999</v>
      </c>
      <c r="K33" s="262">
        <v>116.07444061000002</v>
      </c>
      <c r="L33" s="262">
        <v>105.88717396999999</v>
      </c>
      <c r="M33" s="262">
        <v>99.334182949999999</v>
      </c>
      <c r="N33" s="262">
        <v>95.472079390000005</v>
      </c>
      <c r="O33" s="239" t="s">
        <v>944</v>
      </c>
    </row>
    <row r="34" spans="1:15">
      <c r="A34" s="238" t="s">
        <v>979</v>
      </c>
      <c r="B34" s="262">
        <v>190.99206473000001</v>
      </c>
      <c r="C34" s="262">
        <v>210.73691754000001</v>
      </c>
      <c r="D34" s="262">
        <v>199.33133186999999</v>
      </c>
      <c r="E34" s="262">
        <v>211.56672993999999</v>
      </c>
      <c r="F34" s="262">
        <v>223.82024075999999</v>
      </c>
      <c r="G34" s="262">
        <v>210.25333644000003</v>
      </c>
      <c r="H34" s="262">
        <v>229.85242385000001</v>
      </c>
      <c r="I34" s="262">
        <v>207.27978977000004</v>
      </c>
      <c r="J34" s="262">
        <v>222.07427152000002</v>
      </c>
      <c r="K34" s="262">
        <v>219.88400616000001</v>
      </c>
      <c r="L34" s="262">
        <v>223.55768570999996</v>
      </c>
      <c r="M34" s="262">
        <v>220.28669989999997</v>
      </c>
      <c r="N34" s="262">
        <v>222.63131526999999</v>
      </c>
      <c r="O34" s="239" t="s">
        <v>980</v>
      </c>
    </row>
    <row r="35" spans="1:15" ht="19.5">
      <c r="A35" s="238" t="s">
        <v>981</v>
      </c>
      <c r="B35" s="262">
        <v>85.235729709999987</v>
      </c>
      <c r="C35" s="262">
        <v>84.333922790000003</v>
      </c>
      <c r="D35" s="262">
        <v>77.806917070000011</v>
      </c>
      <c r="E35" s="262">
        <v>73.622291989999994</v>
      </c>
      <c r="F35" s="262">
        <v>84.987598309999996</v>
      </c>
      <c r="G35" s="262">
        <v>81.88241515</v>
      </c>
      <c r="H35" s="262">
        <v>82.744508969999998</v>
      </c>
      <c r="I35" s="262">
        <v>85.516858169999992</v>
      </c>
      <c r="J35" s="262">
        <v>84.512934030000011</v>
      </c>
      <c r="K35" s="262">
        <v>85.658963409999998</v>
      </c>
      <c r="L35" s="262">
        <v>88.267272869999999</v>
      </c>
      <c r="M35" s="262">
        <v>90.294405389999994</v>
      </c>
      <c r="N35" s="262">
        <v>91.219747529999992</v>
      </c>
      <c r="O35" s="239" t="s">
        <v>982</v>
      </c>
    </row>
    <row r="36" spans="1:15" ht="19.5">
      <c r="A36" s="238" t="s">
        <v>983</v>
      </c>
      <c r="B36" s="262">
        <v>37.698822139999997</v>
      </c>
      <c r="C36" s="262">
        <v>35.907682290000004</v>
      </c>
      <c r="D36" s="262">
        <v>49.033748169999988</v>
      </c>
      <c r="E36" s="262">
        <v>49.287284130000003</v>
      </c>
      <c r="F36" s="262">
        <v>49.032090429999997</v>
      </c>
      <c r="G36" s="262">
        <v>57.950239180000004</v>
      </c>
      <c r="H36" s="262">
        <v>73.801591210000012</v>
      </c>
      <c r="I36" s="262">
        <v>61.595541180000005</v>
      </c>
      <c r="J36" s="262">
        <v>70.879815390000005</v>
      </c>
      <c r="K36" s="262">
        <v>64.23669077000001</v>
      </c>
      <c r="L36" s="262">
        <v>59.012818019999997</v>
      </c>
      <c r="M36" s="262">
        <v>66.10074573</v>
      </c>
      <c r="N36" s="262">
        <v>94.209864890000006</v>
      </c>
      <c r="O36" s="239" t="s">
        <v>984</v>
      </c>
    </row>
    <row r="37" spans="1:15" ht="19.5">
      <c r="A37" s="238" t="s">
        <v>985</v>
      </c>
      <c r="B37" s="262">
        <v>6.3169039099999997</v>
      </c>
      <c r="C37" s="262">
        <v>6.6145624600000001</v>
      </c>
      <c r="D37" s="262">
        <v>5.9017644600000008</v>
      </c>
      <c r="E37" s="262">
        <v>6.4579712300000001</v>
      </c>
      <c r="F37" s="262">
        <v>6.5597604499999997</v>
      </c>
      <c r="G37" s="262">
        <v>8.9874646900000013</v>
      </c>
      <c r="H37" s="262">
        <v>9.0254595700000007</v>
      </c>
      <c r="I37" s="262">
        <v>6.464622369999999</v>
      </c>
      <c r="J37" s="262">
        <v>6.4808039300000004</v>
      </c>
      <c r="K37" s="262">
        <v>6.6081814100000003</v>
      </c>
      <c r="L37" s="262">
        <v>6.9004860900000002</v>
      </c>
      <c r="M37" s="262">
        <v>43.315712959999999</v>
      </c>
      <c r="N37" s="262">
        <v>33.2713362</v>
      </c>
      <c r="O37" s="239" t="s">
        <v>986</v>
      </c>
    </row>
    <row r="38" spans="1:15">
      <c r="A38" s="238" t="s">
        <v>987</v>
      </c>
      <c r="B38" s="262">
        <v>0.3565142</v>
      </c>
      <c r="C38" s="262">
        <v>0.24910120999999999</v>
      </c>
      <c r="D38" s="262">
        <v>0.31207392</v>
      </c>
      <c r="E38" s="262">
        <v>0.30640528</v>
      </c>
      <c r="F38" s="262">
        <v>0.35417790000000005</v>
      </c>
      <c r="G38" s="262">
        <v>0.34030633999999998</v>
      </c>
      <c r="H38" s="262">
        <v>0.38748326</v>
      </c>
      <c r="I38" s="262">
        <v>0.87240773000000005</v>
      </c>
      <c r="J38" s="262">
        <v>0.24367220000000001</v>
      </c>
      <c r="K38" s="262">
        <v>0.66015393</v>
      </c>
      <c r="L38" s="262">
        <v>0.69102223000000007</v>
      </c>
      <c r="M38" s="262">
        <v>0.72494229999999993</v>
      </c>
      <c r="N38" s="262">
        <v>0.77576233999999999</v>
      </c>
      <c r="O38" s="239" t="s">
        <v>988</v>
      </c>
    </row>
    <row r="39" spans="1:15">
      <c r="A39" s="240" t="s">
        <v>989</v>
      </c>
      <c r="B39" s="262">
        <v>372.55239783000002</v>
      </c>
      <c r="C39" s="262">
        <v>361.63212277999997</v>
      </c>
      <c r="D39" s="262">
        <v>323.5210787100001</v>
      </c>
      <c r="E39" s="262">
        <v>309.35994295000006</v>
      </c>
      <c r="F39" s="262">
        <v>306.51565762999996</v>
      </c>
      <c r="G39" s="262">
        <v>334.10914628999996</v>
      </c>
      <c r="H39" s="262">
        <v>312.12545564999994</v>
      </c>
      <c r="I39" s="262">
        <v>313.12052699000003</v>
      </c>
      <c r="J39" s="262">
        <v>318.63042202000003</v>
      </c>
      <c r="K39" s="262">
        <v>335.32969218</v>
      </c>
      <c r="L39" s="262">
        <v>341.54001712000002</v>
      </c>
      <c r="M39" s="262">
        <v>336.23075016000001</v>
      </c>
      <c r="N39" s="262">
        <v>573.86900432000004</v>
      </c>
      <c r="O39" s="241" t="s">
        <v>990</v>
      </c>
    </row>
    <row r="40" spans="1:15">
      <c r="A40" s="280" t="s">
        <v>945</v>
      </c>
      <c r="B40" s="262">
        <v>837.73014662999992</v>
      </c>
      <c r="C40" s="262">
        <v>847.53521949000003</v>
      </c>
      <c r="D40" s="262">
        <v>811.58702499000003</v>
      </c>
      <c r="E40" s="262">
        <v>797.42446572999995</v>
      </c>
      <c r="F40" s="262">
        <v>805.62691675999997</v>
      </c>
      <c r="G40" s="262">
        <v>816.57381755000017</v>
      </c>
      <c r="H40" s="262">
        <v>849.68767262000006</v>
      </c>
      <c r="I40" s="262">
        <v>818.1851585899999</v>
      </c>
      <c r="J40" s="262">
        <v>864.3015445100001</v>
      </c>
      <c r="K40" s="262">
        <v>882.39796467000042</v>
      </c>
      <c r="L40" s="262">
        <v>875.52978830999996</v>
      </c>
      <c r="M40" s="262">
        <v>896.58667578999984</v>
      </c>
      <c r="N40" s="262">
        <v>1157.1102356300003</v>
      </c>
      <c r="O40" s="243" t="s">
        <v>991</v>
      </c>
    </row>
    <row r="41" spans="1:15">
      <c r="A41" s="230" t="s">
        <v>946</v>
      </c>
      <c r="B41" s="262"/>
      <c r="C41" s="262"/>
      <c r="D41" s="262"/>
      <c r="E41" s="262"/>
      <c r="F41" s="262"/>
      <c r="G41" s="262"/>
      <c r="H41" s="262"/>
      <c r="I41" s="262"/>
      <c r="J41" s="262"/>
      <c r="K41" s="262"/>
      <c r="L41" s="262"/>
      <c r="M41" s="262"/>
      <c r="N41" s="262"/>
      <c r="O41" s="232" t="s">
        <v>947</v>
      </c>
    </row>
    <row r="42" spans="1:15">
      <c r="A42" s="240" t="s">
        <v>948</v>
      </c>
      <c r="B42" s="262">
        <v>295.34121421000003</v>
      </c>
      <c r="C42" s="262">
        <v>308.71990374000001</v>
      </c>
      <c r="D42" s="262">
        <v>336.90325632000003</v>
      </c>
      <c r="E42" s="262">
        <v>345.01324505999997</v>
      </c>
      <c r="F42" s="262">
        <v>354.78376583000005</v>
      </c>
      <c r="G42" s="262">
        <v>357.44762777</v>
      </c>
      <c r="H42" s="262">
        <v>358.13428460999995</v>
      </c>
      <c r="I42" s="262">
        <v>352.51636912999993</v>
      </c>
      <c r="J42" s="262">
        <v>352.02976852000006</v>
      </c>
      <c r="K42" s="262">
        <v>345.84447632000001</v>
      </c>
      <c r="L42" s="262">
        <v>340.38748271999998</v>
      </c>
      <c r="M42" s="262">
        <v>338.25015911000003</v>
      </c>
      <c r="N42" s="262">
        <v>113.00459250000002</v>
      </c>
      <c r="O42" s="244" t="s">
        <v>992</v>
      </c>
    </row>
    <row r="43" spans="1:15" ht="19.5">
      <c r="A43" s="240" t="s">
        <v>949</v>
      </c>
      <c r="B43" s="262">
        <v>500.65897050000007</v>
      </c>
      <c r="C43" s="262">
        <v>509.42896634000004</v>
      </c>
      <c r="D43" s="262">
        <v>539.14594524999995</v>
      </c>
      <c r="E43" s="262">
        <v>541.46344825999995</v>
      </c>
      <c r="F43" s="262">
        <v>527.20881769000005</v>
      </c>
      <c r="G43" s="262">
        <v>555.50551815999995</v>
      </c>
      <c r="H43" s="262">
        <v>559.11998883000001</v>
      </c>
      <c r="I43" s="262">
        <v>561.59824718000004</v>
      </c>
      <c r="J43" s="262">
        <v>567.56810506000011</v>
      </c>
      <c r="K43" s="262">
        <v>565.33922294000013</v>
      </c>
      <c r="L43" s="262">
        <v>551.66674450000005</v>
      </c>
      <c r="M43" s="262">
        <v>543.04785741000001</v>
      </c>
      <c r="N43" s="262">
        <v>483.45364251000001</v>
      </c>
      <c r="O43" s="244" t="s">
        <v>993</v>
      </c>
    </row>
    <row r="44" spans="1:15">
      <c r="A44" s="240" t="s">
        <v>950</v>
      </c>
      <c r="B44" s="262">
        <v>166.91879226999998</v>
      </c>
      <c r="C44" s="262">
        <v>170.9059488</v>
      </c>
      <c r="D44" s="262">
        <v>174.56744312000001</v>
      </c>
      <c r="E44" s="262">
        <v>171.43701285000003</v>
      </c>
      <c r="F44" s="262">
        <v>176.33488814</v>
      </c>
      <c r="G44" s="262">
        <v>184.9145484</v>
      </c>
      <c r="H44" s="262">
        <v>184.08464168</v>
      </c>
      <c r="I44" s="262">
        <v>179.64830827</v>
      </c>
      <c r="J44" s="262">
        <v>181.80087981999998</v>
      </c>
      <c r="K44" s="262">
        <v>188.31239500999999</v>
      </c>
      <c r="L44" s="262">
        <v>179.37665144999997</v>
      </c>
      <c r="M44" s="262">
        <v>175.00120673999999</v>
      </c>
      <c r="N44" s="262">
        <v>191.15216981999995</v>
      </c>
      <c r="O44" s="244" t="s">
        <v>951</v>
      </c>
    </row>
    <row r="45" spans="1:15">
      <c r="A45" s="242" t="s">
        <v>952</v>
      </c>
      <c r="B45" s="262">
        <v>962.91897704999997</v>
      </c>
      <c r="C45" s="262">
        <v>989.05481895000003</v>
      </c>
      <c r="D45" s="262">
        <v>1050.6166447799999</v>
      </c>
      <c r="E45" s="262">
        <v>1057.9137063000001</v>
      </c>
      <c r="F45" s="262">
        <v>1058.3274717699999</v>
      </c>
      <c r="G45" s="262">
        <v>1097.8676944399999</v>
      </c>
      <c r="H45" s="262">
        <v>1101.3389152199995</v>
      </c>
      <c r="I45" s="262">
        <v>1093.7629246899999</v>
      </c>
      <c r="J45" s="262">
        <v>1101.3987534900002</v>
      </c>
      <c r="K45" s="262">
        <v>1099.4960943999999</v>
      </c>
      <c r="L45" s="262">
        <v>1071.4308787400003</v>
      </c>
      <c r="M45" s="262">
        <v>1056.2992233399998</v>
      </c>
      <c r="N45" s="262">
        <v>787.61040492999985</v>
      </c>
      <c r="O45" s="243" t="s">
        <v>953</v>
      </c>
    </row>
    <row r="46" spans="1:15">
      <c r="A46" s="230" t="s">
        <v>954</v>
      </c>
      <c r="B46" s="262">
        <v>0.5</v>
      </c>
      <c r="C46" s="262">
        <v>0.5</v>
      </c>
      <c r="D46" s="262">
        <v>0.5</v>
      </c>
      <c r="E46" s="262">
        <v>0.5</v>
      </c>
      <c r="F46" s="262">
        <v>1</v>
      </c>
      <c r="G46" s="262">
        <v>0</v>
      </c>
      <c r="H46" s="262">
        <v>0</v>
      </c>
      <c r="I46" s="262">
        <v>0</v>
      </c>
      <c r="J46" s="262">
        <v>0</v>
      </c>
      <c r="K46" s="262">
        <v>0</v>
      </c>
      <c r="L46" s="262">
        <v>0</v>
      </c>
      <c r="M46" s="262">
        <v>0</v>
      </c>
      <c r="N46" s="262">
        <v>0</v>
      </c>
      <c r="O46" s="232" t="s">
        <v>954</v>
      </c>
    </row>
    <row r="47" spans="1:15">
      <c r="A47" s="230" t="s">
        <v>955</v>
      </c>
      <c r="B47" s="262">
        <v>1801.1491237600001</v>
      </c>
      <c r="C47" s="262">
        <v>1837.0900385300004</v>
      </c>
      <c r="D47" s="262">
        <v>1862.7036698699999</v>
      </c>
      <c r="E47" s="262">
        <v>1855.8381720999998</v>
      </c>
      <c r="F47" s="262">
        <v>1864.9543886099998</v>
      </c>
      <c r="G47" s="262">
        <v>1914.4415120499998</v>
      </c>
      <c r="H47" s="262">
        <v>1951.0265879200001</v>
      </c>
      <c r="I47" s="262">
        <v>1911.9480833800001</v>
      </c>
      <c r="J47" s="262">
        <v>1965.7002980899999</v>
      </c>
      <c r="K47" s="262">
        <v>1981.89405915</v>
      </c>
      <c r="L47" s="262">
        <v>1946.9606671100003</v>
      </c>
      <c r="M47" s="262">
        <v>1952.88589918</v>
      </c>
      <c r="N47" s="262">
        <v>1944.7206406300002</v>
      </c>
      <c r="O47" s="232" t="s">
        <v>107</v>
      </c>
    </row>
    <row r="48" spans="1:15">
      <c r="A48" s="226" t="s">
        <v>994</v>
      </c>
      <c r="B48" s="262"/>
      <c r="C48" s="262"/>
      <c r="D48" s="262"/>
      <c r="E48" s="262"/>
      <c r="F48" s="262"/>
      <c r="G48" s="262"/>
      <c r="H48" s="262"/>
      <c r="I48" s="262"/>
      <c r="J48" s="262"/>
      <c r="K48" s="262"/>
      <c r="L48" s="262"/>
      <c r="M48" s="262"/>
      <c r="N48" s="262"/>
      <c r="O48" s="229" t="s">
        <v>995</v>
      </c>
    </row>
    <row r="49" spans="1:15">
      <c r="A49" s="230" t="s">
        <v>996</v>
      </c>
      <c r="B49" s="262">
        <v>312.30202617000003</v>
      </c>
      <c r="C49" s="262">
        <v>309.72960095000002</v>
      </c>
      <c r="D49" s="262">
        <v>305.70626541000001</v>
      </c>
      <c r="E49" s="262">
        <v>325.96042842000008</v>
      </c>
      <c r="F49" s="262">
        <v>330.42888245</v>
      </c>
      <c r="G49" s="262">
        <v>337.60977271999997</v>
      </c>
      <c r="H49" s="262">
        <v>349.94473204000002</v>
      </c>
      <c r="I49" s="262">
        <v>359.37871447999999</v>
      </c>
      <c r="J49" s="262">
        <v>367.06671017000002</v>
      </c>
      <c r="K49" s="262">
        <v>371.81398650999995</v>
      </c>
      <c r="L49" s="262">
        <v>380.66979539000005</v>
      </c>
      <c r="M49" s="262">
        <v>393.54265737000003</v>
      </c>
      <c r="N49" s="262">
        <v>393.76629336000008</v>
      </c>
      <c r="O49" s="232" t="s">
        <v>997</v>
      </c>
    </row>
    <row r="50" spans="1:15">
      <c r="A50" s="230" t="s">
        <v>998</v>
      </c>
      <c r="B50" s="262">
        <v>2.4966740000000001E-2</v>
      </c>
      <c r="C50" s="262">
        <v>-3.7412109999999998E-2</v>
      </c>
      <c r="D50" s="262">
        <v>5.42896E-3</v>
      </c>
      <c r="E50" s="262">
        <v>-0.15659965000000001</v>
      </c>
      <c r="F50" s="262">
        <v>-0.61794433000000004</v>
      </c>
      <c r="G50" s="262">
        <v>-0.65485585999999996</v>
      </c>
      <c r="H50" s="262">
        <v>-2.6493329499999998</v>
      </c>
      <c r="I50" s="262">
        <v>-1.92568764</v>
      </c>
      <c r="J50" s="262">
        <v>-0.56272765999999996</v>
      </c>
      <c r="K50" s="262">
        <v>-2.2798159999999994E-2</v>
      </c>
      <c r="L50" s="262">
        <v>3.7797349999999993E-2</v>
      </c>
      <c r="M50" s="262">
        <v>0.75627054999999999</v>
      </c>
      <c r="N50" s="262">
        <v>0.75257594999999999</v>
      </c>
      <c r="O50" s="234" t="s">
        <v>999</v>
      </c>
    </row>
    <row r="51" spans="1:15">
      <c r="A51" s="230" t="s">
        <v>1000</v>
      </c>
      <c r="B51" s="262">
        <v>0</v>
      </c>
      <c r="C51" s="262">
        <v>0</v>
      </c>
      <c r="D51" s="262">
        <v>0</v>
      </c>
      <c r="E51" s="262">
        <v>0</v>
      </c>
      <c r="F51" s="262">
        <v>0</v>
      </c>
      <c r="G51" s="262">
        <v>0</v>
      </c>
      <c r="H51" s="262">
        <v>0</v>
      </c>
      <c r="I51" s="262">
        <v>0</v>
      </c>
      <c r="J51" s="262">
        <v>0</v>
      </c>
      <c r="K51" s="262">
        <v>0</v>
      </c>
      <c r="L51" s="262">
        <v>0</v>
      </c>
      <c r="M51" s="262">
        <v>0</v>
      </c>
      <c r="N51" s="262">
        <v>0</v>
      </c>
      <c r="O51" s="232" t="s">
        <v>1001</v>
      </c>
    </row>
    <row r="52" spans="1:15">
      <c r="A52" s="230" t="s">
        <v>1002</v>
      </c>
      <c r="B52" s="262">
        <v>312.32699292000001</v>
      </c>
      <c r="C52" s="262">
        <v>309.69218883000002</v>
      </c>
      <c r="D52" s="262">
        <v>305.71169436999998</v>
      </c>
      <c r="E52" s="262">
        <v>325.80382876000004</v>
      </c>
      <c r="F52" s="262">
        <v>329.81093812000006</v>
      </c>
      <c r="G52" s="262">
        <v>336.95491685999991</v>
      </c>
      <c r="H52" s="262">
        <v>347.29539907000003</v>
      </c>
      <c r="I52" s="262">
        <v>357.45302684999996</v>
      </c>
      <c r="J52" s="262">
        <v>366.50398250000006</v>
      </c>
      <c r="K52" s="262">
        <v>371.79118833999996</v>
      </c>
      <c r="L52" s="262">
        <v>380.70759274000005</v>
      </c>
      <c r="M52" s="262">
        <v>394.29892793000005</v>
      </c>
      <c r="N52" s="262">
        <v>394.51886931000001</v>
      </c>
      <c r="O52" s="232" t="s">
        <v>1003</v>
      </c>
    </row>
    <row r="53" spans="1:15" s="70" customFormat="1" ht="10.5" thickBot="1">
      <c r="A53" s="245" t="s">
        <v>1004</v>
      </c>
      <c r="B53" s="262">
        <v>2113.4761167400006</v>
      </c>
      <c r="C53" s="262">
        <v>2146.7822274300001</v>
      </c>
      <c r="D53" s="262">
        <v>2168.4153642900001</v>
      </c>
      <c r="E53" s="262">
        <v>2181.6420008900004</v>
      </c>
      <c r="F53" s="262">
        <v>2194.7653267799997</v>
      </c>
      <c r="G53" s="262">
        <v>2251.3964289799997</v>
      </c>
      <c r="H53" s="262">
        <v>2298.3219870399998</v>
      </c>
      <c r="I53" s="262">
        <v>2269.4011102800005</v>
      </c>
      <c r="J53" s="262">
        <v>2332.2042806699997</v>
      </c>
      <c r="K53" s="262">
        <v>2353.6852475699998</v>
      </c>
      <c r="L53" s="262">
        <v>2327.6682599600003</v>
      </c>
      <c r="M53" s="262">
        <v>2347.1848271599997</v>
      </c>
      <c r="N53" s="262">
        <v>2339.2395100299996</v>
      </c>
      <c r="O53" s="246" t="s">
        <v>966</v>
      </c>
    </row>
    <row r="54" spans="1:15" ht="10.5" thickBot="1">
      <c r="A54" s="577"/>
      <c r="B54" s="578"/>
      <c r="C54" s="578"/>
      <c r="D54" s="578"/>
      <c r="E54" s="578"/>
      <c r="F54" s="578"/>
      <c r="G54" s="578"/>
      <c r="H54" s="578"/>
      <c r="I54" s="578"/>
      <c r="J54" s="578"/>
      <c r="K54" s="578"/>
      <c r="L54" s="578"/>
      <c r="M54" s="578"/>
      <c r="N54" s="578"/>
      <c r="O54" s="9"/>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140625" defaultRowHeight="9.75"/>
  <cols>
    <col min="1" max="1" width="60.42578125" style="2" customWidth="1"/>
    <col min="2" max="14" width="8.28515625" style="2" customWidth="1"/>
    <col min="15" max="15" width="39.28515625" style="2" customWidth="1"/>
    <col min="16" max="16384" width="9.140625" style="2"/>
  </cols>
  <sheetData>
    <row r="1" spans="1:15" s="1" customFormat="1" ht="12.75">
      <c r="A1" s="581" t="s">
        <v>155</v>
      </c>
      <c r="B1" s="582"/>
      <c r="C1" s="582"/>
      <c r="D1" s="582"/>
      <c r="E1" s="582"/>
      <c r="F1" s="582"/>
      <c r="G1" s="582"/>
      <c r="H1" s="582"/>
      <c r="I1" s="582"/>
      <c r="J1" s="582"/>
      <c r="K1" s="582"/>
      <c r="L1" s="582"/>
      <c r="M1" s="582"/>
      <c r="N1" s="582"/>
      <c r="O1" s="583"/>
    </row>
    <row r="2" spans="1:15" s="97" customFormat="1" ht="24" customHeight="1">
      <c r="A2" s="579" t="s">
        <v>349</v>
      </c>
      <c r="B2" s="576"/>
      <c r="C2" s="576"/>
      <c r="D2" s="576"/>
      <c r="E2" s="576"/>
      <c r="F2" s="576"/>
      <c r="G2" s="576"/>
      <c r="H2" s="576"/>
      <c r="I2" s="576"/>
      <c r="J2" s="576"/>
      <c r="K2" s="576"/>
      <c r="L2" s="576"/>
      <c r="M2" s="576"/>
      <c r="N2" s="576"/>
      <c r="O2" s="580"/>
    </row>
    <row r="3" spans="1:15" s="3" customFormat="1" ht="12.75" customHeight="1" thickBot="1">
      <c r="A3" s="281"/>
      <c r="B3" s="282"/>
      <c r="C3" s="282"/>
      <c r="D3" s="282"/>
      <c r="E3" s="282"/>
      <c r="F3" s="282"/>
      <c r="G3" s="282"/>
      <c r="H3" s="282"/>
      <c r="I3" s="282"/>
      <c r="J3" s="282"/>
      <c r="K3" s="282"/>
      <c r="L3" s="282"/>
      <c r="M3" s="282"/>
      <c r="N3" s="282"/>
      <c r="O3" s="283"/>
    </row>
    <row r="4" spans="1:15"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249" t="s">
        <v>103</v>
      </c>
    </row>
    <row r="5" spans="1:15">
      <c r="A5" s="14" t="s">
        <v>887</v>
      </c>
      <c r="B5" s="39"/>
      <c r="C5" s="284"/>
      <c r="D5" s="284"/>
      <c r="E5" s="284"/>
      <c r="F5" s="284"/>
      <c r="G5" s="284"/>
      <c r="H5" s="285"/>
      <c r="I5" s="284"/>
      <c r="J5" s="284"/>
      <c r="K5" s="284"/>
      <c r="L5" s="284"/>
      <c r="M5" s="284"/>
      <c r="N5" s="284"/>
      <c r="O5" s="286" t="s">
        <v>129</v>
      </c>
    </row>
    <row r="6" spans="1:15">
      <c r="A6" s="208" t="s">
        <v>888</v>
      </c>
      <c r="B6" s="43"/>
      <c r="C6" s="87"/>
      <c r="D6" s="87"/>
      <c r="E6" s="87"/>
      <c r="F6" s="87"/>
      <c r="G6" s="87"/>
      <c r="H6" s="287"/>
      <c r="I6" s="87"/>
      <c r="J6" s="87"/>
      <c r="K6" s="87"/>
      <c r="L6" s="87"/>
      <c r="M6" s="87"/>
      <c r="N6" s="87"/>
      <c r="O6" s="288" t="s">
        <v>889</v>
      </c>
    </row>
    <row r="7" spans="1:15">
      <c r="A7" s="211" t="s">
        <v>890</v>
      </c>
      <c r="B7" s="43">
        <v>1315.1112551700003</v>
      </c>
      <c r="C7" s="43">
        <v>1326.2910891899999</v>
      </c>
      <c r="D7" s="43">
        <v>1353.0467314700002</v>
      </c>
      <c r="E7" s="43">
        <v>1338.7399686200001</v>
      </c>
      <c r="F7" s="43">
        <v>1218.0903294300001</v>
      </c>
      <c r="G7" s="43">
        <v>1231.0568388199999</v>
      </c>
      <c r="H7" s="43">
        <v>1223.4234977599999</v>
      </c>
      <c r="I7" s="43">
        <v>1234.8504884200001</v>
      </c>
      <c r="J7" s="43">
        <v>1247.0846194999999</v>
      </c>
      <c r="K7" s="43">
        <v>1216.4538269899999</v>
      </c>
      <c r="L7" s="43">
        <v>1197.8304740300002</v>
      </c>
      <c r="M7" s="43">
        <v>1195.5151669899999</v>
      </c>
      <c r="N7" s="43">
        <v>1209.0947685600001</v>
      </c>
      <c r="O7" s="289" t="s">
        <v>891</v>
      </c>
    </row>
    <row r="8" spans="1:15">
      <c r="A8" s="211" t="s">
        <v>892</v>
      </c>
      <c r="B8" s="43">
        <v>3.8065664700000004</v>
      </c>
      <c r="C8" s="43">
        <v>3.6736125299999998</v>
      </c>
      <c r="D8" s="43">
        <v>3.54664556</v>
      </c>
      <c r="E8" s="43">
        <v>3.5884009799999999</v>
      </c>
      <c r="F8" s="43">
        <v>3.81932297</v>
      </c>
      <c r="G8" s="43">
        <v>3.5336536999999999</v>
      </c>
      <c r="H8" s="43">
        <v>3.6509182899999999</v>
      </c>
      <c r="I8" s="43">
        <v>3.6874532699999998</v>
      </c>
      <c r="J8" s="43">
        <v>4.1344453999999997</v>
      </c>
      <c r="K8" s="43">
        <v>4.32299247</v>
      </c>
      <c r="L8" s="43">
        <v>3.9296599999999997</v>
      </c>
      <c r="M8" s="43">
        <v>3.7614779999999999</v>
      </c>
      <c r="N8" s="43">
        <v>3.70351952</v>
      </c>
      <c r="O8" s="289" t="s">
        <v>893</v>
      </c>
    </row>
    <row r="9" spans="1:15">
      <c r="A9" s="211" t="s">
        <v>894</v>
      </c>
      <c r="B9" s="43">
        <v>192.01807160999999</v>
      </c>
      <c r="C9" s="43">
        <v>191.97360083000001</v>
      </c>
      <c r="D9" s="43">
        <v>194.84873167999999</v>
      </c>
      <c r="E9" s="43">
        <v>169.99575589</v>
      </c>
      <c r="F9" s="43">
        <v>174.36343973999999</v>
      </c>
      <c r="G9" s="43">
        <v>212.90514121000001</v>
      </c>
      <c r="H9" s="43">
        <v>209.11614269999998</v>
      </c>
      <c r="I9" s="43">
        <v>136.11280705000001</v>
      </c>
      <c r="J9" s="43">
        <v>148.92003482999999</v>
      </c>
      <c r="K9" s="43">
        <v>206.14325005000001</v>
      </c>
      <c r="L9" s="43">
        <v>206.08042090000001</v>
      </c>
      <c r="M9" s="43">
        <v>206.72164809999998</v>
      </c>
      <c r="N9" s="43">
        <v>242.55865517000001</v>
      </c>
      <c r="O9" s="289" t="s">
        <v>895</v>
      </c>
    </row>
    <row r="10" spans="1:15">
      <c r="A10" s="211" t="s">
        <v>896</v>
      </c>
      <c r="B10" s="43">
        <v>217.12838180999998</v>
      </c>
      <c r="C10" s="43">
        <v>218.29861879999999</v>
      </c>
      <c r="D10" s="43">
        <v>212.21950797</v>
      </c>
      <c r="E10" s="43">
        <v>212.28105428999999</v>
      </c>
      <c r="F10" s="43">
        <v>237.93304924</v>
      </c>
      <c r="G10" s="43">
        <v>246.72822654000001</v>
      </c>
      <c r="H10" s="43">
        <v>250.35305733999999</v>
      </c>
      <c r="I10" s="43">
        <v>272.36088373999996</v>
      </c>
      <c r="J10" s="43">
        <v>291.91670183000002</v>
      </c>
      <c r="K10" s="43">
        <v>292.58517187999996</v>
      </c>
      <c r="L10" s="43">
        <v>323.30469152999996</v>
      </c>
      <c r="M10" s="43">
        <v>325.22675769</v>
      </c>
      <c r="N10" s="43">
        <v>308.78138020999995</v>
      </c>
      <c r="O10" s="289" t="s">
        <v>897</v>
      </c>
    </row>
    <row r="11" spans="1:15">
      <c r="A11" s="211" t="s">
        <v>898</v>
      </c>
      <c r="B11" s="43">
        <v>0</v>
      </c>
      <c r="C11" s="43">
        <v>1</v>
      </c>
      <c r="D11" s="43">
        <v>0</v>
      </c>
      <c r="E11" s="43">
        <v>0</v>
      </c>
      <c r="F11" s="43">
        <v>0</v>
      </c>
      <c r="G11" s="43">
        <v>0</v>
      </c>
      <c r="H11" s="43">
        <v>0</v>
      </c>
      <c r="I11" s="43">
        <v>0</v>
      </c>
      <c r="J11" s="43">
        <v>0</v>
      </c>
      <c r="K11" s="43">
        <v>0</v>
      </c>
      <c r="L11" s="43">
        <v>0</v>
      </c>
      <c r="M11" s="43">
        <v>0</v>
      </c>
      <c r="N11" s="43">
        <v>0</v>
      </c>
      <c r="O11" s="289" t="s">
        <v>899</v>
      </c>
    </row>
    <row r="12" spans="1:15">
      <c r="A12" s="211" t="s">
        <v>900</v>
      </c>
      <c r="B12" s="43">
        <v>1</v>
      </c>
      <c r="C12" s="43">
        <v>0</v>
      </c>
      <c r="D12" s="43">
        <v>0</v>
      </c>
      <c r="E12" s="43">
        <v>0</v>
      </c>
      <c r="F12" s="43">
        <v>0</v>
      </c>
      <c r="G12" s="43">
        <v>0</v>
      </c>
      <c r="H12" s="43">
        <v>0</v>
      </c>
      <c r="I12" s="43">
        <v>0</v>
      </c>
      <c r="J12" s="43">
        <v>0</v>
      </c>
      <c r="K12" s="43">
        <v>0</v>
      </c>
      <c r="L12" s="43">
        <v>0</v>
      </c>
      <c r="M12" s="43">
        <v>0</v>
      </c>
      <c r="N12" s="43">
        <v>0</v>
      </c>
      <c r="O12" s="289" t="s">
        <v>901</v>
      </c>
    </row>
    <row r="13" spans="1:15">
      <c r="A13" s="211" t="s">
        <v>902</v>
      </c>
      <c r="B13" s="43">
        <v>0</v>
      </c>
      <c r="C13" s="43">
        <v>0</v>
      </c>
      <c r="D13" s="43">
        <v>0</v>
      </c>
      <c r="E13" s="43">
        <v>0</v>
      </c>
      <c r="F13" s="43">
        <v>0</v>
      </c>
      <c r="G13" s="43">
        <v>0</v>
      </c>
      <c r="H13" s="43">
        <v>0</v>
      </c>
      <c r="I13" s="43">
        <v>0</v>
      </c>
      <c r="J13" s="43">
        <v>0</v>
      </c>
      <c r="K13" s="43">
        <v>0</v>
      </c>
      <c r="L13" s="43">
        <v>0</v>
      </c>
      <c r="M13" s="43">
        <v>0</v>
      </c>
      <c r="N13" s="43">
        <v>0</v>
      </c>
      <c r="O13" s="289" t="s">
        <v>903</v>
      </c>
    </row>
    <row r="14" spans="1:15">
      <c r="A14" s="211" t="s">
        <v>904</v>
      </c>
      <c r="B14" s="43">
        <v>49.965260720000003</v>
      </c>
      <c r="C14" s="43">
        <v>48.317492219999991</v>
      </c>
      <c r="D14" s="43">
        <v>73.495889439999999</v>
      </c>
      <c r="E14" s="43">
        <v>100.79628428000001</v>
      </c>
      <c r="F14" s="43">
        <v>82.598696629999992</v>
      </c>
      <c r="G14" s="43">
        <v>92.416080129999997</v>
      </c>
      <c r="H14" s="43">
        <v>97.34704472</v>
      </c>
      <c r="I14" s="43">
        <v>166.55947205999999</v>
      </c>
      <c r="J14" s="43">
        <v>170.10436093999999</v>
      </c>
      <c r="K14" s="43">
        <v>170.72436819000001</v>
      </c>
      <c r="L14" s="43">
        <v>168.10598647</v>
      </c>
      <c r="M14" s="43">
        <v>165.30824454</v>
      </c>
      <c r="N14" s="43">
        <v>183.16775610999997</v>
      </c>
      <c r="O14" s="289" t="s">
        <v>905</v>
      </c>
    </row>
    <row r="15" spans="1:15">
      <c r="A15" s="211" t="s">
        <v>906</v>
      </c>
      <c r="B15" s="43">
        <v>0</v>
      </c>
      <c r="C15" s="43">
        <v>0</v>
      </c>
      <c r="D15" s="43">
        <v>0</v>
      </c>
      <c r="E15" s="43">
        <v>0</v>
      </c>
      <c r="F15" s="43">
        <v>0</v>
      </c>
      <c r="G15" s="43">
        <v>0</v>
      </c>
      <c r="H15" s="43">
        <v>0</v>
      </c>
      <c r="I15" s="43">
        <v>0</v>
      </c>
      <c r="J15" s="43">
        <v>0</v>
      </c>
      <c r="K15" s="43">
        <v>0</v>
      </c>
      <c r="L15" s="43">
        <v>0</v>
      </c>
      <c r="M15" s="43">
        <v>0</v>
      </c>
      <c r="N15" s="43">
        <v>0</v>
      </c>
      <c r="O15" s="289" t="s">
        <v>907</v>
      </c>
    </row>
    <row r="16" spans="1:15">
      <c r="A16" s="211" t="s">
        <v>908</v>
      </c>
      <c r="B16" s="43">
        <v>0</v>
      </c>
      <c r="C16" s="43">
        <v>0</v>
      </c>
      <c r="D16" s="43">
        <v>0</v>
      </c>
      <c r="E16" s="43">
        <v>0</v>
      </c>
      <c r="F16" s="43">
        <v>0</v>
      </c>
      <c r="G16" s="43">
        <v>0</v>
      </c>
      <c r="H16" s="43">
        <v>0</v>
      </c>
      <c r="I16" s="43">
        <v>0</v>
      </c>
      <c r="J16" s="43">
        <v>0</v>
      </c>
      <c r="K16" s="43">
        <v>0</v>
      </c>
      <c r="L16" s="43">
        <v>0</v>
      </c>
      <c r="M16" s="43">
        <v>0</v>
      </c>
      <c r="N16" s="43">
        <v>0</v>
      </c>
      <c r="O16" s="289" t="s">
        <v>909</v>
      </c>
    </row>
    <row r="17" spans="1:15">
      <c r="A17" s="211" t="s">
        <v>910</v>
      </c>
      <c r="B17" s="43">
        <v>0.89510000000000001</v>
      </c>
      <c r="C17" s="43">
        <v>0.88900000000000001</v>
      </c>
      <c r="D17" s="43">
        <v>0.88049999999999995</v>
      </c>
      <c r="E17" s="43">
        <v>0.85129999999999995</v>
      </c>
      <c r="F17" s="43">
        <v>0.83979999999999999</v>
      </c>
      <c r="G17" s="43">
        <v>0.81440000000000001</v>
      </c>
      <c r="H17" s="43">
        <v>0.83004999999999995</v>
      </c>
      <c r="I17" s="43">
        <v>0.83660000000000001</v>
      </c>
      <c r="J17" s="43">
        <v>0.84910000000000008</v>
      </c>
      <c r="K17" s="43">
        <v>0.86439999999999995</v>
      </c>
      <c r="L17" s="43">
        <v>0.8667999999999999</v>
      </c>
      <c r="M17" s="43">
        <v>0.85670000000000002</v>
      </c>
      <c r="N17" s="43">
        <v>0.8667999999999999</v>
      </c>
      <c r="O17" s="289" t="s">
        <v>911</v>
      </c>
    </row>
    <row r="18" spans="1:15">
      <c r="A18" s="211" t="s">
        <v>912</v>
      </c>
      <c r="B18" s="43">
        <v>0.13500000000000001</v>
      </c>
      <c r="C18" s="43">
        <v>0.13500000000000001</v>
      </c>
      <c r="D18" s="43">
        <v>0.13500000000000001</v>
      </c>
      <c r="E18" s="43">
        <v>0.13500000000000001</v>
      </c>
      <c r="F18" s="43">
        <v>0.13500000000000001</v>
      </c>
      <c r="G18" s="43">
        <v>0.13500000000000001</v>
      </c>
      <c r="H18" s="43">
        <v>0.13500000000000001</v>
      </c>
      <c r="I18" s="43">
        <v>0.13500000000000001</v>
      </c>
      <c r="J18" s="43">
        <v>0.13500000000000001</v>
      </c>
      <c r="K18" s="43">
        <v>0.13500000000000001</v>
      </c>
      <c r="L18" s="43">
        <v>0.13500000000000001</v>
      </c>
      <c r="M18" s="43">
        <v>0.13500000000000001</v>
      </c>
      <c r="N18" s="43">
        <v>0.13500000000000001</v>
      </c>
      <c r="O18" s="289" t="s">
        <v>913</v>
      </c>
    </row>
    <row r="19" spans="1:15">
      <c r="A19" s="211" t="s">
        <v>914</v>
      </c>
      <c r="B19" s="43">
        <v>33.398499999999999</v>
      </c>
      <c r="C19" s="43">
        <v>33.398499999999999</v>
      </c>
      <c r="D19" s="43">
        <v>33.398499999999999</v>
      </c>
      <c r="E19" s="43">
        <v>33.398499999999999</v>
      </c>
      <c r="F19" s="43">
        <v>26.106999999999999</v>
      </c>
      <c r="G19" s="43">
        <v>26.106999999999999</v>
      </c>
      <c r="H19" s="43">
        <v>26.106999999999999</v>
      </c>
      <c r="I19" s="43">
        <v>26.106999999999999</v>
      </c>
      <c r="J19" s="43">
        <v>26.106999999999999</v>
      </c>
      <c r="K19" s="43">
        <v>26.106999999999999</v>
      </c>
      <c r="L19" s="43">
        <v>26.106999999999999</v>
      </c>
      <c r="M19" s="43">
        <v>26.106999999999999</v>
      </c>
      <c r="N19" s="43">
        <v>26.106999999999999</v>
      </c>
      <c r="O19" s="289" t="s">
        <v>915</v>
      </c>
    </row>
    <row r="20" spans="1:15">
      <c r="A20" s="211" t="s">
        <v>916</v>
      </c>
      <c r="B20" s="43">
        <v>0.50499787000000007</v>
      </c>
      <c r="C20" s="43">
        <v>0.44923536999999997</v>
      </c>
      <c r="D20" s="43">
        <v>0.37496453999999996</v>
      </c>
      <c r="E20" s="43">
        <v>0.36970411999999997</v>
      </c>
      <c r="F20" s="43">
        <v>9.459999999999999E-2</v>
      </c>
      <c r="G20" s="43">
        <v>9.459999999999999E-2</v>
      </c>
      <c r="H20" s="43">
        <v>9.459999999999999E-2</v>
      </c>
      <c r="I20" s="43">
        <v>9.459999999999999E-2</v>
      </c>
      <c r="J20" s="43">
        <v>9.459999999999999E-2</v>
      </c>
      <c r="K20" s="43">
        <v>9.459999999999999E-2</v>
      </c>
      <c r="L20" s="43">
        <v>9.459999999999999E-2</v>
      </c>
      <c r="M20" s="43">
        <v>9.459999999999999E-2</v>
      </c>
      <c r="N20" s="43">
        <v>9.459999999999999E-2</v>
      </c>
      <c r="O20" s="290" t="s">
        <v>917</v>
      </c>
    </row>
    <row r="21" spans="1:15">
      <c r="A21" s="211" t="s">
        <v>918</v>
      </c>
      <c r="B21" s="43">
        <v>1813.9631336800005</v>
      </c>
      <c r="C21" s="43">
        <v>1824.4261489699998</v>
      </c>
      <c r="D21" s="43">
        <v>1871.9464706900001</v>
      </c>
      <c r="E21" s="43">
        <v>1860.1559682100001</v>
      </c>
      <c r="F21" s="43">
        <v>1743.9812380400003</v>
      </c>
      <c r="G21" s="43">
        <v>1813.7909404099998</v>
      </c>
      <c r="H21" s="43">
        <v>1811.0573108200001</v>
      </c>
      <c r="I21" s="43">
        <v>1840.7443045500002</v>
      </c>
      <c r="J21" s="43">
        <v>1889.3458625100004</v>
      </c>
      <c r="K21" s="43">
        <v>1917.4306095899999</v>
      </c>
      <c r="L21" s="43">
        <v>1926.4546329299997</v>
      </c>
      <c r="M21" s="43">
        <v>1923.7265953299998</v>
      </c>
      <c r="N21" s="43">
        <v>1974.5094795799998</v>
      </c>
      <c r="O21" s="290" t="s">
        <v>919</v>
      </c>
    </row>
    <row r="22" spans="1:15">
      <c r="A22" s="208" t="s">
        <v>920</v>
      </c>
      <c r="B22" s="43"/>
      <c r="C22" s="43"/>
      <c r="D22" s="43"/>
      <c r="E22" s="43"/>
      <c r="F22" s="43"/>
      <c r="G22" s="43"/>
      <c r="H22" s="43"/>
      <c r="I22" s="43"/>
      <c r="J22" s="43"/>
      <c r="K22" s="43"/>
      <c r="L22" s="43"/>
      <c r="M22" s="43"/>
      <c r="N22" s="43"/>
      <c r="O22" s="288" t="s">
        <v>921</v>
      </c>
    </row>
    <row r="23" spans="1:15">
      <c r="A23" s="211" t="s">
        <v>922</v>
      </c>
      <c r="B23" s="43">
        <v>97.173814229999991</v>
      </c>
      <c r="C23" s="43">
        <v>120.68173372</v>
      </c>
      <c r="D23" s="43">
        <v>90.944223039999997</v>
      </c>
      <c r="E23" s="43">
        <v>96.439535640000017</v>
      </c>
      <c r="F23" s="43">
        <v>105.17858073000001</v>
      </c>
      <c r="G23" s="43">
        <v>66.542564780000006</v>
      </c>
      <c r="H23" s="43">
        <v>81.570203419999999</v>
      </c>
      <c r="I23" s="43">
        <v>86.920796729999992</v>
      </c>
      <c r="J23" s="43">
        <v>79.305284850000007</v>
      </c>
      <c r="K23" s="43">
        <v>64.388883880000009</v>
      </c>
      <c r="L23" s="43">
        <v>70.707821590000009</v>
      </c>
      <c r="M23" s="43">
        <v>66.560221009999992</v>
      </c>
      <c r="N23" s="43">
        <v>73.796722339999974</v>
      </c>
      <c r="O23" s="289" t="s">
        <v>923</v>
      </c>
    </row>
    <row r="24" spans="1:15">
      <c r="A24" s="211" t="s">
        <v>1005</v>
      </c>
      <c r="B24" s="43">
        <v>0.24214811999999999</v>
      </c>
      <c r="C24" s="43">
        <v>0.26934203000000001</v>
      </c>
      <c r="D24" s="43">
        <v>8.4186810000000001E-2</v>
      </c>
      <c r="E24" s="43">
        <v>8.4186810000000001E-2</v>
      </c>
      <c r="F24" s="43">
        <v>8.4186810000000001E-2</v>
      </c>
      <c r="G24" s="43">
        <v>0</v>
      </c>
      <c r="H24" s="43">
        <v>8.4186810000000001E-2</v>
      </c>
      <c r="I24" s="43">
        <v>0.37873453000000001</v>
      </c>
      <c r="J24" s="43">
        <v>7.5052007100000004</v>
      </c>
      <c r="K24" s="43">
        <v>7.4419694100000005</v>
      </c>
      <c r="L24" s="43">
        <v>8.2559845100000011</v>
      </c>
      <c r="M24" s="43">
        <v>7.7746246900000004</v>
      </c>
      <c r="N24" s="43">
        <v>8.1168005599999997</v>
      </c>
      <c r="O24" s="289" t="s">
        <v>1006</v>
      </c>
    </row>
    <row r="25" spans="1:15">
      <c r="A25" s="211" t="s">
        <v>1007</v>
      </c>
      <c r="B25" s="43">
        <v>7.5960526199999991</v>
      </c>
      <c r="C25" s="43">
        <v>33.724325309999998</v>
      </c>
      <c r="D25" s="43">
        <v>5.0705906900000004</v>
      </c>
      <c r="E25" s="43">
        <v>6.5842066900000003</v>
      </c>
      <c r="F25" s="43">
        <v>7.7373306700000013</v>
      </c>
      <c r="G25" s="43">
        <v>8.5713016999999994</v>
      </c>
      <c r="H25" s="43">
        <v>9.9991032700000009</v>
      </c>
      <c r="I25" s="43">
        <v>7.2206371500000008</v>
      </c>
      <c r="J25" s="43">
        <v>8.697023070000002</v>
      </c>
      <c r="K25" s="43">
        <v>10.548484890000001</v>
      </c>
      <c r="L25" s="43">
        <v>12.613995559999999</v>
      </c>
      <c r="M25" s="43">
        <v>15.762043250000001</v>
      </c>
      <c r="N25" s="43">
        <v>16.187432079999997</v>
      </c>
      <c r="O25" s="289" t="s">
        <v>1008</v>
      </c>
    </row>
    <row r="26" spans="1:15">
      <c r="A26" s="211" t="s">
        <v>1009</v>
      </c>
      <c r="B26" s="43">
        <v>217.84231216000001</v>
      </c>
      <c r="C26" s="43">
        <v>213.93500013000005</v>
      </c>
      <c r="D26" s="43">
        <v>220.54906228000004</v>
      </c>
      <c r="E26" s="43">
        <v>233.37104227</v>
      </c>
      <c r="F26" s="43">
        <v>245.26277598999999</v>
      </c>
      <c r="G26" s="43">
        <v>230.11746873000007</v>
      </c>
      <c r="H26" s="43">
        <v>248.31665889000001</v>
      </c>
      <c r="I26" s="43">
        <v>224.02562965000004</v>
      </c>
      <c r="J26" s="43">
        <v>236.64117450000006</v>
      </c>
      <c r="K26" s="43">
        <v>235.95052287999999</v>
      </c>
      <c r="L26" s="43">
        <v>236.48127984000001</v>
      </c>
      <c r="M26" s="43">
        <v>229.95637926000001</v>
      </c>
      <c r="N26" s="43">
        <v>232.82299840999997</v>
      </c>
      <c r="O26" s="289" t="s">
        <v>1010</v>
      </c>
    </row>
    <row r="27" spans="1:15">
      <c r="A27" s="211" t="s">
        <v>1011</v>
      </c>
      <c r="B27" s="43">
        <v>37.698822139999997</v>
      </c>
      <c r="C27" s="43">
        <v>36.101070290000003</v>
      </c>
      <c r="D27" s="43">
        <v>49.033748169999988</v>
      </c>
      <c r="E27" s="43">
        <v>49.28727413</v>
      </c>
      <c r="F27" s="43">
        <v>55.336083690000009</v>
      </c>
      <c r="G27" s="43">
        <v>66.762139560000008</v>
      </c>
      <c r="H27" s="43">
        <v>74.031089180000009</v>
      </c>
      <c r="I27" s="43">
        <v>61.825039150000002</v>
      </c>
      <c r="J27" s="43">
        <v>71.282257069999986</v>
      </c>
      <c r="K27" s="43">
        <v>65.172904010000011</v>
      </c>
      <c r="L27" s="43">
        <v>60.671398570000001</v>
      </c>
      <c r="M27" s="43">
        <v>68.196688989999998</v>
      </c>
      <c r="N27" s="43">
        <v>93.66716540000003</v>
      </c>
      <c r="O27" s="289" t="s">
        <v>1012</v>
      </c>
    </row>
    <row r="28" spans="1:15" ht="19.5">
      <c r="A28" s="211" t="s">
        <v>1013</v>
      </c>
      <c r="B28" s="43">
        <v>4.9304244399999995</v>
      </c>
      <c r="C28" s="43">
        <v>5.1827936600000006</v>
      </c>
      <c r="D28" s="43">
        <v>4.4231266900000001</v>
      </c>
      <c r="E28" s="43">
        <v>4.9802079499999996</v>
      </c>
      <c r="F28" s="43">
        <v>5.0829344700000005</v>
      </c>
      <c r="G28" s="43">
        <v>7.5114629900000001</v>
      </c>
      <c r="H28" s="43">
        <v>7.5648505400000001</v>
      </c>
      <c r="I28" s="43">
        <v>5.0040133399999993</v>
      </c>
      <c r="J28" s="43">
        <v>5.0201948999999999</v>
      </c>
      <c r="K28" s="43">
        <v>5.1475723799999997</v>
      </c>
      <c r="L28" s="43">
        <v>5.2348630099999998</v>
      </c>
      <c r="M28" s="43">
        <v>41.564524220000003</v>
      </c>
      <c r="N28" s="43">
        <v>31.457859799999998</v>
      </c>
      <c r="O28" s="289" t="s">
        <v>1014</v>
      </c>
    </row>
    <row r="29" spans="1:15">
      <c r="A29" s="211" t="s">
        <v>1015</v>
      </c>
      <c r="B29" s="43">
        <v>0.5</v>
      </c>
      <c r="C29" s="43">
        <v>0.5</v>
      </c>
      <c r="D29" s="43">
        <v>0.5</v>
      </c>
      <c r="E29" s="43">
        <v>0.5</v>
      </c>
      <c r="F29" s="43">
        <v>1</v>
      </c>
      <c r="G29" s="43">
        <v>0</v>
      </c>
      <c r="H29" s="43">
        <v>0</v>
      </c>
      <c r="I29" s="43">
        <v>0</v>
      </c>
      <c r="J29" s="43">
        <v>0</v>
      </c>
      <c r="K29" s="43">
        <v>0</v>
      </c>
      <c r="L29" s="43">
        <v>0</v>
      </c>
      <c r="M29" s="43">
        <v>0</v>
      </c>
      <c r="N29" s="43">
        <v>0</v>
      </c>
      <c r="O29" s="289" t="s">
        <v>1016</v>
      </c>
    </row>
    <row r="30" spans="1:15">
      <c r="A30" s="211" t="s">
        <v>1017</v>
      </c>
      <c r="B30" s="43">
        <v>29.527607019999998</v>
      </c>
      <c r="C30" s="43">
        <v>29.542907649999997</v>
      </c>
      <c r="D30" s="43">
        <v>29.450668279999999</v>
      </c>
      <c r="E30" s="43">
        <v>29.358418909999997</v>
      </c>
      <c r="F30" s="43">
        <v>29.266179539999996</v>
      </c>
      <c r="G30" s="43">
        <v>29.174089540000001</v>
      </c>
      <c r="H30" s="43">
        <v>29.622530799999996</v>
      </c>
      <c r="I30" s="43">
        <v>31.402740799999997</v>
      </c>
      <c r="J30" s="43">
        <v>31.046832059999993</v>
      </c>
      <c r="K30" s="43">
        <v>30.463772749999997</v>
      </c>
      <c r="L30" s="43">
        <v>30.366113379999998</v>
      </c>
      <c r="M30" s="43">
        <v>31.652804010000001</v>
      </c>
      <c r="N30" s="43">
        <v>31.549225269999994</v>
      </c>
      <c r="O30" s="289" t="s">
        <v>1018</v>
      </c>
    </row>
    <row r="31" spans="1:15">
      <c r="A31" s="211" t="s">
        <v>1019</v>
      </c>
      <c r="B31" s="43">
        <v>2.8430224899999996</v>
      </c>
      <c r="C31" s="43">
        <v>2.7389351800000004</v>
      </c>
      <c r="D31" s="43">
        <v>2.6513703500000001</v>
      </c>
      <c r="E31" s="43">
        <v>2.5914993600000003</v>
      </c>
      <c r="F31" s="43">
        <v>2.5583832499999999</v>
      </c>
      <c r="G31" s="43">
        <v>2.5025298899999999</v>
      </c>
      <c r="H31" s="43">
        <v>2.3002724399999996</v>
      </c>
      <c r="I31" s="43">
        <v>2.9082389699999998</v>
      </c>
      <c r="J31" s="43">
        <v>2.1706510099999998</v>
      </c>
      <c r="K31" s="43">
        <v>2.10802472</v>
      </c>
      <c r="L31" s="43">
        <v>2.0521446700000001</v>
      </c>
      <c r="M31" s="43">
        <v>2.02720089</v>
      </c>
      <c r="N31" s="43">
        <v>1.9237055100000002</v>
      </c>
      <c r="O31" s="289" t="s">
        <v>1020</v>
      </c>
    </row>
    <row r="32" spans="1:15">
      <c r="A32" s="211" t="s">
        <v>1021</v>
      </c>
      <c r="B32" s="43">
        <v>7.4258216300000006</v>
      </c>
      <c r="C32" s="43">
        <v>7.3445749200000012</v>
      </c>
      <c r="D32" s="43">
        <v>7.1243183900000009</v>
      </c>
      <c r="E32" s="43">
        <v>6.9423037899999986</v>
      </c>
      <c r="F32" s="43">
        <v>7.8960580799999986</v>
      </c>
      <c r="G32" s="43">
        <v>9.2710211200000021</v>
      </c>
      <c r="H32" s="43">
        <v>7.4002936899999998</v>
      </c>
      <c r="I32" s="43">
        <v>6.6563357399999994</v>
      </c>
      <c r="J32" s="43">
        <v>7.1122014000000018</v>
      </c>
      <c r="K32" s="43">
        <v>7.0206120100000007</v>
      </c>
      <c r="L32" s="43">
        <v>7.138398829999999</v>
      </c>
      <c r="M32" s="43">
        <v>6.9775665700000005</v>
      </c>
      <c r="N32" s="43">
        <v>6.842922119999999</v>
      </c>
      <c r="O32" s="289" t="s">
        <v>1022</v>
      </c>
    </row>
    <row r="33" spans="1:16">
      <c r="A33" s="211" t="s">
        <v>1023</v>
      </c>
      <c r="B33" s="43">
        <v>383.21664228999992</v>
      </c>
      <c r="C33" s="43">
        <v>411.22825758999994</v>
      </c>
      <c r="D33" s="43">
        <v>440.24580968999999</v>
      </c>
      <c r="E33" s="43">
        <v>439.76112754999997</v>
      </c>
      <c r="F33" s="43">
        <v>362.56946774999994</v>
      </c>
      <c r="G33" s="43">
        <v>415.58622644000002</v>
      </c>
      <c r="H33" s="43">
        <v>348.14121302000001</v>
      </c>
      <c r="I33" s="43">
        <v>384.48808334</v>
      </c>
      <c r="J33" s="43">
        <v>375.02179964999999</v>
      </c>
      <c r="K33" s="43">
        <v>403.02457631999999</v>
      </c>
      <c r="L33" s="43">
        <v>406.85504520000006</v>
      </c>
      <c r="M33" s="43">
        <v>393.54906638999995</v>
      </c>
      <c r="N33" s="43">
        <v>359.84763909999998</v>
      </c>
      <c r="O33" s="289" t="s">
        <v>1024</v>
      </c>
    </row>
    <row r="34" spans="1:16">
      <c r="A34" s="211" t="s">
        <v>932</v>
      </c>
      <c r="B34" s="43">
        <v>788.99666739999998</v>
      </c>
      <c r="C34" s="43">
        <v>861.24894076999988</v>
      </c>
      <c r="D34" s="43">
        <v>850.07710473000009</v>
      </c>
      <c r="E34" s="43">
        <v>869.89980342000013</v>
      </c>
      <c r="F34" s="43">
        <v>821.97198130999993</v>
      </c>
      <c r="G34" s="43">
        <v>836.03880509999988</v>
      </c>
      <c r="H34" s="43">
        <v>809.03040238999995</v>
      </c>
      <c r="I34" s="43">
        <v>810.83024968999985</v>
      </c>
      <c r="J34" s="43">
        <v>823.80261951999989</v>
      </c>
      <c r="K34" s="43">
        <v>831.26732351999999</v>
      </c>
      <c r="L34" s="43">
        <v>840.37704545000008</v>
      </c>
      <c r="M34" s="43">
        <v>864.02111959000013</v>
      </c>
      <c r="N34" s="43">
        <v>856.21247097000003</v>
      </c>
      <c r="O34" s="290" t="s">
        <v>933</v>
      </c>
    </row>
    <row r="35" spans="1:16" s="70" customFormat="1">
      <c r="A35" s="8" t="s">
        <v>934</v>
      </c>
      <c r="B35" s="43">
        <v>2602.95980113</v>
      </c>
      <c r="C35" s="43">
        <v>2685.6750897699999</v>
      </c>
      <c r="D35" s="43">
        <v>2722.0235754800001</v>
      </c>
      <c r="E35" s="43">
        <v>2730.0557716499998</v>
      </c>
      <c r="F35" s="43">
        <v>2565.9532194300004</v>
      </c>
      <c r="G35" s="43">
        <v>2649.8297455400002</v>
      </c>
      <c r="H35" s="43">
        <v>2620.0877132500004</v>
      </c>
      <c r="I35" s="43">
        <v>2651.5745542699997</v>
      </c>
      <c r="J35" s="43">
        <v>2713.1484820800001</v>
      </c>
      <c r="K35" s="43">
        <v>2748.6979331500002</v>
      </c>
      <c r="L35" s="43">
        <v>2766.8316784300005</v>
      </c>
      <c r="M35" s="43">
        <v>2787.7477149599999</v>
      </c>
      <c r="N35" s="43">
        <v>2830.72195057</v>
      </c>
      <c r="O35" s="291" t="s">
        <v>102</v>
      </c>
      <c r="P35" s="292"/>
    </row>
    <row r="36" spans="1:16">
      <c r="A36" s="86" t="s">
        <v>935</v>
      </c>
      <c r="B36" s="43"/>
      <c r="C36" s="43"/>
      <c r="D36" s="43"/>
      <c r="E36" s="43"/>
      <c r="F36" s="43"/>
      <c r="G36" s="43"/>
      <c r="H36" s="43"/>
      <c r="I36" s="43"/>
      <c r="J36" s="43"/>
      <c r="K36" s="43"/>
      <c r="L36" s="43"/>
      <c r="M36" s="43"/>
      <c r="N36" s="43"/>
      <c r="O36" s="286" t="s">
        <v>936</v>
      </c>
    </row>
    <row r="37" spans="1:16">
      <c r="A37" s="208" t="s">
        <v>937</v>
      </c>
      <c r="B37" s="43"/>
      <c r="C37" s="43"/>
      <c r="D37" s="43"/>
      <c r="E37" s="43"/>
      <c r="F37" s="43"/>
      <c r="G37" s="43"/>
      <c r="H37" s="43"/>
      <c r="I37" s="43"/>
      <c r="J37" s="43"/>
      <c r="K37" s="43"/>
      <c r="L37" s="43"/>
      <c r="M37" s="43"/>
      <c r="N37" s="43"/>
      <c r="O37" s="288" t="s">
        <v>938</v>
      </c>
    </row>
    <row r="38" spans="1:16">
      <c r="A38" s="210" t="s">
        <v>1025</v>
      </c>
      <c r="B38" s="43">
        <v>152.44349593999999</v>
      </c>
      <c r="C38" s="43">
        <v>149.87724149999997</v>
      </c>
      <c r="D38" s="43">
        <v>151.78726992</v>
      </c>
      <c r="E38" s="43">
        <v>158.56248587000002</v>
      </c>
      <c r="F38" s="43">
        <v>152.50256238</v>
      </c>
      <c r="G38" s="43">
        <v>161.03322709999998</v>
      </c>
      <c r="H38" s="43">
        <v>168.60884851999998</v>
      </c>
      <c r="I38" s="43">
        <v>173.26423434999998</v>
      </c>
      <c r="J38" s="43">
        <v>177.60976396999999</v>
      </c>
      <c r="K38" s="43">
        <v>170.72298424999997</v>
      </c>
      <c r="L38" s="43">
        <v>174.12180004999999</v>
      </c>
      <c r="M38" s="43">
        <v>172.69756137000002</v>
      </c>
      <c r="N38" s="43">
        <v>166.77637794</v>
      </c>
      <c r="O38" s="290" t="s">
        <v>1026</v>
      </c>
    </row>
    <row r="39" spans="1:16">
      <c r="A39" s="210" t="s">
        <v>1027</v>
      </c>
      <c r="B39" s="43">
        <v>22.266973059999998</v>
      </c>
      <c r="C39" s="43">
        <v>23.384077049999998</v>
      </c>
      <c r="D39" s="43">
        <v>19.290479519999998</v>
      </c>
      <c r="E39" s="43">
        <v>20.420936659999999</v>
      </c>
      <c r="F39" s="43">
        <v>19.877157889999999</v>
      </c>
      <c r="G39" s="43">
        <v>20.323405160000004</v>
      </c>
      <c r="H39" s="43">
        <v>21.735221709999998</v>
      </c>
      <c r="I39" s="43">
        <v>22.732693959999999</v>
      </c>
      <c r="J39" s="43">
        <v>23.377505739999997</v>
      </c>
      <c r="K39" s="43">
        <v>24.196035970000001</v>
      </c>
      <c r="L39" s="43">
        <v>21.857991179999996</v>
      </c>
      <c r="M39" s="43">
        <v>22.126973349999997</v>
      </c>
      <c r="N39" s="43">
        <v>21.09948842</v>
      </c>
      <c r="O39" s="290" t="s">
        <v>1028</v>
      </c>
    </row>
    <row r="40" spans="1:16">
      <c r="A40" s="210" t="s">
        <v>1029</v>
      </c>
      <c r="B40" s="43">
        <v>6.2097055999999995</v>
      </c>
      <c r="C40" s="43">
        <v>8.6267213599999994</v>
      </c>
      <c r="D40" s="43">
        <v>7.5086297699999998</v>
      </c>
      <c r="E40" s="43">
        <v>7.9987957900000008</v>
      </c>
      <c r="F40" s="43">
        <v>8.1486982900000005</v>
      </c>
      <c r="G40" s="43">
        <v>11.665102590000002</v>
      </c>
      <c r="H40" s="43">
        <v>13.275515689999999</v>
      </c>
      <c r="I40" s="43">
        <v>11.55159654</v>
      </c>
      <c r="J40" s="43">
        <v>11.152167169999998</v>
      </c>
      <c r="K40" s="43">
        <v>8.3024581800000021</v>
      </c>
      <c r="L40" s="43">
        <v>5.20371556</v>
      </c>
      <c r="M40" s="43">
        <v>4.2348442899999998</v>
      </c>
      <c r="N40" s="43">
        <v>3.4068789100000001</v>
      </c>
      <c r="O40" s="290" t="s">
        <v>1030</v>
      </c>
    </row>
    <row r="41" spans="1:16">
      <c r="A41" s="210" t="s">
        <v>1031</v>
      </c>
      <c r="B41" s="43">
        <v>10.047935729999999</v>
      </c>
      <c r="C41" s="43">
        <v>10.634238069999999</v>
      </c>
      <c r="D41" s="43">
        <v>6.1094335599999994</v>
      </c>
      <c r="E41" s="43">
        <v>10.17790804</v>
      </c>
      <c r="F41" s="43">
        <v>7.5936937699999998</v>
      </c>
      <c r="G41" s="43">
        <v>10.850198070000001</v>
      </c>
      <c r="H41" s="43">
        <v>13.24517288</v>
      </c>
      <c r="I41" s="43">
        <v>16.479208549999999</v>
      </c>
      <c r="J41" s="43">
        <v>15.694509430000002</v>
      </c>
      <c r="K41" s="43">
        <v>14.972376000000001</v>
      </c>
      <c r="L41" s="43">
        <v>10.833091619999999</v>
      </c>
      <c r="M41" s="43">
        <v>13.434830140000001</v>
      </c>
      <c r="N41" s="43">
        <v>13.06225014</v>
      </c>
      <c r="O41" s="290" t="s">
        <v>1032</v>
      </c>
    </row>
    <row r="42" spans="1:16">
      <c r="A42" s="210" t="s">
        <v>1033</v>
      </c>
      <c r="B42" s="43">
        <v>5.5517848300000008</v>
      </c>
      <c r="C42" s="43">
        <v>5.7640246500000014</v>
      </c>
      <c r="D42" s="43">
        <v>5.7626258800000008</v>
      </c>
      <c r="E42" s="43">
        <v>5.9705553000000009</v>
      </c>
      <c r="F42" s="43">
        <v>5.4239396300000005</v>
      </c>
      <c r="G42" s="43">
        <v>5.8149511600000006</v>
      </c>
      <c r="H42" s="43">
        <v>6.8844634900000008</v>
      </c>
      <c r="I42" s="43">
        <v>7.0006794900000004</v>
      </c>
      <c r="J42" s="43">
        <v>7.6157102100000005</v>
      </c>
      <c r="K42" s="43">
        <v>8.7818924000000003</v>
      </c>
      <c r="L42" s="43">
        <v>8.9880185600000004</v>
      </c>
      <c r="M42" s="43">
        <v>8.5301293299999994</v>
      </c>
      <c r="N42" s="43">
        <v>8.7377988500000008</v>
      </c>
      <c r="O42" s="290" t="s">
        <v>1034</v>
      </c>
    </row>
    <row r="43" spans="1:16">
      <c r="A43" s="210" t="s">
        <v>1035</v>
      </c>
      <c r="B43" s="43">
        <v>565.49377280999988</v>
      </c>
      <c r="C43" s="43">
        <v>633.98347562999993</v>
      </c>
      <c r="D43" s="43">
        <v>680.48342978999995</v>
      </c>
      <c r="E43" s="43">
        <v>671.79015715999992</v>
      </c>
      <c r="F43" s="43">
        <v>506.29326574000004</v>
      </c>
      <c r="G43" s="43">
        <v>537.65883042999997</v>
      </c>
      <c r="H43" s="43">
        <v>560.67729749</v>
      </c>
      <c r="I43" s="43">
        <v>560.88191712000003</v>
      </c>
      <c r="J43" s="43">
        <v>600.78072127999997</v>
      </c>
      <c r="K43" s="43">
        <v>631.81122567000011</v>
      </c>
      <c r="L43" s="43">
        <v>622.60107326000013</v>
      </c>
      <c r="M43" s="43">
        <v>638.79349281999998</v>
      </c>
      <c r="N43" s="43">
        <v>662.00576354000009</v>
      </c>
      <c r="O43" s="290" t="s">
        <v>1036</v>
      </c>
    </row>
    <row r="44" spans="1:16">
      <c r="A44" s="210" t="s">
        <v>955</v>
      </c>
      <c r="B44" s="43">
        <v>762.01366815999995</v>
      </c>
      <c r="C44" s="43">
        <v>832.26977844999999</v>
      </c>
      <c r="D44" s="43">
        <v>870.94186864000005</v>
      </c>
      <c r="E44" s="43">
        <v>874.92083898999999</v>
      </c>
      <c r="F44" s="43">
        <v>699.83931780999978</v>
      </c>
      <c r="G44" s="43">
        <v>747.34571468999991</v>
      </c>
      <c r="H44" s="43">
        <v>784.4265200100001</v>
      </c>
      <c r="I44" s="43">
        <v>791.9103302100001</v>
      </c>
      <c r="J44" s="43">
        <v>836.23037800999998</v>
      </c>
      <c r="K44" s="43">
        <v>858.78697265999983</v>
      </c>
      <c r="L44" s="43">
        <v>843.60569041999997</v>
      </c>
      <c r="M44" s="43">
        <v>859.81783145999998</v>
      </c>
      <c r="N44" s="43">
        <v>875.08855797999991</v>
      </c>
      <c r="O44" s="290" t="s">
        <v>107</v>
      </c>
    </row>
    <row r="45" spans="1:16">
      <c r="A45" s="208" t="s">
        <v>956</v>
      </c>
      <c r="B45" s="43">
        <v>0</v>
      </c>
      <c r="C45" s="43">
        <v>0</v>
      </c>
      <c r="D45" s="43">
        <v>0</v>
      </c>
      <c r="E45" s="43">
        <v>0</v>
      </c>
      <c r="F45" s="43">
        <v>0</v>
      </c>
      <c r="G45" s="43">
        <v>0</v>
      </c>
      <c r="H45" s="43">
        <v>0</v>
      </c>
      <c r="I45" s="43">
        <v>0</v>
      </c>
      <c r="J45" s="43">
        <v>0</v>
      </c>
      <c r="K45" s="43">
        <v>0</v>
      </c>
      <c r="L45" s="43">
        <v>0</v>
      </c>
      <c r="M45" s="43">
        <v>0</v>
      </c>
      <c r="N45" s="43">
        <v>0</v>
      </c>
      <c r="O45" s="288" t="s">
        <v>957</v>
      </c>
    </row>
    <row r="46" spans="1:16">
      <c r="A46" s="208" t="s">
        <v>958</v>
      </c>
      <c r="B46" s="43"/>
      <c r="C46" s="43"/>
      <c r="D46" s="43"/>
      <c r="E46" s="43"/>
      <c r="F46" s="43"/>
      <c r="G46" s="43"/>
      <c r="H46" s="43"/>
      <c r="I46" s="43"/>
      <c r="J46" s="43"/>
      <c r="K46" s="43"/>
      <c r="L46" s="43"/>
      <c r="M46" s="43"/>
      <c r="N46" s="43"/>
      <c r="O46" s="288" t="s">
        <v>959</v>
      </c>
    </row>
    <row r="47" spans="1:16">
      <c r="A47" s="210" t="s">
        <v>960</v>
      </c>
      <c r="B47" s="43">
        <v>938.55741746000001</v>
      </c>
      <c r="C47" s="43">
        <v>938.55741746000001</v>
      </c>
      <c r="D47" s="43">
        <v>938.55741746000001</v>
      </c>
      <c r="E47" s="43">
        <v>938.55741746000001</v>
      </c>
      <c r="F47" s="43">
        <v>938.55741746000001</v>
      </c>
      <c r="G47" s="43">
        <v>938.55741746000001</v>
      </c>
      <c r="H47" s="43">
        <v>838.55741746000001</v>
      </c>
      <c r="I47" s="43">
        <v>838.55741746000001</v>
      </c>
      <c r="J47" s="43">
        <v>838.55741746000001</v>
      </c>
      <c r="K47" s="43">
        <v>838.55741746000001</v>
      </c>
      <c r="L47" s="43">
        <v>838.55741746000001</v>
      </c>
      <c r="M47" s="43">
        <v>838.5574174599999</v>
      </c>
      <c r="N47" s="43">
        <v>838.55741746000001</v>
      </c>
      <c r="O47" s="290" t="s">
        <v>961</v>
      </c>
    </row>
    <row r="48" spans="1:16">
      <c r="A48" s="210" t="s">
        <v>1037</v>
      </c>
      <c r="B48" s="43">
        <v>0</v>
      </c>
      <c r="C48" s="43">
        <v>0</v>
      </c>
      <c r="D48" s="43">
        <v>0</v>
      </c>
      <c r="E48" s="43">
        <v>0</v>
      </c>
      <c r="F48" s="43">
        <v>0</v>
      </c>
      <c r="G48" s="43">
        <v>0</v>
      </c>
      <c r="H48" s="43">
        <v>0</v>
      </c>
      <c r="I48" s="43">
        <v>0</v>
      </c>
      <c r="J48" s="43">
        <v>0</v>
      </c>
      <c r="K48" s="43">
        <v>0</v>
      </c>
      <c r="L48" s="43">
        <v>0</v>
      </c>
      <c r="M48" s="43">
        <v>0</v>
      </c>
      <c r="N48" s="43">
        <v>0</v>
      </c>
      <c r="O48" s="290" t="s">
        <v>1038</v>
      </c>
    </row>
    <row r="49" spans="1:15">
      <c r="A49" s="210" t="s">
        <v>1039</v>
      </c>
      <c r="B49" s="43">
        <v>176.83098439000003</v>
      </c>
      <c r="C49" s="43">
        <v>176.83098439000003</v>
      </c>
      <c r="D49" s="43">
        <v>176.83098439000003</v>
      </c>
      <c r="E49" s="43">
        <v>176.83098439000003</v>
      </c>
      <c r="F49" s="43">
        <v>176.83098439000003</v>
      </c>
      <c r="G49" s="43">
        <v>176.95415578000001</v>
      </c>
      <c r="H49" s="43">
        <v>213.99111578</v>
      </c>
      <c r="I49" s="43">
        <v>213.99111578</v>
      </c>
      <c r="J49" s="43">
        <v>213.99111578</v>
      </c>
      <c r="K49" s="43">
        <v>222.10009546999999</v>
      </c>
      <c r="L49" s="43">
        <v>222.10009546999999</v>
      </c>
      <c r="M49" s="43">
        <v>222.44809228999998</v>
      </c>
      <c r="N49" s="43">
        <v>224.99258228999997</v>
      </c>
      <c r="O49" s="290" t="s">
        <v>1040</v>
      </c>
    </row>
    <row r="50" spans="1:15">
      <c r="A50" s="210" t="s">
        <v>1041</v>
      </c>
      <c r="B50" s="43">
        <v>-6.7741392300000003</v>
      </c>
      <c r="C50" s="43">
        <v>-6.9156642799999997</v>
      </c>
      <c r="D50" s="43">
        <v>-6.81066387</v>
      </c>
      <c r="E50" s="43">
        <v>-6.8969602700000001</v>
      </c>
      <c r="F50" s="43">
        <v>-6.7917494200000004</v>
      </c>
      <c r="G50" s="43">
        <v>-7.0634315999999995</v>
      </c>
      <c r="H50" s="43">
        <v>-17.327875150000001</v>
      </c>
      <c r="I50" s="43">
        <v>-15.481331430000001</v>
      </c>
      <c r="J50" s="43">
        <v>-11.872885220000001</v>
      </c>
      <c r="K50" s="43">
        <v>-10.080301820000001</v>
      </c>
      <c r="L50" s="43">
        <v>-9.7996760399999996</v>
      </c>
      <c r="M50" s="43">
        <v>-9.0022990900000011</v>
      </c>
      <c r="N50" s="43">
        <v>-9.2172922900000014</v>
      </c>
      <c r="O50" s="290" t="s">
        <v>1042</v>
      </c>
    </row>
    <row r="51" spans="1:15">
      <c r="A51" s="210" t="s">
        <v>1043</v>
      </c>
      <c r="B51" s="43">
        <v>0</v>
      </c>
      <c r="C51" s="43">
        <v>0</v>
      </c>
      <c r="D51" s="43">
        <v>0</v>
      </c>
      <c r="E51" s="43">
        <v>0</v>
      </c>
      <c r="F51" s="43">
        <v>0</v>
      </c>
      <c r="G51" s="43">
        <v>0</v>
      </c>
      <c r="H51" s="43">
        <v>0</v>
      </c>
      <c r="I51" s="43">
        <v>0</v>
      </c>
      <c r="J51" s="43">
        <v>0</v>
      </c>
      <c r="K51" s="43">
        <v>0</v>
      </c>
      <c r="L51" s="43">
        <v>0</v>
      </c>
      <c r="M51" s="43">
        <v>0</v>
      </c>
      <c r="N51" s="43">
        <v>0</v>
      </c>
      <c r="O51" s="290" t="s">
        <v>1044</v>
      </c>
    </row>
    <row r="52" spans="1:15">
      <c r="A52" s="210" t="s">
        <v>1045</v>
      </c>
      <c r="B52" s="43">
        <v>732.97542161000001</v>
      </c>
      <c r="C52" s="43">
        <v>744.93256989999986</v>
      </c>
      <c r="D52" s="43">
        <v>742.50397326000007</v>
      </c>
      <c r="E52" s="43">
        <v>746.64348991999987</v>
      </c>
      <c r="F52" s="43">
        <v>757.48167714000022</v>
      </c>
      <c r="G52" s="43">
        <v>794.03587522000021</v>
      </c>
      <c r="H52" s="43">
        <v>800.44053053999994</v>
      </c>
      <c r="I52" s="43">
        <v>822.59702563999997</v>
      </c>
      <c r="J52" s="43">
        <v>836.24245295000026</v>
      </c>
      <c r="K52" s="43">
        <v>839.33373891000019</v>
      </c>
      <c r="L52" s="43">
        <v>872.06814637000025</v>
      </c>
      <c r="M52" s="43">
        <v>876.92666482999994</v>
      </c>
      <c r="N52" s="43">
        <v>901.30067598999995</v>
      </c>
      <c r="O52" s="290" t="s">
        <v>1046</v>
      </c>
    </row>
    <row r="53" spans="1:15">
      <c r="A53" s="210" t="s">
        <v>8</v>
      </c>
      <c r="B53" s="43">
        <v>1841.5896842399998</v>
      </c>
      <c r="C53" s="43">
        <v>1853.40530749</v>
      </c>
      <c r="D53" s="43">
        <v>1851.08171126</v>
      </c>
      <c r="E53" s="43">
        <v>1855.1349315299997</v>
      </c>
      <c r="F53" s="43">
        <v>1866.0783295699994</v>
      </c>
      <c r="G53" s="43">
        <v>1902.48401685</v>
      </c>
      <c r="H53" s="43">
        <v>1835.6611886400001</v>
      </c>
      <c r="I53" s="43">
        <v>1859.6642274899998</v>
      </c>
      <c r="J53" s="43">
        <v>1876.9181009800002</v>
      </c>
      <c r="K53" s="43">
        <v>1889.9109500200004</v>
      </c>
      <c r="L53" s="43">
        <v>1922.92598331</v>
      </c>
      <c r="M53" s="43">
        <v>1928.9298755399998</v>
      </c>
      <c r="N53" s="43">
        <v>1955.6333834700004</v>
      </c>
      <c r="O53" s="290" t="s">
        <v>964</v>
      </c>
    </row>
    <row r="54" spans="1:15" s="70" customFormat="1" ht="10.5" thickBot="1">
      <c r="A54" s="254" t="s">
        <v>9</v>
      </c>
      <c r="B54" s="293">
        <v>2603.6033524699992</v>
      </c>
      <c r="C54" s="293">
        <v>2685.6750860299999</v>
      </c>
      <c r="D54" s="293">
        <v>2722.02358</v>
      </c>
      <c r="E54" s="293">
        <v>2730.0557705999995</v>
      </c>
      <c r="F54" s="293">
        <v>2565.9176474800011</v>
      </c>
      <c r="G54" s="293">
        <v>2649.8297316099997</v>
      </c>
      <c r="H54" s="293">
        <v>2620.0877087400008</v>
      </c>
      <c r="I54" s="293">
        <v>2651.5745577599996</v>
      </c>
      <c r="J54" s="293">
        <v>2713.14847904</v>
      </c>
      <c r="K54" s="293">
        <v>2748.6979227500001</v>
      </c>
      <c r="L54" s="293">
        <v>2766.5316737699995</v>
      </c>
      <c r="M54" s="293">
        <v>2788.7477070800001</v>
      </c>
      <c r="N54" s="293">
        <v>2830.7219415300005</v>
      </c>
      <c r="O54" s="294" t="s">
        <v>1047</v>
      </c>
    </row>
    <row r="55" spans="1:15" ht="15.75" customHeight="1" thickBot="1">
      <c r="A55" s="585"/>
      <c r="B55" s="586"/>
      <c r="C55" s="586"/>
      <c r="D55" s="586"/>
      <c r="E55" s="586"/>
      <c r="F55" s="586"/>
      <c r="G55" s="586"/>
      <c r="H55" s="586"/>
      <c r="I55" s="586"/>
      <c r="J55" s="586"/>
      <c r="K55" s="586"/>
      <c r="L55" s="586"/>
      <c r="M55" s="586"/>
      <c r="N55" s="586"/>
      <c r="O55" s="587"/>
    </row>
    <row r="57" spans="1:15">
      <c r="B57" s="10">
        <v>-0.64355133999924874</v>
      </c>
      <c r="C57" s="10">
        <v>3.7400000110210385E-6</v>
      </c>
      <c r="D57" s="10">
        <v>-4.5199999476608355E-6</v>
      </c>
      <c r="E57" s="10">
        <v>1.0500002645130735E-6</v>
      </c>
      <c r="F57" s="10">
        <v>3.5571949999393837E-2</v>
      </c>
      <c r="G57" s="10">
        <v>1.3930000477557769E-5</v>
      </c>
      <c r="H57" s="10">
        <v>4.5099995986674912E-6</v>
      </c>
      <c r="I57" s="10">
        <v>-3.4899999263870995E-6</v>
      </c>
      <c r="J57" s="10">
        <v>3.0400001378438901E-6</v>
      </c>
      <c r="K57" s="10">
        <v>1.0400000064691994E-5</v>
      </c>
      <c r="L57" s="10">
        <v>0.30000466000092274</v>
      </c>
      <c r="M57" s="10">
        <v>-0.99999212000011539</v>
      </c>
      <c r="N57" s="10">
        <v>9.03999944057432E-6</v>
      </c>
    </row>
  </sheetData>
  <customSheetViews>
    <customSheetView guid="{4E068CE9-76F0-4A79-8775-2B6748FBF524}" state="hidden">
      <selection sqref="A1:O1"/>
      <pageMargins left="0.7" right="0.7" top="0.75" bottom="0.75" header="0.3" footer="0.3"/>
      <pageSetup paperSize="9" scale="63" orientation="landscape" r:id="rId1"/>
    </customSheetView>
    <customSheetView guid="{A346EDBB-8F5D-48AE-8CF0-8B5C084A1557}"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140625" defaultRowHeight="9.75"/>
  <cols>
    <col min="1" max="1" width="26.5703125" style="2" customWidth="1"/>
    <col min="2" max="14" width="8.140625" style="2" customWidth="1"/>
    <col min="15" max="15" width="36.140625" style="2" customWidth="1"/>
    <col min="16" max="16384" width="9.140625" style="2"/>
  </cols>
  <sheetData>
    <row r="1" spans="1:15" s="1" customFormat="1" ht="12.75">
      <c r="A1" s="581" t="s">
        <v>157</v>
      </c>
      <c r="B1" s="582"/>
      <c r="C1" s="582"/>
      <c r="D1" s="582"/>
      <c r="E1" s="582"/>
      <c r="F1" s="582"/>
      <c r="G1" s="582"/>
      <c r="H1" s="582"/>
      <c r="I1" s="582"/>
      <c r="J1" s="582"/>
      <c r="K1" s="582"/>
      <c r="L1" s="582"/>
      <c r="M1" s="582"/>
      <c r="N1" s="582"/>
      <c r="O1" s="583"/>
    </row>
    <row r="2" spans="1:15" s="97" customFormat="1" ht="20.25" customHeight="1">
      <c r="A2" s="579" t="s">
        <v>351</v>
      </c>
      <c r="B2" s="576"/>
      <c r="C2" s="576"/>
      <c r="D2" s="576"/>
      <c r="E2" s="576"/>
      <c r="F2" s="576"/>
      <c r="G2" s="576"/>
      <c r="H2" s="576"/>
      <c r="I2" s="576"/>
      <c r="J2" s="576"/>
      <c r="K2" s="576"/>
      <c r="L2" s="576"/>
      <c r="M2" s="576"/>
      <c r="N2" s="576"/>
      <c r="O2" s="580"/>
    </row>
    <row r="3" spans="1:15" s="3" customFormat="1" ht="2.25" customHeight="1" thickBot="1">
      <c r="A3" s="588"/>
      <c r="B3" s="589"/>
      <c r="C3" s="589"/>
      <c r="D3" s="589"/>
      <c r="E3" s="589"/>
      <c r="F3" s="589"/>
      <c r="G3" s="589"/>
      <c r="H3" s="589"/>
      <c r="I3" s="589"/>
      <c r="J3" s="589"/>
      <c r="K3" s="589"/>
      <c r="L3" s="589"/>
      <c r="M3" s="589"/>
      <c r="N3" s="589"/>
      <c r="O3" s="590"/>
    </row>
    <row r="4" spans="1:15" s="205" customFormat="1" ht="10.5" thickBot="1">
      <c r="A4" s="356" t="s">
        <v>4</v>
      </c>
      <c r="B4" s="296">
        <v>42552</v>
      </c>
      <c r="C4" s="296">
        <v>42583</v>
      </c>
      <c r="D4" s="296">
        <v>42614</v>
      </c>
      <c r="E4" s="296">
        <v>42644</v>
      </c>
      <c r="F4" s="296">
        <v>42675</v>
      </c>
      <c r="G4" s="296">
        <v>42705</v>
      </c>
      <c r="H4" s="296">
        <v>42736</v>
      </c>
      <c r="I4" s="296">
        <v>42767</v>
      </c>
      <c r="J4" s="296">
        <v>42795</v>
      </c>
      <c r="K4" s="296">
        <v>42826</v>
      </c>
      <c r="L4" s="296">
        <v>42856</v>
      </c>
      <c r="M4" s="296">
        <v>42887</v>
      </c>
      <c r="N4" s="296">
        <v>42917</v>
      </c>
      <c r="O4" s="182" t="s">
        <v>103</v>
      </c>
    </row>
    <row r="5" spans="1:15">
      <c r="A5" s="14" t="s">
        <v>887</v>
      </c>
      <c r="B5" s="39"/>
      <c r="C5" s="284"/>
      <c r="D5" s="284"/>
      <c r="E5" s="284"/>
      <c r="F5" s="284"/>
      <c r="G5" s="284"/>
      <c r="H5" s="285"/>
      <c r="I5" s="284"/>
      <c r="J5" s="284"/>
      <c r="K5" s="284"/>
      <c r="L5" s="284"/>
      <c r="M5" s="284"/>
      <c r="N5" s="284"/>
      <c r="O5" s="297" t="s">
        <v>129</v>
      </c>
    </row>
    <row r="6" spans="1:15">
      <c r="A6" s="208" t="s">
        <v>888</v>
      </c>
      <c r="B6" s="43"/>
      <c r="C6" s="87"/>
      <c r="D6" s="87"/>
      <c r="E6" s="87"/>
      <c r="F6" s="87"/>
      <c r="G6" s="87"/>
      <c r="H6" s="287"/>
      <c r="I6" s="87"/>
      <c r="J6" s="87"/>
      <c r="K6" s="87"/>
      <c r="L6" s="87"/>
      <c r="M6" s="87"/>
      <c r="N6" s="87"/>
      <c r="O6" s="298" t="s">
        <v>889</v>
      </c>
    </row>
    <row r="7" spans="1:15">
      <c r="A7" s="211" t="s">
        <v>970</v>
      </c>
      <c r="B7" s="43">
        <v>329.26838549000001</v>
      </c>
      <c r="C7" s="43">
        <v>350.99443183999995</v>
      </c>
      <c r="D7" s="43">
        <v>370.00719273999999</v>
      </c>
      <c r="E7" s="43">
        <v>330.25358075999998</v>
      </c>
      <c r="F7" s="43">
        <v>326.01995835000002</v>
      </c>
      <c r="G7" s="43">
        <v>334.20528632999998</v>
      </c>
      <c r="H7" s="43">
        <v>334.33553632999997</v>
      </c>
      <c r="I7" s="43">
        <v>309.29323703999995</v>
      </c>
      <c r="J7" s="43">
        <v>285.43057047999997</v>
      </c>
      <c r="K7" s="43">
        <v>285.15047447999996</v>
      </c>
      <c r="L7" s="43">
        <v>295.38327048000002</v>
      </c>
      <c r="M7" s="43">
        <v>335.96738347000007</v>
      </c>
      <c r="N7" s="43">
        <v>277.06310749000005</v>
      </c>
      <c r="O7" s="299" t="s">
        <v>891</v>
      </c>
    </row>
    <row r="8" spans="1:15">
      <c r="A8" s="211" t="s">
        <v>892</v>
      </c>
      <c r="B8" s="43">
        <v>0</v>
      </c>
      <c r="C8" s="43">
        <v>0</v>
      </c>
      <c r="D8" s="43">
        <v>0</v>
      </c>
      <c r="E8" s="43">
        <v>0</v>
      </c>
      <c r="F8" s="43">
        <v>0</v>
      </c>
      <c r="G8" s="43">
        <v>0</v>
      </c>
      <c r="H8" s="43">
        <v>0</v>
      </c>
      <c r="I8" s="43">
        <v>0</v>
      </c>
      <c r="J8" s="43">
        <v>0</v>
      </c>
      <c r="K8" s="43">
        <v>0</v>
      </c>
      <c r="L8" s="43">
        <v>0</v>
      </c>
      <c r="M8" s="43">
        <v>0</v>
      </c>
      <c r="N8" s="43">
        <v>0</v>
      </c>
      <c r="O8" s="299" t="s">
        <v>893</v>
      </c>
    </row>
    <row r="9" spans="1:15">
      <c r="A9" s="211" t="s">
        <v>894</v>
      </c>
      <c r="B9" s="43">
        <v>26.6740861</v>
      </c>
      <c r="C9" s="43">
        <v>26.703941</v>
      </c>
      <c r="D9" s="43">
        <v>26.720577000000006</v>
      </c>
      <c r="E9" s="43">
        <v>26.63566213</v>
      </c>
      <c r="F9" s="43">
        <v>30.756053000000001</v>
      </c>
      <c r="G9" s="43">
        <v>32.172747000000001</v>
      </c>
      <c r="H9" s="43">
        <v>31.986904389999999</v>
      </c>
      <c r="I9" s="43">
        <v>31.97445922</v>
      </c>
      <c r="J9" s="43">
        <v>47.372726800000002</v>
      </c>
      <c r="K9" s="43">
        <v>47.278649599999994</v>
      </c>
      <c r="L9" s="43">
        <v>51.42182055</v>
      </c>
      <c r="M9" s="43">
        <v>58.122419600000008</v>
      </c>
      <c r="N9" s="43">
        <v>81.224913999999998</v>
      </c>
      <c r="O9" s="299" t="s">
        <v>895</v>
      </c>
    </row>
    <row r="10" spans="1:15">
      <c r="A10" s="211" t="s">
        <v>896</v>
      </c>
      <c r="B10" s="43">
        <v>18.156369680000001</v>
      </c>
      <c r="C10" s="43">
        <v>18.072309999999998</v>
      </c>
      <c r="D10" s="43">
        <v>19.999782</v>
      </c>
      <c r="E10" s="43">
        <v>44.90508483</v>
      </c>
      <c r="F10" s="43">
        <v>71.46802000000001</v>
      </c>
      <c r="G10" s="43">
        <v>81.179458800000006</v>
      </c>
      <c r="H10" s="43">
        <v>82.929500079999997</v>
      </c>
      <c r="I10" s="43">
        <v>115.59699703</v>
      </c>
      <c r="J10" s="43">
        <v>129.5121963</v>
      </c>
      <c r="K10" s="43">
        <v>129.6024305</v>
      </c>
      <c r="L10" s="43">
        <v>130.22810271</v>
      </c>
      <c r="M10" s="43">
        <v>134.3252257</v>
      </c>
      <c r="N10" s="43">
        <v>130.44779650000001</v>
      </c>
      <c r="O10" s="299" t="s">
        <v>897</v>
      </c>
    </row>
    <row r="11" spans="1:15" ht="19.5">
      <c r="A11" s="211" t="s">
        <v>971</v>
      </c>
      <c r="B11" s="43">
        <v>0</v>
      </c>
      <c r="C11" s="43">
        <v>0</v>
      </c>
      <c r="D11" s="43">
        <v>0</v>
      </c>
      <c r="E11" s="43">
        <v>0</v>
      </c>
      <c r="F11" s="43">
        <v>0</v>
      </c>
      <c r="G11" s="43">
        <v>0</v>
      </c>
      <c r="H11" s="43">
        <v>0</v>
      </c>
      <c r="I11" s="43">
        <v>0</v>
      </c>
      <c r="J11" s="43">
        <v>0</v>
      </c>
      <c r="K11" s="43">
        <v>0</v>
      </c>
      <c r="L11" s="43">
        <v>0</v>
      </c>
      <c r="M11" s="43">
        <v>0</v>
      </c>
      <c r="N11" s="43">
        <v>0</v>
      </c>
      <c r="O11" s="299" t="s">
        <v>899</v>
      </c>
    </row>
    <row r="12" spans="1:15" ht="29.25">
      <c r="A12" s="211" t="s">
        <v>972</v>
      </c>
      <c r="B12" s="43">
        <v>0</v>
      </c>
      <c r="C12" s="43">
        <v>0</v>
      </c>
      <c r="D12" s="43">
        <v>0</v>
      </c>
      <c r="E12" s="43">
        <v>0</v>
      </c>
      <c r="F12" s="43">
        <v>0</v>
      </c>
      <c r="G12" s="43">
        <v>0</v>
      </c>
      <c r="H12" s="43">
        <v>0</v>
      </c>
      <c r="I12" s="43">
        <v>0</v>
      </c>
      <c r="J12" s="43">
        <v>0</v>
      </c>
      <c r="K12" s="43">
        <v>0</v>
      </c>
      <c r="L12" s="43">
        <v>0</v>
      </c>
      <c r="M12" s="43">
        <v>0</v>
      </c>
      <c r="N12" s="43">
        <v>0</v>
      </c>
      <c r="O12" s="299" t="s">
        <v>901</v>
      </c>
    </row>
    <row r="13" spans="1:15" ht="29.25">
      <c r="A13" s="211" t="s">
        <v>902</v>
      </c>
      <c r="B13" s="43">
        <v>0</v>
      </c>
      <c r="C13" s="43">
        <v>0</v>
      </c>
      <c r="D13" s="43">
        <v>0</v>
      </c>
      <c r="E13" s="43">
        <v>0</v>
      </c>
      <c r="F13" s="43">
        <v>0</v>
      </c>
      <c r="G13" s="43">
        <v>0</v>
      </c>
      <c r="H13" s="43">
        <v>0</v>
      </c>
      <c r="I13" s="43">
        <v>0</v>
      </c>
      <c r="J13" s="43">
        <v>0</v>
      </c>
      <c r="K13" s="43">
        <v>0</v>
      </c>
      <c r="L13" s="43">
        <v>0</v>
      </c>
      <c r="M13" s="43">
        <v>0</v>
      </c>
      <c r="N13" s="43">
        <v>0</v>
      </c>
      <c r="O13" s="299" t="s">
        <v>903</v>
      </c>
    </row>
    <row r="14" spans="1:15">
      <c r="A14" s="211" t="s">
        <v>904</v>
      </c>
      <c r="B14" s="43">
        <v>19.79700948</v>
      </c>
      <c r="C14" s="43">
        <v>20.002058170000002</v>
      </c>
      <c r="D14" s="43">
        <v>19.9417407</v>
      </c>
      <c r="E14" s="43">
        <v>19.893582590000001</v>
      </c>
      <c r="F14" s="43">
        <v>18.677407909999999</v>
      </c>
      <c r="G14" s="43">
        <v>18.732126360000002</v>
      </c>
      <c r="H14" s="43">
        <v>18.57667155</v>
      </c>
      <c r="I14" s="43">
        <v>18.611319999999999</v>
      </c>
      <c r="J14" s="43">
        <v>18.868124209999998</v>
      </c>
      <c r="K14" s="43">
        <v>18.172276669999999</v>
      </c>
      <c r="L14" s="43">
        <v>18.04670904</v>
      </c>
      <c r="M14" s="43">
        <v>21.895111400000001</v>
      </c>
      <c r="N14" s="43">
        <v>18.072528089999999</v>
      </c>
      <c r="O14" s="299" t="s">
        <v>905</v>
      </c>
    </row>
    <row r="15" spans="1:15">
      <c r="A15" s="211" t="s">
        <v>906</v>
      </c>
      <c r="B15" s="43">
        <v>0</v>
      </c>
      <c r="C15" s="43">
        <v>0</v>
      </c>
      <c r="D15" s="43">
        <v>0</v>
      </c>
      <c r="E15" s="43">
        <v>0</v>
      </c>
      <c r="F15" s="43">
        <v>0</v>
      </c>
      <c r="G15" s="43">
        <v>0</v>
      </c>
      <c r="H15" s="43">
        <v>0</v>
      </c>
      <c r="I15" s="43">
        <v>0</v>
      </c>
      <c r="J15" s="43">
        <v>0</v>
      </c>
      <c r="K15" s="43">
        <v>0</v>
      </c>
      <c r="L15" s="43">
        <v>0</v>
      </c>
      <c r="M15" s="43">
        <v>0</v>
      </c>
      <c r="N15" s="43">
        <v>0</v>
      </c>
      <c r="O15" s="299" t="s">
        <v>907</v>
      </c>
    </row>
    <row r="16" spans="1:15" ht="19.5">
      <c r="A16" s="211" t="s">
        <v>973</v>
      </c>
      <c r="B16" s="43">
        <v>0</v>
      </c>
      <c r="C16" s="43">
        <v>0</v>
      </c>
      <c r="D16" s="43">
        <v>0</v>
      </c>
      <c r="E16" s="43">
        <v>0</v>
      </c>
      <c r="F16" s="43">
        <v>0</v>
      </c>
      <c r="G16" s="43">
        <v>0</v>
      </c>
      <c r="H16" s="43">
        <v>0</v>
      </c>
      <c r="I16" s="43">
        <v>0</v>
      </c>
      <c r="J16" s="43">
        <v>0</v>
      </c>
      <c r="K16" s="43">
        <v>0</v>
      </c>
      <c r="L16" s="43">
        <v>0</v>
      </c>
      <c r="M16" s="43">
        <v>0</v>
      </c>
      <c r="N16" s="43">
        <v>0</v>
      </c>
      <c r="O16" s="299" t="s">
        <v>909</v>
      </c>
    </row>
    <row r="17" spans="1:15">
      <c r="A17" s="211" t="s">
        <v>974</v>
      </c>
      <c r="B17" s="43">
        <v>0</v>
      </c>
      <c r="C17" s="43">
        <v>0</v>
      </c>
      <c r="D17" s="43">
        <v>0</v>
      </c>
      <c r="E17" s="43">
        <v>0</v>
      </c>
      <c r="F17" s="43">
        <v>0</v>
      </c>
      <c r="G17" s="43">
        <v>0</v>
      </c>
      <c r="H17" s="43">
        <v>0</v>
      </c>
      <c r="I17" s="43">
        <v>0</v>
      </c>
      <c r="J17" s="43">
        <v>0</v>
      </c>
      <c r="K17" s="43">
        <v>0</v>
      </c>
      <c r="L17" s="43">
        <v>0</v>
      </c>
      <c r="M17" s="43">
        <v>0</v>
      </c>
      <c r="N17" s="43">
        <v>0</v>
      </c>
      <c r="O17" s="299" t="s">
        <v>911</v>
      </c>
    </row>
    <row r="18" spans="1:15">
      <c r="A18" s="211" t="s">
        <v>975</v>
      </c>
      <c r="B18" s="43">
        <v>0.16185056</v>
      </c>
      <c r="C18" s="43">
        <v>0.16185056</v>
      </c>
      <c r="D18" s="43">
        <v>0.16185056</v>
      </c>
      <c r="E18" s="43">
        <v>0.16185056</v>
      </c>
      <c r="F18" s="43">
        <v>0.16185056</v>
      </c>
      <c r="G18" s="43">
        <v>0.16185056</v>
      </c>
      <c r="H18" s="43">
        <v>0.16185056</v>
      </c>
      <c r="I18" s="43">
        <v>0.16185056</v>
      </c>
      <c r="J18" s="43">
        <v>0</v>
      </c>
      <c r="K18" s="43">
        <v>0</v>
      </c>
      <c r="L18" s="43">
        <v>0</v>
      </c>
      <c r="M18" s="43">
        <v>0</v>
      </c>
      <c r="N18" s="43">
        <v>0</v>
      </c>
      <c r="O18" s="299" t="s">
        <v>976</v>
      </c>
    </row>
    <row r="19" spans="1:15">
      <c r="A19" s="211" t="s">
        <v>918</v>
      </c>
      <c r="B19" s="43">
        <v>394.05770131000003</v>
      </c>
      <c r="C19" s="43">
        <v>415.93459158999997</v>
      </c>
      <c r="D19" s="43">
        <v>436.83114302000001</v>
      </c>
      <c r="E19" s="43">
        <v>421.84976088000002</v>
      </c>
      <c r="F19" s="43">
        <v>447.08328983000001</v>
      </c>
      <c r="G19" s="43">
        <v>466.45146906999997</v>
      </c>
      <c r="H19" s="43">
        <v>467.99046293000004</v>
      </c>
      <c r="I19" s="43">
        <v>475.63786386999999</v>
      </c>
      <c r="J19" s="43">
        <v>481.18361779999998</v>
      </c>
      <c r="K19" s="43">
        <v>480.20383126000002</v>
      </c>
      <c r="L19" s="43">
        <v>495.07990280000001</v>
      </c>
      <c r="M19" s="43">
        <v>550.31014018999997</v>
      </c>
      <c r="N19" s="43">
        <v>506.80834607999998</v>
      </c>
      <c r="O19" s="300" t="s">
        <v>919</v>
      </c>
    </row>
    <row r="20" spans="1:15">
      <c r="A20" s="208" t="s">
        <v>920</v>
      </c>
      <c r="B20" s="43"/>
      <c r="C20" s="43"/>
      <c r="D20" s="43"/>
      <c r="E20" s="43"/>
      <c r="F20" s="43"/>
      <c r="G20" s="43"/>
      <c r="H20" s="43"/>
      <c r="I20" s="43"/>
      <c r="J20" s="43"/>
      <c r="K20" s="43"/>
      <c r="L20" s="43"/>
      <c r="M20" s="43"/>
      <c r="N20" s="43"/>
      <c r="O20" s="298" t="s">
        <v>921</v>
      </c>
    </row>
    <row r="21" spans="1:15">
      <c r="A21" s="210" t="s">
        <v>922</v>
      </c>
      <c r="B21" s="43">
        <v>12.493738550000002</v>
      </c>
      <c r="C21" s="43">
        <v>6.8795470699999992</v>
      </c>
      <c r="D21" s="43">
        <v>7.38294125</v>
      </c>
      <c r="E21" s="43">
        <v>38.82868672</v>
      </c>
      <c r="F21" s="43">
        <v>9.1897559100000006</v>
      </c>
      <c r="G21" s="43">
        <v>4.3991243600000001</v>
      </c>
      <c r="H21" s="43">
        <v>8.9564629500000006</v>
      </c>
      <c r="I21" s="43">
        <v>7.7907698700000001</v>
      </c>
      <c r="J21" s="43">
        <v>4.9064288399999993</v>
      </c>
      <c r="K21" s="43">
        <v>5.8255046799999999</v>
      </c>
      <c r="L21" s="43">
        <v>5.0944305400000003</v>
      </c>
      <c r="M21" s="43">
        <v>6.8069069799999999</v>
      </c>
      <c r="N21" s="43">
        <v>8.8171593799999997</v>
      </c>
      <c r="O21" s="300" t="s">
        <v>923</v>
      </c>
    </row>
    <row r="22" spans="1:15">
      <c r="A22" s="210" t="s">
        <v>924</v>
      </c>
      <c r="B22" s="43">
        <v>177.28895104999998</v>
      </c>
      <c r="C22" s="43">
        <v>172.78549517000002</v>
      </c>
      <c r="D22" s="43">
        <v>206.22952143000001</v>
      </c>
      <c r="E22" s="43">
        <v>217.98732939999999</v>
      </c>
      <c r="F22" s="43">
        <v>215.19467057999998</v>
      </c>
      <c r="G22" s="43">
        <v>217.14804142</v>
      </c>
      <c r="H22" s="43">
        <v>233.08880873000001</v>
      </c>
      <c r="I22" s="43">
        <v>239.96605399000001</v>
      </c>
      <c r="J22" s="43">
        <v>224.22704544999996</v>
      </c>
      <c r="K22" s="43">
        <v>230.70490562999998</v>
      </c>
      <c r="L22" s="43">
        <v>222.37470863000001</v>
      </c>
      <c r="M22" s="43">
        <v>349.89508003999998</v>
      </c>
      <c r="N22" s="43">
        <v>216.96922518</v>
      </c>
      <c r="O22" s="300" t="s">
        <v>925</v>
      </c>
    </row>
    <row r="23" spans="1:15">
      <c r="A23" s="210" t="s">
        <v>926</v>
      </c>
      <c r="B23" s="43">
        <v>24.929280010000003</v>
      </c>
      <c r="C23" s="43">
        <v>25.11737153</v>
      </c>
      <c r="D23" s="43">
        <v>26.385523799999998</v>
      </c>
      <c r="E23" s="43">
        <v>25.161914509999999</v>
      </c>
      <c r="F23" s="43">
        <v>24.045105960000001</v>
      </c>
      <c r="G23" s="43">
        <v>23.538514679999999</v>
      </c>
      <c r="H23" s="43">
        <v>24.686938269999999</v>
      </c>
      <c r="I23" s="43">
        <v>26.000205900000001</v>
      </c>
      <c r="J23" s="43">
        <v>24.867665580000001</v>
      </c>
      <c r="K23" s="43">
        <v>27.984964680000001</v>
      </c>
      <c r="L23" s="43">
        <v>23.193170760000001</v>
      </c>
      <c r="M23" s="43">
        <v>31.466955509999998</v>
      </c>
      <c r="N23" s="43">
        <v>29.997428869999997</v>
      </c>
      <c r="O23" s="300" t="s">
        <v>927</v>
      </c>
    </row>
    <row r="24" spans="1:15">
      <c r="A24" s="210" t="s">
        <v>928</v>
      </c>
      <c r="B24" s="43">
        <v>0</v>
      </c>
      <c r="C24" s="43">
        <v>0</v>
      </c>
      <c r="D24" s="43">
        <v>0</v>
      </c>
      <c r="E24" s="43">
        <v>0</v>
      </c>
      <c r="F24" s="43">
        <v>0</v>
      </c>
      <c r="G24" s="43">
        <v>0</v>
      </c>
      <c r="H24" s="43">
        <v>0</v>
      </c>
      <c r="I24" s="43">
        <v>0</v>
      </c>
      <c r="J24" s="43">
        <v>0</v>
      </c>
      <c r="K24" s="43">
        <v>0</v>
      </c>
      <c r="L24" s="43">
        <v>0</v>
      </c>
      <c r="M24" s="43">
        <v>0</v>
      </c>
      <c r="N24" s="43">
        <v>0</v>
      </c>
      <c r="O24" s="300" t="s">
        <v>929</v>
      </c>
    </row>
    <row r="25" spans="1:15">
      <c r="A25" s="210" t="s">
        <v>930</v>
      </c>
      <c r="B25" s="43">
        <v>1.15747092</v>
      </c>
      <c r="C25" s="43">
        <v>1.07278089</v>
      </c>
      <c r="D25" s="43">
        <v>1.0855108900000001</v>
      </c>
      <c r="E25" s="43">
        <v>3.6240640299999995</v>
      </c>
      <c r="F25" s="43">
        <v>1.5330892</v>
      </c>
      <c r="G25" s="43">
        <v>1.8530254800000001</v>
      </c>
      <c r="H25" s="43">
        <v>2.5218469199999998</v>
      </c>
      <c r="I25" s="43">
        <v>3.0042743399999998</v>
      </c>
      <c r="J25" s="43">
        <v>3.9502460699999999</v>
      </c>
      <c r="K25" s="43">
        <v>4.8380022899999995</v>
      </c>
      <c r="L25" s="43">
        <v>1.7951913300000002</v>
      </c>
      <c r="M25" s="43">
        <v>3.03700065</v>
      </c>
      <c r="N25" s="43">
        <v>4.0336941500000005</v>
      </c>
      <c r="O25" s="300" t="s">
        <v>931</v>
      </c>
    </row>
    <row r="26" spans="1:15">
      <c r="A26" s="210" t="s">
        <v>977</v>
      </c>
      <c r="B26" s="43">
        <v>0.67014624</v>
      </c>
      <c r="C26" s="43">
        <v>0.99624999999999997</v>
      </c>
      <c r="D26" s="43">
        <v>1.0455300000000001</v>
      </c>
      <c r="E26" s="43">
        <v>0.80929759000000001</v>
      </c>
      <c r="F26" s="43">
        <v>-1.1502592299999999</v>
      </c>
      <c r="G26" s="43">
        <v>0.31445989999999996</v>
      </c>
      <c r="H26" s="43">
        <v>0.72118863999999994</v>
      </c>
      <c r="I26" s="43">
        <v>0.84268891000000001</v>
      </c>
      <c r="J26" s="43">
        <v>0.72162129000000008</v>
      </c>
      <c r="K26" s="43">
        <v>0.82575239999999994</v>
      </c>
      <c r="L26" s="43">
        <v>0.98525852000000003</v>
      </c>
      <c r="M26" s="43">
        <v>0.73239423999999997</v>
      </c>
      <c r="N26" s="43">
        <v>0.50407000000000002</v>
      </c>
      <c r="O26" s="300" t="s">
        <v>978</v>
      </c>
    </row>
    <row r="27" spans="1:15">
      <c r="A27" s="210" t="s">
        <v>932</v>
      </c>
      <c r="B27" s="43">
        <v>216.5395868</v>
      </c>
      <c r="C27" s="43">
        <v>206.85144468000001</v>
      </c>
      <c r="D27" s="43">
        <v>242.12902739</v>
      </c>
      <c r="E27" s="43">
        <v>286.41129230000001</v>
      </c>
      <c r="F27" s="43">
        <v>248.81236246</v>
      </c>
      <c r="G27" s="43">
        <v>247.25316587999998</v>
      </c>
      <c r="H27" s="43">
        <v>269.97524553</v>
      </c>
      <c r="I27" s="43">
        <v>277.60399305999999</v>
      </c>
      <c r="J27" s="43">
        <v>258.67300727000003</v>
      </c>
      <c r="K27" s="43">
        <v>270.17912969999998</v>
      </c>
      <c r="L27" s="43">
        <v>253.44275982000002</v>
      </c>
      <c r="M27" s="43">
        <v>391.93833751</v>
      </c>
      <c r="N27" s="43">
        <v>260.32157760000001</v>
      </c>
      <c r="O27" s="300" t="s">
        <v>933</v>
      </c>
    </row>
    <row r="28" spans="1:15" s="70" customFormat="1">
      <c r="A28" s="13" t="s">
        <v>934</v>
      </c>
      <c r="B28" s="43">
        <v>610.59728813000004</v>
      </c>
      <c r="C28" s="43">
        <v>622.78603627000007</v>
      </c>
      <c r="D28" s="43">
        <v>678.96017041000005</v>
      </c>
      <c r="E28" s="43">
        <v>708.26105319999999</v>
      </c>
      <c r="F28" s="43">
        <v>695.89565229999994</v>
      </c>
      <c r="G28" s="43">
        <v>713.70463496000002</v>
      </c>
      <c r="H28" s="43">
        <v>737.96570847999999</v>
      </c>
      <c r="I28" s="43">
        <v>753.24185695000006</v>
      </c>
      <c r="J28" s="43">
        <v>739.85662508999997</v>
      </c>
      <c r="K28" s="43">
        <v>750.3829609899999</v>
      </c>
      <c r="L28" s="43">
        <v>748.52266264000002</v>
      </c>
      <c r="M28" s="43">
        <v>942.24847770999997</v>
      </c>
      <c r="N28" s="43">
        <v>767.12992368000005</v>
      </c>
      <c r="O28" s="301" t="s">
        <v>102</v>
      </c>
    </row>
    <row r="29" spans="1:15">
      <c r="A29" s="14" t="s">
        <v>935</v>
      </c>
      <c r="B29" s="43"/>
      <c r="C29" s="43"/>
      <c r="D29" s="43"/>
      <c r="E29" s="43"/>
      <c r="F29" s="43"/>
      <c r="G29" s="43"/>
      <c r="H29" s="43"/>
      <c r="I29" s="43"/>
      <c r="J29" s="43"/>
      <c r="K29" s="43"/>
      <c r="L29" s="43"/>
      <c r="M29" s="43"/>
      <c r="N29" s="43"/>
      <c r="O29" s="297" t="s">
        <v>936</v>
      </c>
    </row>
    <row r="30" spans="1:15">
      <c r="A30" s="208" t="s">
        <v>937</v>
      </c>
      <c r="B30" s="43"/>
      <c r="C30" s="43"/>
      <c r="D30" s="43"/>
      <c r="E30" s="43"/>
      <c r="F30" s="43"/>
      <c r="G30" s="43"/>
      <c r="H30" s="43"/>
      <c r="I30" s="43"/>
      <c r="J30" s="43"/>
      <c r="K30" s="43"/>
      <c r="L30" s="43"/>
      <c r="M30" s="43"/>
      <c r="N30" s="43"/>
      <c r="O30" s="298" t="s">
        <v>938</v>
      </c>
    </row>
    <row r="31" spans="1:15">
      <c r="A31" s="210" t="s">
        <v>939</v>
      </c>
      <c r="B31" s="43"/>
      <c r="C31" s="43"/>
      <c r="D31" s="43"/>
      <c r="E31" s="43"/>
      <c r="F31" s="43"/>
      <c r="G31" s="43"/>
      <c r="H31" s="43"/>
      <c r="I31" s="43"/>
      <c r="J31" s="43"/>
      <c r="K31" s="43"/>
      <c r="L31" s="43"/>
      <c r="M31" s="43"/>
      <c r="N31" s="43"/>
      <c r="O31" s="300" t="s">
        <v>940</v>
      </c>
    </row>
    <row r="32" spans="1:15">
      <c r="A32" s="302" t="s">
        <v>941</v>
      </c>
      <c r="B32" s="43">
        <v>23.211171360000002</v>
      </c>
      <c r="C32" s="43">
        <v>18.491326990000001</v>
      </c>
      <c r="D32" s="43">
        <v>18.455792170000002</v>
      </c>
      <c r="E32" s="43">
        <v>11.838376289999999</v>
      </c>
      <c r="F32" s="43">
        <v>14.61485165</v>
      </c>
      <c r="G32" s="43">
        <v>14.736234489999999</v>
      </c>
      <c r="H32" s="43">
        <v>18.888406750000001</v>
      </c>
      <c r="I32" s="43">
        <v>29.274988169999997</v>
      </c>
      <c r="J32" s="43">
        <v>18.886508030000002</v>
      </c>
      <c r="K32" s="43">
        <v>21.865805409999997</v>
      </c>
      <c r="L32" s="43">
        <v>25.987046759999998</v>
      </c>
      <c r="M32" s="43">
        <v>27.901497860000003</v>
      </c>
      <c r="N32" s="43">
        <v>22.968854270000001</v>
      </c>
      <c r="O32" s="303" t="s">
        <v>942</v>
      </c>
    </row>
    <row r="33" spans="1:15">
      <c r="A33" s="302" t="s">
        <v>943</v>
      </c>
      <c r="B33" s="43">
        <v>16.873476019999998</v>
      </c>
      <c r="C33" s="43">
        <v>15.41596363</v>
      </c>
      <c r="D33" s="43">
        <v>16.794919620000002</v>
      </c>
      <c r="E33" s="43">
        <v>25.198028160000003</v>
      </c>
      <c r="F33" s="43">
        <v>29.796022860000001</v>
      </c>
      <c r="G33" s="43">
        <v>26.903696689999997</v>
      </c>
      <c r="H33" s="43">
        <v>37.371764670000005</v>
      </c>
      <c r="I33" s="43">
        <v>38.675852669999998</v>
      </c>
      <c r="J33" s="43">
        <v>24.838329549999997</v>
      </c>
      <c r="K33" s="43">
        <v>22.91979027</v>
      </c>
      <c r="L33" s="43">
        <v>24.14441879</v>
      </c>
      <c r="M33" s="43">
        <v>27.572264130000001</v>
      </c>
      <c r="N33" s="43">
        <v>31.158245959999999</v>
      </c>
      <c r="O33" s="303" t="s">
        <v>944</v>
      </c>
    </row>
    <row r="34" spans="1:15">
      <c r="A34" s="302" t="s">
        <v>979</v>
      </c>
      <c r="B34" s="43">
        <v>14.991000700000001</v>
      </c>
      <c r="C34" s="43">
        <v>18.260108779999999</v>
      </c>
      <c r="D34" s="43">
        <v>18.031698779999999</v>
      </c>
      <c r="E34" s="43">
        <v>23.913767200000002</v>
      </c>
      <c r="F34" s="43">
        <v>16.534020330000001</v>
      </c>
      <c r="G34" s="43">
        <v>19.22079535</v>
      </c>
      <c r="H34" s="43">
        <v>20.210930609999998</v>
      </c>
      <c r="I34" s="43">
        <v>24.583213309999998</v>
      </c>
      <c r="J34" s="43">
        <v>28.45998908</v>
      </c>
      <c r="K34" s="43">
        <v>28.915242979999999</v>
      </c>
      <c r="L34" s="43">
        <v>31.876308439999999</v>
      </c>
      <c r="M34" s="43">
        <v>25.247649540000001</v>
      </c>
      <c r="N34" s="43">
        <v>30.251843879999999</v>
      </c>
      <c r="O34" s="303" t="s">
        <v>980</v>
      </c>
    </row>
    <row r="35" spans="1:15" ht="19.5">
      <c r="A35" s="302" t="s">
        <v>981</v>
      </c>
      <c r="B35" s="43">
        <v>0</v>
      </c>
      <c r="C35" s="43">
        <v>0</v>
      </c>
      <c r="D35" s="43">
        <v>0</v>
      </c>
      <c r="E35" s="43">
        <v>0</v>
      </c>
      <c r="F35" s="43">
        <v>0</v>
      </c>
      <c r="G35" s="43">
        <v>3.2221462600000002</v>
      </c>
      <c r="H35" s="43">
        <v>3.2221166699999997</v>
      </c>
      <c r="I35" s="43">
        <v>0.73710103999999999</v>
      </c>
      <c r="J35" s="43">
        <v>1.5083579999999999E-2</v>
      </c>
      <c r="K35" s="43">
        <v>1.5083579999999999E-2</v>
      </c>
      <c r="L35" s="43">
        <v>1.5083579999999999E-2</v>
      </c>
      <c r="M35" s="43">
        <v>1.508E-2</v>
      </c>
      <c r="N35" s="43">
        <v>1.5083579999999999E-2</v>
      </c>
      <c r="O35" s="303" t="s">
        <v>982</v>
      </c>
    </row>
    <row r="36" spans="1:15" ht="19.5">
      <c r="A36" s="302" t="s">
        <v>983</v>
      </c>
      <c r="B36" s="43">
        <v>2.8643700000000001</v>
      </c>
      <c r="C36" s="43">
        <v>2.8643694700000002</v>
      </c>
      <c r="D36" s="43">
        <v>2.8643694700000002</v>
      </c>
      <c r="E36" s="43">
        <v>2.8643694700000002</v>
      </c>
      <c r="F36" s="43">
        <v>2.8643694700000002</v>
      </c>
      <c r="G36" s="43">
        <v>3.1635085399999996</v>
      </c>
      <c r="H36" s="43">
        <v>3.1635381300000001</v>
      </c>
      <c r="I36" s="43">
        <v>1.5291480799999999</v>
      </c>
      <c r="J36" s="43">
        <v>0</v>
      </c>
      <c r="K36" s="43">
        <v>0</v>
      </c>
      <c r="L36" s="43">
        <v>0</v>
      </c>
      <c r="M36" s="43">
        <v>0</v>
      </c>
      <c r="N36" s="43">
        <v>0</v>
      </c>
      <c r="O36" s="303" t="s">
        <v>984</v>
      </c>
    </row>
    <row r="37" spans="1:15" ht="19.5">
      <c r="A37" s="302" t="s">
        <v>985</v>
      </c>
      <c r="B37" s="43">
        <v>1.49559135</v>
      </c>
      <c r="C37" s="43">
        <v>1.9890176999999998</v>
      </c>
      <c r="D37" s="43">
        <v>1.9890176999999998</v>
      </c>
      <c r="E37" s="43">
        <v>2.19316114</v>
      </c>
      <c r="F37" s="43">
        <v>1.6833537200000002</v>
      </c>
      <c r="G37" s="43">
        <v>1.5902058400000001</v>
      </c>
      <c r="H37" s="43">
        <v>1.9762826799999997</v>
      </c>
      <c r="I37" s="43">
        <v>1.7095370600000002</v>
      </c>
      <c r="J37" s="43">
        <v>1.1481285299999999</v>
      </c>
      <c r="K37" s="43">
        <v>1.25726636</v>
      </c>
      <c r="L37" s="43">
        <v>2.1239502400000001</v>
      </c>
      <c r="M37" s="43">
        <v>2.3524530000000001</v>
      </c>
      <c r="N37" s="43">
        <v>1.3668527699999999</v>
      </c>
      <c r="O37" s="303" t="s">
        <v>986</v>
      </c>
    </row>
    <row r="38" spans="1:15">
      <c r="A38" s="302" t="s">
        <v>987</v>
      </c>
      <c r="B38" s="43">
        <v>0</v>
      </c>
      <c r="C38" s="43">
        <v>0</v>
      </c>
      <c r="D38" s="43">
        <v>0</v>
      </c>
      <c r="E38" s="43">
        <v>0</v>
      </c>
      <c r="F38" s="43">
        <v>0</v>
      </c>
      <c r="G38" s="43">
        <v>0</v>
      </c>
      <c r="H38" s="43">
        <v>0</v>
      </c>
      <c r="I38" s="43">
        <v>0</v>
      </c>
      <c r="J38" s="43">
        <v>0</v>
      </c>
      <c r="K38" s="43">
        <v>0</v>
      </c>
      <c r="L38" s="43">
        <v>0</v>
      </c>
      <c r="M38" s="43">
        <v>0</v>
      </c>
      <c r="N38" s="43">
        <v>0</v>
      </c>
      <c r="O38" s="303" t="s">
        <v>988</v>
      </c>
    </row>
    <row r="39" spans="1:15">
      <c r="A39" s="214" t="s">
        <v>989</v>
      </c>
      <c r="B39" s="43">
        <v>23.836235399999996</v>
      </c>
      <c r="C39" s="43">
        <v>25.17862298</v>
      </c>
      <c r="D39" s="43">
        <v>26.36237298</v>
      </c>
      <c r="E39" s="43">
        <v>22.817490369999998</v>
      </c>
      <c r="F39" s="43">
        <v>20.557627610000001</v>
      </c>
      <c r="G39" s="43">
        <v>32.301270790000004</v>
      </c>
      <c r="H39" s="43">
        <v>30.904114879999998</v>
      </c>
      <c r="I39" s="43">
        <v>25.764080219999997</v>
      </c>
      <c r="J39" s="43">
        <v>27.509307980000003</v>
      </c>
      <c r="K39" s="43">
        <v>28.049843160000002</v>
      </c>
      <c r="L39" s="43">
        <v>26.585680289999999</v>
      </c>
      <c r="M39" s="43">
        <v>31.398268880000003</v>
      </c>
      <c r="N39" s="43">
        <v>27.326837440000002</v>
      </c>
      <c r="O39" s="304" t="s">
        <v>990</v>
      </c>
    </row>
    <row r="40" spans="1:15">
      <c r="A40" s="305" t="s">
        <v>945</v>
      </c>
      <c r="B40" s="43">
        <v>83.271844869999995</v>
      </c>
      <c r="C40" s="43">
        <v>82.199409580000008</v>
      </c>
      <c r="D40" s="43">
        <v>84.49817075</v>
      </c>
      <c r="E40" s="43">
        <v>88.825192659999999</v>
      </c>
      <c r="F40" s="43">
        <v>86.050245680000003</v>
      </c>
      <c r="G40" s="43">
        <v>101.13785802</v>
      </c>
      <c r="H40" s="43">
        <v>115.73715442999999</v>
      </c>
      <c r="I40" s="43">
        <v>122.27392061000002</v>
      </c>
      <c r="J40" s="43">
        <v>100.85734680000002</v>
      </c>
      <c r="K40" s="43">
        <v>103.02303183000001</v>
      </c>
      <c r="L40" s="43">
        <v>110.73248818</v>
      </c>
      <c r="M40" s="43">
        <v>114.48721345000001</v>
      </c>
      <c r="N40" s="43">
        <v>113.08771792000002</v>
      </c>
      <c r="O40" s="306" t="s">
        <v>991</v>
      </c>
    </row>
    <row r="41" spans="1:15">
      <c r="A41" s="210" t="s">
        <v>946</v>
      </c>
      <c r="B41" s="43"/>
      <c r="C41" s="43"/>
      <c r="D41" s="43"/>
      <c r="E41" s="43"/>
      <c r="F41" s="43"/>
      <c r="G41" s="43"/>
      <c r="H41" s="43"/>
      <c r="I41" s="43"/>
      <c r="J41" s="43"/>
      <c r="K41" s="43"/>
      <c r="L41" s="43"/>
      <c r="M41" s="43"/>
      <c r="N41" s="43"/>
      <c r="O41" s="300" t="s">
        <v>947</v>
      </c>
    </row>
    <row r="42" spans="1:15">
      <c r="A42" s="214" t="s">
        <v>948</v>
      </c>
      <c r="B42" s="43">
        <v>178.63208942</v>
      </c>
      <c r="C42" s="43">
        <v>187.73286386999999</v>
      </c>
      <c r="D42" s="43">
        <v>184.80641127999999</v>
      </c>
      <c r="E42" s="43">
        <v>178.86039674000003</v>
      </c>
      <c r="F42" s="43">
        <v>177.74102017999999</v>
      </c>
      <c r="G42" s="43">
        <v>178.08613827999997</v>
      </c>
      <c r="H42" s="43">
        <v>179.88348569999999</v>
      </c>
      <c r="I42" s="43">
        <v>181.64224074000001</v>
      </c>
      <c r="J42" s="43">
        <v>181.16423714000001</v>
      </c>
      <c r="K42" s="43">
        <v>183.78659397999996</v>
      </c>
      <c r="L42" s="43">
        <v>187.27852350999999</v>
      </c>
      <c r="M42" s="43">
        <v>199.71078489000001</v>
      </c>
      <c r="N42" s="43">
        <v>200.25689684</v>
      </c>
      <c r="O42" s="307" t="s">
        <v>992</v>
      </c>
    </row>
    <row r="43" spans="1:15" ht="19.5">
      <c r="A43" s="214" t="s">
        <v>949</v>
      </c>
      <c r="B43" s="43">
        <v>45.396341749999998</v>
      </c>
      <c r="C43" s="43">
        <v>47.664088230000004</v>
      </c>
      <c r="D43" s="43">
        <v>98.042903659999993</v>
      </c>
      <c r="E43" s="43">
        <v>116.42307409999999</v>
      </c>
      <c r="F43" s="43">
        <v>115.80116507</v>
      </c>
      <c r="G43" s="43">
        <v>65.742718800000006</v>
      </c>
      <c r="H43" s="43">
        <v>70.924691370000005</v>
      </c>
      <c r="I43" s="43">
        <v>72.112911609999998</v>
      </c>
      <c r="J43" s="43">
        <v>60.813361030000003</v>
      </c>
      <c r="K43" s="43">
        <v>62.787340429999993</v>
      </c>
      <c r="L43" s="43">
        <v>69.911553600000005</v>
      </c>
      <c r="M43" s="43">
        <v>136.33106220000002</v>
      </c>
      <c r="N43" s="43">
        <v>68.013899999999992</v>
      </c>
      <c r="O43" s="307" t="s">
        <v>993</v>
      </c>
    </row>
    <row r="44" spans="1:15">
      <c r="A44" s="214" t="s">
        <v>950</v>
      </c>
      <c r="B44" s="43">
        <v>77.371691519999999</v>
      </c>
      <c r="C44" s="43">
        <v>74.194930890000009</v>
      </c>
      <c r="D44" s="43">
        <v>76.65119919</v>
      </c>
      <c r="E44" s="43">
        <v>76.670856109999988</v>
      </c>
      <c r="F44" s="43">
        <v>75.808853069999998</v>
      </c>
      <c r="G44" s="43">
        <v>118.15995081999999</v>
      </c>
      <c r="H44" s="43">
        <v>112.81195954</v>
      </c>
      <c r="I44" s="43">
        <v>119.54808571999999</v>
      </c>
      <c r="J44" s="43">
        <v>132.51672622000001</v>
      </c>
      <c r="K44" s="43">
        <v>134.87469826999998</v>
      </c>
      <c r="L44" s="43">
        <v>118.31076029</v>
      </c>
      <c r="M44" s="43">
        <v>188.38614695999999</v>
      </c>
      <c r="N44" s="43">
        <v>117.25605454000001</v>
      </c>
      <c r="O44" s="307" t="s">
        <v>951</v>
      </c>
    </row>
    <row r="45" spans="1:15">
      <c r="A45" s="308" t="s">
        <v>952</v>
      </c>
      <c r="B45" s="43">
        <v>301.40012272000001</v>
      </c>
      <c r="C45" s="43">
        <v>309.591883</v>
      </c>
      <c r="D45" s="43">
        <v>359.50051415000001</v>
      </c>
      <c r="E45" s="43">
        <v>371.95432698999997</v>
      </c>
      <c r="F45" s="43">
        <v>369.35103832999999</v>
      </c>
      <c r="G45" s="43">
        <v>361.98880793000001</v>
      </c>
      <c r="H45" s="43">
        <v>363.62013662999999</v>
      </c>
      <c r="I45" s="43">
        <v>373.30323809999993</v>
      </c>
      <c r="J45" s="43">
        <v>374.49432440000004</v>
      </c>
      <c r="K45" s="43">
        <v>381.44863271999998</v>
      </c>
      <c r="L45" s="43">
        <v>375.50083741999998</v>
      </c>
      <c r="M45" s="43">
        <v>524.42799407000007</v>
      </c>
      <c r="N45" s="43">
        <v>385.52685137999998</v>
      </c>
      <c r="O45" s="309" t="s">
        <v>953</v>
      </c>
    </row>
    <row r="46" spans="1:15">
      <c r="A46" s="210" t="s">
        <v>954</v>
      </c>
      <c r="B46" s="43">
        <v>5</v>
      </c>
      <c r="C46" s="43">
        <v>5</v>
      </c>
      <c r="D46" s="43">
        <v>5</v>
      </c>
      <c r="E46" s="43">
        <v>5</v>
      </c>
      <c r="F46" s="43">
        <v>5</v>
      </c>
      <c r="G46" s="43">
        <v>5</v>
      </c>
      <c r="H46" s="43">
        <v>5</v>
      </c>
      <c r="I46" s="43">
        <v>5</v>
      </c>
      <c r="J46" s="43">
        <v>5</v>
      </c>
      <c r="K46" s="43">
        <v>5</v>
      </c>
      <c r="L46" s="43">
        <v>5</v>
      </c>
      <c r="M46" s="43">
        <v>0</v>
      </c>
      <c r="N46" s="43">
        <v>0</v>
      </c>
      <c r="O46" s="300" t="s">
        <v>954</v>
      </c>
    </row>
    <row r="47" spans="1:15">
      <c r="A47" s="210" t="s">
        <v>955</v>
      </c>
      <c r="B47" s="43">
        <v>389.67196758999995</v>
      </c>
      <c r="C47" s="43">
        <v>396.79129259000001</v>
      </c>
      <c r="D47" s="43">
        <v>448.9986849</v>
      </c>
      <c r="E47" s="43">
        <v>465.77951968000002</v>
      </c>
      <c r="F47" s="43">
        <v>460.40128402000005</v>
      </c>
      <c r="G47" s="43">
        <v>468.12666595000007</v>
      </c>
      <c r="H47" s="43">
        <v>484.35729107999998</v>
      </c>
      <c r="I47" s="43">
        <v>500.57715873000001</v>
      </c>
      <c r="J47" s="43">
        <v>480.3516712</v>
      </c>
      <c r="K47" s="43">
        <v>489.47166455999997</v>
      </c>
      <c r="L47" s="43">
        <v>491.23332560999995</v>
      </c>
      <c r="M47" s="43">
        <v>638.91520752000008</v>
      </c>
      <c r="N47" s="43">
        <v>498.61456931000004</v>
      </c>
      <c r="O47" s="300" t="s">
        <v>107</v>
      </c>
    </row>
    <row r="48" spans="1:15">
      <c r="A48" s="208" t="s">
        <v>994</v>
      </c>
      <c r="B48" s="43"/>
      <c r="C48" s="43"/>
      <c r="D48" s="43"/>
      <c r="E48" s="43"/>
      <c r="F48" s="43"/>
      <c r="G48" s="43"/>
      <c r="H48" s="43"/>
      <c r="I48" s="43"/>
      <c r="J48" s="43"/>
      <c r="K48" s="43"/>
      <c r="L48" s="43"/>
      <c r="M48" s="43"/>
      <c r="N48" s="43"/>
      <c r="O48" s="298" t="s">
        <v>995</v>
      </c>
    </row>
    <row r="49" spans="1:15">
      <c r="A49" s="210" t="s">
        <v>996</v>
      </c>
      <c r="B49" s="43">
        <v>220.27320836999999</v>
      </c>
      <c r="C49" s="43">
        <v>225.22715483999997</v>
      </c>
      <c r="D49" s="43">
        <v>229.19388666999998</v>
      </c>
      <c r="E49" s="43">
        <v>242.40622865999998</v>
      </c>
      <c r="F49" s="43">
        <v>241.0747039</v>
      </c>
      <c r="G49" s="43">
        <v>250.67897109999998</v>
      </c>
      <c r="H49" s="43">
        <v>257.31824842999998</v>
      </c>
      <c r="I49" s="43">
        <v>256.52002390000001</v>
      </c>
      <c r="J49" s="43">
        <v>259.37357013999997</v>
      </c>
      <c r="K49" s="43">
        <v>260.79981103</v>
      </c>
      <c r="L49" s="43">
        <v>256.70459721999998</v>
      </c>
      <c r="M49" s="43">
        <v>302.04862908000001</v>
      </c>
      <c r="N49" s="43">
        <v>267.99129061000002</v>
      </c>
      <c r="O49" s="300" t="s">
        <v>997</v>
      </c>
    </row>
    <row r="50" spans="1:15">
      <c r="A50" s="210" t="s">
        <v>998</v>
      </c>
      <c r="B50" s="43">
        <v>0.65211216000000005</v>
      </c>
      <c r="C50" s="43">
        <v>0.76759184000000003</v>
      </c>
      <c r="D50" s="43">
        <v>0.76759184000000003</v>
      </c>
      <c r="E50" s="43">
        <v>7.5304850000000007E-2</v>
      </c>
      <c r="F50" s="43">
        <v>-5.58034257</v>
      </c>
      <c r="G50" s="43">
        <v>-5.1010056800000001</v>
      </c>
      <c r="H50" s="43">
        <v>-3.70983149</v>
      </c>
      <c r="I50" s="43">
        <v>-3.85532568</v>
      </c>
      <c r="J50" s="43">
        <v>0.13138706</v>
      </c>
      <c r="K50" s="43">
        <v>0.11148472</v>
      </c>
      <c r="L50" s="43">
        <v>0.58473746000000004</v>
      </c>
      <c r="M50" s="43">
        <v>1.28464</v>
      </c>
      <c r="N50" s="43">
        <v>0.52407077000000002</v>
      </c>
      <c r="O50" s="300" t="s">
        <v>999</v>
      </c>
    </row>
    <row r="51" spans="1:15" ht="19.5">
      <c r="A51" s="211" t="s">
        <v>1000</v>
      </c>
      <c r="B51" s="43">
        <v>0</v>
      </c>
      <c r="C51" s="43">
        <v>0</v>
      </c>
      <c r="D51" s="43">
        <v>0</v>
      </c>
      <c r="E51" s="43">
        <v>0</v>
      </c>
      <c r="F51" s="43">
        <v>0</v>
      </c>
      <c r="G51" s="43">
        <v>0</v>
      </c>
      <c r="H51" s="43">
        <v>0</v>
      </c>
      <c r="I51" s="43">
        <v>0</v>
      </c>
      <c r="J51" s="43">
        <v>0</v>
      </c>
      <c r="K51" s="43">
        <v>0</v>
      </c>
      <c r="L51" s="43">
        <v>0</v>
      </c>
      <c r="M51" s="43">
        <v>0</v>
      </c>
      <c r="N51" s="43">
        <v>0</v>
      </c>
      <c r="O51" s="300" t="s">
        <v>1001</v>
      </c>
    </row>
    <row r="52" spans="1:15">
      <c r="A52" s="210" t="s">
        <v>1002</v>
      </c>
      <c r="B52" s="43">
        <v>220.92532052999999</v>
      </c>
      <c r="C52" s="43">
        <v>225.99474667999999</v>
      </c>
      <c r="D52" s="43">
        <v>229.96147850999998</v>
      </c>
      <c r="E52" s="43">
        <v>242.48153352</v>
      </c>
      <c r="F52" s="43">
        <v>235.49436132</v>
      </c>
      <c r="G52" s="43">
        <v>245.57796541000005</v>
      </c>
      <c r="H52" s="43">
        <v>253.60841693999998</v>
      </c>
      <c r="I52" s="43">
        <v>252.66469821999999</v>
      </c>
      <c r="J52" s="43">
        <v>259.50495720999999</v>
      </c>
      <c r="K52" s="43">
        <v>260.91129575999997</v>
      </c>
      <c r="L52" s="43">
        <v>257.28933468999998</v>
      </c>
      <c r="M52" s="43">
        <v>303.33326907999998</v>
      </c>
      <c r="N52" s="43">
        <v>268.51536138</v>
      </c>
      <c r="O52" s="300" t="s">
        <v>1003</v>
      </c>
    </row>
    <row r="53" spans="1:15" s="70" customFormat="1" ht="18.75" thickBot="1">
      <c r="A53" s="310" t="s">
        <v>1004</v>
      </c>
      <c r="B53" s="311">
        <v>610.59728813000004</v>
      </c>
      <c r="C53" s="312">
        <v>622.78603926999995</v>
      </c>
      <c r="D53" s="312">
        <v>678.96016340999995</v>
      </c>
      <c r="E53" s="312">
        <v>708.26105319999999</v>
      </c>
      <c r="F53" s="312">
        <v>695.8956453400001</v>
      </c>
      <c r="G53" s="312">
        <v>713.70463137000013</v>
      </c>
      <c r="H53" s="312">
        <v>737.96570801999997</v>
      </c>
      <c r="I53" s="312">
        <v>753.24185695000006</v>
      </c>
      <c r="J53" s="312">
        <v>739.85662843</v>
      </c>
      <c r="K53" s="312">
        <v>750.38296032999995</v>
      </c>
      <c r="L53" s="312">
        <v>748.52266031000011</v>
      </c>
      <c r="M53" s="312">
        <v>942.24847662999991</v>
      </c>
      <c r="N53" s="313">
        <v>767.12993069000004</v>
      </c>
      <c r="O53" s="314" t="s">
        <v>966</v>
      </c>
    </row>
    <row r="54" spans="1:15" ht="15.75" customHeight="1" thickBot="1">
      <c r="A54" s="585"/>
      <c r="B54" s="586"/>
      <c r="C54" s="586"/>
      <c r="D54" s="586"/>
      <c r="E54" s="586"/>
      <c r="F54" s="586"/>
      <c r="G54" s="586"/>
      <c r="H54" s="586"/>
      <c r="I54" s="586"/>
      <c r="J54" s="586"/>
      <c r="K54" s="586"/>
      <c r="L54" s="586"/>
      <c r="M54" s="586"/>
      <c r="N54" s="586"/>
      <c r="O54" s="587"/>
    </row>
    <row r="56" spans="1:15">
      <c r="A56" s="2" t="s">
        <v>967</v>
      </c>
      <c r="B56" s="10">
        <v>-1.0000121619668789E-8</v>
      </c>
      <c r="C56" s="10">
        <v>2.9999998787388904E-6</v>
      </c>
      <c r="D56" s="10">
        <v>-7.0000000960135367E-6</v>
      </c>
      <c r="E56" s="10">
        <v>0</v>
      </c>
      <c r="F56" s="10">
        <v>-6.959999836908537E-6</v>
      </c>
      <c r="G56" s="10">
        <v>-3.5999998999614036E-6</v>
      </c>
      <c r="H56" s="10">
        <v>-4.6000002384971594E-7</v>
      </c>
      <c r="I56" s="10">
        <v>0</v>
      </c>
      <c r="J56" s="10">
        <v>3.3200000189026468E-6</v>
      </c>
      <c r="K56" s="10">
        <v>-6.6999996306549292E-7</v>
      </c>
      <c r="L56" s="10">
        <v>-2.340000150979904E-6</v>
      </c>
      <c r="M56" s="10">
        <v>-1.1099999710495467E-6</v>
      </c>
      <c r="N56" s="10">
        <v>7.00999999025953E-6</v>
      </c>
    </row>
  </sheetData>
  <customSheetViews>
    <customSheetView guid="{4E068CE9-76F0-4A79-8775-2B6748FBF524}"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75"/>
  <cols>
    <col min="1" max="1" width="28.85546875" style="2" customWidth="1"/>
    <col min="2" max="14" width="8.140625" style="2" customWidth="1"/>
    <col min="15" max="15" width="21" style="2" customWidth="1"/>
    <col min="16" max="16384" width="9.140625" style="2"/>
  </cols>
  <sheetData>
    <row r="1" spans="1:15" s="1" customFormat="1" ht="12.75">
      <c r="A1" s="581" t="s">
        <v>10</v>
      </c>
      <c r="B1" s="582"/>
      <c r="C1" s="582"/>
      <c r="D1" s="582"/>
      <c r="E1" s="582"/>
      <c r="F1" s="582"/>
      <c r="G1" s="582"/>
      <c r="H1" s="582"/>
      <c r="I1" s="582"/>
      <c r="J1" s="582"/>
      <c r="K1" s="582"/>
      <c r="L1" s="582"/>
      <c r="M1" s="582"/>
      <c r="N1" s="582"/>
      <c r="O1" s="583"/>
    </row>
    <row r="2" spans="1:15" s="97" customFormat="1" ht="21" customHeight="1">
      <c r="A2" s="579" t="s">
        <v>352</v>
      </c>
      <c r="B2" s="576"/>
      <c r="C2" s="576"/>
      <c r="D2" s="576"/>
      <c r="E2" s="576"/>
      <c r="F2" s="576"/>
      <c r="G2" s="576"/>
      <c r="H2" s="576"/>
      <c r="I2" s="576"/>
      <c r="J2" s="576"/>
      <c r="K2" s="576"/>
      <c r="L2" s="576"/>
      <c r="M2" s="576"/>
      <c r="N2" s="576"/>
      <c r="O2" s="580"/>
    </row>
    <row r="3" spans="1:15" s="3" customFormat="1" ht="2.25" customHeight="1" thickBot="1">
      <c r="A3" s="106"/>
      <c r="B3" s="44"/>
      <c r="C3" s="44"/>
      <c r="D3" s="44"/>
      <c r="E3" s="44"/>
      <c r="F3" s="44"/>
      <c r="G3" s="44"/>
      <c r="H3" s="44"/>
      <c r="I3" s="44"/>
      <c r="J3" s="44"/>
      <c r="K3" s="44"/>
      <c r="L3" s="44"/>
      <c r="M3" s="44"/>
      <c r="N3" s="44"/>
      <c r="O3" s="96"/>
    </row>
    <row r="4" spans="1:15"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249" t="s">
        <v>103</v>
      </c>
    </row>
    <row r="5" spans="1:15">
      <c r="A5" s="14" t="s">
        <v>887</v>
      </c>
      <c r="B5" s="262"/>
      <c r="C5" s="263"/>
      <c r="D5" s="263"/>
      <c r="E5" s="263"/>
      <c r="F5" s="263"/>
      <c r="G5" s="263"/>
      <c r="H5" s="264"/>
      <c r="I5" s="263"/>
      <c r="J5" s="263"/>
      <c r="K5" s="263"/>
      <c r="L5" s="263"/>
      <c r="M5" s="263"/>
      <c r="N5" s="263"/>
      <c r="O5" s="286" t="s">
        <v>129</v>
      </c>
    </row>
    <row r="6" spans="1:15">
      <c r="A6" s="208" t="s">
        <v>888</v>
      </c>
      <c r="B6" s="262"/>
      <c r="C6" s="263"/>
      <c r="D6" s="263"/>
      <c r="E6" s="263"/>
      <c r="F6" s="263"/>
      <c r="G6" s="263"/>
      <c r="H6" s="264"/>
      <c r="I6" s="263"/>
      <c r="J6" s="263"/>
      <c r="K6" s="263"/>
      <c r="L6" s="263"/>
      <c r="M6" s="263"/>
      <c r="N6" s="263"/>
      <c r="O6" s="288" t="s">
        <v>889</v>
      </c>
    </row>
    <row r="7" spans="1:15">
      <c r="A7" s="211" t="s">
        <v>890</v>
      </c>
      <c r="B7" s="262">
        <v>537.91080909000004</v>
      </c>
      <c r="C7" s="262">
        <v>518.49542394999992</v>
      </c>
      <c r="D7" s="262">
        <v>517.00438864</v>
      </c>
      <c r="E7" s="262">
        <v>472.83187652000004</v>
      </c>
      <c r="F7" s="262">
        <v>459.09514058000002</v>
      </c>
      <c r="G7" s="262">
        <v>428.77720485999998</v>
      </c>
      <c r="H7" s="262">
        <v>438.38203917999994</v>
      </c>
      <c r="I7" s="262">
        <v>445.47688486999994</v>
      </c>
      <c r="J7" s="262">
        <v>429.51735303999993</v>
      </c>
      <c r="K7" s="262">
        <v>407.81067530000001</v>
      </c>
      <c r="L7" s="262">
        <v>382.40673248999997</v>
      </c>
      <c r="M7" s="262">
        <v>611.14699002999998</v>
      </c>
      <c r="N7" s="262">
        <v>385.79759594000001</v>
      </c>
      <c r="O7" s="289" t="s">
        <v>891</v>
      </c>
    </row>
    <row r="8" spans="1:15">
      <c r="A8" s="211" t="s">
        <v>892</v>
      </c>
      <c r="B8" s="262">
        <v>0</v>
      </c>
      <c r="C8" s="262">
        <v>0</v>
      </c>
      <c r="D8" s="262">
        <v>0</v>
      </c>
      <c r="E8" s="262">
        <v>0</v>
      </c>
      <c r="F8" s="262">
        <v>0</v>
      </c>
      <c r="G8" s="262">
        <v>0</v>
      </c>
      <c r="H8" s="262">
        <v>0</v>
      </c>
      <c r="I8" s="262">
        <v>0</v>
      </c>
      <c r="J8" s="262">
        <v>0</v>
      </c>
      <c r="K8" s="262">
        <v>0</v>
      </c>
      <c r="L8" s="262">
        <v>0</v>
      </c>
      <c r="M8" s="262">
        <v>0</v>
      </c>
      <c r="N8" s="262">
        <v>0</v>
      </c>
      <c r="O8" s="289" t="s">
        <v>893</v>
      </c>
    </row>
    <row r="9" spans="1:15">
      <c r="A9" s="211" t="s">
        <v>894</v>
      </c>
      <c r="B9" s="262">
        <v>17.6647547</v>
      </c>
      <c r="C9" s="262">
        <v>17.56866952</v>
      </c>
      <c r="D9" s="262">
        <v>17.632880420000003</v>
      </c>
      <c r="E9" s="262">
        <v>17.509944169999997</v>
      </c>
      <c r="F9" s="262">
        <v>39.43816116</v>
      </c>
      <c r="G9" s="262">
        <v>49.995770000000007</v>
      </c>
      <c r="H9" s="262">
        <v>49.325923299999992</v>
      </c>
      <c r="I9" s="262">
        <v>48.44876137</v>
      </c>
      <c r="J9" s="262">
        <v>54.844587199999992</v>
      </c>
      <c r="K9" s="262">
        <v>74.736871399999998</v>
      </c>
      <c r="L9" s="262">
        <v>83.894565200000002</v>
      </c>
      <c r="M9" s="262">
        <v>113.99684239999999</v>
      </c>
      <c r="N9" s="262">
        <v>88.679350999999997</v>
      </c>
      <c r="O9" s="289" t="s">
        <v>895</v>
      </c>
    </row>
    <row r="10" spans="1:15">
      <c r="A10" s="211" t="s">
        <v>896</v>
      </c>
      <c r="B10" s="262">
        <v>23.272484169999998</v>
      </c>
      <c r="C10" s="262">
        <v>34.120190089999994</v>
      </c>
      <c r="D10" s="262">
        <v>27.070492819999998</v>
      </c>
      <c r="E10" s="262">
        <v>84.461511740000006</v>
      </c>
      <c r="F10" s="262">
        <v>81.654602199999999</v>
      </c>
      <c r="G10" s="262">
        <v>106.36483911000001</v>
      </c>
      <c r="H10" s="262">
        <v>108.33073935</v>
      </c>
      <c r="I10" s="262">
        <v>108.32542119000001</v>
      </c>
      <c r="J10" s="262">
        <v>121.63575079</v>
      </c>
      <c r="K10" s="262">
        <v>121.78771590000001</v>
      </c>
      <c r="L10" s="262">
        <v>133.11774478999999</v>
      </c>
      <c r="M10" s="262">
        <v>159.91679854</v>
      </c>
      <c r="N10" s="262">
        <v>138.14020760999998</v>
      </c>
      <c r="O10" s="289" t="s">
        <v>897</v>
      </c>
    </row>
    <row r="11" spans="1:15" ht="29.25">
      <c r="A11" s="211" t="s">
        <v>898</v>
      </c>
      <c r="B11" s="262">
        <v>0</v>
      </c>
      <c r="C11" s="262">
        <v>0</v>
      </c>
      <c r="D11" s="262">
        <v>0</v>
      </c>
      <c r="E11" s="262">
        <v>0</v>
      </c>
      <c r="F11" s="262">
        <v>0</v>
      </c>
      <c r="G11" s="262">
        <v>0</v>
      </c>
      <c r="H11" s="262">
        <v>0</v>
      </c>
      <c r="I11" s="262">
        <v>0</v>
      </c>
      <c r="J11" s="262">
        <v>0</v>
      </c>
      <c r="K11" s="262">
        <v>0</v>
      </c>
      <c r="L11" s="262">
        <v>0</v>
      </c>
      <c r="M11" s="262">
        <v>0</v>
      </c>
      <c r="N11" s="262">
        <v>0</v>
      </c>
      <c r="O11" s="289" t="s">
        <v>899</v>
      </c>
    </row>
    <row r="12" spans="1:15" ht="29.25">
      <c r="A12" s="211" t="s">
        <v>900</v>
      </c>
      <c r="B12" s="262">
        <v>0</v>
      </c>
      <c r="C12" s="262">
        <v>0</v>
      </c>
      <c r="D12" s="262">
        <v>0</v>
      </c>
      <c r="E12" s="262">
        <v>0</v>
      </c>
      <c r="F12" s="262">
        <v>0</v>
      </c>
      <c r="G12" s="262">
        <v>0</v>
      </c>
      <c r="H12" s="262">
        <v>0</v>
      </c>
      <c r="I12" s="262">
        <v>0</v>
      </c>
      <c r="J12" s="262">
        <v>0</v>
      </c>
      <c r="K12" s="262">
        <v>0</v>
      </c>
      <c r="L12" s="262">
        <v>0</v>
      </c>
      <c r="M12" s="262">
        <v>0</v>
      </c>
      <c r="N12" s="262">
        <v>0</v>
      </c>
      <c r="O12" s="289" t="s">
        <v>901</v>
      </c>
    </row>
    <row r="13" spans="1:15" ht="19.5">
      <c r="A13" s="211" t="s">
        <v>902</v>
      </c>
      <c r="B13" s="262">
        <v>0</v>
      </c>
      <c r="C13" s="262">
        <v>0</v>
      </c>
      <c r="D13" s="262">
        <v>0</v>
      </c>
      <c r="E13" s="262">
        <v>0</v>
      </c>
      <c r="F13" s="262">
        <v>0</v>
      </c>
      <c r="G13" s="262">
        <v>0</v>
      </c>
      <c r="H13" s="262">
        <v>0</v>
      </c>
      <c r="I13" s="262">
        <v>0</v>
      </c>
      <c r="J13" s="262">
        <v>0</v>
      </c>
      <c r="K13" s="262">
        <v>0</v>
      </c>
      <c r="L13" s="262">
        <v>0</v>
      </c>
      <c r="M13" s="262">
        <v>0</v>
      </c>
      <c r="N13" s="262">
        <v>0</v>
      </c>
      <c r="O13" s="289" t="s">
        <v>903</v>
      </c>
    </row>
    <row r="14" spans="1:15">
      <c r="A14" s="211" t="s">
        <v>904</v>
      </c>
      <c r="B14" s="262">
        <v>11.76387647</v>
      </c>
      <c r="C14" s="262">
        <v>26.789085979999999</v>
      </c>
      <c r="D14" s="262">
        <v>38.017869839999996</v>
      </c>
      <c r="E14" s="262">
        <v>26.738882669999999</v>
      </c>
      <c r="F14" s="262">
        <v>29.358668989999998</v>
      </c>
      <c r="G14" s="262">
        <v>29.798193299999998</v>
      </c>
      <c r="H14" s="262">
        <v>30.179774379999998</v>
      </c>
      <c r="I14" s="262">
        <v>30.380362890000001</v>
      </c>
      <c r="J14" s="262">
        <v>33.111727819999999</v>
      </c>
      <c r="K14" s="262">
        <v>33.126946609999997</v>
      </c>
      <c r="L14" s="262">
        <v>33.24873084</v>
      </c>
      <c r="M14" s="262">
        <v>58.962217829999993</v>
      </c>
      <c r="N14" s="262">
        <v>33.467295940000007</v>
      </c>
      <c r="O14" s="289" t="s">
        <v>905</v>
      </c>
    </row>
    <row r="15" spans="1:15" ht="19.5">
      <c r="A15" s="211" t="s">
        <v>906</v>
      </c>
      <c r="B15" s="262">
        <v>0</v>
      </c>
      <c r="C15" s="262">
        <v>0</v>
      </c>
      <c r="D15" s="262">
        <v>0</v>
      </c>
      <c r="E15" s="262">
        <v>0</v>
      </c>
      <c r="F15" s="262">
        <v>0</v>
      </c>
      <c r="G15" s="262">
        <v>0</v>
      </c>
      <c r="H15" s="262">
        <v>0</v>
      </c>
      <c r="I15" s="262">
        <v>0</v>
      </c>
      <c r="J15" s="262">
        <v>0</v>
      </c>
      <c r="K15" s="262">
        <v>0</v>
      </c>
      <c r="L15" s="262">
        <v>0</v>
      </c>
      <c r="M15" s="262">
        <v>0</v>
      </c>
      <c r="N15" s="262">
        <v>0</v>
      </c>
      <c r="O15" s="289" t="s">
        <v>907</v>
      </c>
    </row>
    <row r="16" spans="1:15" ht="19.5">
      <c r="A16" s="211" t="s">
        <v>908</v>
      </c>
      <c r="B16" s="262">
        <v>0</v>
      </c>
      <c r="C16" s="262">
        <v>0</v>
      </c>
      <c r="D16" s="262">
        <v>0</v>
      </c>
      <c r="E16" s="262">
        <v>0</v>
      </c>
      <c r="F16" s="262">
        <v>0</v>
      </c>
      <c r="G16" s="262">
        <v>0</v>
      </c>
      <c r="H16" s="262">
        <v>0</v>
      </c>
      <c r="I16" s="262">
        <v>0</v>
      </c>
      <c r="J16" s="262">
        <v>0</v>
      </c>
      <c r="K16" s="262">
        <v>0</v>
      </c>
      <c r="L16" s="262">
        <v>0</v>
      </c>
      <c r="M16" s="262">
        <v>0</v>
      </c>
      <c r="N16" s="262">
        <v>0</v>
      </c>
      <c r="O16" s="289" t="s">
        <v>909</v>
      </c>
    </row>
    <row r="17" spans="1:15">
      <c r="A17" s="211" t="s">
        <v>910</v>
      </c>
      <c r="B17" s="262">
        <v>0</v>
      </c>
      <c r="C17" s="262">
        <v>0</v>
      </c>
      <c r="D17" s="262">
        <v>0</v>
      </c>
      <c r="E17" s="262">
        <v>0</v>
      </c>
      <c r="F17" s="262">
        <v>0</v>
      </c>
      <c r="G17" s="262">
        <v>0</v>
      </c>
      <c r="H17" s="262">
        <v>0</v>
      </c>
      <c r="I17" s="262">
        <v>0</v>
      </c>
      <c r="J17" s="262">
        <v>0</v>
      </c>
      <c r="K17" s="262">
        <v>0</v>
      </c>
      <c r="L17" s="262">
        <v>0</v>
      </c>
      <c r="M17" s="262">
        <v>0</v>
      </c>
      <c r="N17" s="262">
        <v>0</v>
      </c>
      <c r="O17" s="289" t="s">
        <v>911</v>
      </c>
    </row>
    <row r="18" spans="1:15">
      <c r="A18" s="211" t="s">
        <v>912</v>
      </c>
      <c r="B18" s="262">
        <v>0</v>
      </c>
      <c r="C18" s="262">
        <v>0</v>
      </c>
      <c r="D18" s="262">
        <v>0</v>
      </c>
      <c r="E18" s="262">
        <v>0</v>
      </c>
      <c r="F18" s="262">
        <v>0</v>
      </c>
      <c r="G18" s="262">
        <v>0</v>
      </c>
      <c r="H18" s="262">
        <v>0</v>
      </c>
      <c r="I18" s="262">
        <v>0</v>
      </c>
      <c r="J18" s="262">
        <v>0</v>
      </c>
      <c r="K18" s="262">
        <v>0</v>
      </c>
      <c r="L18" s="262">
        <v>0</v>
      </c>
      <c r="M18" s="262">
        <v>0</v>
      </c>
      <c r="N18" s="262">
        <v>0</v>
      </c>
      <c r="O18" s="289" t="s">
        <v>913</v>
      </c>
    </row>
    <row r="19" spans="1:15" ht="29.25">
      <c r="A19" s="211" t="s">
        <v>914</v>
      </c>
      <c r="B19" s="262">
        <v>0</v>
      </c>
      <c r="C19" s="262">
        <v>0</v>
      </c>
      <c r="D19" s="262">
        <v>0</v>
      </c>
      <c r="E19" s="262">
        <v>0</v>
      </c>
      <c r="F19" s="262">
        <v>0</v>
      </c>
      <c r="G19" s="262">
        <v>0</v>
      </c>
      <c r="H19" s="262">
        <v>0</v>
      </c>
      <c r="I19" s="262">
        <v>0</v>
      </c>
      <c r="J19" s="262">
        <v>0</v>
      </c>
      <c r="K19" s="262">
        <v>0</v>
      </c>
      <c r="L19" s="262">
        <v>0</v>
      </c>
      <c r="M19" s="262">
        <v>0</v>
      </c>
      <c r="N19" s="262">
        <v>0</v>
      </c>
      <c r="O19" s="289" t="s">
        <v>915</v>
      </c>
    </row>
    <row r="20" spans="1:15">
      <c r="A20" s="211" t="s">
        <v>916</v>
      </c>
      <c r="B20" s="262">
        <v>0</v>
      </c>
      <c r="C20" s="262">
        <v>0</v>
      </c>
      <c r="D20" s="262">
        <v>0</v>
      </c>
      <c r="E20" s="262">
        <v>0</v>
      </c>
      <c r="F20" s="262">
        <v>0</v>
      </c>
      <c r="G20" s="262">
        <v>0</v>
      </c>
      <c r="H20" s="262">
        <v>0</v>
      </c>
      <c r="I20" s="262">
        <v>0</v>
      </c>
      <c r="J20" s="262">
        <v>0</v>
      </c>
      <c r="K20" s="262">
        <v>0</v>
      </c>
      <c r="L20" s="262">
        <v>0</v>
      </c>
      <c r="M20" s="262">
        <v>0</v>
      </c>
      <c r="N20" s="262">
        <v>0</v>
      </c>
      <c r="O20" s="290" t="s">
        <v>917</v>
      </c>
    </row>
    <row r="21" spans="1:15">
      <c r="A21" s="211" t="s">
        <v>918</v>
      </c>
      <c r="B21" s="262">
        <v>590.61192443000004</v>
      </c>
      <c r="C21" s="262">
        <v>596.97336954000002</v>
      </c>
      <c r="D21" s="262">
        <v>599.72563173000003</v>
      </c>
      <c r="E21" s="262">
        <v>601.54221512000004</v>
      </c>
      <c r="F21" s="262">
        <v>609.54657296000005</v>
      </c>
      <c r="G21" s="262">
        <v>614.93600726999989</v>
      </c>
      <c r="H21" s="262">
        <v>626.21847623000008</v>
      </c>
      <c r="I21" s="262">
        <v>632.63143033999995</v>
      </c>
      <c r="J21" s="262">
        <v>639.10941886000012</v>
      </c>
      <c r="K21" s="262">
        <v>637.46220922000009</v>
      </c>
      <c r="L21" s="262">
        <v>632.66777333000005</v>
      </c>
      <c r="M21" s="262">
        <v>944.02284880999991</v>
      </c>
      <c r="N21" s="262">
        <v>646.0844505</v>
      </c>
      <c r="O21" s="290" t="s">
        <v>919</v>
      </c>
    </row>
    <row r="22" spans="1:15">
      <c r="A22" s="208" t="s">
        <v>920</v>
      </c>
      <c r="B22" s="262"/>
      <c r="C22" s="262"/>
      <c r="D22" s="262"/>
      <c r="E22" s="262"/>
      <c r="F22" s="262"/>
      <c r="G22" s="262"/>
      <c r="H22" s="262"/>
      <c r="I22" s="262"/>
      <c r="J22" s="262"/>
      <c r="K22" s="262"/>
      <c r="L22" s="262"/>
      <c r="M22" s="262"/>
      <c r="N22" s="262"/>
      <c r="O22" s="288" t="s">
        <v>921</v>
      </c>
    </row>
    <row r="23" spans="1:15">
      <c r="A23" s="211" t="s">
        <v>922</v>
      </c>
      <c r="B23" s="262">
        <v>2.5831626600000002</v>
      </c>
      <c r="C23" s="262">
        <v>2.610023</v>
      </c>
      <c r="D23" s="262">
        <v>1.9342741799999998</v>
      </c>
      <c r="E23" s="262">
        <v>2.6357005199999999</v>
      </c>
      <c r="F23" s="262">
        <v>3.4290843100000004</v>
      </c>
      <c r="G23" s="262">
        <v>2.6094843700000001</v>
      </c>
      <c r="H23" s="262">
        <v>2.2862922299999999</v>
      </c>
      <c r="I23" s="262">
        <v>3.8594450500000002</v>
      </c>
      <c r="J23" s="262">
        <v>3.8935395200000005</v>
      </c>
      <c r="K23" s="262">
        <v>6.73023653</v>
      </c>
      <c r="L23" s="262">
        <v>6.8402627100000011</v>
      </c>
      <c r="M23" s="262">
        <v>7.6857868200000006</v>
      </c>
      <c r="N23" s="262">
        <v>7.4475789400000005</v>
      </c>
      <c r="O23" s="289" t="s">
        <v>923</v>
      </c>
    </row>
    <row r="24" spans="1:15">
      <c r="A24" s="211" t="s">
        <v>1005</v>
      </c>
      <c r="B24" s="262">
        <v>0.45237259999999996</v>
      </c>
      <c r="C24" s="262">
        <v>0.44467944999999998</v>
      </c>
      <c r="D24" s="262">
        <v>0.44467944999999998</v>
      </c>
      <c r="E24" s="262">
        <v>2.7449290500000001</v>
      </c>
      <c r="F24" s="262">
        <v>1.8251613799999999</v>
      </c>
      <c r="G24" s="262">
        <v>1.9154103899999999</v>
      </c>
      <c r="H24" s="262">
        <v>2.5574043299999998</v>
      </c>
      <c r="I24" s="262">
        <v>1.4059855299999999</v>
      </c>
      <c r="J24" s="262">
        <v>2.01000574</v>
      </c>
      <c r="K24" s="262">
        <v>2.7218252900000004</v>
      </c>
      <c r="L24" s="262">
        <v>0</v>
      </c>
      <c r="M24" s="262">
        <v>0</v>
      </c>
      <c r="N24" s="262">
        <v>0</v>
      </c>
      <c r="O24" s="289" t="s">
        <v>1006</v>
      </c>
    </row>
    <row r="25" spans="1:15" ht="19.5">
      <c r="A25" s="211" t="s">
        <v>1007</v>
      </c>
      <c r="B25" s="262">
        <v>11.679698980000001</v>
      </c>
      <c r="C25" s="262">
        <v>14.977729719999999</v>
      </c>
      <c r="D25" s="262">
        <v>14.99688832</v>
      </c>
      <c r="E25" s="262">
        <v>21.618535829999999</v>
      </c>
      <c r="F25" s="262">
        <v>13.709233970000001</v>
      </c>
      <c r="G25" s="262">
        <v>16.595691849999998</v>
      </c>
      <c r="H25" s="262">
        <v>16.414605309999999</v>
      </c>
      <c r="I25" s="262">
        <v>20.042952870000001</v>
      </c>
      <c r="J25" s="262">
        <v>25.870481169999998</v>
      </c>
      <c r="K25" s="262">
        <v>25.715546569999997</v>
      </c>
      <c r="L25" s="262">
        <v>2.25297831</v>
      </c>
      <c r="M25" s="262">
        <v>54.702455149999992</v>
      </c>
      <c r="N25" s="262">
        <v>30.522113280000003</v>
      </c>
      <c r="O25" s="289" t="s">
        <v>1008</v>
      </c>
    </row>
    <row r="26" spans="1:15" ht="19.5">
      <c r="A26" s="211" t="s">
        <v>1009</v>
      </c>
      <c r="B26" s="262">
        <v>25.482559630000004</v>
      </c>
      <c r="C26" s="262">
        <v>26.097609360000003</v>
      </c>
      <c r="D26" s="262">
        <v>31.375352830000004</v>
      </c>
      <c r="E26" s="262">
        <v>34.121729520000002</v>
      </c>
      <c r="F26" s="262">
        <v>31.862292620000002</v>
      </c>
      <c r="G26" s="262">
        <v>20.58765043</v>
      </c>
      <c r="H26" s="262">
        <v>23.3571502</v>
      </c>
      <c r="I26" s="262">
        <v>25.851901480000002</v>
      </c>
      <c r="J26" s="262">
        <v>20.154579210000001</v>
      </c>
      <c r="K26" s="262">
        <v>27.149792780000002</v>
      </c>
      <c r="L26" s="262">
        <v>56.472473239999999</v>
      </c>
      <c r="M26" s="262">
        <v>25.247653079999999</v>
      </c>
      <c r="N26" s="262">
        <v>30.251840980000001</v>
      </c>
      <c r="O26" s="289" t="s">
        <v>1010</v>
      </c>
    </row>
    <row r="27" spans="1:15" ht="19.5">
      <c r="A27" s="211" t="s">
        <v>1011</v>
      </c>
      <c r="B27" s="262">
        <v>2.8643700000000001</v>
      </c>
      <c r="C27" s="262">
        <v>2.8643694700000002</v>
      </c>
      <c r="D27" s="262">
        <v>2.8643694700000002</v>
      </c>
      <c r="E27" s="262">
        <v>2.8643694700000002</v>
      </c>
      <c r="F27" s="262">
        <v>2.8643694700000002</v>
      </c>
      <c r="G27" s="262">
        <v>3.1635085399999996</v>
      </c>
      <c r="H27" s="262">
        <v>3.1635381300000001</v>
      </c>
      <c r="I27" s="262">
        <v>1.5291480799999999</v>
      </c>
      <c r="J27" s="262">
        <v>0</v>
      </c>
      <c r="K27" s="262">
        <v>0</v>
      </c>
      <c r="L27" s="262">
        <v>1.3713672400000001</v>
      </c>
      <c r="M27" s="262">
        <v>1.5998727100000001</v>
      </c>
      <c r="N27" s="262">
        <v>0.61427277000000002</v>
      </c>
      <c r="O27" s="289" t="s">
        <v>1012</v>
      </c>
    </row>
    <row r="28" spans="1:15" ht="29.25">
      <c r="A28" s="211" t="s">
        <v>1013</v>
      </c>
      <c r="B28" s="262">
        <v>0.752583</v>
      </c>
      <c r="C28" s="262">
        <v>0.752583</v>
      </c>
      <c r="D28" s="262">
        <v>0.752583</v>
      </c>
      <c r="E28" s="262">
        <v>0.752583</v>
      </c>
      <c r="F28" s="262">
        <v>0.752583</v>
      </c>
      <c r="G28" s="262">
        <v>0.752583</v>
      </c>
      <c r="H28" s="262">
        <v>0.75258000000000003</v>
      </c>
      <c r="I28" s="262">
        <v>0.752583</v>
      </c>
      <c r="J28" s="262">
        <v>0.752583</v>
      </c>
      <c r="K28" s="262">
        <v>0.752583</v>
      </c>
      <c r="L28" s="262">
        <v>0.752583</v>
      </c>
      <c r="M28" s="262">
        <v>0.752583</v>
      </c>
      <c r="N28" s="262">
        <v>0.752583</v>
      </c>
      <c r="O28" s="289" t="s">
        <v>1014</v>
      </c>
    </row>
    <row r="29" spans="1:15">
      <c r="A29" s="211" t="s">
        <v>1015</v>
      </c>
      <c r="B29" s="262">
        <v>5</v>
      </c>
      <c r="C29" s="262">
        <v>5</v>
      </c>
      <c r="D29" s="262">
        <v>5</v>
      </c>
      <c r="E29" s="262">
        <v>5</v>
      </c>
      <c r="F29" s="262">
        <v>5</v>
      </c>
      <c r="G29" s="262">
        <v>5</v>
      </c>
      <c r="H29" s="262">
        <v>5</v>
      </c>
      <c r="I29" s="262">
        <v>5</v>
      </c>
      <c r="J29" s="262">
        <v>5</v>
      </c>
      <c r="K29" s="262">
        <v>5</v>
      </c>
      <c r="L29" s="262">
        <v>5</v>
      </c>
      <c r="M29" s="262">
        <v>10</v>
      </c>
      <c r="N29" s="262">
        <v>0</v>
      </c>
      <c r="O29" s="289" t="s">
        <v>1016</v>
      </c>
    </row>
    <row r="30" spans="1:15" ht="29.25">
      <c r="A30" s="211" t="s">
        <v>1017</v>
      </c>
      <c r="B30" s="262">
        <v>0</v>
      </c>
      <c r="C30" s="262">
        <v>0</v>
      </c>
      <c r="D30" s="262">
        <v>0</v>
      </c>
      <c r="E30" s="262">
        <v>0</v>
      </c>
      <c r="F30" s="262">
        <v>0</v>
      </c>
      <c r="G30" s="262">
        <v>0</v>
      </c>
      <c r="H30" s="262">
        <v>0</v>
      </c>
      <c r="I30" s="262">
        <v>0</v>
      </c>
      <c r="J30" s="262">
        <v>5.7826619999999995E-2</v>
      </c>
      <c r="K30" s="262">
        <v>0</v>
      </c>
      <c r="L30" s="262">
        <v>0</v>
      </c>
      <c r="M30" s="262">
        <v>0</v>
      </c>
      <c r="N30" s="262">
        <v>0</v>
      </c>
      <c r="O30" s="289" t="s">
        <v>1018</v>
      </c>
    </row>
    <row r="31" spans="1:15">
      <c r="A31" s="211" t="s">
        <v>1019</v>
      </c>
      <c r="B31" s="262">
        <v>1.0146769999999999E-2</v>
      </c>
      <c r="C31" s="262">
        <v>1.746812E-2</v>
      </c>
      <c r="D31" s="262">
        <v>1.6189470000000001E-2</v>
      </c>
      <c r="E31" s="262">
        <v>1.491083E-2</v>
      </c>
      <c r="F31" s="262">
        <v>1.7716560000000003E-2</v>
      </c>
      <c r="G31" s="262">
        <v>1.6422289999999999E-2</v>
      </c>
      <c r="H31" s="262">
        <v>1.5671870000000001E-2</v>
      </c>
      <c r="I31" s="262">
        <v>1.4921449999999999E-2</v>
      </c>
      <c r="J31" s="262">
        <v>1.4171039999999999E-2</v>
      </c>
      <c r="K31" s="262">
        <v>0.15693212000000001</v>
      </c>
      <c r="L31" s="262">
        <v>0.50545781000000001</v>
      </c>
      <c r="M31" s="262">
        <v>2.00065347</v>
      </c>
      <c r="N31" s="262">
        <v>2.2290485699999998</v>
      </c>
      <c r="O31" s="289" t="s">
        <v>1020</v>
      </c>
    </row>
    <row r="32" spans="1:15">
      <c r="A32" s="211" t="s">
        <v>1021</v>
      </c>
      <c r="B32" s="262">
        <v>0.10011415999999999</v>
      </c>
      <c r="C32" s="262">
        <v>9.5077490000000001E-2</v>
      </c>
      <c r="D32" s="262">
        <v>9.5031660000000004E-2</v>
      </c>
      <c r="E32" s="262">
        <v>7.5544569999999991E-2</v>
      </c>
      <c r="F32" s="262">
        <v>7.5498739999999995E-2</v>
      </c>
      <c r="G32" s="262">
        <v>6.2383330000000001E-2</v>
      </c>
      <c r="H32" s="262">
        <v>6.2337489999999995E-2</v>
      </c>
      <c r="I32" s="262">
        <v>6.2291659999999999E-2</v>
      </c>
      <c r="J32" s="262">
        <v>6.2245829999999995E-2</v>
      </c>
      <c r="K32" s="262">
        <v>0.65010515999999996</v>
      </c>
      <c r="L32" s="262">
        <v>0.80005782999999997</v>
      </c>
      <c r="M32" s="262">
        <v>0.55818299999999998</v>
      </c>
      <c r="N32" s="262">
        <v>0.14281416</v>
      </c>
      <c r="O32" s="289" t="s">
        <v>1022</v>
      </c>
    </row>
    <row r="33" spans="1:15">
      <c r="A33" s="211" t="s">
        <v>1023</v>
      </c>
      <c r="B33" s="262">
        <v>3.65757252</v>
      </c>
      <c r="C33" s="262">
        <v>4.9874218599999995</v>
      </c>
      <c r="D33" s="262">
        <v>6.1469836399999993</v>
      </c>
      <c r="E33" s="262">
        <v>5.0454371599999996</v>
      </c>
      <c r="F33" s="262">
        <v>5.3253586799999999</v>
      </c>
      <c r="G33" s="262">
        <v>15.774450720000001</v>
      </c>
      <c r="H33" s="262">
        <v>12.845796229999999</v>
      </c>
      <c r="I33" s="262">
        <v>8.31140817</v>
      </c>
      <c r="J33" s="262">
        <v>14.294867680000001</v>
      </c>
      <c r="K33" s="262">
        <v>10.343146690000001</v>
      </c>
      <c r="L33" s="262">
        <v>8.4610152500000009</v>
      </c>
      <c r="M33" s="262">
        <v>7.5121663300000003</v>
      </c>
      <c r="N33" s="262">
        <v>12.47073005</v>
      </c>
      <c r="O33" s="289" t="s">
        <v>1024</v>
      </c>
    </row>
    <row r="34" spans="1:15">
      <c r="A34" s="211" t="s">
        <v>932</v>
      </c>
      <c r="B34" s="262">
        <v>52.582580369999995</v>
      </c>
      <c r="C34" s="262">
        <v>57.846961530000002</v>
      </c>
      <c r="D34" s="262">
        <v>63.62635208999999</v>
      </c>
      <c r="E34" s="262">
        <v>74.873740010000006</v>
      </c>
      <c r="F34" s="262">
        <v>64.861298770000005</v>
      </c>
      <c r="G34" s="262">
        <v>66.477584989999997</v>
      </c>
      <c r="H34" s="262">
        <v>66.455375849999996</v>
      </c>
      <c r="I34" s="262">
        <v>66.830637369999991</v>
      </c>
      <c r="J34" s="262">
        <v>72.110299859999998</v>
      </c>
      <c r="K34" s="262">
        <v>79.220168220000005</v>
      </c>
      <c r="L34" s="262">
        <v>82.456195449999996</v>
      </c>
      <c r="M34" s="262">
        <v>110.05935363</v>
      </c>
      <c r="N34" s="262">
        <v>84.430981830000007</v>
      </c>
      <c r="O34" s="290" t="s">
        <v>933</v>
      </c>
    </row>
    <row r="35" spans="1:15" s="70" customFormat="1">
      <c r="A35" s="8" t="s">
        <v>934</v>
      </c>
      <c r="B35" s="262">
        <v>643.19450481000013</v>
      </c>
      <c r="C35" s="262">
        <v>654.82033108999997</v>
      </c>
      <c r="D35" s="262">
        <v>663.35198382999999</v>
      </c>
      <c r="E35" s="262">
        <v>676.41595515000006</v>
      </c>
      <c r="F35" s="262">
        <v>674.40787176000003</v>
      </c>
      <c r="G35" s="262">
        <v>681.41359226000009</v>
      </c>
      <c r="H35" s="262">
        <v>692.67385207999996</v>
      </c>
      <c r="I35" s="262">
        <v>699.46206773000006</v>
      </c>
      <c r="J35" s="262">
        <v>711.21971873000007</v>
      </c>
      <c r="K35" s="262">
        <v>716.68237744999999</v>
      </c>
      <c r="L35" s="262">
        <v>715.12396879000005</v>
      </c>
      <c r="M35" s="262">
        <v>1054.0822024399999</v>
      </c>
      <c r="N35" s="262">
        <v>730.51543232999995</v>
      </c>
      <c r="O35" s="291" t="s">
        <v>102</v>
      </c>
    </row>
    <row r="36" spans="1:15">
      <c r="A36" s="86" t="s">
        <v>968</v>
      </c>
      <c r="B36" s="262"/>
      <c r="C36" s="262"/>
      <c r="D36" s="262"/>
      <c r="E36" s="262"/>
      <c r="F36" s="262"/>
      <c r="G36" s="262"/>
      <c r="H36" s="262"/>
      <c r="I36" s="262"/>
      <c r="J36" s="262"/>
      <c r="K36" s="262"/>
      <c r="L36" s="262"/>
      <c r="M36" s="262"/>
      <c r="N36" s="262"/>
      <c r="O36" s="315" t="s">
        <v>1067</v>
      </c>
    </row>
    <row r="37" spans="1:15">
      <c r="A37" s="208" t="s">
        <v>937</v>
      </c>
      <c r="B37" s="262"/>
      <c r="C37" s="262"/>
      <c r="D37" s="262"/>
      <c r="E37" s="262"/>
      <c r="F37" s="262"/>
      <c r="G37" s="262"/>
      <c r="H37" s="262"/>
      <c r="I37" s="262"/>
      <c r="J37" s="262"/>
      <c r="K37" s="262"/>
      <c r="L37" s="262"/>
      <c r="M37" s="262"/>
      <c r="N37" s="262"/>
      <c r="O37" s="288" t="s">
        <v>938</v>
      </c>
    </row>
    <row r="38" spans="1:15">
      <c r="A38" s="210" t="s">
        <v>1025</v>
      </c>
      <c r="B38" s="262">
        <v>0</v>
      </c>
      <c r="C38" s="262">
        <v>0</v>
      </c>
      <c r="D38" s="262">
        <v>0</v>
      </c>
      <c r="E38" s="262">
        <v>0</v>
      </c>
      <c r="F38" s="262">
        <v>0</v>
      </c>
      <c r="G38" s="262">
        <v>0</v>
      </c>
      <c r="H38" s="262">
        <v>0</v>
      </c>
      <c r="I38" s="262">
        <v>0</v>
      </c>
      <c r="J38" s="262">
        <v>0</v>
      </c>
      <c r="K38" s="262">
        <v>0</v>
      </c>
      <c r="L38" s="262">
        <v>0</v>
      </c>
      <c r="M38" s="262">
        <v>0</v>
      </c>
      <c r="N38" s="262">
        <v>0</v>
      </c>
      <c r="O38" s="289" t="s">
        <v>1026</v>
      </c>
    </row>
    <row r="39" spans="1:15" ht="19.5">
      <c r="A39" s="210" t="s">
        <v>1027</v>
      </c>
      <c r="B39" s="262">
        <v>0</v>
      </c>
      <c r="C39" s="262">
        <v>0</v>
      </c>
      <c r="D39" s="262">
        <v>0</v>
      </c>
      <c r="E39" s="262">
        <v>0</v>
      </c>
      <c r="F39" s="262">
        <v>0</v>
      </c>
      <c r="G39" s="262">
        <v>0</v>
      </c>
      <c r="H39" s="262">
        <v>0</v>
      </c>
      <c r="I39" s="262">
        <v>0</v>
      </c>
      <c r="J39" s="262">
        <v>0</v>
      </c>
      <c r="K39" s="262">
        <v>0</v>
      </c>
      <c r="L39" s="262">
        <v>0</v>
      </c>
      <c r="M39" s="262">
        <v>0</v>
      </c>
      <c r="N39" s="262">
        <v>0</v>
      </c>
      <c r="O39" s="289" t="s">
        <v>1028</v>
      </c>
    </row>
    <row r="40" spans="1:15">
      <c r="A40" s="210" t="s">
        <v>1029</v>
      </c>
      <c r="B40" s="262">
        <v>8.5509165399999993</v>
      </c>
      <c r="C40" s="262">
        <v>10.014417450000002</v>
      </c>
      <c r="D40" s="262">
        <v>11.844807299999999</v>
      </c>
      <c r="E40" s="262">
        <v>13.118431000000001</v>
      </c>
      <c r="F40" s="262">
        <v>13.061150250000001</v>
      </c>
      <c r="G40" s="262">
        <v>10.47705399</v>
      </c>
      <c r="H40" s="262">
        <v>10.70512248</v>
      </c>
      <c r="I40" s="262">
        <v>11.96606064</v>
      </c>
      <c r="J40" s="262">
        <v>11.748783189999999</v>
      </c>
      <c r="K40" s="262">
        <v>13.381069100000001</v>
      </c>
      <c r="L40" s="262">
        <v>5.6903767699999994</v>
      </c>
      <c r="M40" s="262">
        <v>4.2239899999999995E-3</v>
      </c>
      <c r="N40" s="262">
        <v>4.1167999999999999E-4</v>
      </c>
      <c r="O40" s="289" t="s">
        <v>1030</v>
      </c>
    </row>
    <row r="41" spans="1:15">
      <c r="A41" s="210" t="s">
        <v>1031</v>
      </c>
      <c r="B41" s="262">
        <v>1.30738336</v>
      </c>
      <c r="C41" s="262">
        <v>3.1301952300000004</v>
      </c>
      <c r="D41" s="262">
        <v>3.26041822</v>
      </c>
      <c r="E41" s="262">
        <v>5.6593243499999994</v>
      </c>
      <c r="F41" s="262">
        <v>3.64276629</v>
      </c>
      <c r="G41" s="262">
        <v>3.9010248199999999</v>
      </c>
      <c r="H41" s="262">
        <v>4.83390465</v>
      </c>
      <c r="I41" s="262">
        <v>4.9776173999999997</v>
      </c>
      <c r="J41" s="262">
        <v>5.4943269300000006</v>
      </c>
      <c r="K41" s="262">
        <v>8.0031684199999997</v>
      </c>
      <c r="L41" s="262">
        <v>5.6365661899999999</v>
      </c>
      <c r="M41" s="262">
        <v>17.364569470000003</v>
      </c>
      <c r="N41" s="262">
        <v>13.360883210000001</v>
      </c>
      <c r="O41" s="289" t="s">
        <v>1032</v>
      </c>
    </row>
    <row r="42" spans="1:15">
      <c r="A42" s="210" t="s">
        <v>1033</v>
      </c>
      <c r="B42" s="262">
        <v>0.28081650000000002</v>
      </c>
      <c r="C42" s="262">
        <v>0.36649329000000003</v>
      </c>
      <c r="D42" s="262">
        <v>0.36649329000000003</v>
      </c>
      <c r="E42" s="262">
        <v>0.54210535000000004</v>
      </c>
      <c r="F42" s="262">
        <v>0.58876757000000002</v>
      </c>
      <c r="G42" s="262">
        <v>0.74844527999999999</v>
      </c>
      <c r="H42" s="262">
        <v>2.00885303</v>
      </c>
      <c r="I42" s="262">
        <v>2.00885303</v>
      </c>
      <c r="J42" s="262">
        <v>2.0215730299999999</v>
      </c>
      <c r="K42" s="262">
        <v>1.5899740999999998</v>
      </c>
      <c r="L42" s="262">
        <v>0.52483303000000003</v>
      </c>
      <c r="M42" s="262">
        <v>0</v>
      </c>
      <c r="N42" s="262">
        <v>0</v>
      </c>
      <c r="O42" s="289" t="s">
        <v>1034</v>
      </c>
    </row>
    <row r="43" spans="1:15">
      <c r="A43" s="210" t="s">
        <v>1035</v>
      </c>
      <c r="B43" s="262">
        <v>4.2807683500000007</v>
      </c>
      <c r="C43" s="262">
        <v>3.45303446</v>
      </c>
      <c r="D43" s="262">
        <v>3.5206094599999997</v>
      </c>
      <c r="E43" s="262">
        <v>3.83823026</v>
      </c>
      <c r="F43" s="262">
        <v>4.8465811199999997</v>
      </c>
      <c r="G43" s="262">
        <v>8.7301657699999993</v>
      </c>
      <c r="H43" s="262">
        <v>10.390983</v>
      </c>
      <c r="I43" s="262">
        <v>8.8197046500000003</v>
      </c>
      <c r="J43" s="262">
        <v>6.2216454300000006</v>
      </c>
      <c r="K43" s="262">
        <v>6.3785579100000005</v>
      </c>
      <c r="L43" s="262">
        <v>7.1615631400000002</v>
      </c>
      <c r="M43" s="262">
        <v>13.589533039999999</v>
      </c>
      <c r="N43" s="262">
        <v>10.787882140000001</v>
      </c>
      <c r="O43" s="289" t="s">
        <v>1036</v>
      </c>
    </row>
    <row r="44" spans="1:15">
      <c r="A44" s="210" t="s">
        <v>955</v>
      </c>
      <c r="B44" s="262">
        <v>14.41988478</v>
      </c>
      <c r="C44" s="262">
        <v>16.964140449999999</v>
      </c>
      <c r="D44" s="262">
        <v>18.992328280000002</v>
      </c>
      <c r="E44" s="262">
        <v>23.158090980000001</v>
      </c>
      <c r="F44" s="262">
        <v>22.13926524</v>
      </c>
      <c r="G44" s="262">
        <v>23.856689900000003</v>
      </c>
      <c r="H44" s="262">
        <v>27.9388632</v>
      </c>
      <c r="I44" s="262">
        <v>27.772235759999997</v>
      </c>
      <c r="J44" s="262">
        <v>25.486328610000001</v>
      </c>
      <c r="K44" s="262">
        <v>29.352769569999996</v>
      </c>
      <c r="L44" s="262">
        <v>19.013339160000005</v>
      </c>
      <c r="M44" s="262">
        <v>30.958326509999999</v>
      </c>
      <c r="N44" s="262">
        <v>24.149177039999998</v>
      </c>
      <c r="O44" s="289" t="s">
        <v>107</v>
      </c>
    </row>
    <row r="45" spans="1:15">
      <c r="A45" s="208" t="s">
        <v>956</v>
      </c>
      <c r="B45" s="262">
        <v>0</v>
      </c>
      <c r="C45" s="262">
        <v>0</v>
      </c>
      <c r="D45" s="262">
        <v>0</v>
      </c>
      <c r="E45" s="262">
        <v>0</v>
      </c>
      <c r="F45" s="262">
        <v>0</v>
      </c>
      <c r="G45" s="262">
        <v>0</v>
      </c>
      <c r="H45" s="262">
        <v>0</v>
      </c>
      <c r="I45" s="262">
        <v>0</v>
      </c>
      <c r="J45" s="262">
        <v>0</v>
      </c>
      <c r="K45" s="262">
        <v>0</v>
      </c>
      <c r="L45" s="262">
        <v>0</v>
      </c>
      <c r="M45" s="262">
        <v>0</v>
      </c>
      <c r="N45" s="262">
        <v>0</v>
      </c>
      <c r="O45" s="288" t="s">
        <v>957</v>
      </c>
    </row>
    <row r="46" spans="1:15">
      <c r="A46" s="208" t="s">
        <v>958</v>
      </c>
      <c r="B46" s="262"/>
      <c r="C46" s="262"/>
      <c r="D46" s="262"/>
      <c r="E46" s="262"/>
      <c r="F46" s="262"/>
      <c r="G46" s="262"/>
      <c r="H46" s="262"/>
      <c r="I46" s="262"/>
      <c r="J46" s="262"/>
      <c r="K46" s="262"/>
      <c r="L46" s="262"/>
      <c r="M46" s="262"/>
      <c r="N46" s="262"/>
      <c r="O46" s="288" t="s">
        <v>959</v>
      </c>
    </row>
    <row r="47" spans="1:15">
      <c r="A47" s="210" t="s">
        <v>960</v>
      </c>
      <c r="B47" s="262">
        <v>416</v>
      </c>
      <c r="C47" s="262">
        <v>411</v>
      </c>
      <c r="D47" s="262">
        <v>411</v>
      </c>
      <c r="E47" s="262">
        <v>416</v>
      </c>
      <c r="F47" s="262">
        <v>416</v>
      </c>
      <c r="G47" s="262">
        <v>416</v>
      </c>
      <c r="H47" s="262">
        <v>416</v>
      </c>
      <c r="I47" s="262">
        <v>416</v>
      </c>
      <c r="J47" s="262">
        <v>416</v>
      </c>
      <c r="K47" s="262">
        <v>416</v>
      </c>
      <c r="L47" s="262">
        <v>416</v>
      </c>
      <c r="M47" s="262">
        <v>599</v>
      </c>
      <c r="N47" s="262">
        <v>416</v>
      </c>
      <c r="O47" s="289" t="s">
        <v>961</v>
      </c>
    </row>
    <row r="48" spans="1:15">
      <c r="A48" s="210" t="s">
        <v>1037</v>
      </c>
      <c r="B48" s="262">
        <v>0</v>
      </c>
      <c r="C48" s="262">
        <v>0</v>
      </c>
      <c r="D48" s="262">
        <v>0</v>
      </c>
      <c r="E48" s="262">
        <v>0</v>
      </c>
      <c r="F48" s="262">
        <v>0</v>
      </c>
      <c r="G48" s="262">
        <v>0</v>
      </c>
      <c r="H48" s="262">
        <v>0</v>
      </c>
      <c r="I48" s="262">
        <v>0</v>
      </c>
      <c r="J48" s="262">
        <v>0</v>
      </c>
      <c r="K48" s="262">
        <v>0</v>
      </c>
      <c r="L48" s="262">
        <v>0</v>
      </c>
      <c r="M48" s="262">
        <v>0</v>
      </c>
      <c r="N48" s="262">
        <v>0</v>
      </c>
      <c r="O48" s="289" t="s">
        <v>1038</v>
      </c>
    </row>
    <row r="49" spans="1:15">
      <c r="A49" s="210" t="s">
        <v>1039</v>
      </c>
      <c r="B49" s="262">
        <v>99.688890000000001</v>
      </c>
      <c r="C49" s="262">
        <v>104.68889186</v>
      </c>
      <c r="D49" s="262">
        <v>104.68889186</v>
      </c>
      <c r="E49" s="262">
        <v>99.688891859999998</v>
      </c>
      <c r="F49" s="262">
        <v>99.688891859999998</v>
      </c>
      <c r="G49" s="262">
        <v>99.688891859999998</v>
      </c>
      <c r="H49" s="262">
        <v>99.688891859999998</v>
      </c>
      <c r="I49" s="262">
        <v>99.688891859999998</v>
      </c>
      <c r="J49" s="262">
        <v>99.688891859999998</v>
      </c>
      <c r="K49" s="262">
        <v>99.688891859999998</v>
      </c>
      <c r="L49" s="262">
        <v>99.688891859999998</v>
      </c>
      <c r="M49" s="262">
        <v>199.37778372</v>
      </c>
      <c r="N49" s="262">
        <v>128.1772</v>
      </c>
      <c r="O49" s="289" t="s">
        <v>1040</v>
      </c>
    </row>
    <row r="50" spans="1:15" ht="29.25">
      <c r="A50" s="210" t="s">
        <v>1041</v>
      </c>
      <c r="B50" s="262">
        <v>0</v>
      </c>
      <c r="C50" s="262">
        <v>0</v>
      </c>
      <c r="D50" s="262">
        <v>0</v>
      </c>
      <c r="E50" s="262">
        <v>-0.75276768000000005</v>
      </c>
      <c r="F50" s="262">
        <v>-3.2960199600000002</v>
      </c>
      <c r="G50" s="262">
        <v>-5.1724262200000002</v>
      </c>
      <c r="H50" s="262">
        <v>-3.61435174</v>
      </c>
      <c r="I50" s="262">
        <v>-4.33090654</v>
      </c>
      <c r="J50" s="262">
        <v>0.77033302000000003</v>
      </c>
      <c r="K50" s="262">
        <v>0.69832033000000004</v>
      </c>
      <c r="L50" s="262">
        <v>1.2741630300000002</v>
      </c>
      <c r="M50" s="262">
        <v>1.9925019699999997</v>
      </c>
      <c r="N50" s="262">
        <v>1.09693164</v>
      </c>
      <c r="O50" s="289" t="s">
        <v>1042</v>
      </c>
    </row>
    <row r="51" spans="1:15" ht="19.5">
      <c r="A51" s="210" t="s">
        <v>1043</v>
      </c>
      <c r="B51" s="262">
        <v>0</v>
      </c>
      <c r="C51" s="262">
        <v>0</v>
      </c>
      <c r="D51" s="262">
        <v>0</v>
      </c>
      <c r="E51" s="262">
        <v>0</v>
      </c>
      <c r="F51" s="262">
        <v>0</v>
      </c>
      <c r="G51" s="262">
        <v>0</v>
      </c>
      <c r="H51" s="262">
        <v>28.488303160000001</v>
      </c>
      <c r="I51" s="262">
        <v>28.488303160000001</v>
      </c>
      <c r="J51" s="262">
        <v>28.488303160000001</v>
      </c>
      <c r="K51" s="262">
        <v>28.488303160000001</v>
      </c>
      <c r="L51" s="262">
        <v>28.488299999999999</v>
      </c>
      <c r="M51" s="262">
        <v>56.976606320000002</v>
      </c>
      <c r="N51" s="262">
        <v>0</v>
      </c>
      <c r="O51" s="289" t="s">
        <v>1044</v>
      </c>
    </row>
    <row r="52" spans="1:15">
      <c r="A52" s="210" t="s">
        <v>1045</v>
      </c>
      <c r="B52" s="262">
        <v>113.08573002</v>
      </c>
      <c r="C52" s="262">
        <v>122.16729876999999</v>
      </c>
      <c r="D52" s="262">
        <v>128.67076366000001</v>
      </c>
      <c r="E52" s="262">
        <v>138.32173996999998</v>
      </c>
      <c r="F52" s="262">
        <v>139.87573502000004</v>
      </c>
      <c r="G52" s="262">
        <v>147.04043738000001</v>
      </c>
      <c r="H52" s="262">
        <v>124.17214760999998</v>
      </c>
      <c r="I52" s="262">
        <v>131.84354345999998</v>
      </c>
      <c r="J52" s="262">
        <v>140.78585813999999</v>
      </c>
      <c r="K52" s="262">
        <v>142.45409249000002</v>
      </c>
      <c r="L52" s="262">
        <v>150.65928059000001</v>
      </c>
      <c r="M52" s="262">
        <v>165.77698387000004</v>
      </c>
      <c r="N52" s="262">
        <v>161.09212362</v>
      </c>
      <c r="O52" s="289" t="s">
        <v>1046</v>
      </c>
    </row>
    <row r="53" spans="1:15">
      <c r="A53" s="210" t="s">
        <v>8</v>
      </c>
      <c r="B53" s="262">
        <v>628.77462002000004</v>
      </c>
      <c r="C53" s="262">
        <v>637.85619063000013</v>
      </c>
      <c r="D53" s="262">
        <v>644.35965552999994</v>
      </c>
      <c r="E53" s="262">
        <v>653.25786415000005</v>
      </c>
      <c r="F53" s="262">
        <v>652.26860693000003</v>
      </c>
      <c r="G53" s="262">
        <v>657.55690302999994</v>
      </c>
      <c r="H53" s="262">
        <v>664.73499090000007</v>
      </c>
      <c r="I53" s="262">
        <v>671.68983193999998</v>
      </c>
      <c r="J53" s="262">
        <v>685.73338621000005</v>
      </c>
      <c r="K53" s="262">
        <v>687.3296078699999</v>
      </c>
      <c r="L53" s="262">
        <v>696.11063548000004</v>
      </c>
      <c r="M53" s="262">
        <v>1023.12387592</v>
      </c>
      <c r="N53" s="262">
        <v>706.36625527000012</v>
      </c>
      <c r="O53" s="290" t="s">
        <v>964</v>
      </c>
    </row>
    <row r="54" spans="1:15" s="70" customFormat="1" ht="18.75" thickBot="1">
      <c r="A54" s="316" t="s">
        <v>9</v>
      </c>
      <c r="B54" s="257">
        <v>643.19450481000013</v>
      </c>
      <c r="C54" s="257">
        <v>654.82033108999997</v>
      </c>
      <c r="D54" s="257">
        <v>663.35198382999999</v>
      </c>
      <c r="E54" s="257">
        <v>676.41595515000006</v>
      </c>
      <c r="F54" s="257">
        <v>674.40787219999993</v>
      </c>
      <c r="G54" s="257">
        <v>681.41359294000006</v>
      </c>
      <c r="H54" s="257">
        <v>692.67385411999999</v>
      </c>
      <c r="I54" s="257">
        <v>699.46206773000006</v>
      </c>
      <c r="J54" s="257">
        <v>711.21971484000005</v>
      </c>
      <c r="K54" s="257">
        <v>716.68237744999999</v>
      </c>
      <c r="L54" s="257">
        <v>715.12397465000004</v>
      </c>
      <c r="M54" s="257">
        <v>1054.0822024399999</v>
      </c>
      <c r="N54" s="257">
        <v>730.51543232999995</v>
      </c>
      <c r="O54" s="317" t="s">
        <v>966</v>
      </c>
    </row>
    <row r="55" spans="1:15" ht="10.5" thickBot="1">
      <c r="A55" s="591"/>
      <c r="B55" s="592"/>
      <c r="C55" s="592"/>
      <c r="D55" s="592"/>
      <c r="E55" s="592"/>
      <c r="F55" s="592"/>
      <c r="G55" s="592"/>
      <c r="H55" s="592"/>
      <c r="I55" s="592"/>
      <c r="J55" s="592"/>
      <c r="K55" s="592"/>
      <c r="L55" s="592"/>
      <c r="M55" s="592"/>
      <c r="N55" s="592"/>
      <c r="O55" s="9"/>
    </row>
    <row r="57" spans="1:15">
      <c r="A57" s="2" t="s">
        <v>967</v>
      </c>
      <c r="B57" s="10">
        <v>-1.0000121619668789E-8</v>
      </c>
      <c r="C57" s="10">
        <v>-9.999894245993346E-9</v>
      </c>
      <c r="D57" s="10">
        <v>-2.0000015865662135E-8</v>
      </c>
      <c r="E57" s="10">
        <v>-2.0000015865662135E-8</v>
      </c>
      <c r="F57" s="10">
        <v>4.0999998418556061E-7</v>
      </c>
      <c r="G57" s="10">
        <v>6.699998493786552E-7</v>
      </c>
      <c r="H57" s="10">
        <v>2.0200001245029853E-6</v>
      </c>
      <c r="I57" s="10">
        <v>-3.0000137485330924E-8</v>
      </c>
      <c r="J57" s="10">
        <v>-3.9100000321923289E-6</v>
      </c>
      <c r="K57" s="10">
        <v>-1.0000121619668789E-8</v>
      </c>
      <c r="L57" s="10">
        <v>5.849999979545828E-6</v>
      </c>
      <c r="M57" s="10">
        <v>-9.999894245993346E-9</v>
      </c>
      <c r="N57" s="10">
        <v>-1.9999788491986692E-8</v>
      </c>
    </row>
  </sheetData>
  <customSheetViews>
    <customSheetView guid="{4E068CE9-76F0-4A79-8775-2B6748FBF524}"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Normal="140" zoomScaleSheetLayoutView="100" workbookViewId="0">
      <selection sqref="A1:O14"/>
    </sheetView>
  </sheetViews>
  <sheetFormatPr defaultColWidth="9.140625" defaultRowHeight="9.75"/>
  <cols>
    <col min="1" max="1" width="26.28515625" style="277" customWidth="1"/>
    <col min="2" max="5" width="9" style="277" customWidth="1"/>
    <col min="6" max="7" width="9.85546875" style="277" customWidth="1"/>
    <col min="8" max="14" width="7.7109375" style="277" customWidth="1"/>
    <col min="15" max="15" width="16.140625" style="277" customWidth="1"/>
    <col min="16" max="16384" width="9.140625" style="277"/>
  </cols>
  <sheetData>
    <row r="1" spans="1:15" s="273" customFormat="1" ht="12.75">
      <c r="A1" s="581" t="s">
        <v>112</v>
      </c>
      <c r="B1" s="582"/>
      <c r="C1" s="582"/>
      <c r="D1" s="582"/>
      <c r="E1" s="582"/>
      <c r="F1" s="582"/>
      <c r="G1" s="582"/>
      <c r="H1" s="582"/>
      <c r="I1" s="582"/>
      <c r="J1" s="582"/>
      <c r="K1" s="582"/>
      <c r="L1" s="582"/>
      <c r="M1" s="582"/>
      <c r="N1" s="582"/>
      <c r="O1" s="583"/>
    </row>
    <row r="2" spans="1:15" s="274" customFormat="1" ht="13.5" customHeight="1">
      <c r="A2" s="579" t="s">
        <v>332</v>
      </c>
      <c r="B2" s="576"/>
      <c r="C2" s="576"/>
      <c r="D2" s="576"/>
      <c r="E2" s="576"/>
      <c r="F2" s="576"/>
      <c r="G2" s="576"/>
      <c r="H2" s="576"/>
      <c r="I2" s="576"/>
      <c r="J2" s="576"/>
      <c r="K2" s="576"/>
      <c r="L2" s="576"/>
      <c r="M2" s="576"/>
      <c r="N2" s="576"/>
      <c r="O2" s="580"/>
    </row>
    <row r="3" spans="1:15" s="275" customFormat="1" ht="18" customHeight="1" thickBot="1">
      <c r="A3" s="179"/>
      <c r="B3" s="180"/>
      <c r="C3" s="180"/>
      <c r="D3" s="180"/>
      <c r="E3" s="180"/>
      <c r="F3" s="180"/>
      <c r="G3" s="180"/>
      <c r="H3" s="180"/>
      <c r="I3" s="180"/>
      <c r="J3" s="180"/>
      <c r="K3" s="180"/>
      <c r="L3" s="180"/>
      <c r="M3" s="180"/>
      <c r="N3" s="180"/>
      <c r="O3" s="181"/>
    </row>
    <row r="4" spans="1:15" ht="10.5" thickBot="1">
      <c r="A4" s="563" t="s">
        <v>4</v>
      </c>
      <c r="B4" s="17">
        <v>42767</v>
      </c>
      <c r="C4" s="17">
        <v>42795</v>
      </c>
      <c r="D4" s="17">
        <v>42826</v>
      </c>
      <c r="E4" s="17">
        <v>42856</v>
      </c>
      <c r="F4" s="17">
        <v>42887</v>
      </c>
      <c r="G4" s="17">
        <v>42917</v>
      </c>
      <c r="H4" s="17">
        <v>42948</v>
      </c>
      <c r="I4" s="17">
        <v>42979</v>
      </c>
      <c r="J4" s="17">
        <v>43009</v>
      </c>
      <c r="K4" s="17">
        <v>43040</v>
      </c>
      <c r="L4" s="17">
        <v>43070</v>
      </c>
      <c r="M4" s="17">
        <v>43101</v>
      </c>
      <c r="N4" s="17">
        <v>43132</v>
      </c>
      <c r="O4" s="249" t="s">
        <v>103</v>
      </c>
    </row>
    <row r="5" spans="1:15">
      <c r="A5" s="183" t="s">
        <v>843</v>
      </c>
      <c r="B5" s="185">
        <v>34278.792227490005</v>
      </c>
      <c r="C5" s="185">
        <v>35249.562785449998</v>
      </c>
      <c r="D5" s="185">
        <v>35947.446004590005</v>
      </c>
      <c r="E5" s="185">
        <v>36275.971444230003</v>
      </c>
      <c r="F5" s="185">
        <v>37373.011443939999</v>
      </c>
      <c r="G5" s="185">
        <v>37292.815608649995</v>
      </c>
      <c r="H5" s="185">
        <v>38659.856248050513</v>
      </c>
      <c r="I5" s="185">
        <v>39411.896216789995</v>
      </c>
      <c r="J5" s="185">
        <v>38222.723778850006</v>
      </c>
      <c r="K5" s="185">
        <v>38668.157722399992</v>
      </c>
      <c r="L5" s="185">
        <v>40520</v>
      </c>
      <c r="M5" s="185">
        <v>41876.630389310005</v>
      </c>
      <c r="N5" s="185">
        <v>42175.566835669997</v>
      </c>
      <c r="O5" s="173" t="s">
        <v>844</v>
      </c>
    </row>
    <row r="6" spans="1:15">
      <c r="A6" s="183" t="s">
        <v>845</v>
      </c>
      <c r="B6" s="185">
        <v>1903.9633730300004</v>
      </c>
      <c r="C6" s="185">
        <v>3030.0627790799995</v>
      </c>
      <c r="D6" s="185">
        <v>4058.4321270999999</v>
      </c>
      <c r="E6" s="185">
        <v>5087.2681961600001</v>
      </c>
      <c r="F6" s="185">
        <v>6160.3514062999993</v>
      </c>
      <c r="G6" s="185">
        <v>7139.5164476900009</v>
      </c>
      <c r="H6" s="185">
        <v>13162.563177648686</v>
      </c>
      <c r="I6" s="185">
        <v>9555.2351288099999</v>
      </c>
      <c r="J6" s="185">
        <v>11277.395165870001</v>
      </c>
      <c r="K6" s="185">
        <v>12533.078469510001</v>
      </c>
      <c r="L6" s="185">
        <v>13995</v>
      </c>
      <c r="M6" s="185">
        <v>1454.5921472100003</v>
      </c>
      <c r="N6" s="185">
        <v>2698.5477689099998</v>
      </c>
      <c r="O6" s="173" t="s">
        <v>846</v>
      </c>
    </row>
    <row r="7" spans="1:15">
      <c r="A7" s="183" t="s">
        <v>847</v>
      </c>
      <c r="B7" s="185">
        <v>754.40400864999992</v>
      </c>
      <c r="C7" s="185">
        <v>1156.5846198800002</v>
      </c>
      <c r="D7" s="185">
        <v>1543.3677642100001</v>
      </c>
      <c r="E7" s="185">
        <v>1918.5167961899999</v>
      </c>
      <c r="F7" s="185">
        <v>2435.5575890800005</v>
      </c>
      <c r="G7" s="185">
        <v>2744.90460605</v>
      </c>
      <c r="H7" s="185">
        <v>3784.0988018060293</v>
      </c>
      <c r="I7" s="185">
        <v>3435.9160032200002</v>
      </c>
      <c r="J7" s="185">
        <v>4065.5912682900002</v>
      </c>
      <c r="K7" s="185">
        <v>4324.850029610001</v>
      </c>
      <c r="L7" s="185">
        <v>4948</v>
      </c>
      <c r="M7" s="185">
        <v>536.73274049999998</v>
      </c>
      <c r="N7" s="185">
        <v>907.84756193999999</v>
      </c>
      <c r="O7" s="173" t="s">
        <v>848</v>
      </c>
    </row>
    <row r="8" spans="1:15">
      <c r="A8" s="183" t="s">
        <v>849</v>
      </c>
      <c r="B8" s="185">
        <v>29938.783789450004</v>
      </c>
      <c r="C8" s="185">
        <v>30630.708633549995</v>
      </c>
      <c r="D8" s="185">
        <v>31292.932684439998</v>
      </c>
      <c r="E8" s="185">
        <v>31504.577222840006</v>
      </c>
      <c r="F8" s="185">
        <v>32261.330775030001</v>
      </c>
      <c r="G8" s="185">
        <v>32432.765678249998</v>
      </c>
      <c r="H8" s="185">
        <v>33029.312478362292</v>
      </c>
      <c r="I8" s="185">
        <v>33516.856668960005</v>
      </c>
      <c r="J8" s="185">
        <v>33410.857849179993</v>
      </c>
      <c r="K8" s="185">
        <v>33762.992333079994</v>
      </c>
      <c r="L8" s="185">
        <v>35310</v>
      </c>
      <c r="M8" s="185">
        <v>36413.384048499996</v>
      </c>
      <c r="N8" s="185">
        <v>36469.623384510007</v>
      </c>
      <c r="O8" s="173" t="s">
        <v>850</v>
      </c>
    </row>
    <row r="9" spans="1:15">
      <c r="A9" s="183" t="s">
        <v>851</v>
      </c>
      <c r="B9" s="185">
        <v>313.56701942000001</v>
      </c>
      <c r="C9" s="185">
        <v>755.98903307</v>
      </c>
      <c r="D9" s="185">
        <v>1242.16983117</v>
      </c>
      <c r="E9" s="185">
        <v>1076.2943443199999</v>
      </c>
      <c r="F9" s="185">
        <v>1688.2416753700002</v>
      </c>
      <c r="G9" s="185">
        <v>1744.56005286</v>
      </c>
      <c r="H9" s="185">
        <v>3050.0493716478704</v>
      </c>
      <c r="I9" s="185">
        <v>1762.3804578500001</v>
      </c>
      <c r="J9" s="185">
        <v>1555.1431958499998</v>
      </c>
      <c r="K9" s="185">
        <v>1358.4521961599999</v>
      </c>
      <c r="L9" s="185">
        <v>2346</v>
      </c>
      <c r="M9" s="185">
        <v>655.68880991000003</v>
      </c>
      <c r="N9" s="185">
        <v>303.39406840000004</v>
      </c>
      <c r="O9" s="173" t="s">
        <v>852</v>
      </c>
    </row>
    <row r="10" spans="1:15">
      <c r="A10" s="183" t="s">
        <v>853</v>
      </c>
      <c r="B10" s="184">
        <v>2067.8016333333335</v>
      </c>
      <c r="C10" s="184">
        <v>3227</v>
      </c>
      <c r="D10" s="184">
        <v>4303</v>
      </c>
      <c r="E10" s="184">
        <v>5378</v>
      </c>
      <c r="F10" s="184">
        <v>6592</v>
      </c>
      <c r="G10" s="184">
        <v>7691</v>
      </c>
      <c r="H10" s="185">
        <v>8790</v>
      </c>
      <c r="I10" s="185">
        <v>10095</v>
      </c>
      <c r="J10" s="185">
        <v>11216</v>
      </c>
      <c r="K10" s="184">
        <v>12338</v>
      </c>
      <c r="L10" s="184">
        <v>13460</v>
      </c>
      <c r="M10" s="184">
        <v>1132.3997750000001</v>
      </c>
      <c r="N10" s="184">
        <v>2264.7995500000002</v>
      </c>
      <c r="O10" s="173" t="s">
        <v>853</v>
      </c>
    </row>
    <row r="11" spans="1:15">
      <c r="A11" s="186" t="s">
        <v>854</v>
      </c>
      <c r="B11" s="185">
        <v>261.89089999999999</v>
      </c>
      <c r="C11" s="185">
        <v>261.89089999999999</v>
      </c>
      <c r="D11" s="185">
        <v>261.89089999999999</v>
      </c>
      <c r="E11" s="185">
        <v>261.89089999999999</v>
      </c>
      <c r="F11" s="185">
        <v>261.89089999999999</v>
      </c>
      <c r="G11" s="185">
        <v>261.89089999999999</v>
      </c>
      <c r="H11" s="185">
        <v>261.89089999999999</v>
      </c>
      <c r="I11" s="185">
        <v>261.89089999999999</v>
      </c>
      <c r="J11" s="185">
        <v>261.89089999999999</v>
      </c>
      <c r="K11" s="184">
        <v>261.89089999999999</v>
      </c>
      <c r="L11" s="184">
        <v>261.89089999999999</v>
      </c>
      <c r="M11" s="184">
        <v>265.01530000000002</v>
      </c>
      <c r="N11" s="184">
        <v>265.01530000000002</v>
      </c>
      <c r="O11" s="173" t="s">
        <v>855</v>
      </c>
    </row>
    <row r="12" spans="1:15">
      <c r="A12" s="183" t="s">
        <v>856</v>
      </c>
      <c r="B12" s="187">
        <v>9.207669354437916E-4</v>
      </c>
      <c r="C12" s="187">
        <v>9.7690311302426822E-4</v>
      </c>
      <c r="D12" s="187">
        <v>9.8133981076263446E-4</v>
      </c>
      <c r="E12" s="187">
        <v>9.8409211292849815E-4</v>
      </c>
      <c r="F12" s="187">
        <v>9.9305969956918309E-4</v>
      </c>
      <c r="G12" s="187">
        <v>9.8648816661821119E-4</v>
      </c>
      <c r="H12" s="187">
        <v>1.4971434898256176E-3</v>
      </c>
      <c r="I12" s="421">
        <v>9.4653146397325404E-4</v>
      </c>
      <c r="J12" s="421">
        <v>1.0054738913935451E-3</v>
      </c>
      <c r="K12" s="421">
        <v>1.0158111905908575E-3</v>
      </c>
      <c r="L12" s="421">
        <v>1.0397473997028233E-3</v>
      </c>
      <c r="M12" s="421">
        <v>1.2845217557642134E-3</v>
      </c>
      <c r="N12" s="421">
        <v>1.1915172664662527E-3</v>
      </c>
      <c r="O12" s="173" t="s">
        <v>857</v>
      </c>
    </row>
    <row r="13" spans="1:15" ht="10.5" thickBot="1">
      <c r="A13" s="188" t="s">
        <v>858</v>
      </c>
      <c r="B13" s="189">
        <v>43620.378708003991</v>
      </c>
      <c r="C13" s="189">
        <v>46279.771906240341</v>
      </c>
      <c r="D13" s="189">
        <v>46489.955860627459</v>
      </c>
      <c r="E13" s="189">
        <v>46620.343321528155</v>
      </c>
      <c r="F13" s="189">
        <v>47045.173439016013</v>
      </c>
      <c r="G13" s="189">
        <v>46733.853880309922</v>
      </c>
      <c r="H13" s="189">
        <v>75389.579273174546</v>
      </c>
      <c r="I13" s="189">
        <v>48647.408157671765</v>
      </c>
      <c r="J13" s="189">
        <v>51673.709163029343</v>
      </c>
      <c r="K13" s="189">
        <v>52206.660252286194</v>
      </c>
      <c r="L13" s="189">
        <v>53438.282888027046</v>
      </c>
      <c r="M13" s="189">
        <v>65864.520903208235</v>
      </c>
      <c r="N13" s="189">
        <v>61095.667357545004</v>
      </c>
      <c r="O13" s="633" t="s">
        <v>859</v>
      </c>
    </row>
    <row r="14" spans="1:15" ht="10.5" customHeight="1" thickBot="1">
      <c r="A14" s="591"/>
      <c r="B14" s="592"/>
      <c r="C14" s="592"/>
      <c r="D14" s="592"/>
      <c r="E14" s="592"/>
      <c r="F14" s="592"/>
      <c r="G14" s="592"/>
      <c r="H14" s="592"/>
      <c r="I14" s="592"/>
      <c r="J14" s="592"/>
      <c r="K14" s="592"/>
      <c r="L14" s="592"/>
      <c r="M14" s="592"/>
      <c r="N14" s="592"/>
      <c r="O14" s="593"/>
    </row>
    <row r="15" spans="1:15" ht="10.5" customHeight="1"/>
  </sheetData>
  <mergeCells count="3">
    <mergeCell ref="A1:O1"/>
    <mergeCell ref="A2:O2"/>
    <mergeCell ref="A14:O14"/>
  </mergeCells>
  <pageMargins left="0.7" right="0.7" top="0.75" bottom="0.75"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110" zoomScaleNormal="110" zoomScaleSheetLayoutView="100" workbookViewId="0">
      <selection activeCell="J46" sqref="J46"/>
    </sheetView>
  </sheetViews>
  <sheetFormatPr defaultColWidth="9.140625" defaultRowHeight="9.75"/>
  <cols>
    <col min="1" max="1" width="21.7109375" style="2" customWidth="1"/>
    <col min="2" max="5" width="9" style="2" customWidth="1"/>
    <col min="6" max="7" width="9.85546875" style="2" customWidth="1"/>
    <col min="8" max="14" width="7.7109375" style="2" customWidth="1"/>
    <col min="15" max="15" width="16.140625" style="2" customWidth="1"/>
    <col min="16" max="16" width="11" style="2" bestFit="1" customWidth="1"/>
    <col min="17" max="16384" width="9.140625" style="2"/>
  </cols>
  <sheetData>
    <row r="1" spans="1:16" s="1" customFormat="1" ht="12.75">
      <c r="A1" s="572" t="s">
        <v>114</v>
      </c>
      <c r="B1" s="573"/>
      <c r="C1" s="573"/>
      <c r="D1" s="573"/>
      <c r="E1" s="573"/>
      <c r="F1" s="573"/>
      <c r="G1" s="573"/>
      <c r="H1" s="573"/>
      <c r="I1" s="573"/>
      <c r="J1" s="573"/>
      <c r="K1" s="573"/>
      <c r="L1" s="573"/>
      <c r="M1" s="573"/>
      <c r="N1" s="573"/>
      <c r="O1" s="574"/>
    </row>
    <row r="2" spans="1:16" s="97" customFormat="1" ht="10.5" customHeight="1">
      <c r="A2" s="594" t="s">
        <v>333</v>
      </c>
      <c r="B2" s="595"/>
      <c r="C2" s="595"/>
      <c r="D2" s="595"/>
      <c r="E2" s="595"/>
      <c r="F2" s="595"/>
      <c r="G2" s="595"/>
      <c r="H2" s="595"/>
      <c r="I2" s="595"/>
      <c r="J2" s="595"/>
      <c r="K2" s="595"/>
      <c r="L2" s="595"/>
      <c r="M2" s="595"/>
      <c r="N2" s="595"/>
      <c r="O2" s="596"/>
    </row>
    <row r="3" spans="1:16" s="3" customFormat="1" ht="9" customHeight="1" thickBot="1">
      <c r="A3" s="190"/>
      <c r="B3" s="191"/>
      <c r="C3" s="191"/>
      <c r="D3" s="191"/>
      <c r="E3" s="191"/>
      <c r="F3" s="191"/>
      <c r="G3" s="191"/>
      <c r="H3" s="191"/>
      <c r="I3" s="191"/>
      <c r="J3" s="191"/>
      <c r="K3" s="191"/>
      <c r="L3" s="191"/>
      <c r="M3" s="191"/>
      <c r="N3" s="191"/>
      <c r="O3" s="96"/>
    </row>
    <row r="4" spans="1:16" ht="10.5" thickBot="1">
      <c r="A4" s="454" t="s">
        <v>4</v>
      </c>
      <c r="B4" s="17">
        <v>42767</v>
      </c>
      <c r="C4" s="17">
        <v>42795</v>
      </c>
      <c r="D4" s="17">
        <v>42826</v>
      </c>
      <c r="E4" s="17">
        <v>42856</v>
      </c>
      <c r="F4" s="17">
        <v>42887</v>
      </c>
      <c r="G4" s="17">
        <v>42917</v>
      </c>
      <c r="H4" s="17">
        <v>42948</v>
      </c>
      <c r="I4" s="17">
        <v>42979</v>
      </c>
      <c r="J4" s="17">
        <v>43009</v>
      </c>
      <c r="K4" s="17">
        <v>43040</v>
      </c>
      <c r="L4" s="17">
        <v>43070</v>
      </c>
      <c r="M4" s="17">
        <v>43101</v>
      </c>
      <c r="N4" s="17">
        <v>43132</v>
      </c>
      <c r="O4" s="18" t="s">
        <v>103</v>
      </c>
    </row>
    <row r="5" spans="1:16">
      <c r="A5" s="186" t="s">
        <v>843</v>
      </c>
      <c r="B5" s="184">
        <v>28062.932596140003</v>
      </c>
      <c r="C5" s="184">
        <v>28927.197348989997</v>
      </c>
      <c r="D5" s="184">
        <v>29560.348723269999</v>
      </c>
      <c r="E5" s="184">
        <v>29897.510724630003</v>
      </c>
      <c r="F5" s="184">
        <v>30424.564790190001</v>
      </c>
      <c r="G5" s="184">
        <v>30818.162962309998</v>
      </c>
      <c r="H5" s="385">
        <v>31806.672324387604</v>
      </c>
      <c r="I5" s="385">
        <v>32519.362516959995</v>
      </c>
      <c r="J5" s="385">
        <v>31280.711680120003</v>
      </c>
      <c r="K5" s="385">
        <v>31713.060084609999</v>
      </c>
      <c r="L5" s="385">
        <v>33484</v>
      </c>
      <c r="M5" s="385">
        <v>34518.497053450003</v>
      </c>
      <c r="N5" s="385">
        <v>34733.913663660001</v>
      </c>
      <c r="O5" s="4" t="s">
        <v>844</v>
      </c>
    </row>
    <row r="6" spans="1:16">
      <c r="A6" s="186" t="s">
        <v>845</v>
      </c>
      <c r="B6" s="184">
        <v>1497.5474709300004</v>
      </c>
      <c r="C6" s="184">
        <v>2389.4628126599996</v>
      </c>
      <c r="D6" s="184">
        <v>3275.7248805299996</v>
      </c>
      <c r="E6" s="184">
        <v>4122.1199632199996</v>
      </c>
      <c r="F6" s="184">
        <v>4910.0800957699994</v>
      </c>
      <c r="G6" s="184">
        <v>5831.1902135600003</v>
      </c>
      <c r="H6" s="385">
        <v>11456.965806220072</v>
      </c>
      <c r="I6" s="385">
        <v>7597.8613633300001</v>
      </c>
      <c r="J6" s="385">
        <v>9119.0380741500012</v>
      </c>
      <c r="K6" s="385">
        <v>10167.77307979</v>
      </c>
      <c r="L6" s="385">
        <v>11337</v>
      </c>
      <c r="M6" s="385">
        <v>1208.5992790300004</v>
      </c>
      <c r="N6" s="385">
        <v>2238.0518689299997</v>
      </c>
      <c r="O6" s="4" t="s">
        <v>846</v>
      </c>
      <c r="P6" s="10"/>
    </row>
    <row r="7" spans="1:16">
      <c r="A7" s="186" t="s">
        <v>847</v>
      </c>
      <c r="B7" s="184">
        <v>556.45388484</v>
      </c>
      <c r="C7" s="184">
        <v>854.04241812000009</v>
      </c>
      <c r="D7" s="184">
        <v>1151.75203377</v>
      </c>
      <c r="E7" s="184">
        <v>1404.3959161</v>
      </c>
      <c r="F7" s="184">
        <v>1734.8426773200003</v>
      </c>
      <c r="G7" s="184">
        <v>2082.80215223</v>
      </c>
      <c r="H7" s="385">
        <v>2875.1514364289847</v>
      </c>
      <c r="I7" s="385">
        <v>2274.3574877300002</v>
      </c>
      <c r="J7" s="385">
        <v>2920.4354986900003</v>
      </c>
      <c r="K7" s="385">
        <v>3062.1472210100005</v>
      </c>
      <c r="L7" s="385">
        <v>3530</v>
      </c>
      <c r="M7" s="385">
        <v>422.57569725000002</v>
      </c>
      <c r="N7" s="385">
        <v>675.91662676999999</v>
      </c>
      <c r="O7" s="4" t="s">
        <v>848</v>
      </c>
    </row>
    <row r="8" spans="1:16">
      <c r="A8" s="186" t="s">
        <v>849</v>
      </c>
      <c r="B8" s="184">
        <v>25654.887473670002</v>
      </c>
      <c r="C8" s="184">
        <v>26277.937043759997</v>
      </c>
      <c r="D8" s="184">
        <v>26881.509584739997</v>
      </c>
      <c r="E8" s="184">
        <v>27028.429454900004</v>
      </c>
      <c r="F8" s="184">
        <v>27408.251904650002</v>
      </c>
      <c r="G8" s="184">
        <v>27899.502975489999</v>
      </c>
      <c r="H8" s="385">
        <v>28306.803237975299</v>
      </c>
      <c r="I8" s="385">
        <v>28781.221864150004</v>
      </c>
      <c r="J8" s="385">
        <v>28626.35204098999</v>
      </c>
      <c r="K8" s="385">
        <v>28930.133869559999</v>
      </c>
      <c r="L8" s="385">
        <v>30417</v>
      </c>
      <c r="M8" s="385">
        <v>31364.194368599998</v>
      </c>
      <c r="N8" s="385">
        <v>31379.437202210003</v>
      </c>
      <c r="O8" s="4" t="s">
        <v>850</v>
      </c>
    </row>
    <row r="9" spans="1:16">
      <c r="A9" s="186" t="s">
        <v>851</v>
      </c>
      <c r="B9" s="184">
        <v>278.33280246999999</v>
      </c>
      <c r="C9" s="184">
        <v>699.39529257000004</v>
      </c>
      <c r="D9" s="184">
        <v>1168.31208773</v>
      </c>
      <c r="E9" s="184">
        <v>987.24072846999991</v>
      </c>
      <c r="F9" s="184">
        <v>1578.1921213100002</v>
      </c>
      <c r="G9" s="184">
        <v>1618.1154349999999</v>
      </c>
      <c r="H9" s="385">
        <v>2823.2766282150083</v>
      </c>
      <c r="I9" s="385">
        <v>1533.6250094700001</v>
      </c>
      <c r="J9" s="385">
        <v>1300.9676765599997</v>
      </c>
      <c r="K9" s="385">
        <v>1078.8531568999999</v>
      </c>
      <c r="L9" s="385">
        <v>2039</v>
      </c>
      <c r="M9" s="385">
        <v>624.75039529000003</v>
      </c>
      <c r="N9" s="385">
        <v>256.45783985000003</v>
      </c>
      <c r="O9" s="4" t="s">
        <v>852</v>
      </c>
    </row>
    <row r="10" spans="1:16">
      <c r="A10" s="186" t="s">
        <v>853</v>
      </c>
      <c r="B10" s="184">
        <v>2067.8016333333335</v>
      </c>
      <c r="C10" s="184">
        <v>3101.7024500000002</v>
      </c>
      <c r="D10" s="184">
        <v>4135.603266666667</v>
      </c>
      <c r="E10" s="184">
        <v>5169.5040833333342</v>
      </c>
      <c r="F10" s="184">
        <v>6203.4049000000005</v>
      </c>
      <c r="G10" s="184">
        <v>7237.3057166666676</v>
      </c>
      <c r="H10" s="385">
        <v>8791.7846666666665</v>
      </c>
      <c r="I10" s="385">
        <v>10095</v>
      </c>
      <c r="J10" s="385">
        <v>11216</v>
      </c>
      <c r="K10" s="385">
        <v>12338</v>
      </c>
      <c r="L10" s="385">
        <v>13460</v>
      </c>
      <c r="M10" s="385">
        <v>1132.3997750000001</v>
      </c>
      <c r="N10" s="385">
        <v>2264.7995500000002</v>
      </c>
      <c r="O10" s="4" t="s">
        <v>853</v>
      </c>
    </row>
    <row r="11" spans="1:16">
      <c r="A11" s="186" t="s">
        <v>854</v>
      </c>
      <c r="B11" s="184">
        <v>261.89089999999999</v>
      </c>
      <c r="C11" s="184">
        <v>261.89089999999999</v>
      </c>
      <c r="D11" s="184">
        <v>261.89089999999999</v>
      </c>
      <c r="E11" s="184">
        <v>261.89089999999999</v>
      </c>
      <c r="F11" s="184">
        <v>261.89089999999999</v>
      </c>
      <c r="G11" s="184">
        <v>261.89089999999999</v>
      </c>
      <c r="H11" s="385">
        <v>261.89089999999999</v>
      </c>
      <c r="I11" s="385">
        <v>261.89089999999999</v>
      </c>
      <c r="J11" s="385">
        <v>261.89089999999999</v>
      </c>
      <c r="K11" s="385">
        <v>261.89089999999999</v>
      </c>
      <c r="L11" s="385">
        <v>261.89089999999999</v>
      </c>
      <c r="M11" s="385">
        <v>265.01530000000002</v>
      </c>
      <c r="N11" s="385">
        <v>265.01530000000002</v>
      </c>
      <c r="O11" s="4" t="s">
        <v>855</v>
      </c>
      <c r="P11" s="10"/>
    </row>
    <row r="12" spans="1:16">
      <c r="A12" s="186" t="s">
        <v>856</v>
      </c>
      <c r="B12" s="187">
        <v>7.2422201761971087E-4</v>
      </c>
      <c r="C12" s="187">
        <v>7.7037138512754493E-4</v>
      </c>
      <c r="D12" s="187">
        <v>7.9207909204749777E-4</v>
      </c>
      <c r="E12" s="187">
        <v>7.9739176075126076E-4</v>
      </c>
      <c r="F12" s="187">
        <v>7.9151372108082112E-4</v>
      </c>
      <c r="G12" s="187">
        <v>8.057128497600221E-4</v>
      </c>
      <c r="H12" s="386">
        <v>1.3031444968913107E-3</v>
      </c>
      <c r="I12" s="421">
        <v>7.5263609344526996E-4</v>
      </c>
      <c r="J12" s="421">
        <v>8.1303834469953647E-4</v>
      </c>
      <c r="K12" s="421">
        <v>8.2410221103825583E-4</v>
      </c>
      <c r="L12" s="421">
        <v>8.4227340267459142E-4</v>
      </c>
      <c r="M12" s="421">
        <v>1.0672902853853007E-3</v>
      </c>
      <c r="N12" s="421">
        <v>9.8818982409723619E-4</v>
      </c>
      <c r="O12" s="4" t="s">
        <v>857</v>
      </c>
    </row>
    <row r="13" spans="1:16" ht="10.5" thickBot="1">
      <c r="A13" s="192" t="s">
        <v>858</v>
      </c>
      <c r="B13" s="189">
        <v>34309.267048148686</v>
      </c>
      <c r="C13" s="189">
        <v>36495.545475768726</v>
      </c>
      <c r="D13" s="189">
        <v>37523.925579659313</v>
      </c>
      <c r="E13" s="189">
        <v>37775.607750128009</v>
      </c>
      <c r="F13" s="189">
        <v>37497.141716417027</v>
      </c>
      <c r="G13" s="189">
        <v>38169.810712737912</v>
      </c>
      <c r="H13" s="387">
        <v>65620.640920818973</v>
      </c>
      <c r="I13" s="189">
        <v>38682.068822449859</v>
      </c>
      <c r="J13" s="189">
        <v>41783.985961253333</v>
      </c>
      <c r="K13" s="189">
        <v>42353.957648179588</v>
      </c>
      <c r="L13" s="189">
        <v>43289.018442412467</v>
      </c>
      <c r="M13" s="189">
        <v>54725.864311834084</v>
      </c>
      <c r="N13" s="189">
        <v>50669.947031661926</v>
      </c>
      <c r="O13" s="4" t="s">
        <v>859</v>
      </c>
    </row>
    <row r="14" spans="1:16" ht="10.5" thickBot="1">
      <c r="A14" s="591"/>
      <c r="B14" s="592"/>
      <c r="C14" s="592"/>
      <c r="D14" s="592"/>
      <c r="E14" s="592"/>
      <c r="F14" s="592"/>
      <c r="G14" s="592"/>
      <c r="H14" s="592"/>
      <c r="I14" s="455"/>
      <c r="J14" s="455"/>
      <c r="K14" s="455"/>
      <c r="L14" s="455"/>
      <c r="M14" s="455"/>
      <c r="N14" s="519"/>
      <c r="O14" s="9"/>
    </row>
  </sheetData>
  <mergeCells count="3">
    <mergeCell ref="A1:O1"/>
    <mergeCell ref="A2:O2"/>
    <mergeCell ref="A14:H14"/>
  </mergeCells>
  <pageMargins left="0.7" right="0.7" top="0.75" bottom="0.75"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110" zoomScaleNormal="145" zoomScaleSheetLayoutView="110" workbookViewId="0">
      <selection activeCell="N45" sqref="N45"/>
    </sheetView>
  </sheetViews>
  <sheetFormatPr defaultColWidth="9.140625" defaultRowHeight="9.75"/>
  <cols>
    <col min="1" max="1" width="21.7109375" style="2" customWidth="1"/>
    <col min="2" max="5" width="9" style="2" customWidth="1"/>
    <col min="6" max="7" width="9.85546875" style="2" customWidth="1"/>
    <col min="8" max="14" width="7.7109375" style="2" customWidth="1"/>
    <col min="15" max="15" width="17" style="2" bestFit="1" customWidth="1"/>
    <col min="16" max="16384" width="9.140625" style="2"/>
  </cols>
  <sheetData>
    <row r="1" spans="1:15" s="1" customFormat="1" ht="12.75">
      <c r="A1" s="572" t="s">
        <v>115</v>
      </c>
      <c r="B1" s="573"/>
      <c r="C1" s="573"/>
      <c r="D1" s="573"/>
      <c r="E1" s="573"/>
      <c r="F1" s="573"/>
      <c r="G1" s="573"/>
      <c r="H1" s="573"/>
      <c r="I1" s="573"/>
      <c r="J1" s="573"/>
      <c r="K1" s="573"/>
      <c r="L1" s="573"/>
      <c r="M1" s="573"/>
      <c r="N1" s="573"/>
      <c r="O1" s="574"/>
    </row>
    <row r="2" spans="1:15" s="97" customFormat="1" ht="10.5" customHeight="1">
      <c r="A2" s="594" t="s">
        <v>860</v>
      </c>
      <c r="B2" s="595"/>
      <c r="C2" s="595"/>
      <c r="D2" s="595"/>
      <c r="E2" s="595"/>
      <c r="F2" s="595"/>
      <c r="G2" s="595"/>
      <c r="H2" s="595"/>
      <c r="I2" s="595"/>
      <c r="J2" s="595"/>
      <c r="K2" s="595"/>
      <c r="L2" s="595"/>
      <c r="M2" s="595"/>
      <c r="N2" s="595"/>
      <c r="O2" s="596"/>
    </row>
    <row r="3" spans="1:15" s="3" customFormat="1" ht="9" customHeight="1" thickBot="1">
      <c r="A3" s="190"/>
      <c r="B3" s="191"/>
      <c r="C3" s="191"/>
      <c r="D3" s="191"/>
      <c r="E3" s="191"/>
      <c r="F3" s="191"/>
      <c r="G3" s="191"/>
      <c r="H3" s="191"/>
      <c r="I3" s="191"/>
      <c r="J3" s="191"/>
      <c r="K3" s="191"/>
      <c r="L3" s="191"/>
      <c r="M3" s="191"/>
      <c r="N3" s="191"/>
      <c r="O3" s="96"/>
    </row>
    <row r="4" spans="1:15" ht="10.5" thickBot="1">
      <c r="A4" s="454" t="s">
        <v>4</v>
      </c>
      <c r="B4" s="17">
        <v>42767</v>
      </c>
      <c r="C4" s="17">
        <v>42795</v>
      </c>
      <c r="D4" s="17">
        <v>42826</v>
      </c>
      <c r="E4" s="17">
        <v>42856</v>
      </c>
      <c r="F4" s="17">
        <v>42887</v>
      </c>
      <c r="G4" s="17">
        <v>42917</v>
      </c>
      <c r="H4" s="17">
        <v>42948</v>
      </c>
      <c r="I4" s="17">
        <v>42979</v>
      </c>
      <c r="J4" s="17">
        <v>43009</v>
      </c>
      <c r="K4" s="17">
        <v>43040</v>
      </c>
      <c r="L4" s="17">
        <v>43070</v>
      </c>
      <c r="M4" s="17">
        <v>43101</v>
      </c>
      <c r="N4" s="17">
        <v>43132</v>
      </c>
      <c r="O4" s="18" t="s">
        <v>103</v>
      </c>
    </row>
    <row r="5" spans="1:15">
      <c r="A5" s="186" t="s">
        <v>843</v>
      </c>
      <c r="B5" s="184">
        <v>4793.9456772399999</v>
      </c>
      <c r="C5" s="184">
        <v>4906.2811182099995</v>
      </c>
      <c r="D5" s="184">
        <v>4956.0647888700005</v>
      </c>
      <c r="E5" s="184">
        <v>4953.6223581300001</v>
      </c>
      <c r="F5" s="184">
        <v>4984.7449882999999</v>
      </c>
      <c r="G5" s="184">
        <v>5014.1584430500006</v>
      </c>
      <c r="H5" s="184">
        <v>5319.9465027915339</v>
      </c>
      <c r="I5" s="184">
        <v>5283.1046731299994</v>
      </c>
      <c r="J5" s="184">
        <v>5326.5648068700002</v>
      </c>
      <c r="K5" s="184">
        <v>5300.8517510699994</v>
      </c>
      <c r="L5" s="184">
        <v>5370</v>
      </c>
      <c r="M5" s="184">
        <v>5676.2090752500008</v>
      </c>
      <c r="N5" s="184">
        <v>5742.3572490099996</v>
      </c>
      <c r="O5" s="4" t="s">
        <v>844</v>
      </c>
    </row>
    <row r="6" spans="1:15">
      <c r="A6" s="186" t="s">
        <v>845</v>
      </c>
      <c r="B6" s="184">
        <v>320.04278816000004</v>
      </c>
      <c r="C6" s="184">
        <v>512.69379180999999</v>
      </c>
      <c r="D6" s="184">
        <v>649.86010672999998</v>
      </c>
      <c r="E6" s="184">
        <v>797.26963855000008</v>
      </c>
      <c r="F6" s="184">
        <v>947.10123499999997</v>
      </c>
      <c r="G6" s="184">
        <v>1084.25857118</v>
      </c>
      <c r="H6" s="184">
        <v>1248.870602021314</v>
      </c>
      <c r="I6" s="184">
        <v>1430.9859780099998</v>
      </c>
      <c r="J6" s="184">
        <v>1585.8248736800001</v>
      </c>
      <c r="K6" s="184">
        <v>1727.30538972</v>
      </c>
      <c r="L6" s="184">
        <v>1878</v>
      </c>
      <c r="M6" s="184">
        <v>186.74286441999999</v>
      </c>
      <c r="N6" s="184">
        <v>339.34809287000002</v>
      </c>
      <c r="O6" s="4" t="s">
        <v>846</v>
      </c>
    </row>
    <row r="7" spans="1:15">
      <c r="A7" s="186" t="s">
        <v>847</v>
      </c>
      <c r="B7" s="184">
        <v>143.04989212000001</v>
      </c>
      <c r="C7" s="184">
        <v>216.83969685</v>
      </c>
      <c r="D7" s="184">
        <v>304.85011233</v>
      </c>
      <c r="E7" s="184">
        <v>394.79685701</v>
      </c>
      <c r="F7" s="184">
        <v>457.16191572000008</v>
      </c>
      <c r="G7" s="184">
        <v>505.68581274000002</v>
      </c>
      <c r="H7" s="184">
        <v>593.46875238960456</v>
      </c>
      <c r="I7" s="184">
        <v>675.35808359999999</v>
      </c>
      <c r="J7" s="184">
        <v>742.91746736000016</v>
      </c>
      <c r="K7" s="184">
        <v>802.70280860000014</v>
      </c>
      <c r="L7" s="184">
        <v>888</v>
      </c>
      <c r="M7" s="184">
        <v>78.685082630000011</v>
      </c>
      <c r="N7" s="184">
        <v>152.24034276000003</v>
      </c>
      <c r="O7" s="4" t="s">
        <v>848</v>
      </c>
    </row>
    <row r="8" spans="1:15">
      <c r="A8" s="186" t="s">
        <v>849</v>
      </c>
      <c r="B8" s="184">
        <v>3175.6270215600002</v>
      </c>
      <c r="C8" s="184">
        <v>3232.4785531200005</v>
      </c>
      <c r="D8" s="184">
        <v>3293.7570592100005</v>
      </c>
      <c r="E8" s="184">
        <v>3348.4000918000002</v>
      </c>
      <c r="F8" s="184">
        <v>3358.7458813600001</v>
      </c>
      <c r="G8" s="184">
        <v>3380.3699061700004</v>
      </c>
      <c r="H8" s="184">
        <v>3536.714150332497</v>
      </c>
      <c r="I8" s="184">
        <v>3543.1388790299998</v>
      </c>
      <c r="J8" s="184">
        <v>3582.5490043400005</v>
      </c>
      <c r="K8" s="184">
        <v>3613.4435331399991</v>
      </c>
      <c r="L8" s="184">
        <v>3677</v>
      </c>
      <c r="M8" s="184">
        <v>3828.0984273999998</v>
      </c>
      <c r="N8" s="184">
        <v>3860.0727704199999</v>
      </c>
      <c r="O8" s="4" t="s">
        <v>850</v>
      </c>
    </row>
    <row r="9" spans="1:15">
      <c r="A9" s="186" t="s">
        <v>851</v>
      </c>
      <c r="B9" s="184">
        <v>24.839180420000005</v>
      </c>
      <c r="C9" s="184">
        <v>41.217435969999997</v>
      </c>
      <c r="D9" s="184">
        <v>55.738602010000008</v>
      </c>
      <c r="E9" s="184">
        <v>66.456809530000015</v>
      </c>
      <c r="F9" s="184">
        <v>81.705708890000011</v>
      </c>
      <c r="G9" s="184">
        <v>97.294558280000004</v>
      </c>
      <c r="H9" s="184">
        <v>176.57517439078202</v>
      </c>
      <c r="I9" s="184">
        <v>169.21634671000001</v>
      </c>
      <c r="J9" s="184">
        <v>189.33750643999997</v>
      </c>
      <c r="K9" s="184">
        <v>208.59903925999998</v>
      </c>
      <c r="L9" s="184">
        <v>226</v>
      </c>
      <c r="M9" s="184">
        <v>21.739984840000002</v>
      </c>
      <c r="N9" s="184">
        <v>36.798048100000003</v>
      </c>
      <c r="O9" s="4" t="s">
        <v>852</v>
      </c>
    </row>
    <row r="10" spans="1:15">
      <c r="A10" s="186" t="s">
        <v>853</v>
      </c>
      <c r="B10" s="184">
        <v>2067.8016333333335</v>
      </c>
      <c r="C10" s="184">
        <v>3101.7024500000002</v>
      </c>
      <c r="D10" s="184">
        <v>4135.603266666667</v>
      </c>
      <c r="E10" s="184">
        <v>5169.5040833333342</v>
      </c>
      <c r="F10" s="184">
        <v>6203.4049000000005</v>
      </c>
      <c r="G10" s="184">
        <v>7237.3057166666676</v>
      </c>
      <c r="H10" s="184">
        <v>8791.7846666666665</v>
      </c>
      <c r="I10" s="385">
        <v>10095</v>
      </c>
      <c r="J10" s="385">
        <v>11216</v>
      </c>
      <c r="K10" s="385">
        <v>12338</v>
      </c>
      <c r="L10" s="385">
        <v>13460</v>
      </c>
      <c r="M10" s="385">
        <v>1132.3997750000001</v>
      </c>
      <c r="N10" s="385">
        <v>2264.7995500000002</v>
      </c>
      <c r="O10" s="4" t="s">
        <v>853</v>
      </c>
    </row>
    <row r="11" spans="1:15">
      <c r="A11" s="186" t="s">
        <v>854</v>
      </c>
      <c r="B11" s="184">
        <v>261.89089999999999</v>
      </c>
      <c r="C11" s="184">
        <v>261.89089999999999</v>
      </c>
      <c r="D11" s="184">
        <v>261.89089999999999</v>
      </c>
      <c r="E11" s="184">
        <v>261.89089999999999</v>
      </c>
      <c r="F11" s="184">
        <v>261.89089999999999</v>
      </c>
      <c r="G11" s="184">
        <v>261.89089999999999</v>
      </c>
      <c r="H11" s="184">
        <v>261.89089999999999</v>
      </c>
      <c r="I11" s="385">
        <v>261.89089999999999</v>
      </c>
      <c r="J11" s="385">
        <v>261.89089999999999</v>
      </c>
      <c r="K11" s="385">
        <v>261.89089999999999</v>
      </c>
      <c r="L11" s="385">
        <v>261.89089999999999</v>
      </c>
      <c r="M11" s="385">
        <v>265.01530000000002</v>
      </c>
      <c r="N11" s="385">
        <v>265.01530000000002</v>
      </c>
      <c r="O11" s="4" t="s">
        <v>855</v>
      </c>
    </row>
    <row r="12" spans="1:15">
      <c r="A12" s="186" t="s">
        <v>856</v>
      </c>
      <c r="B12" s="187">
        <v>1.5477441501198801E-4</v>
      </c>
      <c r="C12" s="187">
        <v>1.6529431822514116E-4</v>
      </c>
      <c r="D12" s="187">
        <v>1.57137922771251E-4</v>
      </c>
      <c r="E12" s="187">
        <v>1.5422555543005099E-4</v>
      </c>
      <c r="F12" s="187">
        <v>1.5267441836659733E-4</v>
      </c>
      <c r="G12" s="187">
        <v>1.4981522318216839E-4</v>
      </c>
      <c r="H12" s="386">
        <v>1.4204972589425499E-4</v>
      </c>
      <c r="I12" s="421">
        <v>1.4175195423576025E-4</v>
      </c>
      <c r="J12" s="421">
        <v>1.4138952154778888E-4</v>
      </c>
      <c r="K12" s="421">
        <v>1.3999881583076672E-4</v>
      </c>
      <c r="L12" s="421">
        <v>1.3952451708766717E-4</v>
      </c>
      <c r="M12" s="421">
        <v>1.6490895577933153E-4</v>
      </c>
      <c r="N12" s="421">
        <v>1.4983581786299807E-4</v>
      </c>
      <c r="O12" s="4" t="s">
        <v>857</v>
      </c>
    </row>
    <row r="13" spans="1:15" ht="10.5" thickBot="1">
      <c r="A13" s="192" t="s">
        <v>858</v>
      </c>
      <c r="B13" s="189">
        <v>7332.2774062023555</v>
      </c>
      <c r="C13" s="189">
        <v>7830.6469115192622</v>
      </c>
      <c r="D13" s="189">
        <v>7444.2461352799965</v>
      </c>
      <c r="E13" s="189">
        <v>7306.2757526893838</v>
      </c>
      <c r="F13" s="189">
        <v>7232.7922428767097</v>
      </c>
      <c r="G13" s="189">
        <v>7097.3408360722524</v>
      </c>
      <c r="H13" s="387">
        <v>7153.0011276908481</v>
      </c>
      <c r="I13" s="189">
        <v>7285.405121038315</v>
      </c>
      <c r="J13" s="189">
        <v>7266.3458272738771</v>
      </c>
      <c r="K13" s="189">
        <v>7195.1073993858445</v>
      </c>
      <c r="L13" s="189">
        <v>7170.9249920482152</v>
      </c>
      <c r="M13" s="189">
        <v>8455.7924506245472</v>
      </c>
      <c r="N13" s="185">
        <v>7682.909466811916</v>
      </c>
      <c r="O13" s="4" t="s">
        <v>859</v>
      </c>
    </row>
    <row r="14" spans="1:15" ht="10.5" thickBot="1">
      <c r="A14" s="454"/>
      <c r="B14" s="455"/>
      <c r="C14" s="455"/>
      <c r="D14" s="455"/>
      <c r="E14" s="455"/>
      <c r="F14" s="455"/>
      <c r="G14" s="455"/>
      <c r="H14" s="455"/>
      <c r="I14" s="455"/>
      <c r="J14" s="455"/>
      <c r="K14" s="455"/>
      <c r="L14" s="455"/>
      <c r="M14" s="455"/>
      <c r="N14" s="519"/>
      <c r="O14" s="9"/>
    </row>
    <row r="15" spans="1:15">
      <c r="H15" s="193"/>
      <c r="I15" s="193"/>
      <c r="J15" s="193"/>
      <c r="K15" s="193"/>
      <c r="L15" s="193"/>
      <c r="M15" s="193"/>
      <c r="N15" s="193"/>
    </row>
  </sheetData>
  <mergeCells count="2">
    <mergeCell ref="A1:O1"/>
    <mergeCell ref="A2:O2"/>
  </mergeCells>
  <pageMargins left="0.7" right="0.7" top="0.75" bottom="0.75" header="0.3" footer="0.3"/>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Normal="110" zoomScaleSheetLayoutView="100" workbookViewId="0">
      <selection activeCell="K37" sqref="K37"/>
    </sheetView>
  </sheetViews>
  <sheetFormatPr defaultColWidth="9.140625" defaultRowHeight="9.75"/>
  <cols>
    <col min="1" max="1" width="21.7109375" style="2" customWidth="1"/>
    <col min="2" max="5" width="9" style="2" customWidth="1"/>
    <col min="6" max="7" width="9.85546875" style="2" customWidth="1"/>
    <col min="8" max="14" width="7.7109375" style="2" customWidth="1"/>
    <col min="15" max="15" width="17" style="2" bestFit="1" customWidth="1"/>
    <col min="16" max="16384" width="9.140625" style="2"/>
  </cols>
  <sheetData>
    <row r="1" spans="1:15" s="1" customFormat="1" ht="12.75">
      <c r="A1" s="572" t="s">
        <v>116</v>
      </c>
      <c r="B1" s="573"/>
      <c r="C1" s="573"/>
      <c r="D1" s="573"/>
      <c r="E1" s="573"/>
      <c r="F1" s="573"/>
      <c r="G1" s="573"/>
      <c r="H1" s="573"/>
      <c r="I1" s="573"/>
      <c r="J1" s="573"/>
      <c r="K1" s="573"/>
      <c r="L1" s="573"/>
      <c r="M1" s="573"/>
      <c r="N1" s="573"/>
      <c r="O1" s="574"/>
    </row>
    <row r="2" spans="1:15" s="97" customFormat="1" ht="10.5" customHeight="1">
      <c r="A2" s="594" t="s">
        <v>339</v>
      </c>
      <c r="B2" s="595"/>
      <c r="C2" s="595"/>
      <c r="D2" s="595"/>
      <c r="E2" s="595"/>
      <c r="F2" s="595"/>
      <c r="G2" s="595"/>
      <c r="H2" s="595"/>
      <c r="I2" s="595"/>
      <c r="J2" s="595"/>
      <c r="K2" s="595"/>
      <c r="L2" s="595"/>
      <c r="M2" s="595"/>
      <c r="N2" s="595"/>
      <c r="O2" s="596"/>
    </row>
    <row r="3" spans="1:15" s="3" customFormat="1" ht="9" customHeight="1" thickBot="1">
      <c r="A3" s="190"/>
      <c r="B3" s="191"/>
      <c r="C3" s="191"/>
      <c r="D3" s="191"/>
      <c r="E3" s="191"/>
      <c r="F3" s="191"/>
      <c r="G3" s="191"/>
      <c r="H3" s="191"/>
      <c r="I3" s="191"/>
      <c r="J3" s="191"/>
      <c r="K3" s="191"/>
      <c r="L3" s="191"/>
      <c r="M3" s="191"/>
      <c r="N3" s="191"/>
      <c r="O3" s="96"/>
    </row>
    <row r="4" spans="1:15" ht="10.5" thickBot="1">
      <c r="A4" s="454" t="s">
        <v>4</v>
      </c>
      <c r="B4" s="17">
        <v>42767</v>
      </c>
      <c r="C4" s="17">
        <v>42795</v>
      </c>
      <c r="D4" s="17">
        <v>42826</v>
      </c>
      <c r="E4" s="17">
        <v>42856</v>
      </c>
      <c r="F4" s="17">
        <v>42887</v>
      </c>
      <c r="G4" s="17">
        <v>42917</v>
      </c>
      <c r="H4" s="17">
        <v>42948</v>
      </c>
      <c r="I4" s="17">
        <v>42979</v>
      </c>
      <c r="J4" s="17">
        <v>43009</v>
      </c>
      <c r="K4" s="17">
        <v>43040</v>
      </c>
      <c r="L4" s="17">
        <v>43070</v>
      </c>
      <c r="M4" s="17">
        <v>43101</v>
      </c>
      <c r="N4" s="17">
        <v>43132</v>
      </c>
      <c r="O4" s="18" t="s">
        <v>103</v>
      </c>
    </row>
    <row r="5" spans="1:15">
      <c r="A5" s="186" t="s">
        <v>843</v>
      </c>
      <c r="B5" s="184">
        <v>1421.9139541100001</v>
      </c>
      <c r="C5" s="184">
        <v>1416.08431825</v>
      </c>
      <c r="D5" s="184">
        <v>1431.0324924500001</v>
      </c>
      <c r="E5" s="184">
        <v>1424.8383614700001</v>
      </c>
      <c r="F5" s="184">
        <v>1963.7016654500001</v>
      </c>
      <c r="G5" s="184">
        <v>1460.4942032900001</v>
      </c>
      <c r="H5" s="184">
        <v>1533.2374208713754</v>
      </c>
      <c r="I5" s="184">
        <v>1609.4290267000001</v>
      </c>
      <c r="J5" s="184">
        <v>1615.44729186</v>
      </c>
      <c r="K5" s="184">
        <v>1654.24588672</v>
      </c>
      <c r="L5" s="184">
        <v>1666</v>
      </c>
      <c r="M5" s="184">
        <v>1681.9242606099999</v>
      </c>
      <c r="N5" s="184">
        <v>1699.2959229999999</v>
      </c>
      <c r="O5" s="4" t="s">
        <v>844</v>
      </c>
    </row>
    <row r="6" spans="1:15">
      <c r="A6" s="186" t="s">
        <v>845</v>
      </c>
      <c r="B6" s="184">
        <v>86.37311394000001</v>
      </c>
      <c r="C6" s="184">
        <v>127.90617460999999</v>
      </c>
      <c r="D6" s="184">
        <v>132.84713983999998</v>
      </c>
      <c r="E6" s="184">
        <v>167.87859438999999</v>
      </c>
      <c r="F6" s="184">
        <v>303.17007553000002</v>
      </c>
      <c r="G6" s="184">
        <v>224.06766295000003</v>
      </c>
      <c r="H6" s="184">
        <v>456.72676940730003</v>
      </c>
      <c r="I6" s="184">
        <v>526.38778747000003</v>
      </c>
      <c r="J6" s="184">
        <v>572.53221803999998</v>
      </c>
      <c r="K6" s="184">
        <v>638</v>
      </c>
      <c r="L6" s="184">
        <v>780</v>
      </c>
      <c r="M6" s="184">
        <v>59.250003759999998</v>
      </c>
      <c r="N6" s="184">
        <v>121.14780711</v>
      </c>
      <c r="O6" s="4" t="s">
        <v>846</v>
      </c>
    </row>
    <row r="7" spans="1:15">
      <c r="A7" s="186" t="s">
        <v>847</v>
      </c>
      <c r="B7" s="184">
        <v>54.900231689999998</v>
      </c>
      <c r="C7" s="184">
        <v>85.702504909999988</v>
      </c>
      <c r="D7" s="184">
        <v>86.765618110000005</v>
      </c>
      <c r="E7" s="184">
        <v>119.32402308000002</v>
      </c>
      <c r="F7" s="184">
        <v>243.55299604000001</v>
      </c>
      <c r="G7" s="184">
        <v>156.41664108000001</v>
      </c>
      <c r="H7" s="184">
        <v>315.47861298743999</v>
      </c>
      <c r="I7" s="184">
        <v>486.20043189</v>
      </c>
      <c r="J7" s="184">
        <v>402.23830224</v>
      </c>
      <c r="K7" s="184">
        <v>460</v>
      </c>
      <c r="L7" s="184">
        <v>530</v>
      </c>
      <c r="M7" s="184">
        <v>35.471960619999997</v>
      </c>
      <c r="N7" s="184">
        <v>79.690592410000008</v>
      </c>
      <c r="O7" s="4" t="s">
        <v>848</v>
      </c>
    </row>
    <row r="8" spans="1:15">
      <c r="A8" s="186" t="s">
        <v>849</v>
      </c>
      <c r="B8" s="184">
        <v>1108.2692942200001</v>
      </c>
      <c r="C8" s="184">
        <v>1120.29303667</v>
      </c>
      <c r="D8" s="184">
        <v>1117.6660404900001</v>
      </c>
      <c r="E8" s="184">
        <v>1127.7476761400001</v>
      </c>
      <c r="F8" s="184">
        <v>1494.33298902</v>
      </c>
      <c r="G8" s="184">
        <v>1152.89279659</v>
      </c>
      <c r="H8" s="184">
        <v>1185.7950900544995</v>
      </c>
      <c r="I8" s="184">
        <v>1192.4959257799999</v>
      </c>
      <c r="J8" s="184">
        <v>1201.9568038499999</v>
      </c>
      <c r="K8" s="184">
        <v>1219.41493038</v>
      </c>
      <c r="L8" s="184">
        <v>1216</v>
      </c>
      <c r="M8" s="184">
        <v>1221.0912524999999</v>
      </c>
      <c r="N8" s="184">
        <v>1230.1134118800001</v>
      </c>
      <c r="O8" s="4" t="s">
        <v>850</v>
      </c>
    </row>
    <row r="9" spans="1:15">
      <c r="A9" s="186" t="s">
        <v>851</v>
      </c>
      <c r="B9" s="184">
        <v>10.39503653</v>
      </c>
      <c r="C9" s="184">
        <v>15.376304529999999</v>
      </c>
      <c r="D9" s="184">
        <v>18.119141429999999</v>
      </c>
      <c r="E9" s="184">
        <v>22.596806319999999</v>
      </c>
      <c r="F9" s="184">
        <v>28.343845170000002</v>
      </c>
      <c r="G9" s="184">
        <v>29.150059580000001</v>
      </c>
      <c r="H9" s="184">
        <v>50.197569042080005</v>
      </c>
      <c r="I9" s="184">
        <v>59.539101670000001</v>
      </c>
      <c r="J9" s="184">
        <v>64.838012849999998</v>
      </c>
      <c r="K9" s="184">
        <v>71</v>
      </c>
      <c r="L9" s="184">
        <v>81</v>
      </c>
      <c r="M9" s="184">
        <v>9.1984297799999997</v>
      </c>
      <c r="N9" s="184">
        <v>10.13818045</v>
      </c>
      <c r="O9" s="4" t="s">
        <v>852</v>
      </c>
    </row>
    <row r="10" spans="1:15">
      <c r="A10" s="186" t="s">
        <v>853</v>
      </c>
      <c r="B10" s="184">
        <v>2067.8016333333335</v>
      </c>
      <c r="C10" s="184">
        <v>3101.7024500000002</v>
      </c>
      <c r="D10" s="184">
        <v>4135.603266666667</v>
      </c>
      <c r="E10" s="184">
        <v>5169.5040833333342</v>
      </c>
      <c r="F10" s="184">
        <v>6203.4049000000005</v>
      </c>
      <c r="G10" s="184">
        <v>7237.3057166666676</v>
      </c>
      <c r="H10" s="184">
        <v>8791.7846666666665</v>
      </c>
      <c r="I10" s="385">
        <v>10095</v>
      </c>
      <c r="J10" s="385">
        <v>11216</v>
      </c>
      <c r="K10" s="385">
        <v>12338</v>
      </c>
      <c r="L10" s="385">
        <v>13460</v>
      </c>
      <c r="M10" s="385">
        <v>1132.3997750000001</v>
      </c>
      <c r="N10" s="385">
        <v>2264.7995500000002</v>
      </c>
      <c r="O10" s="4" t="s">
        <v>853</v>
      </c>
    </row>
    <row r="11" spans="1:15">
      <c r="A11" s="186" t="s">
        <v>854</v>
      </c>
      <c r="B11" s="184">
        <v>261.89089999999999</v>
      </c>
      <c r="C11" s="184">
        <v>261.89089999999999</v>
      </c>
      <c r="D11" s="184">
        <v>261.89089999999999</v>
      </c>
      <c r="E11" s="184">
        <v>261.89089999999999</v>
      </c>
      <c r="F11" s="184">
        <v>261.89089999999999</v>
      </c>
      <c r="G11" s="184">
        <v>261.89089999999999</v>
      </c>
      <c r="H11" s="184">
        <v>261.89089999999999</v>
      </c>
      <c r="I11" s="385">
        <v>261.89089999999999</v>
      </c>
      <c r="J11" s="385">
        <v>261.89089999999999</v>
      </c>
      <c r="K11" s="385">
        <v>261.89089999999999</v>
      </c>
      <c r="L11" s="385">
        <v>261.89089999999999</v>
      </c>
      <c r="M11" s="385">
        <v>265.01530000000002</v>
      </c>
      <c r="N11" s="385">
        <v>265.01530000000002</v>
      </c>
      <c r="O11" s="4" t="s">
        <v>855</v>
      </c>
    </row>
    <row r="12" spans="1:15">
      <c r="A12" s="186" t="s">
        <v>856</v>
      </c>
      <c r="B12" s="187">
        <v>4.1770502812092765E-5</v>
      </c>
      <c r="C12" s="187">
        <v>4.1237409671582124E-5</v>
      </c>
      <c r="D12" s="187">
        <v>3.2122795943885584E-5</v>
      </c>
      <c r="E12" s="187">
        <v>3.2474796747186362E-5</v>
      </c>
      <c r="F12" s="187">
        <v>4.8871560121764746E-5</v>
      </c>
      <c r="G12" s="187">
        <v>3.0960093676020684E-5</v>
      </c>
      <c r="H12" s="386">
        <v>5.1949267040051862E-5</v>
      </c>
      <c r="I12" s="421">
        <v>5.2143416292223876E-5</v>
      </c>
      <c r="J12" s="421">
        <v>5.1046025146219687E-5</v>
      </c>
      <c r="K12" s="421">
        <v>5.1710163721834983E-5</v>
      </c>
      <c r="L12" s="421">
        <v>5.7949479940564637E-5</v>
      </c>
      <c r="M12" s="421">
        <v>5.2322514599581227E-5</v>
      </c>
      <c r="N12" s="421">
        <v>5.3491624506018648E-5</v>
      </c>
      <c r="O12" s="4" t="s">
        <v>857</v>
      </c>
    </row>
    <row r="13" spans="1:15" ht="10.5" thickBot="1">
      <c r="A13" s="192" t="s">
        <v>858</v>
      </c>
      <c r="B13" s="189">
        <v>1978.8342536529526</v>
      </c>
      <c r="C13" s="189">
        <v>1953.5795189523576</v>
      </c>
      <c r="D13" s="189">
        <v>1521.7841456881474</v>
      </c>
      <c r="E13" s="189">
        <v>1538.4598187107683</v>
      </c>
      <c r="F13" s="189">
        <v>2315.2394797222814</v>
      </c>
      <c r="G13" s="189">
        <v>1466.7023314997639</v>
      </c>
      <c r="H13" s="387">
        <v>2615.9372246647367</v>
      </c>
      <c r="I13" s="189">
        <v>2679.9342141835909</v>
      </c>
      <c r="J13" s="189">
        <v>2623.3773745021304</v>
      </c>
      <c r="K13" s="189">
        <v>2657.5952047207447</v>
      </c>
      <c r="L13" s="189">
        <v>2978.3394535663515</v>
      </c>
      <c r="M13" s="185">
        <v>223.57201172913409</v>
      </c>
      <c r="N13" s="185">
        <v>2742.8108590711554</v>
      </c>
      <c r="O13" s="4" t="s">
        <v>859</v>
      </c>
    </row>
    <row r="14" spans="1:15" ht="10.5" thickBot="1">
      <c r="A14" s="454"/>
      <c r="B14" s="455"/>
      <c r="C14" s="455"/>
      <c r="D14" s="455"/>
      <c r="E14" s="455"/>
      <c r="F14" s="455"/>
      <c r="G14" s="455"/>
      <c r="H14" s="455"/>
      <c r="I14" s="455"/>
      <c r="J14" s="455"/>
      <c r="K14" s="455"/>
      <c r="L14" s="455"/>
      <c r="M14" s="455"/>
      <c r="N14" s="519"/>
      <c r="O14" s="9"/>
    </row>
  </sheetData>
  <mergeCells count="2">
    <mergeCell ref="A1:O1"/>
    <mergeCell ref="A2:O2"/>
  </mergeCells>
  <pageMargins left="0.7" right="0.7" top="0.75" bottom="0.75" header="0.3" footer="0.3"/>
  <pageSetup paperSize="9" scale="8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Normal="100" zoomScaleSheetLayoutView="100" workbookViewId="0">
      <selection activeCell="M38" sqref="M38"/>
    </sheetView>
  </sheetViews>
  <sheetFormatPr defaultColWidth="9.140625" defaultRowHeight="9.75"/>
  <cols>
    <col min="1" max="1" width="28.5703125" style="2" customWidth="1"/>
    <col min="2" max="2" width="7.42578125" style="2" bestFit="1" customWidth="1"/>
    <col min="3" max="3" width="8" style="2" bestFit="1" customWidth="1"/>
    <col min="4" max="8" width="6.85546875" style="2" bestFit="1" customWidth="1"/>
    <col min="9" max="14" width="6.85546875" style="2" customWidth="1"/>
    <col min="15" max="15" width="20" style="2" customWidth="1"/>
    <col min="16" max="16384" width="9.140625" style="2"/>
  </cols>
  <sheetData>
    <row r="1" spans="1:15" s="1" customFormat="1" ht="12.75">
      <c r="A1" s="572" t="s">
        <v>124</v>
      </c>
      <c r="B1" s="573"/>
      <c r="C1" s="573"/>
      <c r="D1" s="573"/>
      <c r="E1" s="573"/>
      <c r="F1" s="573"/>
      <c r="G1" s="573"/>
      <c r="H1" s="573"/>
      <c r="I1" s="573"/>
      <c r="J1" s="573"/>
      <c r="K1" s="573"/>
      <c r="L1" s="573"/>
      <c r="M1" s="573"/>
      <c r="N1" s="573"/>
      <c r="O1" s="574"/>
    </row>
    <row r="2" spans="1:15" s="97" customFormat="1" ht="9" customHeight="1">
      <c r="A2" s="579" t="s">
        <v>338</v>
      </c>
      <c r="B2" s="576"/>
      <c r="C2" s="576"/>
      <c r="D2" s="576"/>
      <c r="E2" s="576"/>
      <c r="F2" s="576"/>
      <c r="G2" s="576"/>
      <c r="H2" s="576"/>
      <c r="I2" s="576"/>
      <c r="J2" s="576"/>
      <c r="K2" s="576"/>
      <c r="L2" s="576"/>
      <c r="M2" s="576"/>
      <c r="N2" s="576"/>
      <c r="O2" s="580"/>
    </row>
    <row r="3" spans="1:15" s="3" customFormat="1" ht="6" customHeight="1" thickBot="1">
      <c r="A3" s="190"/>
      <c r="B3" s="191"/>
      <c r="C3" s="191"/>
      <c r="D3" s="191"/>
      <c r="E3" s="191"/>
      <c r="F3" s="191"/>
      <c r="G3" s="191"/>
      <c r="H3" s="191"/>
      <c r="I3" s="191"/>
      <c r="J3" s="191"/>
      <c r="K3" s="191"/>
      <c r="L3" s="191"/>
      <c r="M3" s="191"/>
      <c r="N3" s="191"/>
      <c r="O3" s="96"/>
    </row>
    <row r="4" spans="1:15" ht="10.5" thickBot="1">
      <c r="A4" s="457" t="s">
        <v>4</v>
      </c>
      <c r="B4" s="17">
        <v>42767</v>
      </c>
      <c r="C4" s="17">
        <v>42795</v>
      </c>
      <c r="D4" s="17">
        <v>42826</v>
      </c>
      <c r="E4" s="17">
        <v>42856</v>
      </c>
      <c r="F4" s="17">
        <v>42887</v>
      </c>
      <c r="G4" s="17">
        <v>42917</v>
      </c>
      <c r="H4" s="17">
        <v>42948</v>
      </c>
      <c r="I4" s="17">
        <v>42979</v>
      </c>
      <c r="J4" s="17">
        <v>43009</v>
      </c>
      <c r="K4" s="17">
        <v>43040</v>
      </c>
      <c r="L4" s="17">
        <v>43070</v>
      </c>
      <c r="M4" s="17">
        <v>43101</v>
      </c>
      <c r="N4" s="17">
        <v>43132</v>
      </c>
      <c r="O4" s="182" t="s">
        <v>103</v>
      </c>
    </row>
    <row r="5" spans="1:15" s="70" customFormat="1" ht="9">
      <c r="A5" s="194" t="s">
        <v>861</v>
      </c>
      <c r="B5" s="195">
        <v>9344.6944314500015</v>
      </c>
      <c r="C5" s="195">
        <v>9245.5048494699986</v>
      </c>
      <c r="D5" s="195">
        <v>9176.3180844100007</v>
      </c>
      <c r="E5" s="195">
        <v>9209.2143592800003</v>
      </c>
      <c r="F5" s="195">
        <v>9554.3519930499988</v>
      </c>
      <c r="G5" s="195">
        <v>9267.6099010099988</v>
      </c>
      <c r="H5" s="195">
        <v>8988.2003324322213</v>
      </c>
      <c r="I5" s="195">
        <v>8763.7028758600009</v>
      </c>
      <c r="J5" s="195">
        <v>8650.7325562100013</v>
      </c>
      <c r="K5" s="195">
        <v>8399.4764339899994</v>
      </c>
      <c r="L5" s="195">
        <v>7861.3379299799999</v>
      </c>
      <c r="M5" s="195">
        <v>8189.3416690199992</v>
      </c>
      <c r="N5" s="195">
        <v>8448.1591977400003</v>
      </c>
      <c r="O5" s="196" t="s">
        <v>862</v>
      </c>
    </row>
    <row r="6" spans="1:15">
      <c r="A6" s="65" t="s">
        <v>863</v>
      </c>
      <c r="B6" s="185">
        <v>9344.6944314500015</v>
      </c>
      <c r="C6" s="185">
        <v>9245.5048494699986</v>
      </c>
      <c r="D6" s="185">
        <v>9176.3180844100007</v>
      </c>
      <c r="E6" s="185">
        <v>9209.2143592800003</v>
      </c>
      <c r="F6" s="185">
        <v>9554.3519930499988</v>
      </c>
      <c r="G6" s="185">
        <v>9267.6099010099988</v>
      </c>
      <c r="H6" s="185">
        <v>8988.2003324322213</v>
      </c>
      <c r="I6" s="185">
        <v>8763.7028758600009</v>
      </c>
      <c r="J6" s="185">
        <v>8650.7325562100013</v>
      </c>
      <c r="K6" s="185">
        <v>8399.4764339899994</v>
      </c>
      <c r="L6" s="185">
        <v>7861.3379299799999</v>
      </c>
      <c r="M6" s="185">
        <v>8189.3416690199992</v>
      </c>
      <c r="N6" s="185">
        <v>8448.1591977400003</v>
      </c>
      <c r="O6" s="6" t="s">
        <v>864</v>
      </c>
    </row>
    <row r="7" spans="1:15" s="70" customFormat="1" ht="9">
      <c r="A7" s="194" t="s">
        <v>865</v>
      </c>
      <c r="B7" s="195">
        <v>20427.260651310004</v>
      </c>
      <c r="C7" s="195">
        <v>21217.026786449998</v>
      </c>
      <c r="D7" s="195">
        <v>21948.896070839997</v>
      </c>
      <c r="E7" s="195">
        <v>22127.145760630003</v>
      </c>
      <c r="F7" s="195">
        <v>22538.598929620002</v>
      </c>
      <c r="G7" s="195">
        <v>22996.137113270001</v>
      </c>
      <c r="H7" s="195">
        <v>23766.708477436536</v>
      </c>
      <c r="I7" s="195">
        <v>24477.677092519996</v>
      </c>
      <c r="J7" s="195">
        <v>24644.098453069993</v>
      </c>
      <c r="K7" s="195">
        <v>25247.482040629999</v>
      </c>
      <c r="L7" s="195">
        <v>27333.511309559995</v>
      </c>
      <c r="M7" s="195">
        <v>28097.436412629999</v>
      </c>
      <c r="N7" s="195">
        <v>27894.829350169999</v>
      </c>
      <c r="O7" s="196" t="s">
        <v>866</v>
      </c>
    </row>
    <row r="8" spans="1:15">
      <c r="A8" s="65" t="s">
        <v>867</v>
      </c>
      <c r="B8" s="185">
        <v>12478.42513453</v>
      </c>
      <c r="C8" s="185">
        <v>12729.54679183</v>
      </c>
      <c r="D8" s="185">
        <v>12990.709218890001</v>
      </c>
      <c r="E8" s="185">
        <v>12957.359863799998</v>
      </c>
      <c r="F8" s="185">
        <v>13194.644031260001</v>
      </c>
      <c r="G8" s="185">
        <v>13372.398840560001</v>
      </c>
      <c r="H8" s="185">
        <v>13737.54681395941</v>
      </c>
      <c r="I8" s="185">
        <v>12731.240320389999</v>
      </c>
      <c r="J8" s="185">
        <v>12732.926659469998</v>
      </c>
      <c r="K8" s="185">
        <v>12539.689636559999</v>
      </c>
      <c r="L8" s="185">
        <v>14521.284715829997</v>
      </c>
      <c r="M8" s="185">
        <v>15369.842897400002</v>
      </c>
      <c r="N8" s="185">
        <v>15086.80851259</v>
      </c>
      <c r="O8" s="6" t="s">
        <v>868</v>
      </c>
    </row>
    <row r="9" spans="1:15">
      <c r="A9" s="65" t="s">
        <v>869</v>
      </c>
      <c r="B9" s="185">
        <v>2115.2477747100002</v>
      </c>
      <c r="C9" s="185">
        <v>1501.05386699</v>
      </c>
      <c r="D9" s="185">
        <v>1715.1301899800003</v>
      </c>
      <c r="E9" s="185">
        <v>1718.5057772700002</v>
      </c>
      <c r="F9" s="185">
        <v>1736.06171187</v>
      </c>
      <c r="G9" s="185">
        <v>1836.30039824</v>
      </c>
      <c r="H9" s="185">
        <v>1834.7079039802945</v>
      </c>
      <c r="I9" s="185">
        <v>1692.9059544300001</v>
      </c>
      <c r="J9" s="185">
        <v>1634.1334821399998</v>
      </c>
      <c r="K9" s="185">
        <v>2065.3490651400002</v>
      </c>
      <c r="L9" s="185">
        <v>2140.2497216299998</v>
      </c>
      <c r="M9" s="185">
        <v>2140.5413564</v>
      </c>
      <c r="N9" s="185">
        <v>2260.9477792800003</v>
      </c>
      <c r="O9" s="6" t="s">
        <v>870</v>
      </c>
    </row>
    <row r="10" spans="1:15">
      <c r="A10" s="65" t="s">
        <v>871</v>
      </c>
      <c r="B10" s="185">
        <v>2963.7256083400007</v>
      </c>
      <c r="C10" s="185">
        <v>3921.2768462699996</v>
      </c>
      <c r="D10" s="185">
        <v>4071.0923001300007</v>
      </c>
      <c r="E10" s="185">
        <v>4328.0898012999996</v>
      </c>
      <c r="F10" s="185">
        <v>4397.7663735300002</v>
      </c>
      <c r="G10" s="185">
        <v>4525.4775751300003</v>
      </c>
      <c r="H10" s="185">
        <v>4749.9411016228696</v>
      </c>
      <c r="I10" s="185">
        <v>5332.9433712800001</v>
      </c>
      <c r="J10" s="185">
        <v>5141.2008880599997</v>
      </c>
      <c r="K10" s="185">
        <v>5394.1193740099998</v>
      </c>
      <c r="L10" s="185">
        <v>5787.7689566500003</v>
      </c>
      <c r="M10" s="185">
        <v>5761.1889841500006</v>
      </c>
      <c r="N10" s="185">
        <v>5690.7318280800009</v>
      </c>
      <c r="O10" s="6" t="s">
        <v>872</v>
      </c>
    </row>
    <row r="11" spans="1:15">
      <c r="A11" s="65" t="s">
        <v>873</v>
      </c>
      <c r="B11" s="185">
        <v>2869.8621337299996</v>
      </c>
      <c r="C11" s="185">
        <v>3065.1492813599998</v>
      </c>
      <c r="D11" s="185">
        <v>3171.9643618399996</v>
      </c>
      <c r="E11" s="185">
        <v>3123.1903182600004</v>
      </c>
      <c r="F11" s="185">
        <v>3210.1268129600003</v>
      </c>
      <c r="G11" s="185">
        <v>3261.9602993400003</v>
      </c>
      <c r="H11" s="185">
        <v>3444.5126578739619</v>
      </c>
      <c r="I11" s="185">
        <v>4720.5874464200006</v>
      </c>
      <c r="J11" s="185">
        <v>5135.8374233999994</v>
      </c>
      <c r="K11" s="185">
        <v>5248.3239649199995</v>
      </c>
      <c r="L11" s="185">
        <v>4884.2079154499988</v>
      </c>
      <c r="M11" s="185">
        <v>4825.8631746800002</v>
      </c>
      <c r="N11" s="185">
        <v>4856.3412302200004</v>
      </c>
      <c r="O11" s="6" t="s">
        <v>874</v>
      </c>
    </row>
    <row r="12" spans="1:15" s="70" customFormat="1" ht="9">
      <c r="A12" s="194" t="s">
        <v>875</v>
      </c>
      <c r="B12" s="195">
        <v>166.3845005</v>
      </c>
      <c r="C12" s="195">
        <v>167.75513615999998</v>
      </c>
      <c r="D12" s="195">
        <v>167.31912408000002</v>
      </c>
      <c r="E12" s="195">
        <v>167.84026653999999</v>
      </c>
      <c r="F12" s="195">
        <v>168.02569751999999</v>
      </c>
      <c r="G12" s="195">
        <v>168.68730401999997</v>
      </c>
      <c r="H12" s="195">
        <v>274.40366849353688</v>
      </c>
      <c r="I12" s="195">
        <v>275.47670036</v>
      </c>
      <c r="J12" s="195">
        <v>115.49292237000002</v>
      </c>
      <c r="K12" s="195">
        <v>116.03385821000001</v>
      </c>
      <c r="L12" s="195">
        <v>115.40630745999999</v>
      </c>
      <c r="M12" s="195">
        <v>126.15810773999999</v>
      </c>
      <c r="N12" s="195">
        <v>126.21589786999999</v>
      </c>
      <c r="O12" s="196" t="s">
        <v>876</v>
      </c>
    </row>
    <row r="13" spans="1:15">
      <c r="A13" s="65" t="s">
        <v>877</v>
      </c>
      <c r="B13" s="185">
        <v>0.83660000000000001</v>
      </c>
      <c r="C13" s="185">
        <v>0.84910000000000008</v>
      </c>
      <c r="D13" s="185">
        <v>0.86439999999999995</v>
      </c>
      <c r="E13" s="185">
        <v>0.8667999999999999</v>
      </c>
      <c r="F13" s="185">
        <v>0.85670000000000002</v>
      </c>
      <c r="G13" s="185">
        <v>0.8667999999999999</v>
      </c>
      <c r="H13" s="185">
        <v>0.89090000000000003</v>
      </c>
      <c r="I13" s="185">
        <v>0.89090000000000003</v>
      </c>
      <c r="J13" s="185">
        <v>0.89090000000000003</v>
      </c>
      <c r="K13" s="185">
        <v>0.89090000000000003</v>
      </c>
      <c r="L13" s="185">
        <v>0.90489999999999993</v>
      </c>
      <c r="M13" s="185">
        <v>0.91060000000000008</v>
      </c>
      <c r="N13" s="185">
        <v>0.96411800000000003</v>
      </c>
      <c r="O13" s="197" t="s">
        <v>878</v>
      </c>
    </row>
    <row r="14" spans="1:15">
      <c r="A14" s="65" t="s">
        <v>879</v>
      </c>
      <c r="B14" s="185">
        <v>11.40423111</v>
      </c>
      <c r="C14" s="185">
        <v>11.23334491</v>
      </c>
      <c r="D14" s="185">
        <v>10.91072612</v>
      </c>
      <c r="E14" s="185">
        <v>10.54291527</v>
      </c>
      <c r="F14" s="185">
        <v>9.7153073600000006</v>
      </c>
      <c r="G14" s="185">
        <v>9.7920078200000003</v>
      </c>
      <c r="H14" s="185">
        <v>3.950262390826885</v>
      </c>
      <c r="I14" s="185">
        <v>5.7467100000000002</v>
      </c>
      <c r="J14" s="185">
        <v>5.7816700000000001</v>
      </c>
      <c r="K14" s="185">
        <v>5.8174135299999996</v>
      </c>
      <c r="L14" s="185">
        <v>10.135</v>
      </c>
      <c r="M14" s="185">
        <v>10.135</v>
      </c>
      <c r="N14" s="185">
        <v>10.135</v>
      </c>
      <c r="O14" s="197" t="s">
        <v>880</v>
      </c>
    </row>
    <row r="15" spans="1:15" ht="19.5">
      <c r="A15" s="65" t="s">
        <v>881</v>
      </c>
      <c r="B15" s="185">
        <v>26.510149999999999</v>
      </c>
      <c r="C15" s="185">
        <v>26.510149999999999</v>
      </c>
      <c r="D15" s="185">
        <v>26.510149999999999</v>
      </c>
      <c r="E15" s="185">
        <v>26.510149999999999</v>
      </c>
      <c r="F15" s="185">
        <v>26.510149999999999</v>
      </c>
      <c r="G15" s="185">
        <v>26.510149999999999</v>
      </c>
      <c r="H15" s="185">
        <v>50.651542094</v>
      </c>
      <c r="I15" s="185">
        <v>50.65154209</v>
      </c>
      <c r="J15" s="185">
        <v>50.65154209</v>
      </c>
      <c r="K15" s="185">
        <v>50.65154209</v>
      </c>
      <c r="L15" s="185">
        <v>51.271807459999998</v>
      </c>
      <c r="M15" s="185">
        <v>51.271807459999998</v>
      </c>
      <c r="N15" s="185">
        <v>51.271807459999998</v>
      </c>
      <c r="O15" s="197" t="s">
        <v>882</v>
      </c>
    </row>
    <row r="16" spans="1:15">
      <c r="A16" s="65" t="s">
        <v>883</v>
      </c>
      <c r="B16" s="185">
        <v>127.63351939</v>
      </c>
      <c r="C16" s="185">
        <v>129.16254125</v>
      </c>
      <c r="D16" s="185">
        <v>129.03384796000003</v>
      </c>
      <c r="E16" s="185">
        <v>129.92040127000001</v>
      </c>
      <c r="F16" s="185">
        <v>130.94354016000003</v>
      </c>
      <c r="G16" s="185">
        <v>131.5183462</v>
      </c>
      <c r="H16" s="185">
        <v>218.91096400871001</v>
      </c>
      <c r="I16" s="185">
        <v>218.18754827000004</v>
      </c>
      <c r="J16" s="185">
        <v>58.16881028000001</v>
      </c>
      <c r="K16" s="185">
        <v>58.674002590000001</v>
      </c>
      <c r="L16" s="185">
        <v>53.0946</v>
      </c>
      <c r="M16" s="185">
        <v>63.84070028</v>
      </c>
      <c r="N16" s="185">
        <v>63.844972409999997</v>
      </c>
      <c r="O16" s="6" t="s">
        <v>884</v>
      </c>
    </row>
    <row r="17" spans="1:15" s="70" customFormat="1" thickBot="1">
      <c r="A17" s="198" t="s">
        <v>123</v>
      </c>
      <c r="B17" s="199">
        <v>29938.339583260004</v>
      </c>
      <c r="C17" s="199">
        <v>30630.286772079995</v>
      </c>
      <c r="D17" s="199">
        <v>31292.533279329997</v>
      </c>
      <c r="E17" s="199">
        <v>31504.200386450004</v>
      </c>
      <c r="F17" s="199">
        <v>32260.976620190002</v>
      </c>
      <c r="G17" s="199">
        <v>32432.434318300002</v>
      </c>
      <c r="H17" s="199">
        <v>33029.312478362292</v>
      </c>
      <c r="I17" s="195">
        <v>33516.856668739994</v>
      </c>
      <c r="J17" s="195">
        <v>33410.323931649997</v>
      </c>
      <c r="K17" s="195">
        <v>33762.992332829999</v>
      </c>
      <c r="L17" s="195">
        <v>35310.255546999993</v>
      </c>
      <c r="M17" s="195">
        <v>36412.936189390006</v>
      </c>
      <c r="N17" s="195">
        <v>36469.204445780008</v>
      </c>
      <c r="O17" s="200" t="s">
        <v>326</v>
      </c>
    </row>
    <row r="18" spans="1:15" ht="10.5" thickBot="1">
      <c r="A18" s="591"/>
      <c r="B18" s="592"/>
      <c r="C18" s="592"/>
      <c r="D18" s="592"/>
      <c r="E18" s="592"/>
      <c r="F18" s="592"/>
      <c r="G18" s="592"/>
      <c r="H18" s="592"/>
      <c r="I18" s="455"/>
      <c r="J18" s="455"/>
      <c r="K18" s="455"/>
      <c r="L18" s="455"/>
      <c r="M18" s="455"/>
      <c r="N18" s="519"/>
      <c r="O18" s="9"/>
    </row>
    <row r="20" spans="1:15">
      <c r="B20" s="10"/>
      <c r="C20" s="10"/>
      <c r="D20" s="10"/>
      <c r="E20" s="10"/>
      <c r="F20" s="10"/>
      <c r="G20" s="10"/>
      <c r="H20" s="10"/>
      <c r="I20" s="10"/>
      <c r="J20" s="10"/>
      <c r="K20" s="10"/>
      <c r="L20" s="10"/>
      <c r="M20" s="10"/>
      <c r="N20" s="10"/>
    </row>
  </sheetData>
  <mergeCells count="3">
    <mergeCell ref="A1:O1"/>
    <mergeCell ref="A2:O2"/>
    <mergeCell ref="A18:H18"/>
  </mergeCells>
  <pageMargins left="0.7" right="0.7" top="0.75" bottom="0.75" header="0.3" footer="0.3"/>
  <pageSetup paperSize="9" scale="9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S37" sqref="S37"/>
    </sheetView>
  </sheetViews>
  <sheetFormatPr defaultColWidth="9.140625" defaultRowHeight="9.75"/>
  <cols>
    <col min="1" max="1" width="28" style="2" customWidth="1"/>
    <col min="2" max="8" width="5.85546875" style="2" bestFit="1" customWidth="1"/>
    <col min="9" max="14" width="5.85546875" style="2" customWidth="1"/>
    <col min="15" max="15" width="20.7109375" style="2" bestFit="1" customWidth="1"/>
    <col min="16" max="16384" width="9.140625" style="2"/>
  </cols>
  <sheetData>
    <row r="1" spans="1:15" s="1" customFormat="1" ht="12.75">
      <c r="A1" s="572" t="s">
        <v>125</v>
      </c>
      <c r="B1" s="573"/>
      <c r="C1" s="573"/>
      <c r="D1" s="573"/>
      <c r="E1" s="573"/>
      <c r="F1" s="573"/>
      <c r="G1" s="573"/>
      <c r="H1" s="573"/>
      <c r="I1" s="573"/>
      <c r="J1" s="573"/>
      <c r="K1" s="573"/>
      <c r="L1" s="573"/>
      <c r="M1" s="573"/>
      <c r="N1" s="573"/>
      <c r="O1" s="574"/>
    </row>
    <row r="2" spans="1:15" s="97" customFormat="1" ht="11.25" customHeight="1">
      <c r="A2" s="594" t="s">
        <v>340</v>
      </c>
      <c r="B2" s="595"/>
      <c r="C2" s="595"/>
      <c r="D2" s="595"/>
      <c r="E2" s="595"/>
      <c r="F2" s="595"/>
      <c r="G2" s="595"/>
      <c r="H2" s="595"/>
      <c r="I2" s="595"/>
      <c r="J2" s="595"/>
      <c r="K2" s="595"/>
      <c r="L2" s="595"/>
      <c r="M2" s="595"/>
      <c r="N2" s="595"/>
      <c r="O2" s="596"/>
    </row>
    <row r="3" spans="1:15" s="3" customFormat="1" ht="8.25" customHeight="1" thickBot="1">
      <c r="A3" s="190"/>
      <c r="B3" s="191"/>
      <c r="C3" s="191"/>
      <c r="D3" s="191"/>
      <c r="E3" s="191"/>
      <c r="F3" s="191"/>
      <c r="G3" s="191"/>
      <c r="H3" s="191"/>
      <c r="I3" s="191"/>
      <c r="J3" s="191"/>
      <c r="K3" s="191"/>
      <c r="L3" s="191"/>
      <c r="M3" s="191"/>
      <c r="N3" s="191"/>
      <c r="O3" s="96"/>
    </row>
    <row r="4" spans="1:15" ht="10.5" thickBot="1">
      <c r="A4" s="457" t="s">
        <v>4</v>
      </c>
      <c r="B4" s="17">
        <v>42767</v>
      </c>
      <c r="C4" s="17">
        <v>42795</v>
      </c>
      <c r="D4" s="17">
        <v>42826</v>
      </c>
      <c r="E4" s="17">
        <v>42856</v>
      </c>
      <c r="F4" s="17">
        <v>42887</v>
      </c>
      <c r="G4" s="17">
        <v>42917</v>
      </c>
      <c r="H4" s="17">
        <v>42948</v>
      </c>
      <c r="I4" s="415">
        <v>42979</v>
      </c>
      <c r="J4" s="415">
        <v>43009</v>
      </c>
      <c r="K4" s="415">
        <v>43040</v>
      </c>
      <c r="L4" s="415">
        <v>43070</v>
      </c>
      <c r="M4" s="415">
        <v>43101</v>
      </c>
      <c r="N4" s="415">
        <v>43132</v>
      </c>
      <c r="O4" s="201" t="s">
        <v>103</v>
      </c>
    </row>
    <row r="5" spans="1:15" s="70" customFormat="1" ht="9">
      <c r="A5" s="194" t="s">
        <v>861</v>
      </c>
      <c r="B5" s="202">
        <v>6316.3833173499997</v>
      </c>
      <c r="C5" s="202">
        <v>6257.4947748300001</v>
      </c>
      <c r="D5" s="202">
        <v>6268.3039414699997</v>
      </c>
      <c r="E5" s="202">
        <v>6316.5831722799994</v>
      </c>
      <c r="F5" s="202">
        <v>6382.2794425499987</v>
      </c>
      <c r="G5" s="202">
        <v>6412.7444190199985</v>
      </c>
      <c r="H5" s="195">
        <v>6028.3918108789621</v>
      </c>
      <c r="I5" s="195">
        <v>5903.8632155600008</v>
      </c>
      <c r="J5" s="195">
        <v>5779.4266124200012</v>
      </c>
      <c r="K5" s="195">
        <v>5683.0149100099998</v>
      </c>
      <c r="L5" s="195">
        <v>5226.4760286299997</v>
      </c>
      <c r="M5" s="195">
        <v>5473.4111213200003</v>
      </c>
      <c r="N5" s="195">
        <v>5741.6608431599998</v>
      </c>
      <c r="O5" s="203" t="s">
        <v>862</v>
      </c>
    </row>
    <row r="6" spans="1:15">
      <c r="A6" s="65" t="s">
        <v>863</v>
      </c>
      <c r="B6" s="40">
        <v>6316.3833173499997</v>
      </c>
      <c r="C6" s="40">
        <v>6257.4947748300001</v>
      </c>
      <c r="D6" s="40">
        <v>6268.3039414699997</v>
      </c>
      <c r="E6" s="40">
        <v>6316.5831722799994</v>
      </c>
      <c r="F6" s="40">
        <v>6382.2794425499987</v>
      </c>
      <c r="G6" s="40">
        <v>6412.7444190199985</v>
      </c>
      <c r="H6" s="185">
        <v>6028.3918108789621</v>
      </c>
      <c r="I6" s="185">
        <v>5903.8632155600008</v>
      </c>
      <c r="J6" s="185">
        <v>5779.4266124200012</v>
      </c>
      <c r="K6" s="185">
        <v>5683.0149100099998</v>
      </c>
      <c r="L6" s="185">
        <v>5226.4760286299997</v>
      </c>
      <c r="M6" s="185">
        <v>5473.4111213200003</v>
      </c>
      <c r="N6" s="185">
        <v>5741.6608431599998</v>
      </c>
      <c r="O6" s="66" t="s">
        <v>864</v>
      </c>
    </row>
    <row r="7" spans="1:15" s="70" customFormat="1" ht="9">
      <c r="A7" s="194" t="s">
        <v>865</v>
      </c>
      <c r="B7" s="69">
        <v>19199.010500220003</v>
      </c>
      <c r="C7" s="69">
        <v>19879.450971319999</v>
      </c>
      <c r="D7" s="69">
        <v>20472.688114109998</v>
      </c>
      <c r="E7" s="69">
        <v>20570.832579720001</v>
      </c>
      <c r="F7" s="69">
        <v>20884.785909770002</v>
      </c>
      <c r="G7" s="69">
        <v>21344.943292530003</v>
      </c>
      <c r="H7" s="195">
        <v>8321.5793068573912</v>
      </c>
      <c r="I7" s="195">
        <v>22653.250840139997</v>
      </c>
      <c r="J7" s="195">
        <v>22782.267480769995</v>
      </c>
      <c r="K7" s="195">
        <v>23182.453993219999</v>
      </c>
      <c r="L7" s="195">
        <v>25126.931142919995</v>
      </c>
      <c r="M7" s="195">
        <v>25816.794187949999</v>
      </c>
      <c r="N7" s="195">
        <v>25563.811947959999</v>
      </c>
      <c r="O7" s="203" t="s">
        <v>866</v>
      </c>
    </row>
    <row r="8" spans="1:15">
      <c r="A8" s="65" t="s">
        <v>867</v>
      </c>
      <c r="B8" s="40">
        <v>12474.73768126</v>
      </c>
      <c r="C8" s="40">
        <v>12725.412346430001</v>
      </c>
      <c r="D8" s="40">
        <v>12986.38622642</v>
      </c>
      <c r="E8" s="40">
        <v>12953.430203799999</v>
      </c>
      <c r="F8" s="40">
        <v>13190.88255326</v>
      </c>
      <c r="G8" s="40">
        <v>13368.695321040001</v>
      </c>
      <c r="H8" s="185">
        <v>13733.797343839411</v>
      </c>
      <c r="I8" s="185">
        <v>12727.536021919999</v>
      </c>
      <c r="J8" s="185">
        <v>12722.905490019999</v>
      </c>
      <c r="K8" s="185">
        <v>12531.934771249998</v>
      </c>
      <c r="L8" s="185">
        <v>14514.996364999997</v>
      </c>
      <c r="M8" s="185">
        <v>15355.39986071</v>
      </c>
      <c r="N8" s="185">
        <v>15072.378766100001</v>
      </c>
      <c r="O8" s="66" t="s">
        <v>868</v>
      </c>
    </row>
    <row r="9" spans="1:15">
      <c r="A9" s="65" t="s">
        <v>869</v>
      </c>
      <c r="B9" s="40">
        <v>1785.03215006</v>
      </c>
      <c r="C9" s="40">
        <v>1130.9905136</v>
      </c>
      <c r="D9" s="40">
        <v>1211.0749969300002</v>
      </c>
      <c r="E9" s="40">
        <v>1203.2732846200001</v>
      </c>
      <c r="F9" s="40">
        <v>1190.7725317700001</v>
      </c>
      <c r="G9" s="40">
        <v>1239.1890574099998</v>
      </c>
      <c r="H9" s="185">
        <v>1238.8562103502945</v>
      </c>
      <c r="I9" s="185">
        <v>1164.2798513</v>
      </c>
      <c r="J9" s="185">
        <v>1092.8906339299999</v>
      </c>
      <c r="K9" s="185">
        <v>1444.3057300000003</v>
      </c>
      <c r="L9" s="185">
        <v>1444.54732769</v>
      </c>
      <c r="M9" s="185">
        <v>1437.7178439499999</v>
      </c>
      <c r="N9" s="185">
        <v>1525.4761036100001</v>
      </c>
      <c r="O9" s="66" t="s">
        <v>870</v>
      </c>
    </row>
    <row r="10" spans="1:15">
      <c r="A10" s="65" t="s">
        <v>871</v>
      </c>
      <c r="B10" s="40">
        <v>2357.1582813700006</v>
      </c>
      <c r="C10" s="40">
        <v>3260.1906147699997</v>
      </c>
      <c r="D10" s="40">
        <v>3405.4625265700006</v>
      </c>
      <c r="E10" s="40">
        <v>3592.2867895999998</v>
      </c>
      <c r="F10" s="40">
        <v>3617.87745602</v>
      </c>
      <c r="G10" s="40">
        <v>3808.0068850100001</v>
      </c>
      <c r="H10" s="185">
        <v>3962.57439516555</v>
      </c>
      <c r="I10" s="185">
        <v>4611.8284703500003</v>
      </c>
      <c r="J10" s="185">
        <v>4422.5635654899988</v>
      </c>
      <c r="K10" s="185">
        <v>4574.0627237899998</v>
      </c>
      <c r="L10" s="185">
        <v>4939.0795461700009</v>
      </c>
      <c r="M10" s="185">
        <v>4884.9977085300006</v>
      </c>
      <c r="N10" s="185">
        <v>4777.5129212000011</v>
      </c>
      <c r="O10" s="66" t="s">
        <v>872</v>
      </c>
    </row>
    <row r="11" spans="1:15">
      <c r="A11" s="65" t="s">
        <v>873</v>
      </c>
      <c r="B11" s="40">
        <v>2582.0823875299998</v>
      </c>
      <c r="C11" s="40">
        <v>2762.85749652</v>
      </c>
      <c r="D11" s="40">
        <v>2869.7643641899995</v>
      </c>
      <c r="E11" s="40">
        <v>2821.8423017000005</v>
      </c>
      <c r="F11" s="40">
        <v>2885.2533687200003</v>
      </c>
      <c r="G11" s="40">
        <v>2929.0520290700001</v>
      </c>
      <c r="H11" s="185">
        <v>3120.1487013415458</v>
      </c>
      <c r="I11" s="185">
        <v>4149.6064965699998</v>
      </c>
      <c r="J11" s="185">
        <v>4543.9077913299998</v>
      </c>
      <c r="K11" s="185">
        <v>4632.1507681799994</v>
      </c>
      <c r="L11" s="185">
        <v>4228.3079040599987</v>
      </c>
      <c r="M11" s="185">
        <v>4138.6787747600001</v>
      </c>
      <c r="N11" s="185">
        <v>4188.4441570500003</v>
      </c>
      <c r="O11" s="66" t="s">
        <v>874</v>
      </c>
    </row>
    <row r="12" spans="1:15" s="70" customFormat="1" ht="9">
      <c r="A12" s="194" t="s">
        <v>875</v>
      </c>
      <c r="B12" s="57">
        <v>139.04944993999999</v>
      </c>
      <c r="C12" s="57">
        <v>140.56943615999998</v>
      </c>
      <c r="D12" s="57">
        <v>140.11812408000003</v>
      </c>
      <c r="E12" s="57">
        <v>140.63686654</v>
      </c>
      <c r="F12" s="57">
        <v>140.83239752</v>
      </c>
      <c r="G12" s="57">
        <v>141.48390401999998</v>
      </c>
      <c r="H12" s="195">
        <v>223.03477639953687</v>
      </c>
      <c r="I12" s="195">
        <v>224.10780827000002</v>
      </c>
      <c r="J12" s="195">
        <v>64.124030280000014</v>
      </c>
      <c r="K12" s="195">
        <v>64.664966120000003</v>
      </c>
      <c r="L12" s="195">
        <v>63.4251</v>
      </c>
      <c r="M12" s="195">
        <v>73.541200279999998</v>
      </c>
      <c r="N12" s="195">
        <v>73.545472410000002</v>
      </c>
      <c r="O12" s="203" t="s">
        <v>876</v>
      </c>
    </row>
    <row r="13" spans="1:15">
      <c r="A13" s="65" t="s">
        <v>877</v>
      </c>
      <c r="B13" s="40">
        <v>0</v>
      </c>
      <c r="C13" s="40">
        <v>0</v>
      </c>
      <c r="D13" s="40">
        <v>0</v>
      </c>
      <c r="E13" s="40">
        <v>0</v>
      </c>
      <c r="F13" s="40">
        <v>0</v>
      </c>
      <c r="G13" s="40">
        <v>0</v>
      </c>
      <c r="H13" s="185">
        <v>0</v>
      </c>
      <c r="I13" s="185">
        <v>0</v>
      </c>
      <c r="J13" s="185">
        <v>0</v>
      </c>
      <c r="K13" s="185">
        <v>0</v>
      </c>
      <c r="L13" s="185">
        <v>0</v>
      </c>
      <c r="M13" s="185">
        <v>0</v>
      </c>
      <c r="N13" s="185">
        <v>0</v>
      </c>
      <c r="O13" s="66" t="s">
        <v>878</v>
      </c>
    </row>
    <row r="14" spans="1:15">
      <c r="A14" s="65" t="s">
        <v>879</v>
      </c>
      <c r="B14" s="40">
        <v>11.26923111</v>
      </c>
      <c r="C14" s="40">
        <v>11.09834491</v>
      </c>
      <c r="D14" s="40">
        <v>10.77572612</v>
      </c>
      <c r="E14" s="40">
        <v>10.40791527</v>
      </c>
      <c r="F14" s="40">
        <v>9.5803073600000008</v>
      </c>
      <c r="G14" s="40">
        <v>9.6570078200000005</v>
      </c>
      <c r="H14" s="185">
        <v>3.8152623908268852</v>
      </c>
      <c r="I14" s="185">
        <v>5.6117100000000004</v>
      </c>
      <c r="J14" s="185">
        <v>5.6466700000000003</v>
      </c>
      <c r="K14" s="185">
        <v>5.6824135299999998</v>
      </c>
      <c r="L14" s="185">
        <v>10</v>
      </c>
      <c r="M14" s="185">
        <v>10</v>
      </c>
      <c r="N14" s="185">
        <v>10</v>
      </c>
      <c r="O14" s="66" t="s">
        <v>880</v>
      </c>
    </row>
    <row r="15" spans="1:15" ht="19.5">
      <c r="A15" s="65" t="s">
        <v>881</v>
      </c>
      <c r="B15" s="40">
        <v>0.40314999999999995</v>
      </c>
      <c r="C15" s="40">
        <v>0.40314999999999995</v>
      </c>
      <c r="D15" s="40">
        <v>0.40314999999999995</v>
      </c>
      <c r="E15" s="40">
        <v>0.40314999999999995</v>
      </c>
      <c r="F15" s="40">
        <v>0.40314999999999995</v>
      </c>
      <c r="G15" s="40">
        <v>0.40314999999999995</v>
      </c>
      <c r="H15" s="185">
        <v>0.40314999999999995</v>
      </c>
      <c r="I15" s="185">
        <v>0.40314999999999995</v>
      </c>
      <c r="J15" s="185">
        <v>0.40314999999999995</v>
      </c>
      <c r="K15" s="185">
        <v>0.40314999999999995</v>
      </c>
      <c r="L15" s="185">
        <v>0.42510000000000003</v>
      </c>
      <c r="M15" s="185">
        <v>0.42510000000000003</v>
      </c>
      <c r="N15" s="185">
        <v>0.42510000000000003</v>
      </c>
      <c r="O15" s="66" t="s">
        <v>882</v>
      </c>
    </row>
    <row r="16" spans="1:15">
      <c r="A16" s="65" t="s">
        <v>883</v>
      </c>
      <c r="B16" s="40">
        <v>127.37706883</v>
      </c>
      <c r="C16" s="40">
        <v>129.06794124999999</v>
      </c>
      <c r="D16" s="40">
        <v>128.93924796000002</v>
      </c>
      <c r="E16" s="40">
        <v>129.82580127</v>
      </c>
      <c r="F16" s="40">
        <v>130.84894016000001</v>
      </c>
      <c r="G16" s="40">
        <v>131.42374619999998</v>
      </c>
      <c r="H16" s="185">
        <v>218.81636400871</v>
      </c>
      <c r="I16" s="185">
        <v>218.09294827000002</v>
      </c>
      <c r="J16" s="185">
        <v>58.07421028000001</v>
      </c>
      <c r="K16" s="185">
        <v>58.579402590000001</v>
      </c>
      <c r="L16" s="185">
        <v>53</v>
      </c>
      <c r="M16" s="185">
        <v>63.116100279999998</v>
      </c>
      <c r="N16" s="185">
        <v>63.120372409999995</v>
      </c>
      <c r="O16" s="66" t="s">
        <v>884</v>
      </c>
    </row>
    <row r="17" spans="1:15" s="70" customFormat="1" thickBot="1">
      <c r="A17" s="198" t="s">
        <v>123</v>
      </c>
      <c r="B17" s="84">
        <v>25654.443267510003</v>
      </c>
      <c r="C17" s="84">
        <v>26277.515182309999</v>
      </c>
      <c r="D17" s="84">
        <v>26881.110179659998</v>
      </c>
      <c r="E17" s="84">
        <v>27028.052618540001</v>
      </c>
      <c r="F17" s="84">
        <v>27407.897749840002</v>
      </c>
      <c r="G17" s="84">
        <v>27899.171615570001</v>
      </c>
      <c r="H17" s="199">
        <v>28306.803237975299</v>
      </c>
      <c r="I17" s="199">
        <v>28781.221863969997</v>
      </c>
      <c r="J17" s="199">
        <v>28625.818123469995</v>
      </c>
      <c r="K17" s="199">
        <v>28930.133869349997</v>
      </c>
      <c r="L17" s="199">
        <v>30416.832271549996</v>
      </c>
      <c r="M17" s="199">
        <v>31363.746509550001</v>
      </c>
      <c r="N17" s="199">
        <v>31379.018263530001</v>
      </c>
      <c r="O17" s="204" t="s">
        <v>885</v>
      </c>
    </row>
    <row r="18" spans="1:15" ht="10.5" thickBot="1">
      <c r="A18" s="585"/>
      <c r="B18" s="586"/>
      <c r="C18" s="586"/>
      <c r="D18" s="586"/>
      <c r="E18" s="586"/>
      <c r="F18" s="586"/>
      <c r="G18" s="586"/>
      <c r="H18" s="586"/>
      <c r="I18" s="456"/>
      <c r="J18" s="456"/>
      <c r="K18" s="456"/>
      <c r="L18" s="456"/>
      <c r="M18" s="456"/>
      <c r="N18" s="518"/>
      <c r="O18" s="9"/>
    </row>
  </sheetData>
  <mergeCells count="3">
    <mergeCell ref="A1:O1"/>
    <mergeCell ref="A2:O2"/>
    <mergeCell ref="A18:H18"/>
  </mergeCells>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showGridLines="0" topLeftCell="A16" workbookViewId="0">
      <selection activeCell="C13" sqref="C13"/>
    </sheetView>
  </sheetViews>
  <sheetFormatPr defaultRowHeight="15"/>
  <cols>
    <col min="1" max="1" width="3.28515625" style="128" customWidth="1"/>
    <col min="2" max="2" width="3.28515625" style="132" customWidth="1"/>
    <col min="3" max="3" width="62.140625" bestFit="1" customWidth="1"/>
    <col min="4" max="4" width="82.85546875" customWidth="1"/>
  </cols>
  <sheetData>
    <row r="1" spans="2:5">
      <c r="B1" s="129"/>
    </row>
    <row r="2" spans="2:5">
      <c r="B2" s="129"/>
    </row>
    <row r="3" spans="2:5">
      <c r="B3" s="129"/>
    </row>
    <row r="4" spans="2:5">
      <c r="B4" s="129"/>
    </row>
    <row r="5" spans="2:5">
      <c r="B5" s="129"/>
    </row>
    <row r="6" spans="2:5">
      <c r="B6" s="129"/>
    </row>
    <row r="7" spans="2:5">
      <c r="B7" s="129"/>
    </row>
    <row r="8" spans="2:5">
      <c r="B8" s="129"/>
      <c r="C8" s="130" t="s">
        <v>387</v>
      </c>
      <c r="D8" s="130" t="s">
        <v>388</v>
      </c>
    </row>
    <row r="9" spans="2:5">
      <c r="B9" s="129"/>
      <c r="C9" t="s">
        <v>389</v>
      </c>
      <c r="D9" s="131" t="s">
        <v>390</v>
      </c>
      <c r="E9" s="131"/>
    </row>
    <row r="10" spans="2:5">
      <c r="B10" s="129"/>
    </row>
    <row r="11" spans="2:5">
      <c r="B11" s="129"/>
      <c r="C11" t="s">
        <v>391</v>
      </c>
      <c r="D11" t="s">
        <v>392</v>
      </c>
    </row>
    <row r="12" spans="2:5">
      <c r="B12" s="129"/>
      <c r="C12" t="s">
        <v>1299</v>
      </c>
      <c r="D12" t="s">
        <v>1299</v>
      </c>
    </row>
    <row r="13" spans="2:5">
      <c r="B13" s="129"/>
      <c r="C13" t="s">
        <v>1300</v>
      </c>
      <c r="D13" t="s">
        <v>1300</v>
      </c>
    </row>
    <row r="14" spans="2:5">
      <c r="B14" s="129"/>
      <c r="C14" t="s">
        <v>1301</v>
      </c>
      <c r="D14" t="s">
        <v>1301</v>
      </c>
    </row>
    <row r="15" spans="2:5">
      <c r="B15" s="129"/>
    </row>
    <row r="16" spans="2:5">
      <c r="B16" s="129"/>
      <c r="C16" t="s">
        <v>393</v>
      </c>
      <c r="D16" t="s">
        <v>393</v>
      </c>
    </row>
    <row r="17" spans="2:2">
      <c r="B17" s="129"/>
    </row>
    <row r="18" spans="2:2">
      <c r="B18" s="129"/>
    </row>
    <row r="19" spans="2:2">
      <c r="B19" s="129"/>
    </row>
    <row r="20" spans="2:2">
      <c r="B20" s="129"/>
    </row>
    <row r="21" spans="2:2">
      <c r="B21" s="129"/>
    </row>
    <row r="22" spans="2:2">
      <c r="B22" s="129"/>
    </row>
    <row r="23" spans="2:2">
      <c r="B23" s="129"/>
    </row>
    <row r="24" spans="2:2">
      <c r="B24" s="129"/>
    </row>
    <row r="25" spans="2:2">
      <c r="B25" s="129"/>
    </row>
    <row r="26" spans="2:2">
      <c r="B26" s="129"/>
    </row>
    <row r="27" spans="2:2">
      <c r="B27" s="129"/>
    </row>
    <row r="28" spans="2:2">
      <c r="B28" s="129"/>
    </row>
    <row r="29" spans="2:2">
      <c r="B29" s="129"/>
    </row>
  </sheetData>
  <customSheetViews>
    <customSheetView guid="{4E068CE9-76F0-4A79-8775-2B6748FBF524}">
      <pageMargins left="0.7" right="0.7" top="0.75" bottom="0.75" header="0.3" footer="0.3"/>
      <pageSetup paperSize="9" scale="86" orientation="landscape" r:id="rId1"/>
    </customSheetView>
    <customSheetView guid="{EB4FEB82-7273-415B-B402-8EEA020F8842}" showGridLines="0">
      <selection activeCell="C13" sqref="C13"/>
      <pageMargins left="0.7" right="0.7" top="0.75" bottom="0.75" header="0.3" footer="0.3"/>
      <pageSetup paperSize="9" orientation="portrait" r:id="rId2"/>
    </customSheetView>
    <customSheetView guid="{B244C660-12F9-4318-BC78-56058D4EBF22}" showGridLines="0">
      <selection activeCell="C13" sqref="C13"/>
      <pageMargins left="0.7" right="0.7" top="0.75" bottom="0.75" header="0.3" footer="0.3"/>
      <pageSetup paperSize="9" orientation="portrait" r:id="rId3"/>
    </customSheetView>
    <customSheetView guid="{A346EDBB-8F5D-48AE-8CF0-8B5C084A1557}" showGridLines="0" topLeftCell="A16">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N46" sqref="N46"/>
    </sheetView>
  </sheetViews>
  <sheetFormatPr defaultColWidth="9.140625" defaultRowHeight="9.75"/>
  <cols>
    <col min="1" max="1" width="33.5703125" style="2" customWidth="1"/>
    <col min="2" max="2" width="5.28515625" style="2" bestFit="1" customWidth="1"/>
    <col min="3" max="5" width="5.140625" style="2" bestFit="1" customWidth="1"/>
    <col min="6" max="6" width="5.28515625" style="2" bestFit="1" customWidth="1"/>
    <col min="7" max="7" width="5.140625" style="2" bestFit="1" customWidth="1"/>
    <col min="8" max="8" width="5.28515625" style="2" bestFit="1" customWidth="1"/>
    <col min="9" max="14" width="5.28515625" style="2" customWidth="1"/>
    <col min="15" max="15" width="20.7109375" style="2" bestFit="1" customWidth="1"/>
    <col min="16" max="16" width="9.140625" style="32"/>
    <col min="17" max="16384" width="9.140625" style="2"/>
  </cols>
  <sheetData>
    <row r="1" spans="1:16" s="1" customFormat="1" ht="12.75">
      <c r="A1" s="572" t="s">
        <v>126</v>
      </c>
      <c r="B1" s="573"/>
      <c r="C1" s="573"/>
      <c r="D1" s="573"/>
      <c r="E1" s="573"/>
      <c r="F1" s="573"/>
      <c r="G1" s="573"/>
      <c r="H1" s="573"/>
      <c r="I1" s="573"/>
      <c r="J1" s="573"/>
      <c r="K1" s="573"/>
      <c r="L1" s="573"/>
      <c r="M1" s="573"/>
      <c r="N1" s="573"/>
      <c r="O1" s="574"/>
      <c r="P1" s="100"/>
    </row>
    <row r="2" spans="1:16" s="97" customFormat="1" ht="12.75" customHeight="1">
      <c r="A2" s="579" t="s">
        <v>341</v>
      </c>
      <c r="B2" s="576"/>
      <c r="C2" s="576"/>
      <c r="D2" s="576"/>
      <c r="E2" s="576"/>
      <c r="F2" s="576"/>
      <c r="G2" s="576"/>
      <c r="H2" s="576"/>
      <c r="I2" s="576"/>
      <c r="J2" s="576"/>
      <c r="K2" s="576"/>
      <c r="L2" s="576"/>
      <c r="M2" s="576"/>
      <c r="N2" s="576"/>
      <c r="O2" s="580"/>
      <c r="P2" s="101"/>
    </row>
    <row r="3" spans="1:16" s="3" customFormat="1" ht="5.25" customHeight="1" thickBot="1">
      <c r="A3" s="190"/>
      <c r="B3" s="191"/>
      <c r="C3" s="191"/>
      <c r="D3" s="191"/>
      <c r="E3" s="191"/>
      <c r="F3" s="191"/>
      <c r="G3" s="191"/>
      <c r="H3" s="191"/>
      <c r="I3" s="191"/>
      <c r="J3" s="191"/>
      <c r="K3" s="191"/>
      <c r="L3" s="191"/>
      <c r="M3" s="191"/>
      <c r="N3" s="191"/>
      <c r="O3" s="96"/>
      <c r="P3" s="33"/>
    </row>
    <row r="4" spans="1:16" ht="10.5" thickBot="1">
      <c r="A4" s="457" t="s">
        <v>4</v>
      </c>
      <c r="B4" s="17">
        <v>42767</v>
      </c>
      <c r="C4" s="17">
        <v>42795</v>
      </c>
      <c r="D4" s="17">
        <v>42826</v>
      </c>
      <c r="E4" s="17">
        <v>42856</v>
      </c>
      <c r="F4" s="17">
        <v>42887</v>
      </c>
      <c r="G4" s="17">
        <v>42917</v>
      </c>
      <c r="H4" s="17">
        <v>42948</v>
      </c>
      <c r="I4" s="415">
        <v>42979</v>
      </c>
      <c r="J4" s="415">
        <v>43009</v>
      </c>
      <c r="K4" s="415">
        <v>43040</v>
      </c>
      <c r="L4" s="415">
        <v>43070</v>
      </c>
      <c r="M4" s="415">
        <v>43101</v>
      </c>
      <c r="N4" s="415">
        <v>43132</v>
      </c>
      <c r="O4" s="201" t="s">
        <v>103</v>
      </c>
    </row>
    <row r="5" spans="1:16" s="70" customFormat="1" ht="9">
      <c r="A5" s="194" t="s">
        <v>861</v>
      </c>
      <c r="B5" s="202">
        <v>2273.5409921800001</v>
      </c>
      <c r="C5" s="202">
        <v>2273.0621510999999</v>
      </c>
      <c r="D5" s="202">
        <v>2215.05299315</v>
      </c>
      <c r="E5" s="202">
        <v>2214.8411840200001</v>
      </c>
      <c r="F5" s="202">
        <v>2224.9581769899996</v>
      </c>
      <c r="G5" s="202">
        <v>2192.0047785500001</v>
      </c>
      <c r="H5" s="195">
        <v>2291.7658169999199</v>
      </c>
      <c r="I5" s="195">
        <v>2220.6867234399997</v>
      </c>
      <c r="J5" s="195">
        <v>2215.0815815300002</v>
      </c>
      <c r="K5" s="195">
        <v>2091.2488151099997</v>
      </c>
      <c r="L5" s="195">
        <v>2027.8379316199996</v>
      </c>
      <c r="M5" s="195">
        <v>2134.5386896699997</v>
      </c>
      <c r="N5" s="195">
        <v>2128.4808130500001</v>
      </c>
      <c r="O5" s="203" t="s">
        <v>862</v>
      </c>
      <c r="P5" s="59"/>
    </row>
    <row r="6" spans="1:16">
      <c r="A6" s="65" t="s">
        <v>863</v>
      </c>
      <c r="B6" s="40">
        <v>2273.5409921800001</v>
      </c>
      <c r="C6" s="40">
        <v>2273.0621510999999</v>
      </c>
      <c r="D6" s="40">
        <v>2215.05299315</v>
      </c>
      <c r="E6" s="40">
        <v>2214.8411840200001</v>
      </c>
      <c r="F6" s="40">
        <v>2224.9581769899996</v>
      </c>
      <c r="G6" s="40">
        <v>2192.0047785500001</v>
      </c>
      <c r="H6" s="185">
        <v>2291.7658169999199</v>
      </c>
      <c r="I6" s="185">
        <v>2220.6867234399997</v>
      </c>
      <c r="J6" s="185">
        <v>2215.0815815300002</v>
      </c>
      <c r="K6" s="185">
        <v>2091.2488151099997</v>
      </c>
      <c r="L6" s="185">
        <v>2027.8379316199996</v>
      </c>
      <c r="M6" s="185">
        <v>2134.5386896699997</v>
      </c>
      <c r="N6" s="185">
        <v>2128.4808130500001</v>
      </c>
      <c r="O6" s="66" t="s">
        <v>864</v>
      </c>
    </row>
    <row r="7" spans="1:16" s="70" customFormat="1" ht="9">
      <c r="A7" s="194" t="s">
        <v>865</v>
      </c>
      <c r="B7" s="69">
        <v>874.91282937000017</v>
      </c>
      <c r="C7" s="69">
        <v>932.23070200000006</v>
      </c>
      <c r="D7" s="69">
        <v>1051.50306604</v>
      </c>
      <c r="E7" s="69">
        <v>1106.3555077699998</v>
      </c>
      <c r="F7" s="69">
        <v>1106.59440436</v>
      </c>
      <c r="G7" s="69">
        <v>1161.1617276000002</v>
      </c>
      <c r="H7" s="195">
        <v>1189.8299711185766</v>
      </c>
      <c r="I7" s="195">
        <v>1271.08326347</v>
      </c>
      <c r="J7" s="195">
        <v>1316.0985307200001</v>
      </c>
      <c r="K7" s="195">
        <v>1470.8258259099998</v>
      </c>
      <c r="L7" s="195">
        <v>1597.36976142</v>
      </c>
      <c r="M7" s="195">
        <v>1640.94283021</v>
      </c>
      <c r="N7" s="195">
        <v>1678.92153186</v>
      </c>
      <c r="O7" s="203" t="s">
        <v>866</v>
      </c>
      <c r="P7" s="59"/>
    </row>
    <row r="8" spans="1:16">
      <c r="A8" s="65" t="s">
        <v>867</v>
      </c>
      <c r="B8" s="40">
        <v>3.6874532699999998</v>
      </c>
      <c r="C8" s="40">
        <v>4.1344453999999997</v>
      </c>
      <c r="D8" s="40">
        <v>4.32299247</v>
      </c>
      <c r="E8" s="40">
        <v>3.9296599999999997</v>
      </c>
      <c r="F8" s="40">
        <v>3.7614779999999999</v>
      </c>
      <c r="G8" s="40">
        <v>3.70351952</v>
      </c>
      <c r="H8" s="185">
        <v>3.7494701199999998</v>
      </c>
      <c r="I8" s="185">
        <v>3.7042984700000003</v>
      </c>
      <c r="J8" s="185">
        <v>10.02116945</v>
      </c>
      <c r="K8" s="185">
        <v>7.7548653100000005</v>
      </c>
      <c r="L8" s="185">
        <v>3.38235083</v>
      </c>
      <c r="M8" s="185">
        <v>8.9665366900000016</v>
      </c>
      <c r="N8" s="185">
        <v>8.83649649</v>
      </c>
      <c r="O8" s="66" t="s">
        <v>868</v>
      </c>
    </row>
    <row r="9" spans="1:16">
      <c r="A9" s="65" t="s">
        <v>869</v>
      </c>
      <c r="B9" s="40">
        <v>249.79240405000002</v>
      </c>
      <c r="C9" s="40">
        <v>267.84603938999999</v>
      </c>
      <c r="D9" s="40">
        <v>382.03967204999998</v>
      </c>
      <c r="E9" s="40">
        <v>379.91610689999999</v>
      </c>
      <c r="F9" s="40">
        <v>373.16991810000002</v>
      </c>
      <c r="G9" s="40">
        <v>427.20707583000006</v>
      </c>
      <c r="H9" s="185">
        <v>424.96768362999995</v>
      </c>
      <c r="I9" s="185">
        <v>347.76684812999997</v>
      </c>
      <c r="J9" s="185">
        <v>358.63064621000001</v>
      </c>
      <c r="K9" s="185">
        <v>397.12140613999998</v>
      </c>
      <c r="L9" s="185">
        <v>491.44377294000003</v>
      </c>
      <c r="M9" s="185">
        <v>493.30937645000006</v>
      </c>
      <c r="N9" s="185">
        <v>495.33950267</v>
      </c>
      <c r="O9" s="66" t="s">
        <v>870</v>
      </c>
    </row>
    <row r="10" spans="1:16">
      <c r="A10" s="65" t="s">
        <v>871</v>
      </c>
      <c r="B10" s="40">
        <v>382.64490874000012</v>
      </c>
      <c r="C10" s="40">
        <v>409.93828440999999</v>
      </c>
      <c r="D10" s="40">
        <v>414.23962716</v>
      </c>
      <c r="E10" s="40">
        <v>472.4571641899999</v>
      </c>
      <c r="F10" s="40">
        <v>485.64689327000002</v>
      </c>
      <c r="G10" s="40">
        <v>448.88268601000004</v>
      </c>
      <c r="H10" s="185">
        <v>492.64378267232001</v>
      </c>
      <c r="I10" s="185">
        <v>418.88762092999997</v>
      </c>
      <c r="J10" s="185">
        <v>425.67098467000005</v>
      </c>
      <c r="K10" s="185">
        <v>519.69168132000004</v>
      </c>
      <c r="L10" s="185">
        <v>541.26840931000004</v>
      </c>
      <c r="M10" s="185">
        <v>571.64611619999994</v>
      </c>
      <c r="N10" s="185">
        <v>613.78247687999988</v>
      </c>
      <c r="O10" s="66" t="s">
        <v>872</v>
      </c>
    </row>
    <row r="11" spans="1:16">
      <c r="A11" s="65" t="s">
        <v>873</v>
      </c>
      <c r="B11" s="40">
        <v>238.78806330999998</v>
      </c>
      <c r="C11" s="40">
        <v>250.31193280000002</v>
      </c>
      <c r="D11" s="40">
        <v>250.90077435999999</v>
      </c>
      <c r="E11" s="40">
        <v>250.05257667999999</v>
      </c>
      <c r="F11" s="40">
        <v>244.01611499000003</v>
      </c>
      <c r="G11" s="40">
        <v>281.36844624000003</v>
      </c>
      <c r="H11" s="185">
        <v>272.21850481625677</v>
      </c>
      <c r="I11" s="185">
        <v>500.72449594</v>
      </c>
      <c r="J11" s="185">
        <v>521.77573039000004</v>
      </c>
      <c r="K11" s="185">
        <v>546.2578731399999</v>
      </c>
      <c r="L11" s="185">
        <v>561.27522834000001</v>
      </c>
      <c r="M11" s="185">
        <v>567.02080087000002</v>
      </c>
      <c r="N11" s="185">
        <v>560.96305582000002</v>
      </c>
      <c r="O11" s="66" t="s">
        <v>874</v>
      </c>
    </row>
    <row r="12" spans="1:16" s="70" customFormat="1" ht="9">
      <c r="A12" s="194" t="s">
        <v>875</v>
      </c>
      <c r="B12" s="57">
        <v>27.173199999999998</v>
      </c>
      <c r="C12" s="57">
        <v>27.185700000000001</v>
      </c>
      <c r="D12" s="57">
        <v>27.201000000000001</v>
      </c>
      <c r="E12" s="57">
        <v>27.203399999999998</v>
      </c>
      <c r="F12" s="57">
        <v>27.193300000000001</v>
      </c>
      <c r="G12" s="57">
        <v>27.203399999999998</v>
      </c>
      <c r="H12" s="195">
        <v>51.368892094000003</v>
      </c>
      <c r="I12" s="195">
        <v>51.368892090000003</v>
      </c>
      <c r="J12" s="195">
        <v>51.368892090000003</v>
      </c>
      <c r="K12" s="195">
        <v>51.368892090000003</v>
      </c>
      <c r="L12" s="195">
        <v>51.98120746</v>
      </c>
      <c r="M12" s="195">
        <v>52.61690746</v>
      </c>
      <c r="N12" s="195">
        <v>52.670425459999997</v>
      </c>
      <c r="O12" s="203" t="s">
        <v>876</v>
      </c>
      <c r="P12" s="59"/>
    </row>
    <row r="13" spans="1:16">
      <c r="A13" s="65" t="s">
        <v>877</v>
      </c>
      <c r="B13" s="40">
        <v>0.83660000000000001</v>
      </c>
      <c r="C13" s="40">
        <v>0.84910000000000008</v>
      </c>
      <c r="D13" s="40">
        <v>0.86439999999999995</v>
      </c>
      <c r="E13" s="40">
        <v>0.8667999999999999</v>
      </c>
      <c r="F13" s="40">
        <v>0.85670000000000002</v>
      </c>
      <c r="G13" s="40">
        <v>0.8667999999999999</v>
      </c>
      <c r="H13" s="185">
        <v>0.89090000000000003</v>
      </c>
      <c r="I13" s="185">
        <v>0.89090000000000003</v>
      </c>
      <c r="J13" s="185">
        <v>0.89090000000000003</v>
      </c>
      <c r="K13" s="185">
        <v>0.89090000000000003</v>
      </c>
      <c r="L13" s="185">
        <v>0.90489999999999993</v>
      </c>
      <c r="M13" s="185">
        <v>0.91060000000000008</v>
      </c>
      <c r="N13" s="185">
        <v>0.96411800000000003</v>
      </c>
      <c r="O13" s="66" t="s">
        <v>878</v>
      </c>
    </row>
    <row r="14" spans="1:16">
      <c r="A14" s="65" t="s">
        <v>879</v>
      </c>
      <c r="B14" s="40">
        <v>0.13500000000000001</v>
      </c>
      <c r="C14" s="40">
        <v>0.13500000000000001</v>
      </c>
      <c r="D14" s="40">
        <v>0.13500000000000001</v>
      </c>
      <c r="E14" s="40">
        <v>0.13500000000000001</v>
      </c>
      <c r="F14" s="40">
        <v>0.13500000000000001</v>
      </c>
      <c r="G14" s="40">
        <v>0.13500000000000001</v>
      </c>
      <c r="H14" s="185">
        <v>0.13500000000000001</v>
      </c>
      <c r="I14" s="185">
        <v>0.13500000000000001</v>
      </c>
      <c r="J14" s="185">
        <v>0.13500000000000001</v>
      </c>
      <c r="K14" s="185">
        <v>0.13500000000000001</v>
      </c>
      <c r="L14" s="185">
        <v>0.13500000000000001</v>
      </c>
      <c r="M14" s="185">
        <v>0.13500000000000001</v>
      </c>
      <c r="N14" s="185">
        <v>0.13500000000000001</v>
      </c>
      <c r="O14" s="66" t="s">
        <v>880</v>
      </c>
    </row>
    <row r="15" spans="1:16" ht="19.5">
      <c r="A15" s="65" t="s">
        <v>881</v>
      </c>
      <c r="B15" s="40">
        <v>26.106999999999999</v>
      </c>
      <c r="C15" s="40">
        <v>26.106999999999999</v>
      </c>
      <c r="D15" s="40">
        <v>26.106999999999999</v>
      </c>
      <c r="E15" s="40">
        <v>26.106999999999999</v>
      </c>
      <c r="F15" s="40">
        <v>26.106999999999999</v>
      </c>
      <c r="G15" s="40">
        <v>26.106999999999999</v>
      </c>
      <c r="H15" s="185">
        <v>50.248392094000003</v>
      </c>
      <c r="I15" s="185">
        <v>50.248392090000003</v>
      </c>
      <c r="J15" s="185">
        <v>50.248392090000003</v>
      </c>
      <c r="K15" s="185">
        <v>50.248392090000003</v>
      </c>
      <c r="L15" s="185">
        <v>50.846707459999998</v>
      </c>
      <c r="M15" s="185">
        <v>50.846707459999998</v>
      </c>
      <c r="N15" s="185">
        <v>50.846707459999998</v>
      </c>
      <c r="O15" s="66" t="s">
        <v>882</v>
      </c>
    </row>
    <row r="16" spans="1:16">
      <c r="A16" s="65" t="s">
        <v>883</v>
      </c>
      <c r="B16" s="40">
        <v>9.459999999999999E-2</v>
      </c>
      <c r="C16" s="40">
        <v>9.459999999999999E-2</v>
      </c>
      <c r="D16" s="40">
        <v>9.459999999999999E-2</v>
      </c>
      <c r="E16" s="40">
        <v>9.459999999999999E-2</v>
      </c>
      <c r="F16" s="40">
        <v>9.459999999999999E-2</v>
      </c>
      <c r="G16" s="40">
        <v>9.459999999999999E-2</v>
      </c>
      <c r="H16" s="185">
        <v>9.459999999999999E-2</v>
      </c>
      <c r="I16" s="185">
        <v>9.459999999999999E-2</v>
      </c>
      <c r="J16" s="185">
        <v>9.459999999999999E-2</v>
      </c>
      <c r="K16" s="185">
        <v>9.459999999999999E-2</v>
      </c>
      <c r="L16" s="185">
        <v>9.459999999999999E-2</v>
      </c>
      <c r="M16" s="185">
        <v>0.72460000000000002</v>
      </c>
      <c r="N16" s="185">
        <v>0.72460000000000002</v>
      </c>
      <c r="O16" s="66" t="s">
        <v>884</v>
      </c>
    </row>
    <row r="17" spans="1:16" s="70" customFormat="1" thickBot="1">
      <c r="A17" s="198" t="s">
        <v>123</v>
      </c>
      <c r="B17" s="84">
        <v>3175.6270215500003</v>
      </c>
      <c r="C17" s="84">
        <v>3232.4785530999998</v>
      </c>
      <c r="D17" s="84">
        <v>3293.7570591900003</v>
      </c>
      <c r="E17" s="84">
        <v>3348.4000917899998</v>
      </c>
      <c r="F17" s="84">
        <v>3358.7458813499998</v>
      </c>
      <c r="G17" s="84">
        <v>3380.3699061500001</v>
      </c>
      <c r="H17" s="199">
        <v>3536.7141503324965</v>
      </c>
      <c r="I17" s="199">
        <v>3543.1388789999996</v>
      </c>
      <c r="J17" s="199">
        <v>3582.54900434</v>
      </c>
      <c r="K17" s="199">
        <v>3613.4435331099994</v>
      </c>
      <c r="L17" s="199">
        <v>3677.1889004999998</v>
      </c>
      <c r="M17" s="199">
        <v>3828.0984273399999</v>
      </c>
      <c r="N17" s="199">
        <v>3860.0727703699999</v>
      </c>
      <c r="O17" s="204" t="s">
        <v>885</v>
      </c>
      <c r="P17" s="59"/>
    </row>
    <row r="18" spans="1:16" ht="10.5" thickBot="1">
      <c r="A18" s="591"/>
      <c r="B18" s="592"/>
      <c r="C18" s="592"/>
      <c r="D18" s="592"/>
      <c r="E18" s="592"/>
      <c r="F18" s="592"/>
      <c r="G18" s="592"/>
      <c r="H18" s="455"/>
      <c r="I18" s="455"/>
      <c r="J18" s="455"/>
      <c r="K18" s="455"/>
      <c r="L18" s="455"/>
      <c r="M18" s="455"/>
      <c r="N18" s="519"/>
      <c r="O18" s="9"/>
    </row>
  </sheetData>
  <mergeCells count="3">
    <mergeCell ref="A1:O1"/>
    <mergeCell ref="A2:O2"/>
    <mergeCell ref="A18:G18"/>
  </mergeCells>
  <pageMargins left="0.7" right="0.7" top="0.75" bottom="0.75" header="0.3" footer="0.3"/>
  <pageSetup paperSize="9" scale="8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M26" sqref="M26"/>
    </sheetView>
  </sheetViews>
  <sheetFormatPr defaultColWidth="9.140625" defaultRowHeight="9.75"/>
  <cols>
    <col min="1" max="1" width="31.140625" style="2" customWidth="1"/>
    <col min="2" max="2" width="5.28515625" style="2" bestFit="1" customWidth="1"/>
    <col min="3" max="5" width="5.140625" style="2" bestFit="1" customWidth="1"/>
    <col min="6" max="6" width="5.28515625" style="2" bestFit="1" customWidth="1"/>
    <col min="7" max="7" width="5.140625" style="2" bestFit="1" customWidth="1"/>
    <col min="8" max="8" width="5.28515625" style="2" bestFit="1" customWidth="1"/>
    <col min="9" max="14" width="5.28515625" style="2" customWidth="1"/>
    <col min="15" max="15" width="20.7109375" style="2" bestFit="1" customWidth="1"/>
    <col min="16" max="16384" width="9.140625" style="2"/>
  </cols>
  <sheetData>
    <row r="1" spans="1:16" s="1" customFormat="1" ht="12.75">
      <c r="A1" s="572" t="s">
        <v>127</v>
      </c>
      <c r="B1" s="573"/>
      <c r="C1" s="573"/>
      <c r="D1" s="573"/>
      <c r="E1" s="573"/>
      <c r="F1" s="573"/>
      <c r="G1" s="573"/>
      <c r="H1" s="573"/>
      <c r="I1" s="573"/>
      <c r="J1" s="573"/>
      <c r="K1" s="573"/>
      <c r="L1" s="573"/>
      <c r="M1" s="573"/>
      <c r="N1" s="573"/>
      <c r="O1" s="574"/>
    </row>
    <row r="2" spans="1:16" s="97" customFormat="1" ht="12.75" customHeight="1">
      <c r="A2" s="594" t="s">
        <v>886</v>
      </c>
      <c r="B2" s="595"/>
      <c r="C2" s="595"/>
      <c r="D2" s="595"/>
      <c r="E2" s="595"/>
      <c r="F2" s="595"/>
      <c r="G2" s="595"/>
      <c r="H2" s="595"/>
      <c r="I2" s="595"/>
      <c r="J2" s="595"/>
      <c r="K2" s="595"/>
      <c r="L2" s="595"/>
      <c r="M2" s="595"/>
      <c r="N2" s="595"/>
      <c r="O2" s="596"/>
      <c r="P2" s="101"/>
    </row>
    <row r="3" spans="1:16" s="3" customFormat="1" ht="6" customHeight="1" thickBot="1">
      <c r="A3" s="190"/>
      <c r="B3" s="191"/>
      <c r="C3" s="191"/>
      <c r="D3" s="191"/>
      <c r="E3" s="191"/>
      <c r="F3" s="191"/>
      <c r="G3" s="191"/>
      <c r="H3" s="191"/>
      <c r="I3" s="191"/>
      <c r="J3" s="191"/>
      <c r="K3" s="191"/>
      <c r="L3" s="191"/>
      <c r="M3" s="191"/>
      <c r="N3" s="191"/>
      <c r="O3" s="96"/>
    </row>
    <row r="4" spans="1:16" ht="10.5" thickBot="1">
      <c r="A4" s="457" t="s">
        <v>4</v>
      </c>
      <c r="B4" s="17">
        <v>42767</v>
      </c>
      <c r="C4" s="17">
        <v>42795</v>
      </c>
      <c r="D4" s="17">
        <v>42826</v>
      </c>
      <c r="E4" s="17">
        <v>42856</v>
      </c>
      <c r="F4" s="17">
        <v>42887</v>
      </c>
      <c r="G4" s="17">
        <v>42917</v>
      </c>
      <c r="H4" s="17">
        <v>42948</v>
      </c>
      <c r="I4" s="415">
        <v>42979</v>
      </c>
      <c r="J4" s="415">
        <v>43009</v>
      </c>
      <c r="K4" s="415">
        <v>43040</v>
      </c>
      <c r="L4" s="415">
        <v>43070</v>
      </c>
      <c r="M4" s="415">
        <v>43101</v>
      </c>
      <c r="N4" s="415">
        <v>43132</v>
      </c>
      <c r="O4" s="201" t="s">
        <v>103</v>
      </c>
    </row>
    <row r="5" spans="1:16" s="70" customFormat="1" ht="9">
      <c r="A5" s="194" t="s">
        <v>861</v>
      </c>
      <c r="B5" s="202">
        <v>754.77012191999995</v>
      </c>
      <c r="C5" s="202">
        <v>714.94792354000003</v>
      </c>
      <c r="D5" s="202">
        <v>692.96114978999992</v>
      </c>
      <c r="E5" s="202">
        <v>677.79000297999994</v>
      </c>
      <c r="F5" s="202">
        <v>947.11437351000006</v>
      </c>
      <c r="G5" s="202">
        <v>662.86070344000007</v>
      </c>
      <c r="H5" s="195">
        <v>668.04270455333995</v>
      </c>
      <c r="I5" s="195">
        <v>639.15293686000007</v>
      </c>
      <c r="J5" s="195">
        <f>J6</f>
        <v>656.22436226000002</v>
      </c>
      <c r="K5" s="195">
        <f>K6</f>
        <v>625.21270887000003</v>
      </c>
      <c r="L5" s="195">
        <f>L6</f>
        <v>607.02396972999998</v>
      </c>
      <c r="M5" s="195">
        <v>581.39185802999998</v>
      </c>
      <c r="N5" s="195">
        <v>578.01754153000002</v>
      </c>
      <c r="O5" s="203" t="s">
        <v>862</v>
      </c>
    </row>
    <row r="6" spans="1:16">
      <c r="A6" s="65" t="s">
        <v>863</v>
      </c>
      <c r="B6" s="40">
        <v>754.77012191999995</v>
      </c>
      <c r="C6" s="40">
        <v>714.94792354000003</v>
      </c>
      <c r="D6" s="40">
        <v>692.96114978999992</v>
      </c>
      <c r="E6" s="40">
        <v>677.79000297999994</v>
      </c>
      <c r="F6" s="40">
        <v>947.11437351000006</v>
      </c>
      <c r="G6" s="40">
        <v>662.86070344000007</v>
      </c>
      <c r="H6" s="185">
        <v>668.04270455333995</v>
      </c>
      <c r="I6" s="185">
        <v>639.15293686000007</v>
      </c>
      <c r="J6" s="185">
        <v>656.22436226000002</v>
      </c>
      <c r="K6" s="185">
        <v>625.21270887000003</v>
      </c>
      <c r="L6" s="185">
        <v>607.02396972999998</v>
      </c>
      <c r="M6" s="185">
        <v>581.39185802999998</v>
      </c>
      <c r="N6" s="185">
        <v>578.01754153000002</v>
      </c>
      <c r="O6" s="66" t="s">
        <v>864</v>
      </c>
    </row>
    <row r="7" spans="1:16" s="70" customFormat="1" ht="9">
      <c r="A7" s="194" t="s">
        <v>865</v>
      </c>
      <c r="B7" s="69">
        <v>353.33732171999998</v>
      </c>
      <c r="C7" s="69">
        <v>405.34511312999996</v>
      </c>
      <c r="D7" s="69">
        <v>424.70489068999996</v>
      </c>
      <c r="E7" s="69">
        <v>449.95767314</v>
      </c>
      <c r="F7" s="69">
        <v>547.21861548999993</v>
      </c>
      <c r="G7" s="69">
        <v>490.03209314000003</v>
      </c>
      <c r="H7" s="195">
        <v>517.75238550115932</v>
      </c>
      <c r="I7" s="195">
        <f>SUM(I8:I11)</f>
        <v>553.34298891000003</v>
      </c>
      <c r="J7" s="195">
        <f>SUM(J8:J11)</f>
        <v>545.73244158</v>
      </c>
      <c r="K7" s="195">
        <f>SUM(K8:K11)</f>
        <v>594.20222149999995</v>
      </c>
      <c r="L7" s="195">
        <f>SUM(L8:L11)</f>
        <v>609.21040521999998</v>
      </c>
      <c r="M7" s="195">
        <v>639.69939447000013</v>
      </c>
      <c r="N7" s="195">
        <v>652.09587035000004</v>
      </c>
      <c r="O7" s="203" t="s">
        <v>866</v>
      </c>
    </row>
    <row r="8" spans="1:16">
      <c r="A8" s="65" t="s">
        <v>867</v>
      </c>
      <c r="B8" s="40">
        <v>0</v>
      </c>
      <c r="C8" s="40">
        <v>0</v>
      </c>
      <c r="D8" s="40">
        <v>0</v>
      </c>
      <c r="E8" s="40">
        <v>0</v>
      </c>
      <c r="F8" s="40">
        <v>0</v>
      </c>
      <c r="G8" s="40">
        <v>0</v>
      </c>
      <c r="H8" s="185">
        <v>0</v>
      </c>
      <c r="I8" s="185">
        <v>0</v>
      </c>
      <c r="J8" s="185">
        <v>0</v>
      </c>
      <c r="K8" s="185">
        <v>0</v>
      </c>
      <c r="L8" s="185">
        <v>2.9060000000000001</v>
      </c>
      <c r="M8" s="185">
        <v>5.4764999999999997</v>
      </c>
      <c r="N8" s="185">
        <v>5.5932500000000003</v>
      </c>
      <c r="O8" s="66" t="s">
        <v>868</v>
      </c>
    </row>
    <row r="9" spans="1:16">
      <c r="A9" s="65" t="s">
        <v>869</v>
      </c>
      <c r="B9" s="40">
        <v>80.423220600000008</v>
      </c>
      <c r="C9" s="40">
        <v>102.217314</v>
      </c>
      <c r="D9" s="40">
        <v>122.01552099999999</v>
      </c>
      <c r="E9" s="40">
        <v>135.31638575000002</v>
      </c>
      <c r="F9" s="40">
        <v>172.11926199999999</v>
      </c>
      <c r="G9" s="40">
        <v>169.90426500000001</v>
      </c>
      <c r="H9" s="185">
        <v>170.88401000000002</v>
      </c>
      <c r="I9" s="185">
        <v>180.85925500000002</v>
      </c>
      <c r="J9" s="185">
        <v>182.612202</v>
      </c>
      <c r="K9" s="185">
        <v>223.92192900000001</v>
      </c>
      <c r="L9" s="185">
        <v>204.25862099999998</v>
      </c>
      <c r="M9" s="185">
        <v>209.51413600000001</v>
      </c>
      <c r="N9" s="185">
        <v>240.13217300000002</v>
      </c>
      <c r="O9" s="66" t="s">
        <v>870</v>
      </c>
    </row>
    <row r="10" spans="1:16" ht="11.25" customHeight="1">
      <c r="A10" s="65" t="s">
        <v>871</v>
      </c>
      <c r="B10" s="40">
        <v>223.92241822999998</v>
      </c>
      <c r="C10" s="40">
        <v>251.14794709</v>
      </c>
      <c r="D10" s="40">
        <v>251.39014639999999</v>
      </c>
      <c r="E10" s="40">
        <v>263.34584751</v>
      </c>
      <c r="F10" s="40">
        <v>294.24202423999998</v>
      </c>
      <c r="G10" s="40">
        <v>268.58800410999999</v>
      </c>
      <c r="H10" s="185">
        <v>294.72292378499998</v>
      </c>
      <c r="I10" s="185">
        <v>302.22728000000001</v>
      </c>
      <c r="J10" s="185">
        <v>292.96633789999998</v>
      </c>
      <c r="K10" s="185">
        <v>300.36496890000001</v>
      </c>
      <c r="L10" s="185">
        <v>307.42100117000001</v>
      </c>
      <c r="M10" s="185">
        <v>304.54515942000006</v>
      </c>
      <c r="N10" s="185">
        <v>299.43642999999997</v>
      </c>
      <c r="O10" s="66" t="s">
        <v>872</v>
      </c>
    </row>
    <row r="11" spans="1:16">
      <c r="A11" s="65" t="s">
        <v>873</v>
      </c>
      <c r="B11" s="40">
        <v>48.99168289</v>
      </c>
      <c r="C11" s="40">
        <v>51.979852039999997</v>
      </c>
      <c r="D11" s="40">
        <v>51.299223289999993</v>
      </c>
      <c r="E11" s="40">
        <v>51.295439879999996</v>
      </c>
      <c r="F11" s="40">
        <v>80.857329249999992</v>
      </c>
      <c r="G11" s="40">
        <v>51.539824030000005</v>
      </c>
      <c r="H11" s="185">
        <v>52.145451716159293</v>
      </c>
      <c r="I11" s="185">
        <v>70.256453910000005</v>
      </c>
      <c r="J11" s="185">
        <v>70.15390167999999</v>
      </c>
      <c r="K11" s="185">
        <v>69.915323600000008</v>
      </c>
      <c r="L11" s="185">
        <v>94.624783050000005</v>
      </c>
      <c r="M11" s="185">
        <v>120.16359905</v>
      </c>
      <c r="N11" s="185">
        <v>106.93401734999999</v>
      </c>
      <c r="O11" s="66" t="s">
        <v>874</v>
      </c>
    </row>
    <row r="12" spans="1:16" s="70" customFormat="1" ht="9">
      <c r="A12" s="194" t="s">
        <v>875</v>
      </c>
      <c r="B12" s="57">
        <v>0.16185056</v>
      </c>
      <c r="C12" s="57">
        <v>0</v>
      </c>
      <c r="D12" s="57">
        <v>0</v>
      </c>
      <c r="E12" s="57">
        <v>0</v>
      </c>
      <c r="F12" s="57">
        <v>0</v>
      </c>
      <c r="G12" s="57">
        <v>0</v>
      </c>
      <c r="H12" s="195">
        <v>0</v>
      </c>
      <c r="I12" s="195">
        <f>SUM(I13:I16)</f>
        <v>0</v>
      </c>
      <c r="J12" s="195">
        <f>SUM(J13:J16)</f>
        <v>0</v>
      </c>
      <c r="K12" s="195">
        <f>SUM(K13:K16)</f>
        <v>0</v>
      </c>
      <c r="L12" s="195">
        <f>SUM(L13:L16)</f>
        <v>0</v>
      </c>
      <c r="M12" s="195">
        <v>0</v>
      </c>
      <c r="N12" s="195">
        <v>0</v>
      </c>
      <c r="O12" s="203" t="s">
        <v>876</v>
      </c>
    </row>
    <row r="13" spans="1:16">
      <c r="A13" s="65" t="s">
        <v>877</v>
      </c>
      <c r="B13" s="40">
        <v>0</v>
      </c>
      <c r="C13" s="40">
        <v>0</v>
      </c>
      <c r="D13" s="40">
        <v>0</v>
      </c>
      <c r="E13" s="40">
        <v>0</v>
      </c>
      <c r="F13" s="40">
        <v>0</v>
      </c>
      <c r="G13" s="40">
        <v>0</v>
      </c>
      <c r="H13" s="185">
        <v>0</v>
      </c>
      <c r="I13" s="185">
        <v>0</v>
      </c>
      <c r="J13" s="185">
        <v>0</v>
      </c>
      <c r="K13" s="185">
        <v>0</v>
      </c>
      <c r="L13" s="185">
        <v>0</v>
      </c>
      <c r="M13" s="185">
        <v>0</v>
      </c>
      <c r="N13" s="185">
        <v>0</v>
      </c>
      <c r="O13" s="66" t="s">
        <v>878</v>
      </c>
    </row>
    <row r="14" spans="1:16">
      <c r="A14" s="65" t="s">
        <v>879</v>
      </c>
      <c r="B14" s="40">
        <v>0</v>
      </c>
      <c r="C14" s="40">
        <v>0</v>
      </c>
      <c r="D14" s="40">
        <v>0</v>
      </c>
      <c r="E14" s="40">
        <v>0</v>
      </c>
      <c r="F14" s="40">
        <v>0</v>
      </c>
      <c r="G14" s="40">
        <v>0</v>
      </c>
      <c r="H14" s="185">
        <v>0</v>
      </c>
      <c r="I14" s="185">
        <v>0</v>
      </c>
      <c r="J14" s="185">
        <v>0</v>
      </c>
      <c r="K14" s="185">
        <v>0</v>
      </c>
      <c r="L14" s="185">
        <v>0</v>
      </c>
      <c r="M14" s="185">
        <v>0</v>
      </c>
      <c r="N14" s="185">
        <v>0</v>
      </c>
      <c r="O14" s="66" t="s">
        <v>880</v>
      </c>
    </row>
    <row r="15" spans="1:16" ht="19.5">
      <c r="A15" s="65" t="s">
        <v>881</v>
      </c>
      <c r="B15" s="40">
        <v>0</v>
      </c>
      <c r="C15" s="40">
        <v>0</v>
      </c>
      <c r="D15" s="40">
        <v>0</v>
      </c>
      <c r="E15" s="40">
        <v>0</v>
      </c>
      <c r="F15" s="40">
        <v>0</v>
      </c>
      <c r="G15" s="40">
        <v>0</v>
      </c>
      <c r="H15" s="185">
        <v>0</v>
      </c>
      <c r="I15" s="185">
        <v>0</v>
      </c>
      <c r="J15" s="185">
        <v>0</v>
      </c>
      <c r="K15" s="185">
        <v>0</v>
      </c>
      <c r="L15" s="185">
        <v>0</v>
      </c>
      <c r="M15" s="185">
        <v>0</v>
      </c>
      <c r="N15" s="185">
        <v>0</v>
      </c>
      <c r="O15" s="66" t="s">
        <v>882</v>
      </c>
    </row>
    <row r="16" spans="1:16">
      <c r="A16" s="65" t="s">
        <v>883</v>
      </c>
      <c r="B16" s="40">
        <v>0.16185056</v>
      </c>
      <c r="C16" s="40">
        <v>0</v>
      </c>
      <c r="D16" s="40">
        <v>0</v>
      </c>
      <c r="E16" s="40">
        <v>0</v>
      </c>
      <c r="F16" s="40">
        <v>0</v>
      </c>
      <c r="G16" s="40">
        <v>0</v>
      </c>
      <c r="H16" s="185">
        <v>0</v>
      </c>
      <c r="I16" s="185">
        <v>0</v>
      </c>
      <c r="J16" s="185">
        <v>0</v>
      </c>
      <c r="K16" s="185">
        <v>0</v>
      </c>
      <c r="L16" s="185">
        <v>0</v>
      </c>
      <c r="M16" s="185">
        <v>0</v>
      </c>
      <c r="N16" s="185">
        <v>0</v>
      </c>
      <c r="O16" s="66" t="s">
        <v>884</v>
      </c>
    </row>
    <row r="17" spans="1:15" s="70" customFormat="1" thickBot="1">
      <c r="A17" s="198" t="s">
        <v>123</v>
      </c>
      <c r="B17" s="84">
        <v>1108.2692941999999</v>
      </c>
      <c r="C17" s="84">
        <v>1120.29303667</v>
      </c>
      <c r="D17" s="84">
        <v>1117.66604048</v>
      </c>
      <c r="E17" s="84">
        <v>1127.7476761200001</v>
      </c>
      <c r="F17" s="84">
        <v>1494.332989</v>
      </c>
      <c r="G17" s="84">
        <v>1152.8927965800001</v>
      </c>
      <c r="H17" s="199">
        <v>1185.7950900544993</v>
      </c>
      <c r="I17" s="199">
        <f>I5+I7+I12</f>
        <v>1192.4959257700002</v>
      </c>
      <c r="J17" s="199">
        <f>J5+J7+J12</f>
        <v>1201.95680384</v>
      </c>
      <c r="K17" s="199">
        <f>K5+K7+K12</f>
        <v>1219.4149303700001</v>
      </c>
      <c r="L17" s="199">
        <f>L5+L7+L12</f>
        <v>1216.2343749500001</v>
      </c>
      <c r="M17" s="199">
        <v>1221.0912525000001</v>
      </c>
      <c r="N17" s="199">
        <v>1230.1134118800001</v>
      </c>
      <c r="O17" s="204" t="s">
        <v>885</v>
      </c>
    </row>
    <row r="18" spans="1:15" ht="10.5" thickBot="1">
      <c r="A18" s="454"/>
      <c r="B18" s="455"/>
      <c r="C18" s="455"/>
      <c r="D18" s="455"/>
      <c r="E18" s="455"/>
      <c r="F18" s="455"/>
      <c r="G18" s="455"/>
      <c r="H18" s="455"/>
      <c r="I18" s="455"/>
      <c r="J18" s="455"/>
      <c r="K18" s="455"/>
      <c r="L18" s="455"/>
      <c r="M18" s="455"/>
      <c r="N18" s="519"/>
      <c r="O18" s="9"/>
    </row>
  </sheetData>
  <mergeCells count="2">
    <mergeCell ref="A1:O1"/>
    <mergeCell ref="A2:O2"/>
  </mergeCells>
  <pageMargins left="0.7" right="0.7" top="0.75" bottom="0.75" header="0.3" footer="0.3"/>
  <pageSetup paperSize="9"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3" zoomScaleNormal="100" zoomScaleSheetLayoutView="100" workbookViewId="0">
      <selection activeCell="T55" sqref="T55"/>
    </sheetView>
  </sheetViews>
  <sheetFormatPr defaultColWidth="9.140625" defaultRowHeight="9.75"/>
  <cols>
    <col min="1" max="1" width="34.7109375" style="2" customWidth="1"/>
    <col min="2" max="9" width="6.85546875" style="2" customWidth="1"/>
    <col min="10" max="16384" width="9.140625" style="2"/>
  </cols>
  <sheetData>
    <row r="1" spans="1:14" s="1" customFormat="1" ht="15" customHeight="1">
      <c r="A1" s="572" t="s">
        <v>128</v>
      </c>
      <c r="B1" s="573"/>
      <c r="C1" s="573"/>
      <c r="D1" s="573"/>
      <c r="E1" s="573"/>
      <c r="F1" s="573"/>
      <c r="G1" s="573"/>
      <c r="H1" s="573"/>
      <c r="I1" s="573"/>
      <c r="J1" s="573"/>
      <c r="K1" s="573"/>
      <c r="L1" s="573"/>
      <c r="M1" s="573"/>
      <c r="N1" s="574"/>
    </row>
    <row r="2" spans="1:14" s="97" customFormat="1" ht="13.5" customHeight="1">
      <c r="A2" s="579" t="s">
        <v>342</v>
      </c>
      <c r="B2" s="576"/>
      <c r="C2" s="576"/>
      <c r="D2" s="576"/>
      <c r="E2" s="576"/>
      <c r="F2" s="576"/>
      <c r="G2" s="576"/>
      <c r="H2" s="576"/>
      <c r="I2" s="576"/>
      <c r="J2" s="576"/>
      <c r="K2" s="576"/>
      <c r="L2" s="576"/>
      <c r="M2" s="576"/>
      <c r="N2" s="580"/>
    </row>
    <row r="3" spans="1:14" s="3" customFormat="1" ht="6" customHeight="1" thickBot="1">
      <c r="A3" s="588"/>
      <c r="B3" s="589"/>
      <c r="C3" s="589"/>
      <c r="D3" s="589"/>
      <c r="E3" s="589"/>
      <c r="F3" s="589"/>
      <c r="G3" s="589"/>
      <c r="H3" s="589"/>
      <c r="I3" s="589"/>
      <c r="J3" s="589"/>
      <c r="K3" s="589"/>
      <c r="L3" s="589"/>
      <c r="M3" s="589"/>
      <c r="N3" s="590"/>
    </row>
    <row r="4" spans="1:14" s="205" customFormat="1" ht="10.5" thickBot="1">
      <c r="A4" s="457"/>
      <c r="B4" s="17">
        <v>42767</v>
      </c>
      <c r="C4" s="17">
        <v>42795</v>
      </c>
      <c r="D4" s="17">
        <v>42826</v>
      </c>
      <c r="E4" s="17">
        <v>42856</v>
      </c>
      <c r="F4" s="17">
        <v>42887</v>
      </c>
      <c r="G4" s="17">
        <v>42917</v>
      </c>
      <c r="H4" s="17">
        <v>42948</v>
      </c>
      <c r="I4" s="17">
        <v>42979</v>
      </c>
      <c r="J4" s="17">
        <v>43009</v>
      </c>
      <c r="K4" s="17">
        <v>43040</v>
      </c>
      <c r="L4" s="17">
        <v>43070</v>
      </c>
      <c r="M4" s="531">
        <v>43101</v>
      </c>
      <c r="N4" s="17">
        <v>43132</v>
      </c>
    </row>
    <row r="5" spans="1:14">
      <c r="A5" s="206" t="s">
        <v>887</v>
      </c>
      <c r="B5" s="207"/>
      <c r="C5" s="207"/>
      <c r="D5" s="207"/>
      <c r="E5" s="207"/>
      <c r="F5" s="207"/>
      <c r="G5" s="464"/>
      <c r="H5" s="465"/>
      <c r="I5" s="207"/>
      <c r="J5" s="207"/>
      <c r="K5" s="207"/>
      <c r="L5" s="207"/>
      <c r="M5" s="416"/>
      <c r="N5" s="354"/>
    </row>
    <row r="6" spans="1:14">
      <c r="A6" s="208" t="s">
        <v>888</v>
      </c>
      <c r="B6" s="209"/>
      <c r="C6" s="209"/>
      <c r="D6" s="209"/>
      <c r="E6" s="209"/>
      <c r="F6" s="209"/>
      <c r="G6" s="466"/>
      <c r="H6" s="467"/>
      <c r="I6" s="209"/>
      <c r="J6" s="209"/>
      <c r="K6" s="209"/>
      <c r="L6" s="209"/>
      <c r="M6" s="417"/>
      <c r="N6" s="354"/>
    </row>
    <row r="7" spans="1:14">
      <c r="A7" s="210" t="s">
        <v>1146</v>
      </c>
      <c r="B7" s="209">
        <v>9344.6944314100001</v>
      </c>
      <c r="C7" s="209">
        <v>9245.5048494099992</v>
      </c>
      <c r="D7" s="209">
        <v>9176.3180843600003</v>
      </c>
      <c r="E7" s="209">
        <v>9209.2143592200009</v>
      </c>
      <c r="F7" s="209">
        <v>9273.4455098300004</v>
      </c>
      <c r="G7" s="466">
        <v>9267.609900970001</v>
      </c>
      <c r="H7" s="467">
        <v>8988.2003324322213</v>
      </c>
      <c r="I7" s="209">
        <v>8763.7028758600009</v>
      </c>
      <c r="J7" s="209">
        <v>8650.7325562100013</v>
      </c>
      <c r="K7" s="209">
        <v>8399.4764339899994</v>
      </c>
      <c r="L7" s="209">
        <v>7858.69272998</v>
      </c>
      <c r="M7" s="417">
        <v>8189.3416690199992</v>
      </c>
      <c r="N7" s="354">
        <v>8448.1591977400003</v>
      </c>
    </row>
    <row r="8" spans="1:14">
      <c r="A8" s="211" t="s">
        <v>892</v>
      </c>
      <c r="B8" s="209">
        <v>12478.425134530002</v>
      </c>
      <c r="C8" s="209">
        <v>12729.546791829998</v>
      </c>
      <c r="D8" s="209">
        <v>12990.709218890001</v>
      </c>
      <c r="E8" s="209">
        <v>12957.3598638</v>
      </c>
      <c r="F8" s="209">
        <v>13194.644031259999</v>
      </c>
      <c r="G8" s="466">
        <v>13372.39884055</v>
      </c>
      <c r="H8" s="467">
        <v>13737.54681395941</v>
      </c>
      <c r="I8" s="209">
        <v>12731.240320389999</v>
      </c>
      <c r="J8" s="209">
        <v>12732.926659469998</v>
      </c>
      <c r="K8" s="209">
        <v>12539.689636559999</v>
      </c>
      <c r="L8" s="209">
        <v>14521.284715829997</v>
      </c>
      <c r="M8" s="417">
        <v>15369.842897400002</v>
      </c>
      <c r="N8" s="354">
        <v>15086.80851259</v>
      </c>
    </row>
    <row r="9" spans="1:14">
      <c r="A9" s="211" t="s">
        <v>1147</v>
      </c>
      <c r="B9" s="209">
        <v>2115.2477746700001</v>
      </c>
      <c r="C9" s="209">
        <v>1501.0538669499999</v>
      </c>
      <c r="D9" s="209">
        <v>1715.1301899700002</v>
      </c>
      <c r="E9" s="209">
        <v>1718.5057772499999</v>
      </c>
      <c r="F9" s="209">
        <v>1701.1328058300001</v>
      </c>
      <c r="G9" s="466">
        <v>1836.3003982</v>
      </c>
      <c r="H9" s="467">
        <v>1834.7079039802945</v>
      </c>
      <c r="I9" s="209">
        <v>1692.9059544300001</v>
      </c>
      <c r="J9" s="209">
        <v>1634.1334821399998</v>
      </c>
      <c r="K9" s="209">
        <v>2065.3490651400002</v>
      </c>
      <c r="L9" s="209">
        <v>2140.2497216299998</v>
      </c>
      <c r="M9" s="417">
        <v>2140.5413564</v>
      </c>
      <c r="N9" s="354">
        <v>2260.9477792800003</v>
      </c>
    </row>
    <row r="10" spans="1:14">
      <c r="A10" s="211" t="s">
        <v>896</v>
      </c>
      <c r="B10" s="209">
        <v>2963.7256082500003</v>
      </c>
      <c r="C10" s="209">
        <v>3921.2768461999999</v>
      </c>
      <c r="D10" s="209">
        <v>4071.0923000600005</v>
      </c>
      <c r="E10" s="209">
        <v>4328.0898012399994</v>
      </c>
      <c r="F10" s="209">
        <v>4368.2263734500002</v>
      </c>
      <c r="G10" s="466">
        <v>4525.4775750999997</v>
      </c>
      <c r="H10" s="467">
        <v>4727.3672826319962</v>
      </c>
      <c r="I10" s="209">
        <v>5332.9433712800001</v>
      </c>
      <c r="J10" s="209">
        <v>5141.2008880599997</v>
      </c>
      <c r="K10" s="209">
        <v>5394.1193740099998</v>
      </c>
      <c r="L10" s="209">
        <v>5787.8360842300008</v>
      </c>
      <c r="M10" s="417">
        <v>5761.1889841500006</v>
      </c>
      <c r="N10" s="354">
        <v>5690.7318280800009</v>
      </c>
    </row>
    <row r="11" spans="1:14" ht="19.5">
      <c r="A11" s="211" t="s">
        <v>898</v>
      </c>
      <c r="B11" s="209">
        <v>0</v>
      </c>
      <c r="C11" s="209">
        <v>0</v>
      </c>
      <c r="D11" s="209">
        <v>0</v>
      </c>
      <c r="E11" s="209">
        <v>0</v>
      </c>
      <c r="F11" s="209">
        <v>0</v>
      </c>
      <c r="G11" s="466">
        <v>0</v>
      </c>
      <c r="H11" s="467">
        <v>22.573818990874162</v>
      </c>
      <c r="I11" s="209">
        <v>0</v>
      </c>
      <c r="J11" s="209">
        <v>0</v>
      </c>
      <c r="K11" s="209">
        <v>0</v>
      </c>
      <c r="L11" s="209">
        <v>0</v>
      </c>
      <c r="M11" s="417">
        <v>0</v>
      </c>
      <c r="N11" s="354">
        <v>0</v>
      </c>
    </row>
    <row r="12" spans="1:14" ht="19.5">
      <c r="A12" s="211" t="s">
        <v>900</v>
      </c>
      <c r="B12" s="209">
        <v>0</v>
      </c>
      <c r="C12" s="209">
        <v>0</v>
      </c>
      <c r="D12" s="209">
        <v>0</v>
      </c>
      <c r="E12" s="209">
        <v>0</v>
      </c>
      <c r="F12" s="209">
        <v>0</v>
      </c>
      <c r="G12" s="466">
        <v>0</v>
      </c>
      <c r="H12" s="467">
        <v>0</v>
      </c>
      <c r="I12" s="209">
        <v>0</v>
      </c>
      <c r="J12" s="209">
        <v>0</v>
      </c>
      <c r="K12" s="209">
        <v>0</v>
      </c>
      <c r="L12" s="209">
        <v>0</v>
      </c>
      <c r="M12" s="417">
        <v>0</v>
      </c>
      <c r="N12" s="354">
        <v>0</v>
      </c>
    </row>
    <row r="13" spans="1:14" ht="19.5">
      <c r="A13" s="211" t="s">
        <v>902</v>
      </c>
      <c r="B13" s="209">
        <v>0</v>
      </c>
      <c r="C13" s="209">
        <v>0</v>
      </c>
      <c r="D13" s="209">
        <v>0</v>
      </c>
      <c r="E13" s="209">
        <v>0</v>
      </c>
      <c r="F13" s="209">
        <v>0</v>
      </c>
      <c r="G13" s="466">
        <v>0</v>
      </c>
      <c r="H13" s="467">
        <v>0</v>
      </c>
      <c r="I13" s="209">
        <v>0</v>
      </c>
      <c r="J13" s="209">
        <v>0</v>
      </c>
      <c r="K13" s="209">
        <v>0</v>
      </c>
      <c r="L13" s="209">
        <v>0</v>
      </c>
      <c r="M13" s="417">
        <v>0</v>
      </c>
      <c r="N13" s="354">
        <v>0</v>
      </c>
    </row>
    <row r="14" spans="1:14">
      <c r="A14" s="211" t="s">
        <v>904</v>
      </c>
      <c r="B14" s="209">
        <v>2869.8621336599999</v>
      </c>
      <c r="C14" s="209">
        <v>3065.1492812999995</v>
      </c>
      <c r="D14" s="209">
        <v>3171.9643617600004</v>
      </c>
      <c r="E14" s="209">
        <v>3123.1903181800008</v>
      </c>
      <c r="F14" s="209">
        <v>3181.06368961</v>
      </c>
      <c r="G14" s="466">
        <v>3261.96029924</v>
      </c>
      <c r="H14" s="467">
        <v>3444.5126578739619</v>
      </c>
      <c r="I14" s="209">
        <v>4720.5874464200006</v>
      </c>
      <c r="J14" s="209">
        <v>5135.8374233999994</v>
      </c>
      <c r="K14" s="209">
        <v>5248.3239649199995</v>
      </c>
      <c r="L14" s="209">
        <v>4884.3979761699984</v>
      </c>
      <c r="M14" s="417">
        <v>4825.8631746800002</v>
      </c>
      <c r="N14" s="354">
        <v>4856.3412302200004</v>
      </c>
    </row>
    <row r="15" spans="1:14">
      <c r="A15" s="211" t="s">
        <v>906</v>
      </c>
      <c r="B15" s="209">
        <v>0</v>
      </c>
      <c r="C15" s="209">
        <v>0</v>
      </c>
      <c r="D15" s="209">
        <v>0</v>
      </c>
      <c r="E15" s="209">
        <v>0</v>
      </c>
      <c r="F15" s="209">
        <v>0</v>
      </c>
      <c r="G15" s="466">
        <v>0</v>
      </c>
      <c r="H15" s="467">
        <v>0</v>
      </c>
      <c r="I15" s="209">
        <v>0</v>
      </c>
      <c r="J15" s="209">
        <v>0</v>
      </c>
      <c r="K15" s="209">
        <v>0</v>
      </c>
      <c r="L15" s="209">
        <v>0</v>
      </c>
      <c r="M15" s="417">
        <v>0</v>
      </c>
      <c r="N15" s="354">
        <v>0</v>
      </c>
    </row>
    <row r="16" spans="1:14" ht="19.5">
      <c r="A16" s="211" t="s">
        <v>1148</v>
      </c>
      <c r="B16" s="209">
        <v>0.44420599999999999</v>
      </c>
      <c r="C16" s="209">
        <v>0.42186130999999999</v>
      </c>
      <c r="D16" s="209">
        <v>0.39940490000000001</v>
      </c>
      <c r="E16" s="209">
        <v>0.37683621</v>
      </c>
      <c r="F16" s="209">
        <v>0.35415468</v>
      </c>
      <c r="G16" s="466">
        <v>0.33135974000000001</v>
      </c>
      <c r="H16" s="467">
        <v>0.56757212571000004</v>
      </c>
      <c r="I16" s="209">
        <v>0.53923736000000011</v>
      </c>
      <c r="J16" s="209">
        <v>0.53391736000000001</v>
      </c>
      <c r="K16" s="209">
        <v>0.50534780999999995</v>
      </c>
      <c r="L16" s="209">
        <v>0.47666175</v>
      </c>
      <c r="M16" s="417">
        <v>0.44785882999999999</v>
      </c>
      <c r="N16" s="354">
        <v>0.41893847000000001</v>
      </c>
    </row>
    <row r="17" spans="1:14">
      <c r="A17" s="211" t="s">
        <v>910</v>
      </c>
      <c r="B17" s="209">
        <v>0.83660000000000001</v>
      </c>
      <c r="C17" s="209">
        <v>0.84910000000000008</v>
      </c>
      <c r="D17" s="209">
        <v>0.86439999999999995</v>
      </c>
      <c r="E17" s="209">
        <v>0.8667999999999999</v>
      </c>
      <c r="F17" s="209">
        <v>0.85670000000000002</v>
      </c>
      <c r="G17" s="466">
        <v>0.8667999999999999</v>
      </c>
      <c r="H17" s="467">
        <v>0.89090000000000003</v>
      </c>
      <c r="I17" s="209">
        <v>0.89090000000000003</v>
      </c>
      <c r="J17" s="209">
        <v>0.89090000000000003</v>
      </c>
      <c r="K17" s="209">
        <v>0.89090000000000003</v>
      </c>
      <c r="L17" s="209">
        <v>0.91060000000000008</v>
      </c>
      <c r="M17" s="417">
        <v>0.91060000000000008</v>
      </c>
      <c r="N17" s="354">
        <v>0.96411800000000003</v>
      </c>
    </row>
    <row r="18" spans="1:14">
      <c r="A18" s="211" t="s">
        <v>912</v>
      </c>
      <c r="B18" s="209">
        <v>11.40423111</v>
      </c>
      <c r="C18" s="209">
        <v>11.23334491</v>
      </c>
      <c r="D18" s="209">
        <v>10.91072612</v>
      </c>
      <c r="E18" s="209">
        <v>10.54291527</v>
      </c>
      <c r="F18" s="209">
        <v>9.7153073600000006</v>
      </c>
      <c r="G18" s="466">
        <v>9.7920078200000003</v>
      </c>
      <c r="H18" s="467">
        <v>3.950262390826885</v>
      </c>
      <c r="I18" s="209">
        <v>5.7467100000000002</v>
      </c>
      <c r="J18" s="209">
        <v>5.7816700000000001</v>
      </c>
      <c r="K18" s="209">
        <v>5.8174135299999996</v>
      </c>
      <c r="L18" s="209">
        <v>10.135</v>
      </c>
      <c r="M18" s="417">
        <v>10.135</v>
      </c>
      <c r="N18" s="354">
        <v>10.135</v>
      </c>
    </row>
    <row r="19" spans="1:14">
      <c r="A19" s="210" t="s">
        <v>1149</v>
      </c>
      <c r="B19" s="209">
        <v>26.510149999999999</v>
      </c>
      <c r="C19" s="209">
        <v>26.510149999999999</v>
      </c>
      <c r="D19" s="209">
        <v>26.510149999999999</v>
      </c>
      <c r="E19" s="209">
        <v>26.510149999999999</v>
      </c>
      <c r="F19" s="209">
        <v>26.510149999999999</v>
      </c>
      <c r="G19" s="466">
        <v>26.510149999999999</v>
      </c>
      <c r="H19" s="467">
        <v>50.651542094</v>
      </c>
      <c r="I19" s="209">
        <v>50.65154209</v>
      </c>
      <c r="J19" s="209">
        <v>50.65154209</v>
      </c>
      <c r="K19" s="209">
        <v>50.65154209</v>
      </c>
      <c r="L19" s="209">
        <v>51.271807459999998</v>
      </c>
      <c r="M19" s="417">
        <v>51.271807459999998</v>
      </c>
      <c r="N19" s="354">
        <v>51.271807459999998</v>
      </c>
    </row>
    <row r="20" spans="1:14">
      <c r="A20" s="211" t="s">
        <v>916</v>
      </c>
      <c r="B20" s="209">
        <v>127.63351939</v>
      </c>
      <c r="C20" s="209">
        <v>129.16254125</v>
      </c>
      <c r="D20" s="209">
        <v>129.03384796</v>
      </c>
      <c r="E20" s="209">
        <v>129.92040127000001</v>
      </c>
      <c r="F20" s="209">
        <v>130.94354016</v>
      </c>
      <c r="G20" s="466">
        <v>131.5183462</v>
      </c>
      <c r="H20" s="467">
        <v>218.34339188300001</v>
      </c>
      <c r="I20" s="209">
        <v>217.64831091000005</v>
      </c>
      <c r="J20" s="209">
        <v>58.16881028000001</v>
      </c>
      <c r="K20" s="209">
        <v>58.168654779999997</v>
      </c>
      <c r="L20" s="209">
        <v>53.210700279999998</v>
      </c>
      <c r="M20" s="417">
        <v>63.84070028</v>
      </c>
      <c r="N20" s="354">
        <v>63.844972409999997</v>
      </c>
    </row>
    <row r="21" spans="1:14" s="70" customFormat="1" ht="9">
      <c r="A21" s="493" t="s">
        <v>918</v>
      </c>
      <c r="B21" s="458">
        <v>29938.78378926</v>
      </c>
      <c r="C21" s="458">
        <v>30630.708633389997</v>
      </c>
      <c r="D21" s="458">
        <v>31292.93268428</v>
      </c>
      <c r="E21" s="458">
        <v>31504.577222680004</v>
      </c>
      <c r="F21" s="458">
        <v>31886.892262399997</v>
      </c>
      <c r="G21" s="532">
        <v>32432.765678009997</v>
      </c>
      <c r="H21" s="634">
        <v>33029.312478362299</v>
      </c>
      <c r="I21" s="458">
        <v>33516.856668960005</v>
      </c>
      <c r="J21" s="458">
        <v>33410.857849179993</v>
      </c>
      <c r="K21" s="458">
        <v>33762.992333079994</v>
      </c>
      <c r="L21" s="458">
        <v>35308.46599763001</v>
      </c>
      <c r="M21" s="635">
        <v>36413.384048499996</v>
      </c>
      <c r="N21" s="355">
        <v>36469.623384510007</v>
      </c>
    </row>
    <row r="22" spans="1:14">
      <c r="A22" s="208" t="s">
        <v>920</v>
      </c>
      <c r="B22" s="209">
        <v>0</v>
      </c>
      <c r="C22" s="209">
        <v>0</v>
      </c>
      <c r="D22" s="209">
        <v>0</v>
      </c>
      <c r="E22" s="209">
        <v>0</v>
      </c>
      <c r="F22" s="209">
        <v>0</v>
      </c>
      <c r="G22" s="466">
        <v>0</v>
      </c>
      <c r="H22" s="467">
        <v>0</v>
      </c>
      <c r="I22" s="209">
        <v>0</v>
      </c>
      <c r="J22" s="209">
        <v>0</v>
      </c>
      <c r="K22" s="209">
        <v>0</v>
      </c>
      <c r="L22" s="209">
        <v>0</v>
      </c>
      <c r="M22" s="417">
        <v>0</v>
      </c>
      <c r="N22" s="354">
        <v>0</v>
      </c>
    </row>
    <row r="23" spans="1:14">
      <c r="A23" s="210" t="s">
        <v>922</v>
      </c>
      <c r="B23" s="209">
        <v>1000.0513284200001</v>
      </c>
      <c r="C23" s="209">
        <v>1158.4181474000002</v>
      </c>
      <c r="D23" s="209">
        <v>1029.11521412</v>
      </c>
      <c r="E23" s="209">
        <v>1100.1209731000001</v>
      </c>
      <c r="F23" s="209">
        <v>1212.0644308599999</v>
      </c>
      <c r="G23" s="466">
        <v>1088.1408934200001</v>
      </c>
      <c r="H23" s="467">
        <v>981.20503029853739</v>
      </c>
      <c r="I23" s="209">
        <v>1281.0630596000001</v>
      </c>
      <c r="J23" s="209">
        <v>1096.2433577400002</v>
      </c>
      <c r="K23" s="209">
        <v>1120.9663037399998</v>
      </c>
      <c r="L23" s="209">
        <v>1123.82890817</v>
      </c>
      <c r="M23" s="417">
        <v>1327.7684675800001</v>
      </c>
      <c r="N23" s="354">
        <v>1196.3742028699999</v>
      </c>
    </row>
    <row r="24" spans="1:14">
      <c r="A24" s="210" t="s">
        <v>924</v>
      </c>
      <c r="B24" s="209">
        <v>1769.7762481300001</v>
      </c>
      <c r="C24" s="209">
        <v>1908.99889788</v>
      </c>
      <c r="D24" s="209">
        <v>1922.1102584800003</v>
      </c>
      <c r="E24" s="209">
        <v>2056.4732517299999</v>
      </c>
      <c r="F24" s="209">
        <v>2033.6858401199997</v>
      </c>
      <c r="G24" s="466">
        <v>2004.3695470299999</v>
      </c>
      <c r="H24" s="467">
        <v>1787.5588475276531</v>
      </c>
      <c r="I24" s="209">
        <v>1661.8981864200002</v>
      </c>
      <c r="J24" s="209">
        <v>1708.2848260099995</v>
      </c>
      <c r="K24" s="209">
        <v>1639.4966339500002</v>
      </c>
      <c r="L24" s="209">
        <v>1701.18160515</v>
      </c>
      <c r="M24" s="417">
        <v>1780.6057523200002</v>
      </c>
      <c r="N24" s="354">
        <v>1804.4150992799998</v>
      </c>
    </row>
    <row r="25" spans="1:14">
      <c r="A25" s="210" t="s">
        <v>1150</v>
      </c>
      <c r="B25" s="209">
        <v>0</v>
      </c>
      <c r="C25" s="209">
        <v>0</v>
      </c>
      <c r="D25" s="209">
        <v>0</v>
      </c>
      <c r="E25" s="209">
        <v>0</v>
      </c>
      <c r="F25" s="209">
        <v>0</v>
      </c>
      <c r="G25" s="466">
        <v>0</v>
      </c>
      <c r="H25" s="467">
        <v>43.849662444305189</v>
      </c>
      <c r="I25" s="209">
        <v>103.3008811</v>
      </c>
      <c r="J25" s="209">
        <v>102.66960494</v>
      </c>
      <c r="K25" s="209">
        <v>109.21595658</v>
      </c>
      <c r="L25" s="209">
        <v>112.17701859999998</v>
      </c>
      <c r="M25" s="417">
        <v>193.46829336000002</v>
      </c>
      <c r="N25" s="354">
        <v>220.17443883999999</v>
      </c>
    </row>
    <row r="26" spans="1:14">
      <c r="A26" s="210" t="s">
        <v>1151</v>
      </c>
      <c r="B26" s="209">
        <v>0</v>
      </c>
      <c r="C26" s="209">
        <v>0</v>
      </c>
      <c r="D26" s="209">
        <v>0</v>
      </c>
      <c r="E26" s="209">
        <v>0</v>
      </c>
      <c r="F26" s="209">
        <v>0</v>
      </c>
      <c r="G26" s="466">
        <v>0</v>
      </c>
      <c r="H26" s="467">
        <v>503.33369993138831</v>
      </c>
      <c r="I26" s="209">
        <v>554.38959784999986</v>
      </c>
      <c r="J26" s="209">
        <v>572.64933846000008</v>
      </c>
      <c r="K26" s="209">
        <v>622.29295086000002</v>
      </c>
      <c r="L26" s="209">
        <v>700.29324464000001</v>
      </c>
      <c r="M26" s="417">
        <v>721.10238661999983</v>
      </c>
      <c r="N26" s="354">
        <v>757.07273032000023</v>
      </c>
    </row>
    <row r="27" spans="1:14" ht="19.5">
      <c r="A27" s="211" t="s">
        <v>1152</v>
      </c>
      <c r="B27" s="209">
        <v>64.210914209999999</v>
      </c>
      <c r="C27" s="209">
        <v>64.551734809999999</v>
      </c>
      <c r="D27" s="209">
        <v>55.782777339999996</v>
      </c>
      <c r="E27" s="209">
        <v>55.558382300000005</v>
      </c>
      <c r="F27" s="209">
        <v>58.032890610000003</v>
      </c>
      <c r="G27" s="466">
        <v>57.791529539999999</v>
      </c>
      <c r="H27" s="467">
        <v>70.562884084280199</v>
      </c>
      <c r="I27" s="209">
        <v>78.029938950000002</v>
      </c>
      <c r="J27" s="209">
        <v>77.266709669999997</v>
      </c>
      <c r="K27" s="209">
        <v>77.40367148</v>
      </c>
      <c r="L27" s="209">
        <v>84.053709990000016</v>
      </c>
      <c r="M27" s="417">
        <v>83.190911100000008</v>
      </c>
      <c r="N27" s="354">
        <v>75.352901389999985</v>
      </c>
    </row>
    <row r="28" spans="1:14">
      <c r="A28" s="210" t="s">
        <v>977</v>
      </c>
      <c r="B28" s="209">
        <v>1711.4083117600003</v>
      </c>
      <c r="C28" s="209">
        <v>1741.1920445499995</v>
      </c>
      <c r="D28" s="209">
        <v>1921.8459958999999</v>
      </c>
      <c r="E28" s="209">
        <v>1782.1787991900003</v>
      </c>
      <c r="F28" s="209">
        <v>1971.7843030999998</v>
      </c>
      <c r="G28" s="466">
        <v>1958.7265894199998</v>
      </c>
      <c r="H28" s="467">
        <v>2244.0336454020553</v>
      </c>
      <c r="I28" s="209">
        <v>2216.3578831900004</v>
      </c>
      <c r="J28" s="209">
        <v>1254.75209236</v>
      </c>
      <c r="K28" s="209">
        <v>1335.7898720000001</v>
      </c>
      <c r="L28" s="209">
        <v>1489.0887566500001</v>
      </c>
      <c r="M28" s="417">
        <v>1357.1105289100001</v>
      </c>
      <c r="N28" s="354">
        <v>1652.5540773799999</v>
      </c>
    </row>
    <row r="29" spans="1:14">
      <c r="A29" s="210" t="s">
        <v>932</v>
      </c>
      <c r="B29" s="209">
        <v>4615.8127080100003</v>
      </c>
      <c r="C29" s="209">
        <v>4933.7071896900006</v>
      </c>
      <c r="D29" s="209">
        <v>4992.1158156500005</v>
      </c>
      <c r="E29" s="209">
        <v>5047.8886794999999</v>
      </c>
      <c r="F29" s="209">
        <v>5275.5674646899988</v>
      </c>
      <c r="G29" s="466">
        <v>5162.4324661800001</v>
      </c>
      <c r="H29" s="467">
        <v>5630.54376968822</v>
      </c>
      <c r="I29" s="209">
        <v>5895.0395477000002</v>
      </c>
      <c r="J29" s="209">
        <v>4811.8659295100006</v>
      </c>
      <c r="K29" s="209">
        <v>4905.1653891599999</v>
      </c>
      <c r="L29" s="209">
        <v>5210.62324386</v>
      </c>
      <c r="M29" s="417">
        <v>5463.246340669999</v>
      </c>
      <c r="N29" s="354">
        <v>5705.9434508999993</v>
      </c>
    </row>
    <row r="30" spans="1:14" s="70" customFormat="1" ht="9">
      <c r="A30" s="13" t="s">
        <v>934</v>
      </c>
      <c r="B30" s="458">
        <v>34554.596497270002</v>
      </c>
      <c r="C30" s="458">
        <v>35564.415823079995</v>
      </c>
      <c r="D30" s="458">
        <v>36285.048499930002</v>
      </c>
      <c r="E30" s="458">
        <v>36552.465902180003</v>
      </c>
      <c r="F30" s="458">
        <v>37162.45972708999</v>
      </c>
      <c r="G30" s="532">
        <v>37595.198144189999</v>
      </c>
      <c r="H30" s="634">
        <v>38659.856248050513</v>
      </c>
      <c r="I30" s="458">
        <v>39411.896216789995</v>
      </c>
      <c r="J30" s="458">
        <v>38222.723778850006</v>
      </c>
      <c r="K30" s="458">
        <v>38668.157722399992</v>
      </c>
      <c r="L30" s="458">
        <v>40519.089241679991</v>
      </c>
      <c r="M30" s="635">
        <v>41876.630389310005</v>
      </c>
      <c r="N30" s="355">
        <v>42175.566835669997</v>
      </c>
    </row>
    <row r="31" spans="1:14">
      <c r="A31" s="14" t="s">
        <v>935</v>
      </c>
      <c r="B31" s="209">
        <v>0</v>
      </c>
      <c r="C31" s="209">
        <v>0</v>
      </c>
      <c r="D31" s="209">
        <v>0</v>
      </c>
      <c r="E31" s="209">
        <v>0</v>
      </c>
      <c r="F31" s="209">
        <v>0</v>
      </c>
      <c r="G31" s="466">
        <v>0</v>
      </c>
      <c r="H31" s="467">
        <v>0</v>
      </c>
      <c r="I31" s="209">
        <v>0</v>
      </c>
      <c r="J31" s="209">
        <v>0</v>
      </c>
      <c r="K31" s="209">
        <v>0</v>
      </c>
      <c r="L31" s="209">
        <v>0</v>
      </c>
      <c r="M31" s="417">
        <v>0</v>
      </c>
      <c r="N31" s="354">
        <v>0</v>
      </c>
    </row>
    <row r="32" spans="1:14">
      <c r="A32" s="208" t="s">
        <v>937</v>
      </c>
      <c r="B32" s="209">
        <v>0</v>
      </c>
      <c r="C32" s="209">
        <v>0</v>
      </c>
      <c r="D32" s="209">
        <v>0</v>
      </c>
      <c r="E32" s="209">
        <v>0</v>
      </c>
      <c r="F32" s="209">
        <v>0</v>
      </c>
      <c r="G32" s="466">
        <v>0</v>
      </c>
      <c r="H32" s="467">
        <v>0</v>
      </c>
      <c r="I32" s="209">
        <v>0</v>
      </c>
      <c r="J32" s="209">
        <v>0</v>
      </c>
      <c r="K32" s="209">
        <v>0</v>
      </c>
      <c r="L32" s="209">
        <v>0</v>
      </c>
      <c r="M32" s="417">
        <v>0</v>
      </c>
      <c r="N32" s="354">
        <v>0</v>
      </c>
    </row>
    <row r="33" spans="1:14">
      <c r="A33" s="210" t="s">
        <v>1154</v>
      </c>
      <c r="B33" s="209">
        <v>0</v>
      </c>
      <c r="C33" s="209">
        <v>0</v>
      </c>
      <c r="D33" s="209">
        <v>0</v>
      </c>
      <c r="E33" s="209">
        <v>0</v>
      </c>
      <c r="F33" s="209">
        <v>0</v>
      </c>
      <c r="G33" s="466">
        <v>0</v>
      </c>
      <c r="H33" s="467">
        <v>0</v>
      </c>
      <c r="I33" s="209">
        <v>0</v>
      </c>
      <c r="J33" s="209">
        <v>0</v>
      </c>
      <c r="K33" s="209">
        <v>0</v>
      </c>
      <c r="L33" s="209">
        <v>0</v>
      </c>
      <c r="M33" s="417">
        <v>0</v>
      </c>
      <c r="N33" s="354">
        <v>0</v>
      </c>
    </row>
    <row r="34" spans="1:14">
      <c r="A34" s="388" t="s">
        <v>1155</v>
      </c>
      <c r="B34" s="209">
        <v>1496.6146474799998</v>
      </c>
      <c r="C34" s="209">
        <v>1475.8178443400002</v>
      </c>
      <c r="D34" s="209">
        <v>1460.8105152900002</v>
      </c>
      <c r="E34" s="209">
        <v>1508.6148304600001</v>
      </c>
      <c r="F34" s="209">
        <v>1432.9967907400001</v>
      </c>
      <c r="G34" s="466">
        <v>1547.5598983499999</v>
      </c>
      <c r="H34" s="467">
        <v>239.93850398747333</v>
      </c>
      <c r="I34" s="209">
        <v>261.96291786</v>
      </c>
      <c r="J34" s="209">
        <v>251.44611912999997</v>
      </c>
      <c r="K34" s="209">
        <v>244.3335601</v>
      </c>
      <c r="L34" s="209">
        <v>207.78973124000001</v>
      </c>
      <c r="M34" s="417">
        <v>238.55888592999997</v>
      </c>
      <c r="N34" s="354">
        <v>228.73376535</v>
      </c>
    </row>
    <row r="35" spans="1:14">
      <c r="A35" s="215" t="s">
        <v>1156</v>
      </c>
      <c r="B35" s="209">
        <v>68.768674369999999</v>
      </c>
      <c r="C35" s="209">
        <v>65.84672642000001</v>
      </c>
      <c r="D35" s="209">
        <v>65.897430439999994</v>
      </c>
      <c r="E35" s="209">
        <v>60.87650416999999</v>
      </c>
      <c r="F35" s="209">
        <v>76.866071890000001</v>
      </c>
      <c r="G35" s="466">
        <v>80.379135349999984</v>
      </c>
      <c r="H35" s="467">
        <v>194.33763827287189</v>
      </c>
      <c r="I35" s="209">
        <v>124.60712837</v>
      </c>
      <c r="J35" s="209">
        <v>139.87182073999998</v>
      </c>
      <c r="K35" s="209">
        <v>123.51222678000001</v>
      </c>
      <c r="L35" s="209">
        <v>130.93939204999998</v>
      </c>
      <c r="M35" s="417">
        <v>140.04359466</v>
      </c>
      <c r="N35" s="354">
        <v>134.62844203</v>
      </c>
    </row>
    <row r="36" spans="1:14">
      <c r="A36" s="215" t="s">
        <v>1153</v>
      </c>
      <c r="B36" s="209">
        <v>2944.1746150399999</v>
      </c>
      <c r="C36" s="209">
        <v>3209.9479073799998</v>
      </c>
      <c r="D36" s="209">
        <v>3202.9680751800001</v>
      </c>
      <c r="E36" s="209">
        <v>3314.7924453700002</v>
      </c>
      <c r="F36" s="209">
        <v>3395.7876738200002</v>
      </c>
      <c r="G36" s="466">
        <v>3660.4979884400004</v>
      </c>
      <c r="H36" s="467">
        <v>4820.1659684645338</v>
      </c>
      <c r="I36" s="209">
        <v>5065.6496516799998</v>
      </c>
      <c r="J36" s="209">
        <v>3571.0586276599997</v>
      </c>
      <c r="K36" s="209">
        <v>3777.1766338099997</v>
      </c>
      <c r="L36" s="209">
        <v>3797.0218883699999</v>
      </c>
      <c r="M36" s="417">
        <v>3680.1155352700002</v>
      </c>
      <c r="N36" s="354">
        <v>3926.5717980600002</v>
      </c>
    </row>
    <row r="37" spans="1:14" s="70" customFormat="1">
      <c r="A37" s="215" t="s">
        <v>945</v>
      </c>
      <c r="B37" s="209">
        <v>4474.9741520200005</v>
      </c>
      <c r="C37" s="209">
        <v>4717.8815247300008</v>
      </c>
      <c r="D37" s="209">
        <v>4695.24761984</v>
      </c>
      <c r="E37" s="209">
        <v>4850.5365365700009</v>
      </c>
      <c r="F37" s="209">
        <v>4905.6505364500008</v>
      </c>
      <c r="G37" s="466">
        <v>5250.32230256</v>
      </c>
      <c r="H37" s="467">
        <v>5254.44211072488</v>
      </c>
      <c r="I37" s="209">
        <v>5452.2196979099999</v>
      </c>
      <c r="J37" s="209">
        <v>3962.3765675299992</v>
      </c>
      <c r="K37" s="209">
        <v>4145.0224206900002</v>
      </c>
      <c r="L37" s="209">
        <v>4135.7510116599997</v>
      </c>
      <c r="M37" s="417">
        <v>4058.7180158600004</v>
      </c>
      <c r="N37" s="355">
        <v>4289.93400544</v>
      </c>
    </row>
    <row r="38" spans="1:14">
      <c r="A38" s="210" t="s">
        <v>946</v>
      </c>
      <c r="B38" s="209">
        <v>0</v>
      </c>
      <c r="C38" s="209">
        <v>0</v>
      </c>
      <c r="D38" s="209">
        <v>0</v>
      </c>
      <c r="E38" s="209">
        <v>0</v>
      </c>
      <c r="F38" s="209">
        <v>0</v>
      </c>
      <c r="G38" s="466">
        <v>0</v>
      </c>
      <c r="H38" s="467">
        <v>0</v>
      </c>
      <c r="I38" s="209">
        <v>0</v>
      </c>
      <c r="J38" s="209">
        <v>0</v>
      </c>
      <c r="K38" s="209">
        <v>0</v>
      </c>
      <c r="L38" s="209">
        <v>0</v>
      </c>
      <c r="M38" s="417">
        <v>0</v>
      </c>
      <c r="N38" s="354">
        <v>0</v>
      </c>
    </row>
    <row r="39" spans="1:14">
      <c r="A39" s="214" t="s">
        <v>948</v>
      </c>
      <c r="B39" s="209">
        <v>1172.78530568</v>
      </c>
      <c r="C39" s="209">
        <v>1177.2925166700002</v>
      </c>
      <c r="D39" s="209">
        <v>1173.54887162</v>
      </c>
      <c r="E39" s="209">
        <v>1189.0961663099999</v>
      </c>
      <c r="F39" s="209">
        <v>1198.6468009000002</v>
      </c>
      <c r="G39" s="466">
        <v>992.26149930999998</v>
      </c>
      <c r="H39" s="467">
        <v>1529.7883510723295</v>
      </c>
      <c r="I39" s="209">
        <v>1539.77376645</v>
      </c>
      <c r="J39" s="209">
        <v>1552.5081189799998</v>
      </c>
      <c r="K39" s="209">
        <v>1490.1838605400001</v>
      </c>
      <c r="L39" s="209">
        <v>1627.0464533299996</v>
      </c>
      <c r="M39" s="417">
        <v>1647.12994989</v>
      </c>
      <c r="N39" s="354">
        <v>1684.7634686300003</v>
      </c>
    </row>
    <row r="40" spans="1:14" ht="19.5">
      <c r="A40" s="214" t="s">
        <v>949</v>
      </c>
      <c r="B40" s="209">
        <v>821.84864526000001</v>
      </c>
      <c r="C40" s="209">
        <v>816.82734486000015</v>
      </c>
      <c r="D40" s="209">
        <v>811.27388135000012</v>
      </c>
      <c r="E40" s="209">
        <v>804.27667674000008</v>
      </c>
      <c r="F40" s="209">
        <v>831.20954881000011</v>
      </c>
      <c r="G40" s="466">
        <v>777.66664347000005</v>
      </c>
      <c r="H40" s="467">
        <v>525.28475395618329</v>
      </c>
      <c r="I40" s="209">
        <v>563.11811531000001</v>
      </c>
      <c r="J40" s="209">
        <v>613.57721366999999</v>
      </c>
      <c r="K40" s="209">
        <v>655.3878629400001</v>
      </c>
      <c r="L40" s="209">
        <v>672.27632213000004</v>
      </c>
      <c r="M40" s="417">
        <v>675.62009666000006</v>
      </c>
      <c r="N40" s="354">
        <v>653.03245552999999</v>
      </c>
    </row>
    <row r="41" spans="1:14">
      <c r="A41" s="214" t="s">
        <v>950</v>
      </c>
      <c r="B41" s="209">
        <v>591.65037144999997</v>
      </c>
      <c r="C41" s="209">
        <v>619.02546801999995</v>
      </c>
      <c r="D41" s="209">
        <v>635.85818862999997</v>
      </c>
      <c r="E41" s="209">
        <v>610.16435318999993</v>
      </c>
      <c r="F41" s="209">
        <v>569.37330165999992</v>
      </c>
      <c r="G41" s="466">
        <v>611.19282838000004</v>
      </c>
      <c r="H41" s="467">
        <v>623.38099436780055</v>
      </c>
      <c r="I41" s="209">
        <v>646.39666561000001</v>
      </c>
      <c r="J41" s="209">
        <v>653.24045464000005</v>
      </c>
      <c r="K41" s="209">
        <v>747.70779189000007</v>
      </c>
      <c r="L41" s="209">
        <v>730.41431217000002</v>
      </c>
      <c r="M41" s="417">
        <v>732.55152143999999</v>
      </c>
      <c r="N41" s="354">
        <v>716.30923160999998</v>
      </c>
    </row>
    <row r="42" spans="1:14">
      <c r="A42" s="214" t="s">
        <v>1157</v>
      </c>
      <c r="B42" s="209">
        <v>0</v>
      </c>
      <c r="C42" s="209">
        <v>0</v>
      </c>
      <c r="D42" s="209">
        <v>0</v>
      </c>
      <c r="E42" s="209">
        <v>0</v>
      </c>
      <c r="F42" s="209">
        <v>0</v>
      </c>
      <c r="G42" s="466">
        <v>0</v>
      </c>
      <c r="H42" s="467">
        <v>1540.2247604740332</v>
      </c>
      <c r="I42" s="209">
        <v>515.55091028000004</v>
      </c>
      <c r="J42" s="209">
        <v>526.91067307000003</v>
      </c>
      <c r="K42" s="209">
        <v>548.20968959999993</v>
      </c>
      <c r="L42" s="209">
        <v>607.02498360000004</v>
      </c>
      <c r="M42" s="417">
        <v>639.92645017999996</v>
      </c>
      <c r="N42" s="354">
        <v>675.05141681000009</v>
      </c>
    </row>
    <row r="43" spans="1:14">
      <c r="A43" s="214" t="s">
        <v>952</v>
      </c>
      <c r="B43" s="209">
        <v>2586.2843223900004</v>
      </c>
      <c r="C43" s="209">
        <v>2613.1453295500005</v>
      </c>
      <c r="D43" s="209">
        <v>2620.6809415999996</v>
      </c>
      <c r="E43" s="209">
        <v>2603.53719624</v>
      </c>
      <c r="F43" s="209">
        <v>2599.2296513699998</v>
      </c>
      <c r="G43" s="466">
        <v>2381.12097116</v>
      </c>
      <c r="H43" s="467">
        <v>4218.678859870347</v>
      </c>
      <c r="I43" s="209">
        <v>3264.8394582000001</v>
      </c>
      <c r="J43" s="209">
        <v>3346.2364609599995</v>
      </c>
      <c r="K43" s="209">
        <v>3441.4892054599995</v>
      </c>
      <c r="L43" s="209">
        <v>3636.7620718399999</v>
      </c>
      <c r="M43" s="417">
        <v>3695.2280188099999</v>
      </c>
      <c r="N43" s="354">
        <v>3729.1565732400004</v>
      </c>
    </row>
    <row r="44" spans="1:14" s="70" customFormat="1" ht="9">
      <c r="A44" s="459" t="s">
        <v>955</v>
      </c>
      <c r="B44" s="458">
        <v>6946.6645130399993</v>
      </c>
      <c r="C44" s="458">
        <v>7238.9442875300001</v>
      </c>
      <c r="D44" s="458">
        <v>7210.8595604399998</v>
      </c>
      <c r="E44" s="458">
        <v>7357.582501150001</v>
      </c>
      <c r="F44" s="458">
        <v>7504.8801878200002</v>
      </c>
      <c r="G44" s="532">
        <v>7631.4432737200004</v>
      </c>
      <c r="H44" s="634">
        <v>9473.120970595226</v>
      </c>
      <c r="I44" s="458">
        <v>8717.0591565699997</v>
      </c>
      <c r="J44" s="458">
        <v>7308.6130289800003</v>
      </c>
      <c r="K44" s="458">
        <v>7586.511626649999</v>
      </c>
      <c r="L44" s="458">
        <v>7772.5130840299998</v>
      </c>
      <c r="M44" s="635">
        <v>7753.9460351799989</v>
      </c>
      <c r="N44" s="355">
        <v>8019.0905792499998</v>
      </c>
    </row>
    <row r="45" spans="1:14">
      <c r="A45" s="208" t="s">
        <v>1163</v>
      </c>
      <c r="B45" s="209">
        <v>5</v>
      </c>
      <c r="C45" s="209">
        <v>5</v>
      </c>
      <c r="D45" s="209">
        <v>5</v>
      </c>
      <c r="E45" s="209">
        <v>5</v>
      </c>
      <c r="F45" s="209">
        <v>0</v>
      </c>
      <c r="G45" s="466">
        <v>0</v>
      </c>
      <c r="H45" s="467">
        <v>0</v>
      </c>
      <c r="I45" s="209">
        <v>72</v>
      </c>
      <c r="J45" s="209">
        <v>72</v>
      </c>
      <c r="K45" s="209">
        <v>72</v>
      </c>
      <c r="L45" s="209">
        <v>72</v>
      </c>
      <c r="M45" s="417">
        <v>72</v>
      </c>
      <c r="N45" s="354">
        <v>70</v>
      </c>
    </row>
    <row r="46" spans="1:14">
      <c r="A46" s="208" t="s">
        <v>958</v>
      </c>
      <c r="B46" s="209">
        <v>0</v>
      </c>
      <c r="C46" s="209">
        <v>0</v>
      </c>
      <c r="D46" s="209">
        <v>0</v>
      </c>
      <c r="E46" s="209">
        <v>0</v>
      </c>
      <c r="F46" s="209">
        <v>0</v>
      </c>
      <c r="G46" s="466">
        <v>0</v>
      </c>
      <c r="H46" s="467">
        <v>0</v>
      </c>
      <c r="I46" s="209">
        <v>0</v>
      </c>
      <c r="J46" s="209">
        <v>0</v>
      </c>
      <c r="K46" s="209">
        <v>0</v>
      </c>
      <c r="L46" s="209">
        <v>0</v>
      </c>
      <c r="M46" s="417">
        <v>0</v>
      </c>
      <c r="N46" s="354">
        <v>0</v>
      </c>
    </row>
    <row r="47" spans="1:14">
      <c r="A47" s="210" t="s">
        <v>960</v>
      </c>
      <c r="B47" s="209">
        <v>2546.53639161</v>
      </c>
      <c r="C47" s="209">
        <v>2546.53639161</v>
      </c>
      <c r="D47" s="209">
        <v>2599.03639161</v>
      </c>
      <c r="E47" s="209">
        <v>2599.03639161</v>
      </c>
      <c r="F47" s="209">
        <v>2599.03639161</v>
      </c>
      <c r="G47" s="466">
        <v>2598.8598795500002</v>
      </c>
      <c r="H47" s="467">
        <v>2595.7298850534758</v>
      </c>
      <c r="I47" s="209">
        <v>2620.72988605</v>
      </c>
      <c r="J47" s="209">
        <v>2697.5597328399999</v>
      </c>
      <c r="K47" s="209">
        <v>2697.5597151799998</v>
      </c>
      <c r="L47" s="209">
        <v>2844.3597221300001</v>
      </c>
      <c r="M47" s="417">
        <v>3121.3601795499999</v>
      </c>
      <c r="N47" s="354">
        <v>3119.3601795500003</v>
      </c>
    </row>
    <row r="48" spans="1:14">
      <c r="A48" s="210" t="s">
        <v>1158</v>
      </c>
      <c r="B48" s="209">
        <v>18705.944307040001</v>
      </c>
      <c r="C48" s="209">
        <v>19351.404384349997</v>
      </c>
      <c r="D48" s="209">
        <v>19851.422206719999</v>
      </c>
      <c r="E48" s="209">
        <v>20058.792008560002</v>
      </c>
      <c r="F48" s="209">
        <v>20587.278435350003</v>
      </c>
      <c r="G48" s="466">
        <v>20736.010299730005</v>
      </c>
      <c r="H48" s="467">
        <v>19917.483588363677</v>
      </c>
      <c r="I48" s="209">
        <v>21131.225632070003</v>
      </c>
      <c r="J48" s="209">
        <v>21612.337966860003</v>
      </c>
      <c r="K48" s="209">
        <v>21661.916462410001</v>
      </c>
      <c r="L48" s="209">
        <v>22957.123317550002</v>
      </c>
      <c r="M48" s="417">
        <v>23830.326761899996</v>
      </c>
      <c r="N48" s="354">
        <v>23825.911146930001</v>
      </c>
    </row>
    <row r="49" spans="1:14">
      <c r="A49" s="210" t="s">
        <v>962</v>
      </c>
      <c r="B49" s="209">
        <v>7.7983000000000002E-4</v>
      </c>
      <c r="C49" s="209">
        <v>7.7983000000000002E-4</v>
      </c>
      <c r="D49" s="209">
        <v>7.7983000000000002E-4</v>
      </c>
      <c r="E49" s="209">
        <v>7.7983000000000002E-4</v>
      </c>
      <c r="F49" s="209">
        <v>7.7983000000000002E-4</v>
      </c>
      <c r="G49" s="466">
        <v>7.7983000000000002E-4</v>
      </c>
      <c r="H49" s="467">
        <v>15.349031114400011</v>
      </c>
      <c r="I49" s="209">
        <v>7.7983000000000002E-4</v>
      </c>
      <c r="J49" s="209">
        <v>0.55358384999999999</v>
      </c>
      <c r="K49" s="209">
        <v>0.55358384999999999</v>
      </c>
      <c r="L49" s="209">
        <v>13.40993214</v>
      </c>
      <c r="M49" s="417">
        <v>13.959619829999999</v>
      </c>
      <c r="N49" s="354">
        <v>13.953299830000001</v>
      </c>
    </row>
    <row r="50" spans="1:14">
      <c r="A50" s="210" t="s">
        <v>1159</v>
      </c>
      <c r="B50" s="209">
        <v>307.84963519000001</v>
      </c>
      <c r="C50" s="209">
        <v>344.75704747999998</v>
      </c>
      <c r="D50" s="209">
        <v>361.16335676999995</v>
      </c>
      <c r="E50" s="209">
        <v>364.17465889999994</v>
      </c>
      <c r="F50" s="209">
        <v>369.25079104999998</v>
      </c>
      <c r="G50" s="466">
        <v>342.08485925999997</v>
      </c>
      <c r="H50" s="467">
        <v>170.60224062549645</v>
      </c>
      <c r="I50" s="209">
        <v>183.68923484999999</v>
      </c>
      <c r="J50" s="209">
        <v>121.46877383000002</v>
      </c>
      <c r="K50" s="209">
        <v>136.68418487000002</v>
      </c>
      <c r="L50" s="209">
        <v>157.81385053</v>
      </c>
      <c r="M50" s="417">
        <v>216.37686003000002</v>
      </c>
      <c r="N50" s="354">
        <v>176.18827525</v>
      </c>
    </row>
    <row r="51" spans="1:14">
      <c r="A51" s="210" t="s">
        <v>1160</v>
      </c>
      <c r="B51" s="209">
        <v>0</v>
      </c>
      <c r="C51" s="209">
        <v>0</v>
      </c>
      <c r="D51" s="209">
        <v>0</v>
      </c>
      <c r="E51" s="209">
        <v>0</v>
      </c>
      <c r="F51" s="209">
        <v>0</v>
      </c>
      <c r="G51" s="466">
        <v>0</v>
      </c>
      <c r="H51" s="467">
        <v>0</v>
      </c>
      <c r="I51" s="209">
        <v>0</v>
      </c>
      <c r="J51" s="209">
        <v>0</v>
      </c>
      <c r="K51" s="209">
        <v>0</v>
      </c>
      <c r="L51" s="209">
        <v>0.14018</v>
      </c>
      <c r="M51" s="417">
        <v>0.14018</v>
      </c>
      <c r="N51" s="354">
        <v>0</v>
      </c>
    </row>
    <row r="52" spans="1:14" hidden="1">
      <c r="A52" s="216" t="s">
        <v>1161</v>
      </c>
      <c r="B52" s="209">
        <v>0</v>
      </c>
      <c r="C52" s="209">
        <v>0</v>
      </c>
      <c r="D52" s="209">
        <v>0</v>
      </c>
      <c r="E52" s="209">
        <v>0</v>
      </c>
      <c r="F52" s="209">
        <v>0</v>
      </c>
      <c r="G52" s="466">
        <v>0</v>
      </c>
      <c r="H52" s="467">
        <v>0</v>
      </c>
      <c r="I52" s="209">
        <v>0</v>
      </c>
      <c r="J52" s="209">
        <v>0</v>
      </c>
      <c r="K52" s="209">
        <v>0</v>
      </c>
      <c r="L52" s="209">
        <v>0</v>
      </c>
      <c r="M52" s="417">
        <v>2</v>
      </c>
      <c r="N52" s="354">
        <v>4</v>
      </c>
    </row>
    <row r="53" spans="1:14">
      <c r="A53" s="210" t="s">
        <v>1045</v>
      </c>
      <c r="B53" s="209">
        <v>5932.8208902299993</v>
      </c>
      <c r="C53" s="209">
        <v>5990.9181080799999</v>
      </c>
      <c r="D53" s="209">
        <v>6153.3174493300003</v>
      </c>
      <c r="E53" s="209">
        <v>6076.7915952200001</v>
      </c>
      <c r="F53" s="209">
        <v>6102.0900961100006</v>
      </c>
      <c r="G53" s="466">
        <v>6263.0600339700004</v>
      </c>
      <c r="H53" s="467">
        <v>6487.5702124301861</v>
      </c>
      <c r="I53" s="209">
        <v>6637.6190214999988</v>
      </c>
      <c r="J53" s="209">
        <v>6366.1444610200006</v>
      </c>
      <c r="K53" s="209">
        <v>6462.0919238399993</v>
      </c>
      <c r="L53" s="209">
        <v>6650.1927342200006</v>
      </c>
      <c r="M53" s="417">
        <v>6777.6998695599996</v>
      </c>
      <c r="N53" s="354">
        <v>6867.6423148799995</v>
      </c>
    </row>
    <row r="54" spans="1:14">
      <c r="A54" s="210" t="s">
        <v>1162</v>
      </c>
      <c r="B54" s="209">
        <v>0</v>
      </c>
      <c r="C54" s="209">
        <v>0</v>
      </c>
      <c r="D54" s="209">
        <v>0</v>
      </c>
      <c r="E54" s="209">
        <v>0</v>
      </c>
      <c r="F54" s="209">
        <v>0</v>
      </c>
      <c r="G54" s="466">
        <v>0</v>
      </c>
      <c r="H54" s="467">
        <v>0</v>
      </c>
      <c r="I54" s="209">
        <v>49.700739160000005</v>
      </c>
      <c r="J54" s="209">
        <v>44.046040679999997</v>
      </c>
      <c r="K54" s="209">
        <v>50.840070399999995</v>
      </c>
      <c r="L54" s="209">
        <v>53.530031480000005</v>
      </c>
      <c r="M54" s="417">
        <v>91.056825529999983</v>
      </c>
      <c r="N54" s="354">
        <v>83.31263113</v>
      </c>
    </row>
    <row r="55" spans="1:14" s="70" customFormat="1" ht="9">
      <c r="A55" s="459" t="s">
        <v>8</v>
      </c>
      <c r="B55" s="458">
        <v>27488.152003899995</v>
      </c>
      <c r="C55" s="458">
        <v>28228.616711389994</v>
      </c>
      <c r="D55" s="458">
        <v>28959.940184300001</v>
      </c>
      <c r="E55" s="458">
        <v>29093.795434130003</v>
      </c>
      <c r="F55" s="458">
        <v>29657.656493950002</v>
      </c>
      <c r="G55" s="532">
        <v>29963.504160490003</v>
      </c>
      <c r="H55" s="634">
        <v>29186.734957587236</v>
      </c>
      <c r="I55" s="458">
        <v>30622.965293689998</v>
      </c>
      <c r="J55" s="458">
        <v>30842.110559290002</v>
      </c>
      <c r="K55" s="458">
        <v>31009.645940840001</v>
      </c>
      <c r="L55" s="458">
        <v>32676.569768250003</v>
      </c>
      <c r="M55" s="635">
        <v>34050.920296650009</v>
      </c>
      <c r="N55" s="355">
        <v>34086.367847779999</v>
      </c>
    </row>
    <row r="56" spans="1:14" s="70" customFormat="1" thickBot="1">
      <c r="A56" s="218" t="s">
        <v>965</v>
      </c>
      <c r="B56" s="458">
        <v>34554.410478309997</v>
      </c>
      <c r="C56" s="458">
        <v>35564.64356566999</v>
      </c>
      <c r="D56" s="458">
        <v>36280.868745740001</v>
      </c>
      <c r="E56" s="458">
        <v>36552.869166940007</v>
      </c>
      <c r="F56" s="458">
        <v>37162.536681770005</v>
      </c>
      <c r="G56" s="532">
        <v>37594.947434210007</v>
      </c>
      <c r="H56" s="634">
        <v>38659.855928182464</v>
      </c>
      <c r="I56" s="458">
        <v>39412.024450409997</v>
      </c>
      <c r="J56" s="458">
        <v>38222.723588510002</v>
      </c>
      <c r="K56" s="458">
        <v>38668.157567689996</v>
      </c>
      <c r="L56" s="458">
        <v>40521.082852530002</v>
      </c>
      <c r="M56" s="635">
        <v>41876.866332049991</v>
      </c>
      <c r="N56" s="355">
        <v>42175.458427270001</v>
      </c>
    </row>
    <row r="57" spans="1:14" ht="10.5" thickBot="1">
      <c r="A57" s="447"/>
      <c r="B57" s="448"/>
      <c r="C57" s="448"/>
      <c r="D57" s="448"/>
      <c r="E57" s="448"/>
      <c r="F57" s="448"/>
      <c r="G57" s="448"/>
      <c r="H57" s="448"/>
      <c r="I57" s="448"/>
      <c r="J57" s="448"/>
      <c r="K57" s="448"/>
      <c r="L57" s="448"/>
      <c r="M57" s="448"/>
      <c r="N57" s="449"/>
    </row>
  </sheetData>
  <mergeCells count="2">
    <mergeCell ref="A1:N1"/>
    <mergeCell ref="A2:N3"/>
  </mergeCells>
  <pageMargins left="0.70866141732283472" right="0.70866141732283472" top="0.74803149606299213" bottom="0.74803149606299213" header="0.31496062992125984" footer="0.31496062992125984"/>
  <pageSetup paperSize="9" scale="7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2" zoomScaleNormal="100" zoomScaleSheetLayoutView="100" workbookViewId="0">
      <selection activeCell="U29" sqref="U29:U30"/>
    </sheetView>
  </sheetViews>
  <sheetFormatPr defaultColWidth="8" defaultRowHeight="9.75"/>
  <cols>
    <col min="1" max="1" width="47.7109375" style="2" customWidth="1"/>
    <col min="2" max="2" width="8" style="2" customWidth="1"/>
    <col min="3" max="9" width="6.5703125" style="2" customWidth="1"/>
    <col min="10" max="16384" width="8" style="2"/>
  </cols>
  <sheetData>
    <row r="1" spans="1:14" s="1" customFormat="1" ht="15" customHeight="1">
      <c r="A1" s="636" t="s">
        <v>130</v>
      </c>
      <c r="B1" s="584"/>
      <c r="C1" s="584"/>
      <c r="D1" s="584"/>
      <c r="E1" s="584"/>
      <c r="F1" s="584"/>
      <c r="G1" s="584"/>
      <c r="H1" s="584"/>
      <c r="I1" s="584"/>
      <c r="J1" s="584"/>
      <c r="K1" s="584"/>
      <c r="L1" s="584"/>
      <c r="M1" s="584"/>
      <c r="N1" s="584"/>
    </row>
    <row r="2" spans="1:14" s="97" customFormat="1" ht="9.75" customHeight="1">
      <c r="A2" s="576" t="s">
        <v>343</v>
      </c>
      <c r="B2" s="576"/>
      <c r="C2" s="576"/>
      <c r="D2" s="576"/>
      <c r="E2" s="576"/>
      <c r="F2" s="576"/>
      <c r="G2" s="576"/>
      <c r="H2" s="576"/>
      <c r="I2" s="576"/>
      <c r="J2" s="576"/>
      <c r="K2" s="576"/>
      <c r="L2" s="576"/>
      <c r="M2" s="576"/>
      <c r="N2" s="576"/>
    </row>
    <row r="3" spans="1:14" s="3" customFormat="1" ht="9.75" customHeight="1" thickBot="1">
      <c r="A3" s="589"/>
      <c r="B3" s="589"/>
      <c r="C3" s="589"/>
      <c r="D3" s="589"/>
      <c r="E3" s="589"/>
      <c r="F3" s="589"/>
      <c r="G3" s="589"/>
      <c r="H3" s="589"/>
      <c r="I3" s="589"/>
      <c r="J3" s="589"/>
      <c r="K3" s="589"/>
      <c r="L3" s="589"/>
      <c r="M3" s="589"/>
      <c r="N3" s="589"/>
    </row>
    <row r="4" spans="1:14" ht="10.5" thickBot="1">
      <c r="A4" s="560" t="s">
        <v>4</v>
      </c>
      <c r="B4" s="17">
        <v>42767</v>
      </c>
      <c r="C4" s="17">
        <v>42795</v>
      </c>
      <c r="D4" s="17">
        <v>42826</v>
      </c>
      <c r="E4" s="17">
        <v>42856</v>
      </c>
      <c r="F4" s="17">
        <v>42887</v>
      </c>
      <c r="G4" s="17">
        <v>42917</v>
      </c>
      <c r="H4" s="17">
        <v>42948</v>
      </c>
      <c r="I4" s="17">
        <v>42979</v>
      </c>
      <c r="J4" s="17">
        <v>43009</v>
      </c>
      <c r="K4" s="17">
        <v>43040</v>
      </c>
      <c r="L4" s="17">
        <v>43070</v>
      </c>
      <c r="M4" s="17">
        <v>43101</v>
      </c>
      <c r="N4" s="17">
        <v>43132</v>
      </c>
    </row>
    <row r="5" spans="1:14">
      <c r="A5" s="637" t="s">
        <v>887</v>
      </c>
      <c r="B5" s="465"/>
      <c r="C5" s="207"/>
      <c r="D5" s="207"/>
      <c r="E5" s="207"/>
      <c r="F5" s="207"/>
      <c r="G5" s="464"/>
      <c r="H5" s="465"/>
      <c r="I5" s="416"/>
      <c r="J5" s="416"/>
      <c r="K5" s="416"/>
      <c r="L5" s="207"/>
      <c r="M5" s="416"/>
      <c r="N5" s="354"/>
    </row>
    <row r="6" spans="1:14">
      <c r="A6" s="638" t="s">
        <v>888</v>
      </c>
      <c r="B6" s="467"/>
      <c r="C6" s="209"/>
      <c r="D6" s="209"/>
      <c r="E6" s="209"/>
      <c r="F6" s="209"/>
      <c r="G6" s="466"/>
      <c r="H6" s="467"/>
      <c r="I6" s="417"/>
      <c r="J6" s="417"/>
      <c r="K6" s="417"/>
      <c r="L6" s="209"/>
      <c r="M6" s="417"/>
      <c r="N6" s="354"/>
    </row>
    <row r="7" spans="1:14">
      <c r="A7" s="468" t="s">
        <v>1146</v>
      </c>
      <c r="B7" s="467">
        <v>6316.3833173200001</v>
      </c>
      <c r="C7" s="209">
        <v>6257.4947747900005</v>
      </c>
      <c r="D7" s="209">
        <v>6268.3039414300001</v>
      </c>
      <c r="E7" s="209">
        <v>6316.5831722299999</v>
      </c>
      <c r="F7" s="209">
        <v>6382.2794425100001</v>
      </c>
      <c r="G7" s="466">
        <v>6412.7444189899998</v>
      </c>
      <c r="H7" s="467">
        <v>6028.3918108789621</v>
      </c>
      <c r="I7" s="417">
        <v>5903.8632155600008</v>
      </c>
      <c r="J7" s="417">
        <v>5779.4266124200012</v>
      </c>
      <c r="K7" s="417">
        <v>5683.0149100099998</v>
      </c>
      <c r="L7" s="209">
        <v>5226.4760286299997</v>
      </c>
      <c r="M7" s="417">
        <v>5473.4111213200003</v>
      </c>
      <c r="N7" s="354">
        <v>5741.6608431599998</v>
      </c>
    </row>
    <row r="8" spans="1:14">
      <c r="A8" s="639" t="s">
        <v>892</v>
      </c>
      <c r="B8" s="467">
        <v>12474.737681260001</v>
      </c>
      <c r="C8" s="209">
        <v>12725.412346429999</v>
      </c>
      <c r="D8" s="209">
        <v>12986.38622642</v>
      </c>
      <c r="E8" s="209">
        <v>12953.430203800001</v>
      </c>
      <c r="F8" s="209">
        <v>13190.882553259999</v>
      </c>
      <c r="G8" s="466">
        <v>13368.69532103</v>
      </c>
      <c r="H8" s="467">
        <v>13733.797343839411</v>
      </c>
      <c r="I8" s="417">
        <v>12727.536021919999</v>
      </c>
      <c r="J8" s="417">
        <v>12722.905490019999</v>
      </c>
      <c r="K8" s="417">
        <v>12531.934771249998</v>
      </c>
      <c r="L8" s="209">
        <v>14514.996364999997</v>
      </c>
      <c r="M8" s="417">
        <v>15355.39986071</v>
      </c>
      <c r="N8" s="354">
        <v>15072.378766100001</v>
      </c>
    </row>
    <row r="9" spans="1:14">
      <c r="A9" s="639" t="s">
        <v>1147</v>
      </c>
      <c r="B9" s="467">
        <v>1785.0321500300001</v>
      </c>
      <c r="C9" s="209">
        <v>1130.99051356</v>
      </c>
      <c r="D9" s="209">
        <v>1211.0749969200001</v>
      </c>
      <c r="E9" s="209">
        <v>1203.2732845999999</v>
      </c>
      <c r="F9" s="209">
        <v>1190.7725317300001</v>
      </c>
      <c r="G9" s="466">
        <v>1239.18905737</v>
      </c>
      <c r="H9" s="467">
        <v>1238.8562103502945</v>
      </c>
      <c r="I9" s="417">
        <v>1164.2798513</v>
      </c>
      <c r="J9" s="417">
        <v>1092.8906339299999</v>
      </c>
      <c r="K9" s="417">
        <v>1444.3057300000003</v>
      </c>
      <c r="L9" s="209">
        <v>1444.54732769</v>
      </c>
      <c r="M9" s="417">
        <v>1437.7178439499999</v>
      </c>
      <c r="N9" s="354">
        <v>1525.4761036100001</v>
      </c>
    </row>
    <row r="10" spans="1:14">
      <c r="A10" s="639" t="s">
        <v>896</v>
      </c>
      <c r="B10" s="467">
        <v>2357.1582812900001</v>
      </c>
      <c r="C10" s="209">
        <v>3260.1906147</v>
      </c>
      <c r="D10" s="209">
        <v>3405.4625265100003</v>
      </c>
      <c r="E10" s="209">
        <v>3592.2867895499999</v>
      </c>
      <c r="F10" s="209">
        <v>3617.8774559399999</v>
      </c>
      <c r="G10" s="466">
        <v>3808.00688498</v>
      </c>
      <c r="H10" s="467">
        <v>3940.0005761746761</v>
      </c>
      <c r="I10" s="417">
        <v>4611.8284703500003</v>
      </c>
      <c r="J10" s="417">
        <v>4422.5635654899988</v>
      </c>
      <c r="K10" s="417">
        <v>4574.0627237899998</v>
      </c>
      <c r="L10" s="209">
        <v>4939.0795461700009</v>
      </c>
      <c r="M10" s="417">
        <v>4884.9977085300006</v>
      </c>
      <c r="N10" s="354">
        <v>4777.5129212000011</v>
      </c>
    </row>
    <row r="11" spans="1:14">
      <c r="A11" s="639" t="s">
        <v>898</v>
      </c>
      <c r="B11" s="470">
        <v>0</v>
      </c>
      <c r="C11" s="212">
        <v>0</v>
      </c>
      <c r="D11" s="212">
        <v>0</v>
      </c>
      <c r="E11" s="212">
        <v>0</v>
      </c>
      <c r="F11" s="212">
        <v>0</v>
      </c>
      <c r="G11" s="469">
        <v>0</v>
      </c>
      <c r="H11" s="470">
        <v>22.573818990874162</v>
      </c>
      <c r="I11" s="418">
        <v>0</v>
      </c>
      <c r="J11" s="418">
        <v>0</v>
      </c>
      <c r="K11" s="418">
        <v>0</v>
      </c>
      <c r="L11" s="209">
        <v>0</v>
      </c>
      <c r="M11" s="418">
        <v>0</v>
      </c>
      <c r="N11" s="354">
        <v>0</v>
      </c>
    </row>
    <row r="12" spans="1:14" ht="19.5">
      <c r="A12" s="639" t="s">
        <v>900</v>
      </c>
      <c r="B12" s="470">
        <v>0</v>
      </c>
      <c r="C12" s="212">
        <v>0</v>
      </c>
      <c r="D12" s="212">
        <v>0</v>
      </c>
      <c r="E12" s="212">
        <v>0</v>
      </c>
      <c r="F12" s="212">
        <v>0</v>
      </c>
      <c r="G12" s="469">
        <v>0</v>
      </c>
      <c r="H12" s="470">
        <v>0</v>
      </c>
      <c r="I12" s="418">
        <v>0</v>
      </c>
      <c r="J12" s="418">
        <v>0</v>
      </c>
      <c r="K12" s="418">
        <v>0</v>
      </c>
      <c r="L12" s="209">
        <v>0</v>
      </c>
      <c r="M12" s="418">
        <v>0</v>
      </c>
      <c r="N12" s="354">
        <v>0</v>
      </c>
    </row>
    <row r="13" spans="1:14">
      <c r="A13" s="639" t="s">
        <v>902</v>
      </c>
      <c r="B13" s="470">
        <v>0</v>
      </c>
      <c r="C13" s="212">
        <v>0</v>
      </c>
      <c r="D13" s="212">
        <v>0</v>
      </c>
      <c r="E13" s="212">
        <v>0</v>
      </c>
      <c r="F13" s="212">
        <v>0</v>
      </c>
      <c r="G13" s="469">
        <v>0</v>
      </c>
      <c r="H13" s="470">
        <v>0</v>
      </c>
      <c r="I13" s="418">
        <v>0</v>
      </c>
      <c r="J13" s="418">
        <v>0</v>
      </c>
      <c r="K13" s="418">
        <v>0</v>
      </c>
      <c r="L13" s="209">
        <v>0</v>
      </c>
      <c r="M13" s="418">
        <v>0</v>
      </c>
      <c r="N13" s="354">
        <v>0</v>
      </c>
    </row>
    <row r="14" spans="1:14">
      <c r="A14" s="639" t="s">
        <v>904</v>
      </c>
      <c r="B14" s="470">
        <v>2582.08238747</v>
      </c>
      <c r="C14" s="471">
        <v>2762.8574964699997</v>
      </c>
      <c r="D14" s="471">
        <v>2869.7643641200002</v>
      </c>
      <c r="E14" s="471">
        <v>2821.8423016300003</v>
      </c>
      <c r="F14" s="471">
        <v>2885.25336866</v>
      </c>
      <c r="G14" s="117">
        <v>2929.0520289900001</v>
      </c>
      <c r="H14" s="470">
        <v>3120.1487013415458</v>
      </c>
      <c r="I14" s="419">
        <v>4149.6064965699998</v>
      </c>
      <c r="J14" s="419">
        <v>4543.9077913299998</v>
      </c>
      <c r="K14" s="419">
        <v>4632.1507681799994</v>
      </c>
      <c r="L14" s="209">
        <v>4228.3079040599987</v>
      </c>
      <c r="M14" s="419">
        <v>4138.6787747600001</v>
      </c>
      <c r="N14" s="354">
        <v>4188.4441570500003</v>
      </c>
    </row>
    <row r="15" spans="1:14">
      <c r="A15" s="639" t="s">
        <v>906</v>
      </c>
      <c r="B15" s="470">
        <v>0</v>
      </c>
      <c r="C15" s="471">
        <v>0</v>
      </c>
      <c r="D15" s="471">
        <v>0</v>
      </c>
      <c r="E15" s="471">
        <v>0</v>
      </c>
      <c r="F15" s="471">
        <v>0</v>
      </c>
      <c r="G15" s="117">
        <v>0</v>
      </c>
      <c r="H15" s="470">
        <v>0</v>
      </c>
      <c r="I15" s="419">
        <v>0</v>
      </c>
      <c r="J15" s="419">
        <v>0</v>
      </c>
      <c r="K15" s="419">
        <v>0</v>
      </c>
      <c r="L15" s="209">
        <v>0</v>
      </c>
      <c r="M15" s="419">
        <v>0</v>
      </c>
      <c r="N15" s="354">
        <v>0</v>
      </c>
    </row>
    <row r="16" spans="1:14" ht="19.5">
      <c r="A16" s="639" t="s">
        <v>1148</v>
      </c>
      <c r="B16" s="470">
        <v>0.44420599999999999</v>
      </c>
      <c r="C16" s="471">
        <v>0.42186130999999999</v>
      </c>
      <c r="D16" s="471">
        <v>0.39940490000000001</v>
      </c>
      <c r="E16" s="471">
        <v>0.37683621</v>
      </c>
      <c r="F16" s="471">
        <v>0.35415468</v>
      </c>
      <c r="G16" s="117">
        <v>0.33135974000000001</v>
      </c>
      <c r="H16" s="470">
        <v>0.56757212571000004</v>
      </c>
      <c r="I16" s="419">
        <v>0.53923736000000011</v>
      </c>
      <c r="J16" s="419">
        <v>0.53391736000000001</v>
      </c>
      <c r="K16" s="419">
        <v>0.50534780999999995</v>
      </c>
      <c r="L16" s="209">
        <v>0.47666175</v>
      </c>
      <c r="M16" s="419">
        <v>0.44785882999999999</v>
      </c>
      <c r="N16" s="354">
        <v>0.41893847000000001</v>
      </c>
    </row>
    <row r="17" spans="1:14">
      <c r="A17" s="639" t="s">
        <v>910</v>
      </c>
      <c r="B17" s="470">
        <v>0</v>
      </c>
      <c r="C17" s="471">
        <v>0</v>
      </c>
      <c r="D17" s="471">
        <v>0</v>
      </c>
      <c r="E17" s="471">
        <v>0</v>
      </c>
      <c r="F17" s="471">
        <v>0</v>
      </c>
      <c r="G17" s="117">
        <v>0</v>
      </c>
      <c r="H17" s="470">
        <v>0</v>
      </c>
      <c r="I17" s="419">
        <v>0</v>
      </c>
      <c r="J17" s="419">
        <v>0</v>
      </c>
      <c r="K17" s="419">
        <v>0</v>
      </c>
      <c r="L17" s="209">
        <v>0</v>
      </c>
      <c r="M17" s="419">
        <v>0</v>
      </c>
      <c r="N17" s="354">
        <v>0</v>
      </c>
    </row>
    <row r="18" spans="1:14">
      <c r="A18" s="639" t="s">
        <v>912</v>
      </c>
      <c r="B18" s="470">
        <v>11.26923111</v>
      </c>
      <c r="C18" s="471">
        <v>11.09834491</v>
      </c>
      <c r="D18" s="471">
        <v>10.77572612</v>
      </c>
      <c r="E18" s="471">
        <v>10.40791527</v>
      </c>
      <c r="F18" s="471">
        <v>9.5803073600000008</v>
      </c>
      <c r="G18" s="117">
        <v>9.6570078200000005</v>
      </c>
      <c r="H18" s="470">
        <v>3.8152623908268852</v>
      </c>
      <c r="I18" s="419">
        <v>5.6117100000000004</v>
      </c>
      <c r="J18" s="419">
        <v>5.6466700000000003</v>
      </c>
      <c r="K18" s="419">
        <v>5.6824135299999998</v>
      </c>
      <c r="L18" s="209">
        <v>10</v>
      </c>
      <c r="M18" s="419">
        <v>10</v>
      </c>
      <c r="N18" s="354">
        <v>10</v>
      </c>
    </row>
    <row r="19" spans="1:14">
      <c r="A19" s="468" t="s">
        <v>1149</v>
      </c>
      <c r="B19" s="470">
        <v>0.40314999999999995</v>
      </c>
      <c r="C19" s="471">
        <v>0.40314999999999995</v>
      </c>
      <c r="D19" s="471">
        <v>0.40314999999999995</v>
      </c>
      <c r="E19" s="471">
        <v>0.40314999999999995</v>
      </c>
      <c r="F19" s="471">
        <v>0.40314999999999995</v>
      </c>
      <c r="G19" s="117">
        <v>0.40314999999999995</v>
      </c>
      <c r="H19" s="470">
        <v>0.40314999999999995</v>
      </c>
      <c r="I19" s="419">
        <v>0.40314999999999995</v>
      </c>
      <c r="J19" s="419">
        <v>0.40314999999999995</v>
      </c>
      <c r="K19" s="419">
        <v>0.40314999999999995</v>
      </c>
      <c r="L19" s="209">
        <v>0.42510000000000003</v>
      </c>
      <c r="M19" s="419">
        <v>0.42510000000000003</v>
      </c>
      <c r="N19" s="354">
        <v>0.42510000000000003</v>
      </c>
    </row>
    <row r="20" spans="1:14">
      <c r="A20" s="639" t="s">
        <v>916</v>
      </c>
      <c r="B20" s="470">
        <v>127.37706883</v>
      </c>
      <c r="C20" s="471">
        <v>129.06794124999999</v>
      </c>
      <c r="D20" s="471">
        <v>128.93924795999999</v>
      </c>
      <c r="E20" s="471">
        <v>129.82580127</v>
      </c>
      <c r="F20" s="471">
        <v>130.84894015999998</v>
      </c>
      <c r="G20" s="117">
        <v>131.42374619999998</v>
      </c>
      <c r="H20" s="470">
        <v>218.248791883</v>
      </c>
      <c r="I20" s="419">
        <v>217.55371091000004</v>
      </c>
      <c r="J20" s="419">
        <v>58.07421028000001</v>
      </c>
      <c r="K20" s="419">
        <v>58.074054779999997</v>
      </c>
      <c r="L20" s="209">
        <v>53.116100279999998</v>
      </c>
      <c r="M20" s="419">
        <v>63.116100279999998</v>
      </c>
      <c r="N20" s="354">
        <v>63.120372409999995</v>
      </c>
    </row>
    <row r="21" spans="1:14" s="70" customFormat="1" ht="9">
      <c r="A21" s="640" t="s">
        <v>918</v>
      </c>
      <c r="B21" s="474">
        <v>25654.887473549999</v>
      </c>
      <c r="C21" s="472">
        <v>26277.937043649999</v>
      </c>
      <c r="D21" s="472">
        <v>26881.50958464</v>
      </c>
      <c r="E21" s="472">
        <v>27028.429454800003</v>
      </c>
      <c r="F21" s="472">
        <v>27408.251904519995</v>
      </c>
      <c r="G21" s="473">
        <v>27899.502975309999</v>
      </c>
      <c r="H21" s="474">
        <v>28306.803237975302</v>
      </c>
      <c r="I21" s="420">
        <v>28781.221864150004</v>
      </c>
      <c r="J21" s="420">
        <v>28626.35204098999</v>
      </c>
      <c r="K21" s="420">
        <v>28930.133869559999</v>
      </c>
      <c r="L21" s="458">
        <v>30417.425033790008</v>
      </c>
      <c r="M21" s="420">
        <v>31364.194368599998</v>
      </c>
      <c r="N21" s="355">
        <v>31379.437202210003</v>
      </c>
    </row>
    <row r="22" spans="1:14">
      <c r="A22" s="638" t="s">
        <v>920</v>
      </c>
      <c r="B22" s="470"/>
      <c r="C22" s="471"/>
      <c r="D22" s="471"/>
      <c r="E22" s="471"/>
      <c r="F22" s="471"/>
      <c r="G22" s="117"/>
      <c r="H22" s="470"/>
      <c r="I22" s="419"/>
      <c r="J22" s="419"/>
      <c r="K22" s="419"/>
      <c r="L22" s="209"/>
      <c r="M22" s="419"/>
      <c r="N22" s="354"/>
    </row>
    <row r="23" spans="1:14">
      <c r="A23" s="468" t="s">
        <v>922</v>
      </c>
      <c r="B23" s="470">
        <v>651.95702522000011</v>
      </c>
      <c r="C23" s="471">
        <v>821.35223011000005</v>
      </c>
      <c r="D23" s="471">
        <v>728.51616821000005</v>
      </c>
      <c r="E23" s="471">
        <v>795.48157681999999</v>
      </c>
      <c r="F23" s="471">
        <v>919.79890732999991</v>
      </c>
      <c r="G23" s="117">
        <v>745.60000976000003</v>
      </c>
      <c r="H23" s="470">
        <v>677.26418497897112</v>
      </c>
      <c r="I23" s="419">
        <v>950.06435027000009</v>
      </c>
      <c r="J23" s="419">
        <v>779.52034371000013</v>
      </c>
      <c r="K23" s="419">
        <v>838.18902821999984</v>
      </c>
      <c r="L23" s="209">
        <v>880.63392072999989</v>
      </c>
      <c r="M23" s="419">
        <v>1017.61708394</v>
      </c>
      <c r="N23" s="354">
        <v>918.57957979999992</v>
      </c>
    </row>
    <row r="24" spans="1:14">
      <c r="A24" s="468" t="s">
        <v>924</v>
      </c>
      <c r="B24" s="470">
        <v>586.40200668</v>
      </c>
      <c r="C24" s="471">
        <v>640.33350566999991</v>
      </c>
      <c r="D24" s="471">
        <v>635.10708733000001</v>
      </c>
      <c r="E24" s="471">
        <v>845.55069886000001</v>
      </c>
      <c r="F24" s="471">
        <v>730.64455717999999</v>
      </c>
      <c r="G24" s="117">
        <v>732.50253660999999</v>
      </c>
      <c r="H24" s="470">
        <v>684.27389744388017</v>
      </c>
      <c r="I24" s="419">
        <v>685.34518677000005</v>
      </c>
      <c r="J24" s="419">
        <v>737.54286435999973</v>
      </c>
      <c r="K24" s="419">
        <v>654.81911973999991</v>
      </c>
      <c r="L24" s="209">
        <v>709.66830427999992</v>
      </c>
      <c r="M24" s="419">
        <v>735.2398744300001</v>
      </c>
      <c r="N24" s="354">
        <v>747.02594154000008</v>
      </c>
    </row>
    <row r="25" spans="1:14">
      <c r="A25" s="468" t="s">
        <v>1150</v>
      </c>
      <c r="B25" s="470">
        <v>0</v>
      </c>
      <c r="C25" s="471">
        <v>0</v>
      </c>
      <c r="D25" s="471">
        <v>0</v>
      </c>
      <c r="E25" s="471">
        <v>0</v>
      </c>
      <c r="F25" s="471">
        <v>0</v>
      </c>
      <c r="G25" s="117">
        <v>0</v>
      </c>
      <c r="H25" s="470">
        <v>16.471669362449799</v>
      </c>
      <c r="I25" s="419">
        <v>73.727210870000008</v>
      </c>
      <c r="J25" s="419">
        <v>73.255830869999997</v>
      </c>
      <c r="K25" s="419">
        <v>77.876603169999996</v>
      </c>
      <c r="L25" s="209">
        <v>80.968164639999983</v>
      </c>
      <c r="M25" s="419">
        <v>94.830677940000015</v>
      </c>
      <c r="N25" s="354">
        <v>94.131840769999997</v>
      </c>
    </row>
    <row r="26" spans="1:14">
      <c r="A26" s="468" t="s">
        <v>1151</v>
      </c>
      <c r="B26" s="470">
        <v>0</v>
      </c>
      <c r="C26" s="471">
        <v>0</v>
      </c>
      <c r="D26" s="471">
        <v>0</v>
      </c>
      <c r="E26" s="471">
        <v>0</v>
      </c>
      <c r="F26" s="471">
        <v>0</v>
      </c>
      <c r="G26" s="117">
        <v>0</v>
      </c>
      <c r="H26" s="470">
        <v>309.92776714718281</v>
      </c>
      <c r="I26" s="419">
        <v>338.95647569999994</v>
      </c>
      <c r="J26" s="419">
        <v>346.69728029999999</v>
      </c>
      <c r="K26" s="419">
        <v>371.07937989999999</v>
      </c>
      <c r="L26" s="209">
        <v>434.64713968000001</v>
      </c>
      <c r="M26" s="419">
        <v>457.3117123799999</v>
      </c>
      <c r="N26" s="354">
        <v>469.99020945000018</v>
      </c>
    </row>
    <row r="27" spans="1:14" ht="19.5">
      <c r="A27" s="639" t="s">
        <v>1152</v>
      </c>
      <c r="B27" s="470">
        <v>32.808173409999995</v>
      </c>
      <c r="C27" s="471">
        <v>33.504902749999999</v>
      </c>
      <c r="D27" s="471">
        <v>25.319004589999999</v>
      </c>
      <c r="E27" s="471">
        <v>25.192268920000004</v>
      </c>
      <c r="F27" s="471">
        <v>26.380086600000002</v>
      </c>
      <c r="G27" s="117">
        <v>26.242304270000002</v>
      </c>
      <c r="H27" s="470">
        <v>38.130355008946673</v>
      </c>
      <c r="I27" s="419">
        <v>36.107335330000005</v>
      </c>
      <c r="J27" s="419">
        <v>35.946277690000002</v>
      </c>
      <c r="K27" s="419">
        <v>35.638218020000004</v>
      </c>
      <c r="L27" s="209">
        <v>44.054675450000005</v>
      </c>
      <c r="M27" s="419">
        <v>43.934379390000004</v>
      </c>
      <c r="N27" s="354">
        <v>35.193501589999997</v>
      </c>
    </row>
    <row r="28" spans="1:14">
      <c r="A28" s="468" t="s">
        <v>977</v>
      </c>
      <c r="B28" s="470">
        <v>1254.8622315800003</v>
      </c>
      <c r="C28" s="471">
        <v>1294.6441664999998</v>
      </c>
      <c r="D28" s="471">
        <v>1445.6481351999998</v>
      </c>
      <c r="E28" s="471">
        <v>1299.6653356000002</v>
      </c>
      <c r="F28" s="471">
        <v>1486.2634167499998</v>
      </c>
      <c r="G28" s="117">
        <v>1523.7434969399999</v>
      </c>
      <c r="H28" s="470">
        <v>1773.8012124708755</v>
      </c>
      <c r="I28" s="419">
        <v>1653.9400934800003</v>
      </c>
      <c r="J28" s="419">
        <v>681.39704176999999</v>
      </c>
      <c r="K28" s="419">
        <v>805.32386559999986</v>
      </c>
      <c r="L28" s="209">
        <v>916.44055727</v>
      </c>
      <c r="M28" s="419">
        <v>805.36895627999991</v>
      </c>
      <c r="N28" s="354">
        <v>1089.55538768</v>
      </c>
    </row>
    <row r="29" spans="1:14">
      <c r="A29" s="468" t="s">
        <v>932</v>
      </c>
      <c r="B29" s="470">
        <v>2526.0294368900004</v>
      </c>
      <c r="C29" s="471">
        <v>2789.8348050299996</v>
      </c>
      <c r="D29" s="471">
        <v>2834.5903953300003</v>
      </c>
      <c r="E29" s="471">
        <v>2965.8898802000003</v>
      </c>
      <c r="F29" s="471">
        <v>3163.0869678599997</v>
      </c>
      <c r="G29" s="117">
        <v>3028.0883475800001</v>
      </c>
      <c r="H29" s="470">
        <v>3499.8690864123064</v>
      </c>
      <c r="I29" s="419">
        <v>3738.1406527199997</v>
      </c>
      <c r="J29" s="419">
        <v>2654.3596389899999</v>
      </c>
      <c r="K29" s="419">
        <v>2782.9262149399997</v>
      </c>
      <c r="L29" s="209">
        <v>3066.4127624100001</v>
      </c>
      <c r="M29" s="419">
        <v>3154.3026847799997</v>
      </c>
      <c r="N29" s="354">
        <v>3354.4764612599997</v>
      </c>
    </row>
    <row r="30" spans="1:14">
      <c r="A30" s="7" t="s">
        <v>934</v>
      </c>
      <c r="B30" s="474">
        <v>28180.916910439999</v>
      </c>
      <c r="C30" s="472">
        <v>29067.77184868</v>
      </c>
      <c r="D30" s="472">
        <v>29716.09997997</v>
      </c>
      <c r="E30" s="472">
        <v>29994.319335000004</v>
      </c>
      <c r="F30" s="472">
        <v>30571.338872379994</v>
      </c>
      <c r="G30" s="473">
        <v>30927.591322889999</v>
      </c>
      <c r="H30" s="474">
        <v>31806.672324387608</v>
      </c>
      <c r="I30" s="420">
        <v>32519.362516959995</v>
      </c>
      <c r="J30" s="420">
        <v>31280.711680120003</v>
      </c>
      <c r="K30" s="420">
        <v>31713.060084609999</v>
      </c>
      <c r="L30" s="209">
        <v>33483.837796319996</v>
      </c>
      <c r="M30" s="420">
        <v>34518.497053450003</v>
      </c>
      <c r="N30" s="354">
        <v>34733.913663660001</v>
      </c>
    </row>
    <row r="31" spans="1:14">
      <c r="A31" s="641" t="s">
        <v>935</v>
      </c>
      <c r="B31" s="474"/>
      <c r="C31" s="472"/>
      <c r="D31" s="472"/>
      <c r="E31" s="472"/>
      <c r="F31" s="472"/>
      <c r="G31" s="473"/>
      <c r="H31" s="474"/>
      <c r="I31" s="420"/>
      <c r="J31" s="420"/>
      <c r="K31" s="420"/>
      <c r="L31" s="209"/>
      <c r="M31" s="420"/>
      <c r="N31" s="354"/>
    </row>
    <row r="32" spans="1:14">
      <c r="A32" s="638" t="s">
        <v>937</v>
      </c>
      <c r="B32" s="470"/>
      <c r="C32" s="471"/>
      <c r="D32" s="471"/>
      <c r="E32" s="471"/>
      <c r="F32" s="471"/>
      <c r="G32" s="117"/>
      <c r="H32" s="470"/>
      <c r="I32" s="419"/>
      <c r="J32" s="419"/>
      <c r="K32" s="419"/>
      <c r="L32" s="209"/>
      <c r="M32" s="419"/>
      <c r="N32" s="354"/>
    </row>
    <row r="33" spans="1:14">
      <c r="A33" s="468" t="s">
        <v>1154</v>
      </c>
      <c r="B33" s="470"/>
      <c r="C33" s="471"/>
      <c r="D33" s="471"/>
      <c r="E33" s="471"/>
      <c r="F33" s="471"/>
      <c r="G33" s="117"/>
      <c r="H33" s="470"/>
      <c r="I33" s="419"/>
      <c r="J33" s="419"/>
      <c r="K33" s="419"/>
      <c r="L33" s="209"/>
      <c r="M33" s="419"/>
      <c r="N33" s="354"/>
    </row>
    <row r="34" spans="1:14">
      <c r="A34" s="642" t="s">
        <v>1155</v>
      </c>
      <c r="B34" s="470">
        <v>631.93227290999994</v>
      </c>
      <c r="C34" s="471">
        <v>589.54222668000011</v>
      </c>
      <c r="D34" s="471">
        <v>577.36623938000002</v>
      </c>
      <c r="E34" s="471">
        <v>640.34427317000006</v>
      </c>
      <c r="F34" s="471">
        <v>594.74536162000004</v>
      </c>
      <c r="G34" s="117">
        <v>640.42211148999991</v>
      </c>
      <c r="H34" s="470">
        <v>142.80418678618392</v>
      </c>
      <c r="I34" s="419">
        <v>161.94664849</v>
      </c>
      <c r="J34" s="419">
        <v>158.74593654999998</v>
      </c>
      <c r="K34" s="419">
        <v>160.92895379000001</v>
      </c>
      <c r="L34" s="209">
        <v>128.81830708999999</v>
      </c>
      <c r="M34" s="419">
        <v>155.78266489999999</v>
      </c>
      <c r="N34" s="354">
        <v>146.12038107000001</v>
      </c>
    </row>
    <row r="35" spans="1:14">
      <c r="A35" s="215" t="s">
        <v>1156</v>
      </c>
      <c r="B35" s="470">
        <v>47.311848420000004</v>
      </c>
      <c r="C35" s="212">
        <v>44.657890060000007</v>
      </c>
      <c r="D35" s="212">
        <v>42.921886019999995</v>
      </c>
      <c r="E35" s="212">
        <v>44.406846359999996</v>
      </c>
      <c r="F35" s="212">
        <v>51.670776689999997</v>
      </c>
      <c r="G35" s="469">
        <v>53.956001999999991</v>
      </c>
      <c r="H35" s="470">
        <v>119.39099889568867</v>
      </c>
      <c r="I35" s="419">
        <v>73.463637590000005</v>
      </c>
      <c r="J35" s="419">
        <v>81.313497779999992</v>
      </c>
      <c r="K35" s="419">
        <v>73.888914249999999</v>
      </c>
      <c r="L35" s="209">
        <v>74.123656009999991</v>
      </c>
      <c r="M35" s="419">
        <v>81.080495099999979</v>
      </c>
      <c r="N35" s="354">
        <v>77.242611420000003</v>
      </c>
    </row>
    <row r="36" spans="1:14">
      <c r="A36" s="215" t="s">
        <v>1153</v>
      </c>
      <c r="B36" s="470">
        <v>2035.5883860599999</v>
      </c>
      <c r="C36" s="471">
        <v>2256.80581067</v>
      </c>
      <c r="D36" s="471">
        <v>2201.39875626</v>
      </c>
      <c r="E36" s="471">
        <v>2316.9041115600003</v>
      </c>
      <c r="F36" s="471">
        <v>2384.0466031400001</v>
      </c>
      <c r="G36" s="117">
        <v>2386.5085010000003</v>
      </c>
      <c r="H36" s="470">
        <v>3059.6697657662958</v>
      </c>
      <c r="I36" s="419">
        <v>3410.5471082600002</v>
      </c>
      <c r="J36" s="419">
        <v>1888.9549476599998</v>
      </c>
      <c r="K36" s="419">
        <v>2098.6982810999998</v>
      </c>
      <c r="L36" s="209">
        <v>2145.65913112</v>
      </c>
      <c r="M36" s="419">
        <v>1983.93125579</v>
      </c>
      <c r="N36" s="354">
        <v>2206.5114205300001</v>
      </c>
    </row>
    <row r="37" spans="1:14" s="70" customFormat="1">
      <c r="A37" s="215" t="s">
        <v>945</v>
      </c>
      <c r="B37" s="474">
        <v>2714.83250739</v>
      </c>
      <c r="C37" s="472">
        <v>2891.0059274100004</v>
      </c>
      <c r="D37" s="472">
        <v>2821.6868816599999</v>
      </c>
      <c r="E37" s="472">
        <v>3001.6552310900006</v>
      </c>
      <c r="F37" s="472">
        <v>3030.4627414500001</v>
      </c>
      <c r="G37" s="473">
        <v>3080.8866144900003</v>
      </c>
      <c r="H37" s="474">
        <v>3321.8649514481685</v>
      </c>
      <c r="I37" s="420">
        <v>3645.9573943400001</v>
      </c>
      <c r="J37" s="420">
        <v>2129.0143819899995</v>
      </c>
      <c r="K37" s="420">
        <v>2333.5161491399999</v>
      </c>
      <c r="L37" s="209">
        <v>2348.60109422</v>
      </c>
      <c r="M37" s="420">
        <v>2220.7944157900001</v>
      </c>
      <c r="N37" s="355">
        <v>2429.8744130200002</v>
      </c>
    </row>
    <row r="38" spans="1:14">
      <c r="A38" s="468" t="s">
        <v>946</v>
      </c>
      <c r="B38" s="470"/>
      <c r="C38" s="471"/>
      <c r="D38" s="471"/>
      <c r="E38" s="471"/>
      <c r="F38" s="471"/>
      <c r="G38" s="117"/>
      <c r="H38" s="470"/>
      <c r="I38" s="419"/>
      <c r="J38" s="419"/>
      <c r="K38" s="419"/>
      <c r="L38" s="209"/>
      <c r="M38" s="419"/>
      <c r="N38" s="354"/>
    </row>
    <row r="39" spans="1:14">
      <c r="A39" s="215" t="s">
        <v>948</v>
      </c>
      <c r="B39" s="470">
        <v>638.62669581000011</v>
      </c>
      <c r="C39" s="471">
        <v>644.09851101000015</v>
      </c>
      <c r="D39" s="471">
        <v>643.91780131999997</v>
      </c>
      <c r="E39" s="471">
        <v>661.43016008000006</v>
      </c>
      <c r="F39" s="471">
        <v>667.92362297000022</v>
      </c>
      <c r="G39" s="117">
        <v>679.00000996999995</v>
      </c>
      <c r="H39" s="470">
        <v>965.21848583412475</v>
      </c>
      <c r="I39" s="419">
        <v>932.06423742999993</v>
      </c>
      <c r="J39" s="419">
        <v>1020.14444552</v>
      </c>
      <c r="K39" s="419">
        <v>1056.31343864</v>
      </c>
      <c r="L39" s="209">
        <v>1146.0756369499998</v>
      </c>
      <c r="M39" s="419">
        <v>1158.3472642199999</v>
      </c>
      <c r="N39" s="354">
        <v>1177.8872642100002</v>
      </c>
    </row>
    <row r="40" spans="1:14">
      <c r="A40" s="215" t="s">
        <v>949</v>
      </c>
      <c r="B40" s="470">
        <v>188.13748647</v>
      </c>
      <c r="C40" s="471">
        <v>188.44587876999998</v>
      </c>
      <c r="D40" s="471">
        <v>183.14731798</v>
      </c>
      <c r="E40" s="471">
        <v>182.69837864000002</v>
      </c>
      <c r="F40" s="471">
        <v>218.87217408999999</v>
      </c>
      <c r="G40" s="117">
        <v>226.19910095999998</v>
      </c>
      <c r="H40" s="470">
        <v>118.50712806114151</v>
      </c>
      <c r="I40" s="419">
        <v>178.00044649</v>
      </c>
      <c r="J40" s="419">
        <v>128.07888181999999</v>
      </c>
      <c r="K40" s="419">
        <v>114.42767831000002</v>
      </c>
      <c r="L40" s="209">
        <v>119.56042735000001</v>
      </c>
      <c r="M40" s="419">
        <v>133.41649841000003</v>
      </c>
      <c r="N40" s="354">
        <v>120.33541023000002</v>
      </c>
    </row>
    <row r="41" spans="1:14">
      <c r="A41" s="215" t="s">
        <v>950</v>
      </c>
      <c r="B41" s="470">
        <v>292.45397745999998</v>
      </c>
      <c r="C41" s="471">
        <v>304.70786197999996</v>
      </c>
      <c r="D41" s="471">
        <v>312.67109535000003</v>
      </c>
      <c r="E41" s="471">
        <v>312.47694144999997</v>
      </c>
      <c r="F41" s="471">
        <v>281.61541691999997</v>
      </c>
      <c r="G41" s="117">
        <v>302.78460402000002</v>
      </c>
      <c r="H41" s="470">
        <v>319.14802879526485</v>
      </c>
      <c r="I41" s="419">
        <v>347.47428336000002</v>
      </c>
      <c r="J41" s="419">
        <v>355.7251121000001</v>
      </c>
      <c r="K41" s="419">
        <v>361.97947505999997</v>
      </c>
      <c r="L41" s="209">
        <v>381.59423798</v>
      </c>
      <c r="M41" s="419">
        <v>387.29015897000005</v>
      </c>
      <c r="N41" s="354">
        <v>382.13621305000004</v>
      </c>
    </row>
    <row r="42" spans="1:14">
      <c r="A42" s="215" t="s">
        <v>1157</v>
      </c>
      <c r="B42" s="470">
        <v>0</v>
      </c>
      <c r="C42" s="471">
        <v>0</v>
      </c>
      <c r="D42" s="471">
        <v>0</v>
      </c>
      <c r="E42" s="471">
        <v>0</v>
      </c>
      <c r="F42" s="471">
        <v>0</v>
      </c>
      <c r="G42" s="117">
        <v>0</v>
      </c>
      <c r="H42" s="470">
        <v>1318.4469702653835</v>
      </c>
      <c r="I42" s="419">
        <v>265.51204113</v>
      </c>
      <c r="J42" s="419">
        <v>280.24627622000008</v>
      </c>
      <c r="K42" s="419">
        <v>293.53971932999997</v>
      </c>
      <c r="L42" s="209">
        <v>329.39471580000009</v>
      </c>
      <c r="M42" s="419">
        <v>363.62869774999996</v>
      </c>
      <c r="N42" s="354">
        <v>366.16988405000012</v>
      </c>
    </row>
    <row r="43" spans="1:14">
      <c r="A43" s="215" t="s">
        <v>952</v>
      </c>
      <c r="B43" s="470">
        <v>1119.2181597400001</v>
      </c>
      <c r="C43" s="471">
        <v>1137.25225176</v>
      </c>
      <c r="D43" s="471">
        <v>1139.73621465</v>
      </c>
      <c r="E43" s="471">
        <v>1156.60548017</v>
      </c>
      <c r="F43" s="471">
        <v>1168.4112139800002</v>
      </c>
      <c r="G43" s="117">
        <v>1207.9837149499999</v>
      </c>
      <c r="H43" s="470">
        <v>2721.3206129559148</v>
      </c>
      <c r="I43" s="419">
        <v>1723.0510087299999</v>
      </c>
      <c r="J43" s="419">
        <v>1784.1947160099996</v>
      </c>
      <c r="K43" s="419">
        <v>1826.2603116400001</v>
      </c>
      <c r="L43" s="209">
        <v>1976.6250184400001</v>
      </c>
      <c r="M43" s="419">
        <v>2042.6826197099997</v>
      </c>
      <c r="N43" s="354">
        <v>2046.5287719000003</v>
      </c>
    </row>
    <row r="44" spans="1:14" s="70" customFormat="1" ht="9">
      <c r="A44" s="643" t="s">
        <v>955</v>
      </c>
      <c r="B44" s="474">
        <v>3834.05066713</v>
      </c>
      <c r="C44" s="472">
        <v>4028.2581791700004</v>
      </c>
      <c r="D44" s="472">
        <v>3961.4230963099999</v>
      </c>
      <c r="E44" s="472">
        <v>4158.2607112600008</v>
      </c>
      <c r="F44" s="472">
        <v>4198.87395543</v>
      </c>
      <c r="G44" s="473">
        <v>4288.8703294400002</v>
      </c>
      <c r="H44" s="474">
        <v>6043.1855644040834</v>
      </c>
      <c r="I44" s="420">
        <v>5369.0084032899995</v>
      </c>
      <c r="J44" s="420">
        <v>3913.2090982200007</v>
      </c>
      <c r="K44" s="420">
        <v>4159.7764610499989</v>
      </c>
      <c r="L44" s="458">
        <v>4325.2261129399994</v>
      </c>
      <c r="M44" s="420">
        <v>4263.4770357799998</v>
      </c>
      <c r="N44" s="355">
        <v>4476.4031852200005</v>
      </c>
    </row>
    <row r="45" spans="1:14">
      <c r="A45" s="638" t="s">
        <v>1163</v>
      </c>
      <c r="B45" s="470">
        <v>0</v>
      </c>
      <c r="C45" s="471">
        <v>0</v>
      </c>
      <c r="D45" s="471">
        <v>0</v>
      </c>
      <c r="E45" s="471">
        <v>0</v>
      </c>
      <c r="F45" s="471">
        <v>0</v>
      </c>
      <c r="G45" s="117">
        <v>0</v>
      </c>
      <c r="H45" s="470">
        <v>0</v>
      </c>
      <c r="I45" s="419">
        <v>0</v>
      </c>
      <c r="J45" s="419">
        <v>0</v>
      </c>
      <c r="K45" s="419">
        <v>0</v>
      </c>
      <c r="L45" s="209">
        <v>0</v>
      </c>
      <c r="M45" s="419">
        <v>0</v>
      </c>
      <c r="N45" s="354">
        <v>0</v>
      </c>
    </row>
    <row r="46" spans="1:14">
      <c r="A46" s="638" t="s">
        <v>958</v>
      </c>
      <c r="B46" s="470"/>
      <c r="C46" s="471"/>
      <c r="D46" s="471"/>
      <c r="E46" s="471"/>
      <c r="F46" s="471"/>
      <c r="G46" s="117"/>
      <c r="H46" s="470"/>
      <c r="I46" s="419"/>
      <c r="J46" s="419"/>
      <c r="K46" s="419"/>
      <c r="L46" s="209"/>
      <c r="M46" s="419"/>
      <c r="N46" s="354"/>
    </row>
    <row r="47" spans="1:14">
      <c r="A47" s="468" t="s">
        <v>960</v>
      </c>
      <c r="B47" s="470">
        <v>1291.9789741500001</v>
      </c>
      <c r="C47" s="471">
        <v>1291.9789741500001</v>
      </c>
      <c r="D47" s="471">
        <v>1344.4789741500001</v>
      </c>
      <c r="E47" s="471">
        <v>1344.4789741500001</v>
      </c>
      <c r="F47" s="471">
        <v>1344.4789741500001</v>
      </c>
      <c r="G47" s="117">
        <v>1344.3024620900001</v>
      </c>
      <c r="H47" s="470">
        <v>1287.6721675775404</v>
      </c>
      <c r="I47" s="419">
        <v>1312.6721675700001</v>
      </c>
      <c r="J47" s="419">
        <v>1389.50201436</v>
      </c>
      <c r="K47" s="419">
        <v>1389.5020046699999</v>
      </c>
      <c r="L47" s="209">
        <v>1509.3020046700001</v>
      </c>
      <c r="M47" s="419">
        <v>1586.3024620900001</v>
      </c>
      <c r="N47" s="354">
        <v>1584.3024620900001</v>
      </c>
    </row>
    <row r="48" spans="1:14">
      <c r="A48" s="468" t="s">
        <v>1158</v>
      </c>
      <c r="B48" s="470">
        <v>18090.04556866</v>
      </c>
      <c r="C48" s="471">
        <v>18724.964104039998</v>
      </c>
      <c r="D48" s="471">
        <v>19218.808409180001</v>
      </c>
      <c r="E48" s="471">
        <v>19421.417615950002</v>
      </c>
      <c r="F48" s="471">
        <v>19932.056617600003</v>
      </c>
      <c r="G48" s="117">
        <v>20074.252715760005</v>
      </c>
      <c r="H48" s="470">
        <v>19220.567178624184</v>
      </c>
      <c r="I48" s="419">
        <v>20436.132841490002</v>
      </c>
      <c r="J48" s="419">
        <v>20908.14673448</v>
      </c>
      <c r="K48" s="419">
        <v>20966.73286643</v>
      </c>
      <c r="L48" s="209">
        <v>22249.62202088</v>
      </c>
      <c r="M48" s="419">
        <v>23085.226653649999</v>
      </c>
      <c r="N48" s="354">
        <v>23060.442678970001</v>
      </c>
    </row>
    <row r="49" spans="1:14">
      <c r="A49" s="468" t="s">
        <v>962</v>
      </c>
      <c r="B49" s="470">
        <v>7.7983000000000002E-4</v>
      </c>
      <c r="C49" s="471">
        <v>7.7983000000000002E-4</v>
      </c>
      <c r="D49" s="471">
        <v>7.7983000000000002E-4</v>
      </c>
      <c r="E49" s="471">
        <v>7.7983000000000002E-4</v>
      </c>
      <c r="F49" s="471">
        <v>7.7983000000000002E-4</v>
      </c>
      <c r="G49" s="117">
        <v>7.7983000000000002E-4</v>
      </c>
      <c r="H49" s="470">
        <v>15.349031114400011</v>
      </c>
      <c r="I49" s="419">
        <v>7.7983000000000002E-4</v>
      </c>
      <c r="J49" s="419">
        <v>0.55358384999999999</v>
      </c>
      <c r="K49" s="419">
        <v>0.55358384999999999</v>
      </c>
      <c r="L49" s="209">
        <v>13.34443214</v>
      </c>
      <c r="M49" s="419">
        <v>13.92661983</v>
      </c>
      <c r="N49" s="354">
        <v>13.92661983</v>
      </c>
    </row>
    <row r="50" spans="1:14">
      <c r="A50" s="468" t="s">
        <v>1159</v>
      </c>
      <c r="B50" s="470">
        <v>-13.725424320000002</v>
      </c>
      <c r="C50" s="471">
        <v>9.1226294799999987</v>
      </c>
      <c r="D50" s="471">
        <v>15.17936121</v>
      </c>
      <c r="E50" s="471">
        <v>16.80034977</v>
      </c>
      <c r="F50" s="471">
        <v>24.048727299999999</v>
      </c>
      <c r="G50" s="117">
        <v>19.247099040000002</v>
      </c>
      <c r="H50" s="470">
        <v>3.2609018389493576</v>
      </c>
      <c r="I50" s="419">
        <v>43.556951249999997</v>
      </c>
      <c r="J50" s="419">
        <v>-12.095762979999998</v>
      </c>
      <c r="K50" s="419">
        <v>-2.6216549600000034</v>
      </c>
      <c r="L50" s="209">
        <v>31.484592080000006</v>
      </c>
      <c r="M50" s="419">
        <v>63.660954390000001</v>
      </c>
      <c r="N50" s="354">
        <v>26.471440069999996</v>
      </c>
    </row>
    <row r="51" spans="1:14">
      <c r="A51" s="468" t="s">
        <v>1160</v>
      </c>
      <c r="B51" s="470">
        <v>0</v>
      </c>
      <c r="C51" s="212">
        <v>0</v>
      </c>
      <c r="D51" s="212">
        <v>0</v>
      </c>
      <c r="E51" s="212">
        <v>0</v>
      </c>
      <c r="F51" s="212">
        <v>0</v>
      </c>
      <c r="G51" s="469">
        <v>0</v>
      </c>
      <c r="H51" s="470">
        <v>0</v>
      </c>
      <c r="I51" s="418">
        <v>0</v>
      </c>
      <c r="J51" s="418">
        <v>0</v>
      </c>
      <c r="K51" s="418">
        <v>0</v>
      </c>
      <c r="L51" s="209">
        <v>0.14018</v>
      </c>
      <c r="M51" s="418">
        <v>0.14018</v>
      </c>
      <c r="N51" s="354">
        <v>0</v>
      </c>
    </row>
    <row r="52" spans="1:14" hidden="1">
      <c r="A52" s="644" t="s">
        <v>1161</v>
      </c>
      <c r="B52" s="470"/>
      <c r="C52" s="212"/>
      <c r="D52" s="212"/>
      <c r="E52" s="212"/>
      <c r="F52" s="212"/>
      <c r="G52" s="469"/>
      <c r="H52" s="470"/>
      <c r="I52" s="418">
        <v>0</v>
      </c>
      <c r="J52" s="418">
        <v>0</v>
      </c>
      <c r="K52" s="418">
        <v>0</v>
      </c>
      <c r="L52" s="209">
        <v>0</v>
      </c>
      <c r="M52" s="418">
        <v>1</v>
      </c>
      <c r="N52" s="354">
        <v>2</v>
      </c>
    </row>
    <row r="53" spans="1:14">
      <c r="A53" s="468" t="s">
        <v>1045</v>
      </c>
      <c r="B53" s="470">
        <v>4978.3803211300001</v>
      </c>
      <c r="C53" s="212">
        <v>5013.8897969899999</v>
      </c>
      <c r="D53" s="212">
        <v>5171.5296179299994</v>
      </c>
      <c r="E53" s="212">
        <v>5054.0641682599999</v>
      </c>
      <c r="F53" s="212">
        <v>5071.4153451800003</v>
      </c>
      <c r="G53" s="469">
        <v>5200.6672343600003</v>
      </c>
      <c r="H53" s="470">
        <v>5236.6371634115612</v>
      </c>
      <c r="I53" s="418">
        <v>5358.1195902699992</v>
      </c>
      <c r="J53" s="418">
        <v>5081.395847230001</v>
      </c>
      <c r="K53" s="418">
        <v>5199.1166586700001</v>
      </c>
      <c r="L53" s="209">
        <v>5356.7120700900005</v>
      </c>
      <c r="M53" s="418">
        <v>5505.9990929799997</v>
      </c>
      <c r="N53" s="354">
        <v>5572.3672799699998</v>
      </c>
    </row>
    <row r="54" spans="1:14">
      <c r="A54" s="468" t="s">
        <v>1162</v>
      </c>
      <c r="B54" s="470">
        <v>0</v>
      </c>
      <c r="C54" s="212">
        <v>0</v>
      </c>
      <c r="D54" s="212">
        <v>0</v>
      </c>
      <c r="E54" s="212">
        <v>0</v>
      </c>
      <c r="F54" s="212">
        <v>0</v>
      </c>
      <c r="G54" s="469">
        <v>0</v>
      </c>
      <c r="H54" s="470">
        <v>0</v>
      </c>
      <c r="I54" s="418">
        <v>0</v>
      </c>
      <c r="J54" s="418">
        <v>0</v>
      </c>
      <c r="K54" s="418">
        <v>0</v>
      </c>
      <c r="L54" s="209">
        <v>0</v>
      </c>
      <c r="M54" s="418">
        <v>0</v>
      </c>
      <c r="N54" s="354">
        <v>0</v>
      </c>
    </row>
    <row r="55" spans="1:14" s="70" customFormat="1" ht="9">
      <c r="A55" s="643" t="s">
        <v>8</v>
      </c>
      <c r="B55" s="474">
        <v>24346.680219449998</v>
      </c>
      <c r="C55" s="295">
        <v>25039.956284489996</v>
      </c>
      <c r="D55" s="295">
        <v>25749.997142299999</v>
      </c>
      <c r="E55" s="295">
        <v>25836.761887960001</v>
      </c>
      <c r="F55" s="295">
        <v>26372.000444060002</v>
      </c>
      <c r="G55" s="475">
        <v>26638.470291080004</v>
      </c>
      <c r="H55" s="474">
        <v>25763.486442566635</v>
      </c>
      <c r="I55" s="494">
        <v>27150.482330499995</v>
      </c>
      <c r="J55" s="494">
        <v>27367.502417020001</v>
      </c>
      <c r="K55" s="494">
        <v>27553.283458800001</v>
      </c>
      <c r="L55" s="458">
        <v>29160.60529992</v>
      </c>
      <c r="M55" s="494">
        <v>30255.255963070002</v>
      </c>
      <c r="N55" s="355">
        <v>30257.510481019999</v>
      </c>
    </row>
    <row r="56" spans="1:14" ht="10.5" thickBot="1">
      <c r="A56" s="218" t="s">
        <v>965</v>
      </c>
      <c r="B56" s="474">
        <v>28180.730886579997</v>
      </c>
      <c r="C56" s="295">
        <v>29068.214463659995</v>
      </c>
      <c r="D56" s="295">
        <v>29711.420238610001</v>
      </c>
      <c r="E56" s="295">
        <v>29995.022599220003</v>
      </c>
      <c r="F56" s="295">
        <v>30570.874399490003</v>
      </c>
      <c r="G56" s="475">
        <v>30927.340620520004</v>
      </c>
      <c r="H56" s="474">
        <v>31806.672006970719</v>
      </c>
      <c r="I56" s="494">
        <v>32519.49073387</v>
      </c>
      <c r="J56" s="494">
        <v>31280.711515360003</v>
      </c>
      <c r="K56" s="494">
        <v>31713.059919949999</v>
      </c>
      <c r="L56" s="209">
        <v>33485.831412990003</v>
      </c>
      <c r="M56" s="494">
        <v>34518.732998939995</v>
      </c>
      <c r="N56" s="354">
        <v>34733.913666350003</v>
      </c>
    </row>
    <row r="57" spans="1:14" ht="15.75" customHeight="1" thickBot="1">
      <c r="A57" s="447"/>
      <c r="B57" s="448"/>
      <c r="C57" s="448"/>
      <c r="D57" s="448"/>
      <c r="E57" s="448"/>
      <c r="F57" s="448"/>
      <c r="G57" s="448"/>
      <c r="H57" s="448"/>
      <c r="I57" s="448"/>
      <c r="J57" s="448"/>
      <c r="K57" s="448"/>
      <c r="L57" s="448"/>
      <c r="M57" s="448"/>
      <c r="N57" s="449"/>
    </row>
  </sheetData>
  <mergeCells count="2">
    <mergeCell ref="A1:N1"/>
    <mergeCell ref="A2:N3"/>
  </mergeCells>
  <pageMargins left="0.70866141732283472" right="0.70866141732283472" top="0.74803149606299213" bottom="0.74803149606299213" header="0.31496062992125984" footer="0.31496062992125984"/>
  <pageSetup paperSize="9" scale="7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4" zoomScaleNormal="100" zoomScaleSheetLayoutView="100" workbookViewId="0">
      <selection activeCell="W49" sqref="W49"/>
    </sheetView>
  </sheetViews>
  <sheetFormatPr defaultColWidth="9.140625" defaultRowHeight="9.75"/>
  <cols>
    <col min="1" max="1" width="41.7109375" style="277" customWidth="1"/>
    <col min="2" max="9" width="8.5703125" style="277" customWidth="1"/>
    <col min="10" max="12" width="9.140625" style="277"/>
    <col min="13" max="13" width="9.140625" style="2"/>
    <col min="14" max="16384" width="9.140625" style="277"/>
  </cols>
  <sheetData>
    <row r="1" spans="1:14" s="273" customFormat="1" ht="15" customHeight="1">
      <c r="A1" s="636" t="s">
        <v>136</v>
      </c>
      <c r="B1" s="584"/>
      <c r="C1" s="584"/>
      <c r="D1" s="584"/>
      <c r="E1" s="584"/>
      <c r="F1" s="584"/>
      <c r="G1" s="584"/>
      <c r="H1" s="584"/>
      <c r="I1" s="584"/>
      <c r="J1" s="584"/>
      <c r="K1" s="584"/>
      <c r="L1" s="584"/>
      <c r="M1" s="584"/>
      <c r="N1" s="584"/>
    </row>
    <row r="2" spans="1:14" s="274" customFormat="1" ht="13.5" customHeight="1">
      <c r="A2" s="576" t="s">
        <v>347</v>
      </c>
      <c r="B2" s="576"/>
      <c r="C2" s="576"/>
      <c r="D2" s="576"/>
      <c r="E2" s="576"/>
      <c r="F2" s="576"/>
      <c r="G2" s="576"/>
      <c r="H2" s="576"/>
      <c r="I2" s="576"/>
      <c r="J2" s="576"/>
      <c r="K2" s="576"/>
      <c r="L2" s="576"/>
      <c r="M2" s="576"/>
      <c r="N2" s="576"/>
    </row>
    <row r="3" spans="1:14" s="275" customFormat="1" ht="10.5" customHeight="1" thickBot="1">
      <c r="A3" s="589"/>
      <c r="B3" s="589"/>
      <c r="C3" s="589"/>
      <c r="D3" s="589"/>
      <c r="E3" s="589"/>
      <c r="F3" s="589"/>
      <c r="G3" s="589"/>
      <c r="H3" s="589"/>
      <c r="I3" s="589"/>
      <c r="J3" s="589"/>
      <c r="K3" s="589"/>
      <c r="L3" s="589"/>
      <c r="M3" s="589"/>
      <c r="N3" s="589"/>
    </row>
    <row r="4" spans="1:14" s="276" customFormat="1" ht="10.5" thickBot="1">
      <c r="A4" s="457" t="s">
        <v>4</v>
      </c>
      <c r="B4" s="17">
        <v>42767</v>
      </c>
      <c r="C4" s="17">
        <v>42795</v>
      </c>
      <c r="D4" s="17">
        <v>42826</v>
      </c>
      <c r="E4" s="17">
        <v>42856</v>
      </c>
      <c r="F4" s="17">
        <v>42887</v>
      </c>
      <c r="G4" s="17">
        <v>42917</v>
      </c>
      <c r="H4" s="17">
        <v>42948</v>
      </c>
      <c r="I4" s="17">
        <v>42979</v>
      </c>
      <c r="J4" s="17">
        <v>43009</v>
      </c>
      <c r="K4" s="17">
        <v>43040</v>
      </c>
      <c r="L4" s="17">
        <v>43070</v>
      </c>
      <c r="M4" s="531">
        <v>43101</v>
      </c>
      <c r="N4" s="17">
        <v>43132</v>
      </c>
    </row>
    <row r="5" spans="1:14">
      <c r="A5" s="206" t="s">
        <v>887</v>
      </c>
      <c r="B5" s="476"/>
      <c r="C5" s="476"/>
      <c r="D5" s="476"/>
      <c r="E5" s="476"/>
      <c r="F5" s="476"/>
      <c r="G5" s="476"/>
      <c r="H5" s="476"/>
      <c r="I5" s="476"/>
      <c r="J5" s="476"/>
      <c r="K5" s="476"/>
      <c r="L5" s="476"/>
      <c r="M5" s="533"/>
      <c r="N5" s="536"/>
    </row>
    <row r="6" spans="1:14">
      <c r="A6" s="208" t="s">
        <v>888</v>
      </c>
      <c r="B6" s="476"/>
      <c r="C6" s="476"/>
      <c r="D6" s="476"/>
      <c r="E6" s="476"/>
      <c r="F6" s="476"/>
      <c r="G6" s="476"/>
      <c r="H6" s="476"/>
      <c r="I6" s="476"/>
      <c r="J6" s="476"/>
      <c r="K6" s="476"/>
      <c r="L6" s="476"/>
      <c r="M6" s="534"/>
      <c r="N6" s="536"/>
    </row>
    <row r="7" spans="1:14">
      <c r="A7" s="210" t="s">
        <v>1146</v>
      </c>
      <c r="B7" s="477">
        <v>2273.5409921800001</v>
      </c>
      <c r="C7" s="477">
        <v>2273.0621510999999</v>
      </c>
      <c r="D7" s="477">
        <v>2215.05299315</v>
      </c>
      <c r="E7" s="477">
        <v>2214.8411840200006</v>
      </c>
      <c r="F7" s="477">
        <v>2224.9581769899996</v>
      </c>
      <c r="G7" s="477">
        <v>2192.0047785500001</v>
      </c>
      <c r="H7" s="477">
        <v>2291.7658169999199</v>
      </c>
      <c r="I7" s="477">
        <v>2220.6867234399997</v>
      </c>
      <c r="J7" s="477">
        <v>2215.0815815300002</v>
      </c>
      <c r="K7" s="477">
        <v>2091.2488151099997</v>
      </c>
      <c r="L7" s="477">
        <v>2025.1927316199999</v>
      </c>
      <c r="M7" s="534">
        <v>2134.5386896699997</v>
      </c>
      <c r="N7" s="536">
        <v>2128.4808130500001</v>
      </c>
    </row>
    <row r="8" spans="1:14">
      <c r="A8" s="211" t="s">
        <v>892</v>
      </c>
      <c r="B8" s="477">
        <v>3.6874532699999998</v>
      </c>
      <c r="C8" s="477">
        <v>4.1344453999999997</v>
      </c>
      <c r="D8" s="477">
        <v>4.32299247</v>
      </c>
      <c r="E8" s="477">
        <v>3.9296599999999997</v>
      </c>
      <c r="F8" s="477">
        <v>3.7614779999999999</v>
      </c>
      <c r="G8" s="477">
        <v>3.70351952</v>
      </c>
      <c r="H8" s="477">
        <v>3.7494701199999998</v>
      </c>
      <c r="I8" s="477">
        <v>3.7042984700000003</v>
      </c>
      <c r="J8" s="477">
        <v>10.02116945</v>
      </c>
      <c r="K8" s="477">
        <v>7.7548653100000005</v>
      </c>
      <c r="L8" s="477">
        <v>3.38235083</v>
      </c>
      <c r="M8" s="534">
        <v>8.9665366900000016</v>
      </c>
      <c r="N8" s="536">
        <v>8.83649649</v>
      </c>
    </row>
    <row r="9" spans="1:14">
      <c r="A9" s="211" t="s">
        <v>1147</v>
      </c>
      <c r="B9" s="477">
        <v>249.79240405000002</v>
      </c>
      <c r="C9" s="477">
        <v>267.84603938999999</v>
      </c>
      <c r="D9" s="477">
        <v>382.03967205000004</v>
      </c>
      <c r="E9" s="477">
        <v>379.91610689999999</v>
      </c>
      <c r="F9" s="477">
        <v>373.16991810000002</v>
      </c>
      <c r="G9" s="477">
        <v>427.20707583000001</v>
      </c>
      <c r="H9" s="477">
        <v>424.96768362999995</v>
      </c>
      <c r="I9" s="477">
        <v>347.76684812999997</v>
      </c>
      <c r="J9" s="477">
        <v>358.63064620999995</v>
      </c>
      <c r="K9" s="477">
        <v>397.12140613999998</v>
      </c>
      <c r="L9" s="477">
        <v>491.44377294000003</v>
      </c>
      <c r="M9" s="534">
        <v>493.30937645000006</v>
      </c>
      <c r="N9" s="536">
        <v>495.33950267</v>
      </c>
    </row>
    <row r="10" spans="1:14">
      <c r="A10" s="211" t="s">
        <v>896</v>
      </c>
      <c r="B10" s="477">
        <v>382.64490874000001</v>
      </c>
      <c r="C10" s="477">
        <v>409.93828440999999</v>
      </c>
      <c r="D10" s="477">
        <v>414.23962714999993</v>
      </c>
      <c r="E10" s="477">
        <v>472.45716418999996</v>
      </c>
      <c r="F10" s="477">
        <v>485.64689326999996</v>
      </c>
      <c r="G10" s="477">
        <v>448.88268600999993</v>
      </c>
      <c r="H10" s="477">
        <v>492.64378267232001</v>
      </c>
      <c r="I10" s="477">
        <v>418.88762092999997</v>
      </c>
      <c r="J10" s="477">
        <v>425.67098467000005</v>
      </c>
      <c r="K10" s="477">
        <v>519.69168132000004</v>
      </c>
      <c r="L10" s="477">
        <v>541.33553688999996</v>
      </c>
      <c r="M10" s="534">
        <v>571.64611619999994</v>
      </c>
      <c r="N10" s="536">
        <v>613.78247687999988</v>
      </c>
    </row>
    <row r="11" spans="1:14" ht="19.5">
      <c r="A11" s="211" t="s">
        <v>898</v>
      </c>
      <c r="B11" s="477">
        <v>0</v>
      </c>
      <c r="C11" s="477">
        <v>0</v>
      </c>
      <c r="D11" s="477">
        <v>0</v>
      </c>
      <c r="E11" s="477">
        <v>0</v>
      </c>
      <c r="F11" s="477">
        <v>0</v>
      </c>
      <c r="G11" s="477">
        <v>0</v>
      </c>
      <c r="H11" s="477">
        <v>0</v>
      </c>
      <c r="I11" s="477">
        <v>0</v>
      </c>
      <c r="J11" s="477">
        <v>0</v>
      </c>
      <c r="K11" s="477">
        <v>0</v>
      </c>
      <c r="L11" s="477">
        <v>0</v>
      </c>
      <c r="M11" s="534">
        <v>0</v>
      </c>
      <c r="N11" s="536">
        <v>0</v>
      </c>
    </row>
    <row r="12" spans="1:14" ht="19.5">
      <c r="A12" s="211" t="s">
        <v>900</v>
      </c>
      <c r="B12" s="477">
        <v>0</v>
      </c>
      <c r="C12" s="477">
        <v>0</v>
      </c>
      <c r="D12" s="477">
        <v>0</v>
      </c>
      <c r="E12" s="477">
        <v>0</v>
      </c>
      <c r="F12" s="477">
        <v>0</v>
      </c>
      <c r="G12" s="477">
        <v>0</v>
      </c>
      <c r="H12" s="477">
        <v>0</v>
      </c>
      <c r="I12" s="477">
        <v>0</v>
      </c>
      <c r="J12" s="477">
        <v>0</v>
      </c>
      <c r="K12" s="477">
        <v>0</v>
      </c>
      <c r="L12" s="477">
        <v>0</v>
      </c>
      <c r="M12" s="534">
        <v>0</v>
      </c>
      <c r="N12" s="536">
        <v>0</v>
      </c>
    </row>
    <row r="13" spans="1:14" ht="19.5">
      <c r="A13" s="211" t="s">
        <v>902</v>
      </c>
      <c r="B13" s="477">
        <v>0</v>
      </c>
      <c r="C13" s="477">
        <v>0</v>
      </c>
      <c r="D13" s="477">
        <v>0</v>
      </c>
      <c r="E13" s="477">
        <v>0</v>
      </c>
      <c r="F13" s="477">
        <v>0</v>
      </c>
      <c r="G13" s="477">
        <v>0</v>
      </c>
      <c r="H13" s="477">
        <v>0</v>
      </c>
      <c r="I13" s="477">
        <v>0</v>
      </c>
      <c r="J13" s="477">
        <v>0</v>
      </c>
      <c r="K13" s="477">
        <v>0</v>
      </c>
      <c r="L13" s="477">
        <v>0</v>
      </c>
      <c r="M13" s="534">
        <v>0</v>
      </c>
      <c r="N13" s="536">
        <v>0</v>
      </c>
    </row>
    <row r="14" spans="1:14">
      <c r="A14" s="211" t="s">
        <v>904</v>
      </c>
      <c r="B14" s="477">
        <v>238.78806329999998</v>
      </c>
      <c r="C14" s="477">
        <v>250.31193280000002</v>
      </c>
      <c r="D14" s="477">
        <v>250.90077436000001</v>
      </c>
      <c r="E14" s="477">
        <v>250.05257667000001</v>
      </c>
      <c r="F14" s="477">
        <v>244.01611498</v>
      </c>
      <c r="G14" s="477">
        <v>281.36844622000001</v>
      </c>
      <c r="H14" s="477">
        <v>272.21850481625677</v>
      </c>
      <c r="I14" s="477">
        <v>500.72449594</v>
      </c>
      <c r="J14" s="477">
        <v>521.77573039000004</v>
      </c>
      <c r="K14" s="477">
        <v>546.2578731399999</v>
      </c>
      <c r="L14" s="477">
        <v>561.46528906000003</v>
      </c>
      <c r="M14" s="534">
        <v>567.02080087000002</v>
      </c>
      <c r="N14" s="536">
        <v>560.96305582000002</v>
      </c>
    </row>
    <row r="15" spans="1:14">
      <c r="A15" s="211" t="s">
        <v>906</v>
      </c>
      <c r="B15" s="477">
        <v>0</v>
      </c>
      <c r="C15" s="477">
        <v>0</v>
      </c>
      <c r="D15" s="477">
        <v>0</v>
      </c>
      <c r="E15" s="477">
        <v>0</v>
      </c>
      <c r="F15" s="477">
        <v>0</v>
      </c>
      <c r="G15" s="477">
        <v>0</v>
      </c>
      <c r="H15" s="477">
        <v>0</v>
      </c>
      <c r="I15" s="477">
        <v>0</v>
      </c>
      <c r="J15" s="477">
        <v>0</v>
      </c>
      <c r="K15" s="477">
        <v>0</v>
      </c>
      <c r="L15" s="477">
        <v>0</v>
      </c>
      <c r="M15" s="534">
        <v>0</v>
      </c>
      <c r="N15" s="536">
        <v>0</v>
      </c>
    </row>
    <row r="16" spans="1:14" ht="19.5">
      <c r="A16" s="211" t="s">
        <v>1148</v>
      </c>
      <c r="B16" s="477">
        <v>0</v>
      </c>
      <c r="C16" s="477">
        <v>0</v>
      </c>
      <c r="D16" s="477">
        <v>0</v>
      </c>
      <c r="E16" s="477">
        <v>0</v>
      </c>
      <c r="F16" s="477">
        <v>0</v>
      </c>
      <c r="G16" s="477">
        <v>0</v>
      </c>
      <c r="H16" s="477">
        <v>0</v>
      </c>
      <c r="I16" s="477">
        <v>0</v>
      </c>
      <c r="J16" s="477">
        <v>0</v>
      </c>
      <c r="K16" s="477">
        <v>0</v>
      </c>
      <c r="L16" s="477">
        <v>0</v>
      </c>
      <c r="M16" s="534">
        <v>0</v>
      </c>
      <c r="N16" s="536">
        <v>0</v>
      </c>
    </row>
    <row r="17" spans="1:14">
      <c r="A17" s="211" t="s">
        <v>910</v>
      </c>
      <c r="B17" s="477">
        <v>0.83660000000000001</v>
      </c>
      <c r="C17" s="477">
        <v>0.84910000000000008</v>
      </c>
      <c r="D17" s="477">
        <v>0.86439999999999995</v>
      </c>
      <c r="E17" s="477">
        <v>0.8667999999999999</v>
      </c>
      <c r="F17" s="477">
        <v>0.85670000000000002</v>
      </c>
      <c r="G17" s="477">
        <v>0.8667999999999999</v>
      </c>
      <c r="H17" s="477">
        <v>0.89090000000000003</v>
      </c>
      <c r="I17" s="477">
        <v>0.89090000000000003</v>
      </c>
      <c r="J17" s="477">
        <v>0.89090000000000003</v>
      </c>
      <c r="K17" s="477">
        <v>0.89090000000000003</v>
      </c>
      <c r="L17" s="477">
        <v>0.91060000000000008</v>
      </c>
      <c r="M17" s="534">
        <v>0.91060000000000008</v>
      </c>
      <c r="N17" s="536">
        <v>0.96411800000000003</v>
      </c>
    </row>
    <row r="18" spans="1:14">
      <c r="A18" s="211" t="s">
        <v>912</v>
      </c>
      <c r="B18" s="477">
        <v>0.13500000000000001</v>
      </c>
      <c r="C18" s="477">
        <v>0.13500000000000001</v>
      </c>
      <c r="D18" s="477">
        <v>0.13500000000000001</v>
      </c>
      <c r="E18" s="477">
        <v>0.13500000000000001</v>
      </c>
      <c r="F18" s="477">
        <v>0.13500000000000001</v>
      </c>
      <c r="G18" s="477">
        <v>0.13500000000000001</v>
      </c>
      <c r="H18" s="477">
        <v>0.13500000000000001</v>
      </c>
      <c r="I18" s="477">
        <v>0.13500000000000001</v>
      </c>
      <c r="J18" s="477">
        <v>0.13500000000000001</v>
      </c>
      <c r="K18" s="477">
        <v>0.13500000000000001</v>
      </c>
      <c r="L18" s="477">
        <v>0.13500000000000001</v>
      </c>
      <c r="M18" s="534">
        <v>0.13500000000000001</v>
      </c>
      <c r="N18" s="536">
        <v>0.13500000000000001</v>
      </c>
    </row>
    <row r="19" spans="1:14">
      <c r="A19" s="210" t="s">
        <v>1149</v>
      </c>
      <c r="B19" s="477">
        <v>26.106999999999999</v>
      </c>
      <c r="C19" s="477">
        <v>26.106999999999999</v>
      </c>
      <c r="D19" s="477">
        <v>26.106999999999999</v>
      </c>
      <c r="E19" s="477">
        <v>26.106999999999999</v>
      </c>
      <c r="F19" s="477">
        <v>26.106999999999999</v>
      </c>
      <c r="G19" s="477">
        <v>26.106999999999999</v>
      </c>
      <c r="H19" s="477">
        <v>50.248392094000003</v>
      </c>
      <c r="I19" s="477">
        <v>50.248392090000003</v>
      </c>
      <c r="J19" s="477">
        <v>50.248392090000003</v>
      </c>
      <c r="K19" s="477">
        <v>50.248392090000003</v>
      </c>
      <c r="L19" s="477">
        <v>50.846707459999998</v>
      </c>
      <c r="M19" s="534">
        <v>50.846707459999998</v>
      </c>
      <c r="N19" s="536">
        <v>50.846707459999998</v>
      </c>
    </row>
    <row r="20" spans="1:14">
      <c r="A20" s="211" t="s">
        <v>916</v>
      </c>
      <c r="B20" s="477">
        <v>9.459999999999999E-2</v>
      </c>
      <c r="C20" s="477">
        <v>9.459999999999999E-2</v>
      </c>
      <c r="D20" s="477">
        <v>9.459999999999999E-2</v>
      </c>
      <c r="E20" s="477">
        <v>9.459999999999999E-2</v>
      </c>
      <c r="F20" s="477">
        <v>9.459999999999999E-2</v>
      </c>
      <c r="G20" s="477">
        <v>9.459999999999999E-2</v>
      </c>
      <c r="H20" s="477">
        <v>9.459999999999999E-2</v>
      </c>
      <c r="I20" s="477">
        <v>9.459999999999999E-2</v>
      </c>
      <c r="J20" s="477">
        <v>9.459999999999999E-2</v>
      </c>
      <c r="K20" s="477">
        <v>9.459999999999999E-2</v>
      </c>
      <c r="L20" s="477">
        <v>9.459999999999999E-2</v>
      </c>
      <c r="M20" s="534">
        <v>0.72460000000000002</v>
      </c>
      <c r="N20" s="536">
        <v>0.72460000000000002</v>
      </c>
    </row>
    <row r="21" spans="1:14" s="278" customFormat="1" ht="9">
      <c r="A21" s="493" t="s">
        <v>918</v>
      </c>
      <c r="B21" s="479">
        <v>3175.6270215400004</v>
      </c>
      <c r="C21" s="479">
        <v>3232.4785530999998</v>
      </c>
      <c r="D21" s="479">
        <v>3293.7570591799999</v>
      </c>
      <c r="E21" s="479">
        <v>3348.4000917800008</v>
      </c>
      <c r="F21" s="479">
        <v>3358.7458813399994</v>
      </c>
      <c r="G21" s="479">
        <v>3380.3699061299999</v>
      </c>
      <c r="H21" s="479">
        <v>3536.7141503324965</v>
      </c>
      <c r="I21" s="479">
        <v>3543.1388790299998</v>
      </c>
      <c r="J21" s="479">
        <v>3582.5490043400005</v>
      </c>
      <c r="K21" s="479">
        <v>3613.4435331399991</v>
      </c>
      <c r="L21" s="479">
        <v>3674.8065888700007</v>
      </c>
      <c r="M21" s="535">
        <v>3828.0984273999998</v>
      </c>
      <c r="N21" s="537">
        <v>3860.0727704199999</v>
      </c>
    </row>
    <row r="22" spans="1:14">
      <c r="A22" s="208" t="s">
        <v>920</v>
      </c>
      <c r="B22" s="477"/>
      <c r="C22" s="477"/>
      <c r="D22" s="477"/>
      <c r="E22" s="477"/>
      <c r="F22" s="477"/>
      <c r="G22" s="477"/>
      <c r="H22" s="477"/>
      <c r="I22" s="477">
        <v>0</v>
      </c>
      <c r="J22" s="477">
        <v>0</v>
      </c>
      <c r="K22" s="477">
        <v>0</v>
      </c>
      <c r="L22" s="477">
        <v>0</v>
      </c>
      <c r="M22" s="534">
        <v>0</v>
      </c>
      <c r="N22" s="536">
        <v>0</v>
      </c>
    </row>
    <row r="23" spans="1:14">
      <c r="A23" s="210" t="s">
        <v>922</v>
      </c>
      <c r="B23" s="477">
        <v>336.44408828000002</v>
      </c>
      <c r="C23" s="477">
        <v>328.26594893000004</v>
      </c>
      <c r="D23" s="477">
        <v>288.04330470000002</v>
      </c>
      <c r="E23" s="477">
        <v>292.70470303000002</v>
      </c>
      <c r="F23" s="477">
        <v>280.69341414999997</v>
      </c>
      <c r="G23" s="477">
        <v>326.27614533999997</v>
      </c>
      <c r="H23" s="477">
        <v>292.91760672898329</v>
      </c>
      <c r="I23" s="477">
        <v>310.05235750000003</v>
      </c>
      <c r="J23" s="477">
        <v>307.29934150000008</v>
      </c>
      <c r="K23" s="477">
        <v>274.91429891000007</v>
      </c>
      <c r="L23" s="477">
        <v>238.82534617000007</v>
      </c>
      <c r="M23" s="534">
        <v>304.26690644000001</v>
      </c>
      <c r="N23" s="536">
        <v>270.50338516999994</v>
      </c>
    </row>
    <row r="24" spans="1:14">
      <c r="A24" s="210" t="s">
        <v>924</v>
      </c>
      <c r="B24" s="477">
        <v>927.0016950800001</v>
      </c>
      <c r="C24" s="477">
        <v>1013.27433627</v>
      </c>
      <c r="D24" s="477">
        <v>1020.0549613700002</v>
      </c>
      <c r="E24" s="477">
        <v>947.29929381999989</v>
      </c>
      <c r="F24" s="477">
        <v>988.38161559999992</v>
      </c>
      <c r="G24" s="477">
        <v>1002.9095821999999</v>
      </c>
      <c r="H24" s="477">
        <v>804.64915852187983</v>
      </c>
      <c r="I24" s="477">
        <v>689.90224453000008</v>
      </c>
      <c r="J24" s="477">
        <v>674.71447589999991</v>
      </c>
      <c r="K24" s="477">
        <v>665.07417877000012</v>
      </c>
      <c r="L24" s="477">
        <v>661.26537379999991</v>
      </c>
      <c r="M24" s="534">
        <v>694.39582286999996</v>
      </c>
      <c r="N24" s="536">
        <v>701.17616784999984</v>
      </c>
    </row>
    <row r="25" spans="1:14">
      <c r="A25" s="210" t="s">
        <v>1150</v>
      </c>
      <c r="B25" s="477">
        <v>0</v>
      </c>
      <c r="C25" s="477">
        <v>0</v>
      </c>
      <c r="D25" s="477">
        <v>0</v>
      </c>
      <c r="E25" s="477">
        <v>0</v>
      </c>
      <c r="F25" s="477">
        <v>0</v>
      </c>
      <c r="G25" s="477">
        <v>0</v>
      </c>
      <c r="H25" s="477">
        <v>27.37799308185539</v>
      </c>
      <c r="I25" s="477">
        <v>29.573670229999998</v>
      </c>
      <c r="J25" s="477">
        <v>29.413774070000002</v>
      </c>
      <c r="K25" s="477">
        <v>31.339353410000005</v>
      </c>
      <c r="L25" s="477">
        <v>31.208853959999999</v>
      </c>
      <c r="M25" s="534">
        <v>98.637615420000003</v>
      </c>
      <c r="N25" s="536">
        <v>126.04259807</v>
      </c>
    </row>
    <row r="26" spans="1:14">
      <c r="A26" s="210" t="s">
        <v>1151</v>
      </c>
      <c r="B26" s="477">
        <v>0</v>
      </c>
      <c r="C26" s="477">
        <v>0</v>
      </c>
      <c r="D26" s="477">
        <v>0</v>
      </c>
      <c r="E26" s="477">
        <v>0</v>
      </c>
      <c r="F26" s="477">
        <v>0</v>
      </c>
      <c r="G26" s="477">
        <v>0</v>
      </c>
      <c r="H26" s="477">
        <v>166.57519114557547</v>
      </c>
      <c r="I26" s="477">
        <v>189.68454215</v>
      </c>
      <c r="J26" s="477">
        <v>201.45492005000006</v>
      </c>
      <c r="K26" s="477">
        <v>225.95227105000001</v>
      </c>
      <c r="L26" s="477">
        <v>241.67494920000004</v>
      </c>
      <c r="M26" s="534">
        <v>254.09852347999998</v>
      </c>
      <c r="N26" s="536">
        <v>276.95584087000003</v>
      </c>
    </row>
    <row r="27" spans="1:14" ht="19.5">
      <c r="A27" s="211" t="s">
        <v>1152</v>
      </c>
      <c r="B27" s="477">
        <v>31.402740799999997</v>
      </c>
      <c r="C27" s="477">
        <v>31.046832059999993</v>
      </c>
      <c r="D27" s="477">
        <v>30.463772749999997</v>
      </c>
      <c r="E27" s="477">
        <v>30.366113379999998</v>
      </c>
      <c r="F27" s="477">
        <v>31.652804010000001</v>
      </c>
      <c r="G27" s="477">
        <v>31.549225269999994</v>
      </c>
      <c r="H27" s="477">
        <v>30.179116525333527</v>
      </c>
      <c r="I27" s="477">
        <v>39.430605620000001</v>
      </c>
      <c r="J27" s="477">
        <v>38.858349830000002</v>
      </c>
      <c r="K27" s="477">
        <v>39.22449245</v>
      </c>
      <c r="L27" s="477">
        <v>37.504068330000003</v>
      </c>
      <c r="M27" s="534">
        <v>36.811615770000003</v>
      </c>
      <c r="N27" s="536">
        <v>36.712421470000002</v>
      </c>
    </row>
    <row r="28" spans="1:14">
      <c r="A28" s="210" t="s">
        <v>977</v>
      </c>
      <c r="B28" s="477">
        <v>450.50011666</v>
      </c>
      <c r="C28" s="477">
        <v>440.50196036</v>
      </c>
      <c r="D28" s="477">
        <v>469.56408367999995</v>
      </c>
      <c r="E28" s="477">
        <v>475.72973390000004</v>
      </c>
      <c r="F28" s="477">
        <v>475.45882886999999</v>
      </c>
      <c r="G28" s="477">
        <v>428.85660645999997</v>
      </c>
      <c r="H28" s="477">
        <v>461.53328645540995</v>
      </c>
      <c r="I28" s="477">
        <v>481.32237375000005</v>
      </c>
      <c r="J28" s="477">
        <v>492.27494117999998</v>
      </c>
      <c r="K28" s="477">
        <v>450.90362307000004</v>
      </c>
      <c r="L28" s="477">
        <v>484.14464937000008</v>
      </c>
      <c r="M28" s="534">
        <v>459.90016352000004</v>
      </c>
      <c r="N28" s="536">
        <v>470.89406473999998</v>
      </c>
    </row>
    <row r="29" spans="1:14">
      <c r="A29" s="210" t="s">
        <v>932</v>
      </c>
      <c r="B29" s="477">
        <v>1745.3486408200001</v>
      </c>
      <c r="C29" s="477">
        <v>1813.0890776200004</v>
      </c>
      <c r="D29" s="477">
        <v>1808.1261225000003</v>
      </c>
      <c r="E29" s="477">
        <v>1746.0998441299998</v>
      </c>
      <c r="F29" s="477">
        <v>1776.1866626299998</v>
      </c>
      <c r="G29" s="477">
        <v>1789.5915592699998</v>
      </c>
      <c r="H29" s="477">
        <v>1783.2323524590377</v>
      </c>
      <c r="I29" s="477">
        <v>1739.96579406</v>
      </c>
      <c r="J29" s="477">
        <v>1744.01580253</v>
      </c>
      <c r="K29" s="477">
        <v>1687.4082179</v>
      </c>
      <c r="L29" s="477">
        <v>1694.6232410999999</v>
      </c>
      <c r="M29" s="534">
        <v>1848.1106478099998</v>
      </c>
      <c r="N29" s="536">
        <v>1882.2844785299997</v>
      </c>
    </row>
    <row r="30" spans="1:14" s="278" customFormat="1" ht="9">
      <c r="A30" s="13" t="s">
        <v>934</v>
      </c>
      <c r="B30" s="479">
        <v>4920.9756623600006</v>
      </c>
      <c r="C30" s="479">
        <v>5045.5676307200001</v>
      </c>
      <c r="D30" s="479">
        <v>5101.8831816800002</v>
      </c>
      <c r="E30" s="479">
        <v>5094.4999359100002</v>
      </c>
      <c r="F30" s="479">
        <v>5134.9325439699987</v>
      </c>
      <c r="G30" s="479">
        <v>5169.9614653999997</v>
      </c>
      <c r="H30" s="479">
        <v>5319.9465027915339</v>
      </c>
      <c r="I30" s="479">
        <v>5283.1046731299994</v>
      </c>
      <c r="J30" s="479">
        <v>5326.5648068700002</v>
      </c>
      <c r="K30" s="479">
        <v>5300.8517510699994</v>
      </c>
      <c r="L30" s="479">
        <v>5369.4298300199989</v>
      </c>
      <c r="M30" s="535">
        <v>5676.2090752500008</v>
      </c>
      <c r="N30" s="537">
        <v>5742.3572490099996</v>
      </c>
    </row>
    <row r="31" spans="1:14">
      <c r="A31" s="14" t="s">
        <v>935</v>
      </c>
      <c r="B31" s="477"/>
      <c r="C31" s="477"/>
      <c r="D31" s="477"/>
      <c r="E31" s="477"/>
      <c r="F31" s="477"/>
      <c r="G31" s="477"/>
      <c r="H31" s="477"/>
      <c r="I31" s="477">
        <v>0</v>
      </c>
      <c r="J31" s="477">
        <v>0</v>
      </c>
      <c r="K31" s="477">
        <v>0</v>
      </c>
      <c r="L31" s="477">
        <v>0</v>
      </c>
      <c r="M31" s="534">
        <v>0</v>
      </c>
      <c r="N31" s="536">
        <v>0</v>
      </c>
    </row>
    <row r="32" spans="1:14">
      <c r="A32" s="208" t="s">
        <v>937</v>
      </c>
      <c r="B32" s="477"/>
      <c r="C32" s="477"/>
      <c r="D32" s="477"/>
      <c r="E32" s="477"/>
      <c r="F32" s="477"/>
      <c r="G32" s="477"/>
      <c r="H32" s="477"/>
      <c r="I32" s="477">
        <v>0</v>
      </c>
      <c r="J32" s="477">
        <v>0</v>
      </c>
      <c r="K32" s="477">
        <v>0</v>
      </c>
      <c r="L32" s="477">
        <v>0</v>
      </c>
      <c r="M32" s="534">
        <v>0</v>
      </c>
      <c r="N32" s="536">
        <v>0</v>
      </c>
    </row>
    <row r="33" spans="1:14">
      <c r="A33" s="210" t="s">
        <v>1154</v>
      </c>
      <c r="B33" s="477"/>
      <c r="C33" s="477"/>
      <c r="D33" s="477"/>
      <c r="E33" s="477"/>
      <c r="F33" s="477"/>
      <c r="G33" s="477"/>
      <c r="H33" s="477"/>
      <c r="I33" s="477">
        <v>0</v>
      </c>
      <c r="J33" s="477">
        <v>0</v>
      </c>
      <c r="K33" s="477">
        <v>0</v>
      </c>
      <c r="L33" s="477">
        <v>0</v>
      </c>
      <c r="M33" s="534">
        <v>0</v>
      </c>
      <c r="N33" s="536">
        <v>0</v>
      </c>
    </row>
    <row r="34" spans="1:14">
      <c r="A34" s="388" t="s">
        <v>1155</v>
      </c>
      <c r="B34" s="478">
        <v>719.61383569999998</v>
      </c>
      <c r="C34" s="478">
        <v>765.42626925999991</v>
      </c>
      <c r="D34" s="478">
        <v>759.07164304000014</v>
      </c>
      <c r="E34" s="478">
        <v>744.16129624999996</v>
      </c>
      <c r="F34" s="478">
        <v>767.94543369999997</v>
      </c>
      <c r="G34" s="478">
        <v>783.26177513999994</v>
      </c>
      <c r="H34" s="478">
        <v>59.811654674929756</v>
      </c>
      <c r="I34" s="478">
        <v>64.211006979999993</v>
      </c>
      <c r="J34" s="478">
        <v>62.827513200000006</v>
      </c>
      <c r="K34" s="478">
        <v>54.532293450000004</v>
      </c>
      <c r="L34" s="478">
        <v>51.395969550000011</v>
      </c>
      <c r="M34" s="534">
        <v>50.242734619999993</v>
      </c>
      <c r="N34" s="536">
        <v>44.779036180000006</v>
      </c>
    </row>
    <row r="35" spans="1:14">
      <c r="A35" s="215" t="s">
        <v>1156</v>
      </c>
      <c r="B35" s="477">
        <v>16.479208549999999</v>
      </c>
      <c r="C35" s="477">
        <v>15.694509430000002</v>
      </c>
      <c r="D35" s="477">
        <v>14.972376000000001</v>
      </c>
      <c r="E35" s="477">
        <v>10.833091619999999</v>
      </c>
      <c r="F35" s="477">
        <v>13.434830140000001</v>
      </c>
      <c r="G35" s="477">
        <v>13.06225014</v>
      </c>
      <c r="H35" s="477">
        <v>30.662082920582218</v>
      </c>
      <c r="I35" s="477">
        <v>33.119356079999996</v>
      </c>
      <c r="J35" s="477">
        <v>36.956582839999996</v>
      </c>
      <c r="K35" s="477">
        <v>34.284858679999999</v>
      </c>
      <c r="L35" s="477">
        <v>38.889589110000003</v>
      </c>
      <c r="M35" s="534">
        <v>40.161658340000002</v>
      </c>
      <c r="N35" s="536">
        <v>39.598849820000005</v>
      </c>
    </row>
    <row r="36" spans="1:14">
      <c r="A36" s="215" t="s">
        <v>1153</v>
      </c>
      <c r="B36" s="477">
        <v>874.00244411000006</v>
      </c>
      <c r="C36" s="477">
        <v>919.41114330000005</v>
      </c>
      <c r="D36" s="477">
        <v>967.14091785000005</v>
      </c>
      <c r="E36" s="477">
        <v>964.14109038000015</v>
      </c>
      <c r="F36" s="477">
        <v>975.02424298000005</v>
      </c>
      <c r="G36" s="477">
        <v>1235.8747678600002</v>
      </c>
      <c r="H36" s="477">
        <v>1724.2200716902478</v>
      </c>
      <c r="I36" s="477">
        <v>1612.00936417</v>
      </c>
      <c r="J36" s="477">
        <v>1638.4545594599999</v>
      </c>
      <c r="K36" s="477">
        <v>1600.1145422999998</v>
      </c>
      <c r="L36" s="477">
        <v>1578.4785316499999</v>
      </c>
      <c r="M36" s="534">
        <v>1620.03635717</v>
      </c>
      <c r="N36" s="536">
        <v>1636.2799122899999</v>
      </c>
    </row>
    <row r="37" spans="1:14" s="278" customFormat="1">
      <c r="A37" s="215" t="s">
        <v>945</v>
      </c>
      <c r="B37" s="479">
        <v>1610.09548836</v>
      </c>
      <c r="C37" s="479">
        <v>1700.53192199</v>
      </c>
      <c r="D37" s="479">
        <v>1741.1849368900002</v>
      </c>
      <c r="E37" s="479">
        <v>1719.1354782500002</v>
      </c>
      <c r="F37" s="479">
        <v>1756.4045068200001</v>
      </c>
      <c r="G37" s="479">
        <v>2032.1987931400001</v>
      </c>
      <c r="H37" s="479">
        <v>1814.6938092857597</v>
      </c>
      <c r="I37" s="479">
        <v>1709.3397272299999</v>
      </c>
      <c r="J37" s="479">
        <v>1738.2386554999998</v>
      </c>
      <c r="K37" s="479">
        <v>1688.9316944299999</v>
      </c>
      <c r="L37" s="479">
        <v>1668.76409031</v>
      </c>
      <c r="M37" s="534">
        <v>1710.44075013</v>
      </c>
      <c r="N37" s="537">
        <v>1720.6577982899998</v>
      </c>
    </row>
    <row r="38" spans="1:14" s="278" customFormat="1">
      <c r="A38" s="210" t="s">
        <v>946</v>
      </c>
      <c r="B38" s="480"/>
      <c r="C38" s="480"/>
      <c r="D38" s="480"/>
      <c r="E38" s="480"/>
      <c r="F38" s="480"/>
      <c r="G38" s="480"/>
      <c r="H38" s="480"/>
      <c r="I38" s="480">
        <v>0</v>
      </c>
      <c r="J38" s="480">
        <v>0</v>
      </c>
      <c r="K38" s="480">
        <v>0</v>
      </c>
      <c r="L38" s="480">
        <v>0</v>
      </c>
      <c r="M38" s="534">
        <v>0</v>
      </c>
      <c r="N38" s="537">
        <v>0</v>
      </c>
    </row>
    <row r="39" spans="1:14">
      <c r="A39" s="214" t="s">
        <v>948</v>
      </c>
      <c r="B39" s="212">
        <v>352.51636912999993</v>
      </c>
      <c r="C39" s="212">
        <v>352.02976852000006</v>
      </c>
      <c r="D39" s="212">
        <v>345.84447632000001</v>
      </c>
      <c r="E39" s="212">
        <v>340.38748271999998</v>
      </c>
      <c r="F39" s="212">
        <v>338.25015911000003</v>
      </c>
      <c r="G39" s="212">
        <v>113.00459250000002</v>
      </c>
      <c r="H39" s="212">
        <v>360.31690724247471</v>
      </c>
      <c r="I39" s="212">
        <v>376.62242075</v>
      </c>
      <c r="J39" s="212">
        <v>299.19953383000001</v>
      </c>
      <c r="K39" s="212">
        <v>193.12666154999999</v>
      </c>
      <c r="L39" s="212">
        <v>216.50694697</v>
      </c>
      <c r="M39" s="534">
        <v>227.91423571999999</v>
      </c>
      <c r="N39" s="536">
        <v>232.94282045</v>
      </c>
    </row>
    <row r="40" spans="1:14" ht="19.5">
      <c r="A40" s="214" t="s">
        <v>949</v>
      </c>
      <c r="B40" s="212">
        <v>561.59824718000004</v>
      </c>
      <c r="C40" s="212">
        <v>567.56810506000011</v>
      </c>
      <c r="D40" s="212">
        <v>565.33922294000013</v>
      </c>
      <c r="E40" s="212">
        <v>551.66674450000005</v>
      </c>
      <c r="F40" s="212">
        <v>543.04785741000001</v>
      </c>
      <c r="G40" s="212">
        <v>483.45364251000001</v>
      </c>
      <c r="H40" s="212">
        <v>341.87650885878185</v>
      </c>
      <c r="I40" s="212">
        <v>306.79793245000002</v>
      </c>
      <c r="J40" s="212">
        <v>397.11160964999999</v>
      </c>
      <c r="K40" s="212">
        <v>448.77298738000002</v>
      </c>
      <c r="L40" s="212">
        <v>452.59914629000002</v>
      </c>
      <c r="M40" s="534">
        <v>446.10816901999999</v>
      </c>
      <c r="N40" s="536">
        <v>442.81528318000005</v>
      </c>
    </row>
    <row r="41" spans="1:14">
      <c r="A41" s="214" t="s">
        <v>950</v>
      </c>
      <c r="B41" s="212">
        <v>179.64830827</v>
      </c>
      <c r="C41" s="212">
        <v>181.80087981999998</v>
      </c>
      <c r="D41" s="212">
        <v>188.31239500999999</v>
      </c>
      <c r="E41" s="212">
        <v>179.37665144999997</v>
      </c>
      <c r="F41" s="212">
        <v>175.00120673999999</v>
      </c>
      <c r="G41" s="212">
        <v>191.15216981999995</v>
      </c>
      <c r="H41" s="212">
        <v>184.50298473750408</v>
      </c>
      <c r="I41" s="212">
        <v>193.15676934000004</v>
      </c>
      <c r="J41" s="212">
        <v>194.34361865000002</v>
      </c>
      <c r="K41" s="212">
        <v>285.22752935000005</v>
      </c>
      <c r="L41" s="212">
        <v>265.69844403000002</v>
      </c>
      <c r="M41" s="534">
        <v>261.70608256999998</v>
      </c>
      <c r="N41" s="536">
        <v>258.90892051999998</v>
      </c>
    </row>
    <row r="42" spans="1:14">
      <c r="A42" s="214" t="s">
        <v>1157</v>
      </c>
      <c r="B42" s="212">
        <v>0</v>
      </c>
      <c r="C42" s="212">
        <v>0</v>
      </c>
      <c r="D42" s="212">
        <v>0</v>
      </c>
      <c r="E42" s="212">
        <v>0</v>
      </c>
      <c r="F42" s="212">
        <v>0</v>
      </c>
      <c r="G42" s="212">
        <v>0</v>
      </c>
      <c r="H42" s="212">
        <v>209.34971088364983</v>
      </c>
      <c r="I42" s="212">
        <v>235.39941565999999</v>
      </c>
      <c r="J42" s="212">
        <v>230.73372653999994</v>
      </c>
      <c r="K42" s="212">
        <v>235.84603182999999</v>
      </c>
      <c r="L42" s="212">
        <v>250.41219053999998</v>
      </c>
      <c r="M42" s="534">
        <v>246.56110356000002</v>
      </c>
      <c r="N42" s="536">
        <v>278.80518851999994</v>
      </c>
    </row>
    <row r="43" spans="1:14">
      <c r="A43" s="214" t="s">
        <v>952</v>
      </c>
      <c r="B43" s="212">
        <v>1093.7629245799999</v>
      </c>
      <c r="C43" s="212">
        <v>1101.3987534000003</v>
      </c>
      <c r="D43" s="212">
        <v>1099.4960942700002</v>
      </c>
      <c r="E43" s="212">
        <v>1071.4308786700001</v>
      </c>
      <c r="F43" s="212">
        <v>1056.29922326</v>
      </c>
      <c r="G43" s="212">
        <v>787.61040482999999</v>
      </c>
      <c r="H43" s="212">
        <v>1096.0461117224106</v>
      </c>
      <c r="I43" s="212">
        <v>1111.9765384100001</v>
      </c>
      <c r="J43" s="212">
        <v>1121.3884888699999</v>
      </c>
      <c r="K43" s="212">
        <v>1162.9732102699998</v>
      </c>
      <c r="L43" s="212">
        <v>1185.2167280399999</v>
      </c>
      <c r="M43" s="534">
        <v>1182.2895911100002</v>
      </c>
      <c r="N43" s="536">
        <v>1213.4722129500001</v>
      </c>
    </row>
    <row r="44" spans="1:14" s="278" customFormat="1" ht="9">
      <c r="A44" s="459" t="s">
        <v>955</v>
      </c>
      <c r="B44" s="295">
        <v>2703.8584129399997</v>
      </c>
      <c r="C44" s="295">
        <v>2801.93067539</v>
      </c>
      <c r="D44" s="295">
        <v>2840.6810311600002</v>
      </c>
      <c r="E44" s="295">
        <v>2790.5663569200005</v>
      </c>
      <c r="F44" s="295">
        <v>2812.7037300800002</v>
      </c>
      <c r="G44" s="295">
        <v>2819.8091979700002</v>
      </c>
      <c r="H44" s="295">
        <v>2910.7399210081703</v>
      </c>
      <c r="I44" s="295">
        <v>2821.31626585</v>
      </c>
      <c r="J44" s="295">
        <v>2859.6271445799998</v>
      </c>
      <c r="K44" s="295">
        <v>2851.9049048900006</v>
      </c>
      <c r="L44" s="295">
        <v>2853.9808185600004</v>
      </c>
      <c r="M44" s="535">
        <v>2892.73034143</v>
      </c>
      <c r="N44" s="537">
        <v>2934.1300114899996</v>
      </c>
    </row>
    <row r="45" spans="1:14">
      <c r="A45" s="208" t="s">
        <v>1163</v>
      </c>
      <c r="B45" s="212">
        <v>0</v>
      </c>
      <c r="C45" s="212">
        <v>0</v>
      </c>
      <c r="D45" s="212">
        <v>0</v>
      </c>
      <c r="E45" s="212">
        <v>0</v>
      </c>
      <c r="F45" s="212">
        <v>0</v>
      </c>
      <c r="G45" s="212">
        <v>0</v>
      </c>
      <c r="H45" s="212"/>
      <c r="I45" s="212">
        <v>0</v>
      </c>
      <c r="J45" s="212">
        <v>0</v>
      </c>
      <c r="K45" s="212">
        <v>0</v>
      </c>
      <c r="L45" s="212">
        <v>0</v>
      </c>
      <c r="M45" s="534">
        <v>0</v>
      </c>
      <c r="N45" s="536">
        <v>0</v>
      </c>
    </row>
    <row r="46" spans="1:14">
      <c r="A46" s="208" t="s">
        <v>958</v>
      </c>
      <c r="B46" s="212"/>
      <c r="C46" s="212"/>
      <c r="D46" s="212"/>
      <c r="E46" s="212"/>
      <c r="F46" s="212"/>
      <c r="G46" s="212"/>
      <c r="H46" s="212"/>
      <c r="I46" s="212">
        <v>0</v>
      </c>
      <c r="J46" s="212">
        <v>0</v>
      </c>
      <c r="K46" s="212">
        <v>0</v>
      </c>
      <c r="L46" s="212">
        <v>0</v>
      </c>
      <c r="M46" s="534">
        <v>0</v>
      </c>
      <c r="N46" s="536">
        <v>0</v>
      </c>
    </row>
    <row r="47" spans="1:14">
      <c r="A47" s="210" t="s">
        <v>960</v>
      </c>
      <c r="B47" s="212">
        <v>838.55741746000001</v>
      </c>
      <c r="C47" s="212">
        <v>838.55741746000001</v>
      </c>
      <c r="D47" s="212">
        <v>838.55741746000001</v>
      </c>
      <c r="E47" s="212">
        <v>838.55741746000001</v>
      </c>
      <c r="F47" s="212">
        <v>838.5574174599999</v>
      </c>
      <c r="G47" s="212">
        <v>838.55741746000001</v>
      </c>
      <c r="H47" s="212">
        <v>892.05771747593531</v>
      </c>
      <c r="I47" s="212">
        <v>892.05771848000006</v>
      </c>
      <c r="J47" s="212">
        <v>892.05771848000006</v>
      </c>
      <c r="K47" s="212">
        <v>892.05771050999988</v>
      </c>
      <c r="L47" s="212">
        <v>919.05771745999994</v>
      </c>
      <c r="M47" s="534">
        <v>1119.05771746</v>
      </c>
      <c r="N47" s="536">
        <v>1119.0577174600003</v>
      </c>
    </row>
    <row r="48" spans="1:14">
      <c r="A48" s="210" t="s">
        <v>1158</v>
      </c>
      <c r="B48" s="212">
        <v>359.37871447999999</v>
      </c>
      <c r="C48" s="212">
        <v>367.06671017000002</v>
      </c>
      <c r="D48" s="212">
        <v>371.81398650999995</v>
      </c>
      <c r="E48" s="212">
        <v>380.66979539000005</v>
      </c>
      <c r="F48" s="212">
        <v>393.54265737000003</v>
      </c>
      <c r="G48" s="212">
        <v>393.76629336000008</v>
      </c>
      <c r="H48" s="212">
        <v>395.81259272412098</v>
      </c>
      <c r="I48" s="212">
        <v>410.64408273999999</v>
      </c>
      <c r="J48" s="212">
        <v>420.88551078999996</v>
      </c>
      <c r="K48" s="212">
        <v>423.76642700999997</v>
      </c>
      <c r="L48" s="212">
        <v>439.44151282000001</v>
      </c>
      <c r="M48" s="534">
        <v>473.68373485999996</v>
      </c>
      <c r="N48" s="536">
        <v>487.70564723000012</v>
      </c>
    </row>
    <row r="49" spans="1:14">
      <c r="A49" s="210" t="s">
        <v>962</v>
      </c>
      <c r="B49" s="212">
        <v>0</v>
      </c>
      <c r="C49" s="212">
        <v>0</v>
      </c>
      <c r="D49" s="212">
        <v>0</v>
      </c>
      <c r="E49" s="212">
        <v>0</v>
      </c>
      <c r="F49" s="212">
        <v>0</v>
      </c>
      <c r="G49" s="212">
        <v>0</v>
      </c>
      <c r="H49" s="212">
        <v>0</v>
      </c>
      <c r="I49" s="212">
        <v>0</v>
      </c>
      <c r="J49" s="212">
        <v>0</v>
      </c>
      <c r="K49" s="212">
        <v>0</v>
      </c>
      <c r="L49" s="212">
        <v>6.5500000000000003E-2</v>
      </c>
      <c r="M49" s="534">
        <v>3.3000000000000002E-2</v>
      </c>
      <c r="N49" s="536">
        <v>2.6679999999999999E-2</v>
      </c>
    </row>
    <row r="50" spans="1:14">
      <c r="A50" s="210" t="s">
        <v>1159</v>
      </c>
      <c r="B50" s="212">
        <v>196.58409671000001</v>
      </c>
      <c r="C50" s="212">
        <v>201.55550289999999</v>
      </c>
      <c r="D50" s="212">
        <v>211.99699548999999</v>
      </c>
      <c r="E50" s="212">
        <v>212.33821677999998</v>
      </c>
      <c r="F50" s="212">
        <v>214.20206374999998</v>
      </c>
      <c r="G50" s="212">
        <v>216.52786594999998</v>
      </c>
      <c r="H50" s="212">
        <v>31.906689229737097</v>
      </c>
      <c r="I50" s="212">
        <v>0</v>
      </c>
      <c r="J50" s="212">
        <v>0</v>
      </c>
      <c r="K50" s="212">
        <v>0</v>
      </c>
      <c r="L50" s="212">
        <v>0</v>
      </c>
      <c r="M50" s="534">
        <v>0</v>
      </c>
      <c r="N50" s="536">
        <v>0</v>
      </c>
    </row>
    <row r="51" spans="1:14">
      <c r="A51" s="210" t="s">
        <v>1160</v>
      </c>
      <c r="B51" s="212">
        <v>0</v>
      </c>
      <c r="C51" s="212">
        <v>0</v>
      </c>
      <c r="D51" s="212">
        <v>0</v>
      </c>
      <c r="E51" s="212">
        <v>0</v>
      </c>
      <c r="F51" s="212">
        <v>0</v>
      </c>
      <c r="G51" s="212">
        <v>0</v>
      </c>
      <c r="H51" s="212">
        <v>0</v>
      </c>
      <c r="I51" s="212">
        <v>0</v>
      </c>
      <c r="J51" s="212">
        <v>0</v>
      </c>
      <c r="K51" s="212">
        <v>0</v>
      </c>
      <c r="L51" s="212">
        <v>0</v>
      </c>
      <c r="M51" s="534">
        <v>0</v>
      </c>
      <c r="N51" s="536">
        <v>0</v>
      </c>
    </row>
    <row r="52" spans="1:14" hidden="1">
      <c r="A52" s="216" t="s">
        <v>1161</v>
      </c>
      <c r="B52" s="212">
        <v>0</v>
      </c>
      <c r="C52" s="212">
        <v>0</v>
      </c>
      <c r="D52" s="212">
        <v>0</v>
      </c>
      <c r="E52" s="212">
        <v>0</v>
      </c>
      <c r="F52" s="212">
        <v>0</v>
      </c>
      <c r="G52" s="212">
        <v>0</v>
      </c>
      <c r="H52" s="212"/>
      <c r="I52" s="212">
        <v>0</v>
      </c>
      <c r="J52" s="212">
        <v>0</v>
      </c>
      <c r="K52" s="212">
        <v>0</v>
      </c>
      <c r="L52" s="212">
        <v>0</v>
      </c>
      <c r="M52" s="534">
        <v>1</v>
      </c>
      <c r="N52" s="536">
        <v>2</v>
      </c>
    </row>
    <row r="53" spans="1:14">
      <c r="A53" s="210" t="s">
        <v>1045</v>
      </c>
      <c r="B53" s="212">
        <v>822.59702563999997</v>
      </c>
      <c r="C53" s="212">
        <v>836.24245295000026</v>
      </c>
      <c r="D53" s="212">
        <v>839.33373891000019</v>
      </c>
      <c r="E53" s="212">
        <v>872.06814637000025</v>
      </c>
      <c r="F53" s="212">
        <v>876.92666482999994</v>
      </c>
      <c r="G53" s="212">
        <v>901.30067598999995</v>
      </c>
      <c r="H53" s="212">
        <v>1089.4295759659381</v>
      </c>
      <c r="I53" s="212">
        <v>1109.3858675399999</v>
      </c>
      <c r="J53" s="212">
        <v>1109.9483679500001</v>
      </c>
      <c r="K53" s="212">
        <v>1082.2826480099998</v>
      </c>
      <c r="L53" s="212">
        <v>1103.3542436699997</v>
      </c>
      <c r="M53" s="534">
        <v>1099.6474569300001</v>
      </c>
      <c r="N53" s="536">
        <v>1118.1245798899999</v>
      </c>
    </row>
    <row r="54" spans="1:14">
      <c r="A54" s="210" t="s">
        <v>1162</v>
      </c>
      <c r="B54" s="212">
        <v>0</v>
      </c>
      <c r="C54" s="212">
        <v>0</v>
      </c>
      <c r="D54" s="212">
        <v>0</v>
      </c>
      <c r="E54" s="212">
        <v>0</v>
      </c>
      <c r="F54" s="212">
        <v>0</v>
      </c>
      <c r="G54" s="212">
        <v>0</v>
      </c>
      <c r="H54" s="212">
        <v>0</v>
      </c>
      <c r="I54" s="212">
        <v>49.700739160000005</v>
      </c>
      <c r="J54" s="212">
        <v>44.046040679999997</v>
      </c>
      <c r="K54" s="212">
        <v>50.840070399999995</v>
      </c>
      <c r="L54" s="212">
        <v>53.530031480000005</v>
      </c>
      <c r="M54" s="534">
        <v>91.056825529999983</v>
      </c>
      <c r="N54" s="536">
        <v>83.31263113</v>
      </c>
    </row>
    <row r="55" spans="1:14" s="278" customFormat="1" ht="9">
      <c r="A55" s="459" t="s">
        <v>8</v>
      </c>
      <c r="B55" s="295">
        <v>2217.1172542899999</v>
      </c>
      <c r="C55" s="295">
        <v>2243.4220834800003</v>
      </c>
      <c r="D55" s="295">
        <v>2261.7021383700003</v>
      </c>
      <c r="E55" s="295">
        <v>2303.6335760000002</v>
      </c>
      <c r="F55" s="295">
        <v>2323.2288034099997</v>
      </c>
      <c r="G55" s="295">
        <v>2350.15225276</v>
      </c>
      <c r="H55" s="295">
        <v>2409.2065753957313</v>
      </c>
      <c r="I55" s="295">
        <v>2461.7884080600002</v>
      </c>
      <c r="J55" s="295">
        <v>2466.9376380100002</v>
      </c>
      <c r="K55" s="295">
        <v>2448.9468560399991</v>
      </c>
      <c r="L55" s="295">
        <v>2515.4490055299998</v>
      </c>
      <c r="M55" s="535">
        <v>2783.4787348600003</v>
      </c>
      <c r="N55" s="537">
        <v>2808.2272558200002</v>
      </c>
    </row>
    <row r="56" spans="1:14" s="278" customFormat="1" ht="16.5" customHeight="1" thickBot="1">
      <c r="A56" s="218" t="s">
        <v>965</v>
      </c>
      <c r="B56" s="295">
        <v>4920.9756672299991</v>
      </c>
      <c r="C56" s="295">
        <v>5045.3527588699999</v>
      </c>
      <c r="D56" s="295">
        <v>5102.3831695300005</v>
      </c>
      <c r="E56" s="295">
        <v>5094.1999329200007</v>
      </c>
      <c r="F56" s="295">
        <v>5135.9325334900004</v>
      </c>
      <c r="G56" s="295">
        <v>5169.9614507300003</v>
      </c>
      <c r="H56" s="295">
        <v>5319.9464964039016</v>
      </c>
      <c r="I56" s="295">
        <v>5283.1046739699996</v>
      </c>
      <c r="J56" s="295">
        <v>5326.5647827000003</v>
      </c>
      <c r="K56" s="295">
        <v>5300.8517610199988</v>
      </c>
      <c r="L56" s="295">
        <v>5369.4298241999986</v>
      </c>
      <c r="M56" s="535">
        <v>5676.2090764100012</v>
      </c>
      <c r="N56" s="537">
        <v>5742.3572674300003</v>
      </c>
    </row>
    <row r="57" spans="1:14" ht="10.5" thickBot="1">
      <c r="A57" s="560"/>
      <c r="B57" s="561"/>
      <c r="C57" s="561"/>
      <c r="D57" s="561"/>
      <c r="E57" s="561"/>
      <c r="F57" s="561"/>
      <c r="G57" s="561"/>
      <c r="H57" s="561"/>
      <c r="I57" s="561"/>
      <c r="J57" s="561"/>
      <c r="K57" s="561"/>
      <c r="L57" s="561"/>
      <c r="M57" s="448"/>
      <c r="N57" s="449"/>
    </row>
  </sheetData>
  <mergeCells count="2">
    <mergeCell ref="A1:N1"/>
    <mergeCell ref="A2:N3"/>
  </mergeCells>
  <pageMargins left="0.70866141732283472" right="0.70866141732283472" top="0.74803149606299213" bottom="0.74803149606299213"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topLeftCell="A26" zoomScaleNormal="100" zoomScaleSheetLayoutView="100" workbookViewId="0">
      <selection activeCell="Q83" sqref="Q83"/>
    </sheetView>
  </sheetViews>
  <sheetFormatPr defaultColWidth="9.140625" defaultRowHeight="9.75"/>
  <cols>
    <col min="1" max="1" width="39.42578125" style="277" bestFit="1" customWidth="1"/>
    <col min="2" max="2" width="8" style="277" customWidth="1"/>
    <col min="3" max="9" width="7" style="277" customWidth="1"/>
    <col min="10" max="16384" width="9.140625" style="277"/>
  </cols>
  <sheetData>
    <row r="1" spans="1:14" s="273" customFormat="1" ht="12.75">
      <c r="A1" s="584" t="s">
        <v>156</v>
      </c>
      <c r="B1" s="584"/>
      <c r="C1" s="584"/>
      <c r="D1" s="584"/>
      <c r="E1" s="584"/>
      <c r="F1" s="584"/>
      <c r="G1" s="584"/>
      <c r="H1" s="584"/>
      <c r="I1" s="584"/>
      <c r="J1" s="584"/>
      <c r="K1" s="584"/>
      <c r="L1" s="584"/>
      <c r="M1" s="584"/>
      <c r="N1" s="584"/>
    </row>
    <row r="2" spans="1:14" s="274" customFormat="1" ht="12.75" customHeight="1">
      <c r="A2" s="576" t="s">
        <v>350</v>
      </c>
      <c r="B2" s="576"/>
      <c r="C2" s="576"/>
      <c r="D2" s="576"/>
      <c r="E2" s="576"/>
      <c r="F2" s="576"/>
      <c r="G2" s="576"/>
      <c r="H2" s="576"/>
      <c r="I2" s="576"/>
      <c r="J2" s="576"/>
      <c r="K2" s="576"/>
      <c r="L2" s="576"/>
      <c r="M2" s="576"/>
      <c r="N2" s="576"/>
    </row>
    <row r="3" spans="1:14" s="275" customFormat="1" ht="6" customHeight="1" thickBot="1">
      <c r="A3" s="44"/>
      <c r="B3" s="44"/>
      <c r="C3" s="44"/>
      <c r="D3" s="44"/>
      <c r="E3" s="44"/>
      <c r="F3" s="44"/>
      <c r="G3" s="44"/>
      <c r="H3" s="44"/>
      <c r="I3" s="44"/>
      <c r="J3" s="44"/>
      <c r="K3" s="44"/>
      <c r="L3" s="44"/>
      <c r="M3" s="191"/>
      <c r="N3" s="191"/>
    </row>
    <row r="4" spans="1:14" ht="10.5" thickBot="1">
      <c r="A4" s="563" t="s">
        <v>4</v>
      </c>
      <c r="B4" s="17">
        <v>42767</v>
      </c>
      <c r="C4" s="17">
        <v>42795</v>
      </c>
      <c r="D4" s="17">
        <v>42826</v>
      </c>
      <c r="E4" s="17">
        <v>42856</v>
      </c>
      <c r="F4" s="17">
        <v>42887</v>
      </c>
      <c r="G4" s="17">
        <v>42917</v>
      </c>
      <c r="H4" s="17">
        <v>42948</v>
      </c>
      <c r="I4" s="17">
        <v>42979</v>
      </c>
      <c r="J4" s="17">
        <v>43009</v>
      </c>
      <c r="K4" s="17">
        <v>43040</v>
      </c>
      <c r="L4" s="17">
        <v>43070</v>
      </c>
      <c r="M4" s="531">
        <v>43101</v>
      </c>
      <c r="N4" s="17">
        <v>43132</v>
      </c>
    </row>
    <row r="5" spans="1:14">
      <c r="A5" s="206" t="s">
        <v>887</v>
      </c>
      <c r="B5" s="646"/>
      <c r="C5" s="646"/>
      <c r="D5" s="646"/>
      <c r="E5" s="646"/>
      <c r="F5" s="646"/>
      <c r="G5" s="646"/>
      <c r="H5" s="646"/>
      <c r="I5" s="646"/>
      <c r="J5" s="646"/>
      <c r="K5" s="646"/>
      <c r="L5" s="646"/>
      <c r="M5" s="647"/>
      <c r="N5" s="652"/>
    </row>
    <row r="6" spans="1:14">
      <c r="A6" s="208" t="s">
        <v>888</v>
      </c>
      <c r="B6" s="646"/>
      <c r="C6" s="646"/>
      <c r="D6" s="646"/>
      <c r="E6" s="646"/>
      <c r="F6" s="646"/>
      <c r="G6" s="646"/>
      <c r="H6" s="646"/>
      <c r="I6" s="646"/>
      <c r="J6" s="646"/>
      <c r="K6" s="646"/>
      <c r="L6" s="646"/>
      <c r="M6" s="648"/>
      <c r="N6" s="652"/>
    </row>
    <row r="7" spans="1:14">
      <c r="A7" s="210" t="s">
        <v>1146</v>
      </c>
      <c r="B7" s="646">
        <v>754.77012190999994</v>
      </c>
      <c r="C7" s="646">
        <v>714.9479235199999</v>
      </c>
      <c r="D7" s="646">
        <v>692.96114977999991</v>
      </c>
      <c r="E7" s="646">
        <v>677.79000296999993</v>
      </c>
      <c r="F7" s="646">
        <v>666.20789033000005</v>
      </c>
      <c r="G7" s="646">
        <v>662.86070343000006</v>
      </c>
      <c r="H7" s="646">
        <v>668.04270455333995</v>
      </c>
      <c r="I7" s="646">
        <v>639.15293686000007</v>
      </c>
      <c r="J7" s="646">
        <v>656.22436226000002</v>
      </c>
      <c r="K7" s="646">
        <v>625.21270887000003</v>
      </c>
      <c r="L7" s="646">
        <v>607.02396972999998</v>
      </c>
      <c r="M7" s="648">
        <v>581.39185802999998</v>
      </c>
      <c r="N7" s="652">
        <v>578.01754153000002</v>
      </c>
    </row>
    <row r="8" spans="1:14">
      <c r="A8" s="211" t="s">
        <v>892</v>
      </c>
      <c r="B8" s="646">
        <v>0</v>
      </c>
      <c r="C8" s="646">
        <v>0</v>
      </c>
      <c r="D8" s="646">
        <v>0</v>
      </c>
      <c r="E8" s="646">
        <v>0</v>
      </c>
      <c r="F8" s="646">
        <v>0</v>
      </c>
      <c r="G8" s="646">
        <v>0</v>
      </c>
      <c r="H8" s="646">
        <v>0</v>
      </c>
      <c r="I8" s="646">
        <v>0</v>
      </c>
      <c r="J8" s="646">
        <v>0</v>
      </c>
      <c r="K8" s="646">
        <v>0</v>
      </c>
      <c r="L8" s="646">
        <v>2.9060000000000001</v>
      </c>
      <c r="M8" s="648">
        <v>5.4764999999999997</v>
      </c>
      <c r="N8" s="652">
        <v>5.5932500000000003</v>
      </c>
    </row>
    <row r="9" spans="1:14">
      <c r="A9" s="211" t="s">
        <v>1147</v>
      </c>
      <c r="B9" s="646">
        <v>80.42322059</v>
      </c>
      <c r="C9" s="646">
        <v>102.21731399999999</v>
      </c>
      <c r="D9" s="646">
        <v>122.01552099999999</v>
      </c>
      <c r="E9" s="646">
        <v>135.31638574999999</v>
      </c>
      <c r="F9" s="646">
        <v>137.19035600000001</v>
      </c>
      <c r="G9" s="646">
        <v>169.90426500000001</v>
      </c>
      <c r="H9" s="646">
        <v>170.88401000000002</v>
      </c>
      <c r="I9" s="646">
        <v>180.85925500000002</v>
      </c>
      <c r="J9" s="646">
        <v>182.612202</v>
      </c>
      <c r="K9" s="646">
        <v>223.92192900000001</v>
      </c>
      <c r="L9" s="646">
        <v>204.25862099999998</v>
      </c>
      <c r="M9" s="648">
        <v>209.51413600000001</v>
      </c>
      <c r="N9" s="652">
        <v>240.13217300000002</v>
      </c>
    </row>
    <row r="10" spans="1:14">
      <c r="A10" s="211" t="s">
        <v>896</v>
      </c>
      <c r="B10" s="646">
        <v>223.92241822</v>
      </c>
      <c r="C10" s="646">
        <v>251.14794709</v>
      </c>
      <c r="D10" s="646">
        <v>251.39014639999999</v>
      </c>
      <c r="E10" s="646">
        <v>263.34584749999999</v>
      </c>
      <c r="F10" s="646">
        <v>264.70202424000001</v>
      </c>
      <c r="G10" s="646">
        <v>268.58800410999999</v>
      </c>
      <c r="H10" s="646">
        <v>294.72292378499998</v>
      </c>
      <c r="I10" s="646">
        <v>302.22728000000001</v>
      </c>
      <c r="J10" s="646">
        <v>292.96633789999998</v>
      </c>
      <c r="K10" s="646">
        <v>300.36496890000001</v>
      </c>
      <c r="L10" s="646">
        <v>307.42100117000001</v>
      </c>
      <c r="M10" s="648">
        <v>304.54515942000006</v>
      </c>
      <c r="N10" s="652">
        <v>299.43642999999997</v>
      </c>
    </row>
    <row r="11" spans="1:14" ht="19.5">
      <c r="A11" s="211" t="s">
        <v>898</v>
      </c>
      <c r="B11" s="646">
        <v>0</v>
      </c>
      <c r="C11" s="646">
        <v>0</v>
      </c>
      <c r="D11" s="646">
        <v>0</v>
      </c>
      <c r="E11" s="646">
        <v>0</v>
      </c>
      <c r="F11" s="646">
        <v>0</v>
      </c>
      <c r="G11" s="646">
        <v>0</v>
      </c>
      <c r="H11" s="646">
        <v>0</v>
      </c>
      <c r="I11" s="646">
        <v>0</v>
      </c>
      <c r="J11" s="646">
        <v>0</v>
      </c>
      <c r="K11" s="646">
        <v>0</v>
      </c>
      <c r="L11" s="646">
        <v>0</v>
      </c>
      <c r="M11" s="648">
        <v>0</v>
      </c>
      <c r="N11" s="652">
        <v>0</v>
      </c>
    </row>
    <row r="12" spans="1:14" ht="19.5">
      <c r="A12" s="211" t="s">
        <v>900</v>
      </c>
      <c r="B12" s="646">
        <v>0</v>
      </c>
      <c r="C12" s="646">
        <v>0</v>
      </c>
      <c r="D12" s="646">
        <v>0</v>
      </c>
      <c r="E12" s="646">
        <v>0</v>
      </c>
      <c r="F12" s="646">
        <v>0</v>
      </c>
      <c r="G12" s="646">
        <v>0</v>
      </c>
      <c r="H12" s="646">
        <v>0</v>
      </c>
      <c r="I12" s="646">
        <v>0</v>
      </c>
      <c r="J12" s="646">
        <v>0</v>
      </c>
      <c r="K12" s="646">
        <v>0</v>
      </c>
      <c r="L12" s="646">
        <v>0</v>
      </c>
      <c r="M12" s="648">
        <v>0</v>
      </c>
      <c r="N12" s="652">
        <v>0</v>
      </c>
    </row>
    <row r="13" spans="1:14" ht="19.5">
      <c r="A13" s="211" t="s">
        <v>902</v>
      </c>
      <c r="B13" s="646">
        <v>0</v>
      </c>
      <c r="C13" s="646">
        <v>0</v>
      </c>
      <c r="D13" s="646">
        <v>0</v>
      </c>
      <c r="E13" s="646">
        <v>0</v>
      </c>
      <c r="F13" s="646">
        <v>0</v>
      </c>
      <c r="G13" s="646">
        <v>0</v>
      </c>
      <c r="H13" s="646">
        <v>0</v>
      </c>
      <c r="I13" s="646">
        <v>0</v>
      </c>
      <c r="J13" s="646">
        <v>0</v>
      </c>
      <c r="K13" s="646">
        <v>0</v>
      </c>
      <c r="L13" s="646">
        <v>0</v>
      </c>
      <c r="M13" s="648">
        <v>0</v>
      </c>
      <c r="N13" s="652">
        <v>0</v>
      </c>
    </row>
    <row r="14" spans="1:14">
      <c r="A14" s="211" t="s">
        <v>904</v>
      </c>
      <c r="B14" s="646">
        <v>48.99168289</v>
      </c>
      <c r="C14" s="646">
        <v>51.979852029999996</v>
      </c>
      <c r="D14" s="646">
        <v>51.299223279999993</v>
      </c>
      <c r="E14" s="646">
        <v>51.295439880000004</v>
      </c>
      <c r="F14" s="646">
        <v>51.794205969999993</v>
      </c>
      <c r="G14" s="646">
        <v>51.539824030000005</v>
      </c>
      <c r="H14" s="646">
        <v>52.145451716159293</v>
      </c>
      <c r="I14" s="646">
        <v>70.256453910000005</v>
      </c>
      <c r="J14" s="646">
        <v>70.15390167999999</v>
      </c>
      <c r="K14" s="646">
        <v>69.915323600000008</v>
      </c>
      <c r="L14" s="646">
        <v>94.624783050000005</v>
      </c>
      <c r="M14" s="648">
        <v>120.16359905</v>
      </c>
      <c r="N14" s="652">
        <v>106.93401734999999</v>
      </c>
    </row>
    <row r="15" spans="1:14">
      <c r="A15" s="211" t="s">
        <v>906</v>
      </c>
      <c r="B15" s="646">
        <v>0</v>
      </c>
      <c r="C15" s="646">
        <v>0</v>
      </c>
      <c r="D15" s="646">
        <v>0</v>
      </c>
      <c r="E15" s="646">
        <v>0</v>
      </c>
      <c r="F15" s="646">
        <v>0</v>
      </c>
      <c r="G15" s="646">
        <v>0</v>
      </c>
      <c r="H15" s="646">
        <v>0</v>
      </c>
      <c r="I15" s="646">
        <v>0</v>
      </c>
      <c r="J15" s="646">
        <v>0</v>
      </c>
      <c r="K15" s="646">
        <v>0</v>
      </c>
      <c r="L15" s="646">
        <v>0</v>
      </c>
      <c r="M15" s="648">
        <v>0</v>
      </c>
      <c r="N15" s="652">
        <v>0</v>
      </c>
    </row>
    <row r="16" spans="1:14" ht="19.5">
      <c r="A16" s="211" t="s">
        <v>1148</v>
      </c>
      <c r="B16" s="646">
        <v>0</v>
      </c>
      <c r="C16" s="646">
        <v>0</v>
      </c>
      <c r="D16" s="646">
        <v>0</v>
      </c>
      <c r="E16" s="646">
        <v>0</v>
      </c>
      <c r="F16" s="646">
        <v>0</v>
      </c>
      <c r="G16" s="646">
        <v>0</v>
      </c>
      <c r="H16" s="646">
        <v>0</v>
      </c>
      <c r="I16" s="646">
        <v>0</v>
      </c>
      <c r="J16" s="646">
        <v>0</v>
      </c>
      <c r="K16" s="646">
        <v>0</v>
      </c>
      <c r="L16" s="646">
        <v>0</v>
      </c>
      <c r="M16" s="648">
        <v>0</v>
      </c>
      <c r="N16" s="652">
        <v>0</v>
      </c>
    </row>
    <row r="17" spans="1:14">
      <c r="A17" s="211" t="s">
        <v>910</v>
      </c>
      <c r="B17" s="646">
        <v>0</v>
      </c>
      <c r="C17" s="646">
        <v>0</v>
      </c>
      <c r="D17" s="646">
        <v>0</v>
      </c>
      <c r="E17" s="646">
        <v>0</v>
      </c>
      <c r="F17" s="646">
        <v>0</v>
      </c>
      <c r="G17" s="646">
        <v>0</v>
      </c>
      <c r="H17" s="646">
        <v>0</v>
      </c>
      <c r="I17" s="646">
        <v>0</v>
      </c>
      <c r="J17" s="646">
        <v>0</v>
      </c>
      <c r="K17" s="646">
        <v>0</v>
      </c>
      <c r="L17" s="646">
        <v>0</v>
      </c>
      <c r="M17" s="648">
        <v>0</v>
      </c>
      <c r="N17" s="652">
        <v>0</v>
      </c>
    </row>
    <row r="18" spans="1:14">
      <c r="A18" s="211" t="s">
        <v>912</v>
      </c>
      <c r="B18" s="646">
        <v>0</v>
      </c>
      <c r="C18" s="646">
        <v>0</v>
      </c>
      <c r="D18" s="646">
        <v>0</v>
      </c>
      <c r="E18" s="646">
        <v>0</v>
      </c>
      <c r="F18" s="646">
        <v>0</v>
      </c>
      <c r="G18" s="646">
        <v>0</v>
      </c>
      <c r="H18" s="646">
        <v>0</v>
      </c>
      <c r="I18" s="646">
        <v>0</v>
      </c>
      <c r="J18" s="646">
        <v>0</v>
      </c>
      <c r="K18" s="646">
        <v>0</v>
      </c>
      <c r="L18" s="646">
        <v>0</v>
      </c>
      <c r="M18" s="648">
        <v>0</v>
      </c>
      <c r="N18" s="652">
        <v>0</v>
      </c>
    </row>
    <row r="19" spans="1:14">
      <c r="A19" s="210" t="s">
        <v>1149</v>
      </c>
      <c r="B19" s="646">
        <v>0</v>
      </c>
      <c r="C19" s="646">
        <v>0</v>
      </c>
      <c r="D19" s="646">
        <v>0</v>
      </c>
      <c r="E19" s="646">
        <v>0</v>
      </c>
      <c r="F19" s="646">
        <v>0</v>
      </c>
      <c r="G19" s="646">
        <v>0</v>
      </c>
      <c r="H19" s="646">
        <v>0</v>
      </c>
      <c r="I19" s="646">
        <v>0</v>
      </c>
      <c r="J19" s="646">
        <v>0</v>
      </c>
      <c r="K19" s="646">
        <v>0</v>
      </c>
      <c r="L19" s="646">
        <v>0</v>
      </c>
      <c r="M19" s="648">
        <v>0</v>
      </c>
      <c r="N19" s="652">
        <v>0</v>
      </c>
    </row>
    <row r="20" spans="1:14">
      <c r="A20" s="211" t="s">
        <v>916</v>
      </c>
      <c r="B20" s="646">
        <v>0.16185056</v>
      </c>
      <c r="C20" s="646">
        <v>0</v>
      </c>
      <c r="D20" s="646">
        <v>0</v>
      </c>
      <c r="E20" s="646">
        <v>0</v>
      </c>
      <c r="F20" s="646">
        <v>0</v>
      </c>
      <c r="G20" s="646">
        <v>0</v>
      </c>
      <c r="H20" s="646">
        <v>0</v>
      </c>
      <c r="I20" s="646">
        <v>0</v>
      </c>
      <c r="J20" s="646">
        <v>0</v>
      </c>
      <c r="K20" s="646">
        <v>0</v>
      </c>
      <c r="L20" s="646">
        <v>0</v>
      </c>
      <c r="M20" s="648">
        <v>0</v>
      </c>
      <c r="N20" s="652">
        <v>0</v>
      </c>
    </row>
    <row r="21" spans="1:14" s="278" customFormat="1" ht="9">
      <c r="A21" s="493" t="s">
        <v>918</v>
      </c>
      <c r="B21" s="649">
        <v>1108.26929417</v>
      </c>
      <c r="C21" s="649">
        <v>1120.2930366400001</v>
      </c>
      <c r="D21" s="649">
        <v>1117.66604046</v>
      </c>
      <c r="E21" s="649">
        <v>1127.7476761</v>
      </c>
      <c r="F21" s="649">
        <v>1119.8944765400001</v>
      </c>
      <c r="G21" s="649">
        <v>1152.8927965700002</v>
      </c>
      <c r="H21" s="649">
        <v>1185.7950900544993</v>
      </c>
      <c r="I21" s="649">
        <v>1192.4959257799999</v>
      </c>
      <c r="J21" s="649">
        <v>1201.9568038499999</v>
      </c>
      <c r="K21" s="649">
        <v>1219.41493038</v>
      </c>
      <c r="L21" s="649">
        <v>1216.2343749700001</v>
      </c>
      <c r="M21" s="650">
        <v>1221.0912524999999</v>
      </c>
      <c r="N21" s="653">
        <v>1230.1134118800001</v>
      </c>
    </row>
    <row r="22" spans="1:14">
      <c r="A22" s="208" t="s">
        <v>920</v>
      </c>
      <c r="B22" s="646"/>
      <c r="C22" s="646"/>
      <c r="D22" s="646"/>
      <c r="E22" s="646"/>
      <c r="F22" s="646"/>
      <c r="G22" s="646"/>
      <c r="H22" s="646"/>
      <c r="I22" s="646">
        <v>0</v>
      </c>
      <c r="J22" s="646">
        <v>0</v>
      </c>
      <c r="K22" s="646">
        <v>0</v>
      </c>
      <c r="L22" s="646">
        <v>0</v>
      </c>
      <c r="M22" s="648">
        <v>0</v>
      </c>
      <c r="N22" s="652">
        <v>0</v>
      </c>
    </row>
    <row r="23" spans="1:14">
      <c r="A23" s="210" t="s">
        <v>922</v>
      </c>
      <c r="B23" s="646">
        <v>11.65021492</v>
      </c>
      <c r="C23" s="646">
        <v>8.7999683599999994</v>
      </c>
      <c r="D23" s="646">
        <v>12.555741210000001</v>
      </c>
      <c r="E23" s="646">
        <v>11.934693250000002</v>
      </c>
      <c r="F23" s="646">
        <v>11.572109380000001</v>
      </c>
      <c r="G23" s="646">
        <v>16.264738319999999</v>
      </c>
      <c r="H23" s="646">
        <v>11.023238590582995</v>
      </c>
      <c r="I23" s="646">
        <v>20.946351830000001</v>
      </c>
      <c r="J23" s="646">
        <v>9.4236725299999993</v>
      </c>
      <c r="K23" s="646">
        <v>7.8629766099999996</v>
      </c>
      <c r="L23" s="646">
        <v>4.3696412699999998</v>
      </c>
      <c r="M23" s="648">
        <v>5.8844772000000001</v>
      </c>
      <c r="N23" s="652">
        <v>7.2912379000000005</v>
      </c>
    </row>
    <row r="24" spans="1:14">
      <c r="A24" s="210" t="s">
        <v>924</v>
      </c>
      <c r="B24" s="646">
        <v>256.37254637000001</v>
      </c>
      <c r="C24" s="646">
        <v>255.39105593999997</v>
      </c>
      <c r="D24" s="646">
        <v>266.94820978000001</v>
      </c>
      <c r="E24" s="646">
        <v>263.62325905</v>
      </c>
      <c r="F24" s="646">
        <v>314.65966734000006</v>
      </c>
      <c r="G24" s="646">
        <v>268.95742822</v>
      </c>
      <c r="H24" s="646">
        <v>298.63579156189314</v>
      </c>
      <c r="I24" s="646">
        <v>286.65075511999999</v>
      </c>
      <c r="J24" s="646">
        <v>296.02748574999998</v>
      </c>
      <c r="K24" s="646">
        <v>319.60333544000008</v>
      </c>
      <c r="L24" s="646">
        <v>330.24792707000006</v>
      </c>
      <c r="M24" s="648">
        <v>350.97005501999996</v>
      </c>
      <c r="N24" s="652">
        <v>356.21298988999996</v>
      </c>
    </row>
    <row r="25" spans="1:14">
      <c r="A25" s="210" t="s">
        <v>1150</v>
      </c>
      <c r="B25" s="646">
        <v>0</v>
      </c>
      <c r="C25" s="646">
        <v>0</v>
      </c>
      <c r="D25" s="646">
        <v>0</v>
      </c>
      <c r="E25" s="646">
        <v>0</v>
      </c>
      <c r="F25" s="646">
        <v>0</v>
      </c>
      <c r="G25" s="646">
        <v>0</v>
      </c>
      <c r="H25" s="646">
        <v>0</v>
      </c>
      <c r="I25" s="646">
        <v>0</v>
      </c>
      <c r="J25" s="646">
        <v>0</v>
      </c>
      <c r="K25" s="646">
        <v>0</v>
      </c>
      <c r="L25" s="646">
        <v>0</v>
      </c>
      <c r="M25" s="648">
        <v>0</v>
      </c>
      <c r="N25" s="652">
        <v>0</v>
      </c>
    </row>
    <row r="26" spans="1:14">
      <c r="A26" s="210" t="s">
        <v>1151</v>
      </c>
      <c r="B26" s="646">
        <v>0</v>
      </c>
      <c r="C26" s="646">
        <v>0</v>
      </c>
      <c r="D26" s="646">
        <v>0</v>
      </c>
      <c r="E26" s="646">
        <v>0</v>
      </c>
      <c r="F26" s="646">
        <v>0</v>
      </c>
      <c r="G26" s="646">
        <v>0</v>
      </c>
      <c r="H26" s="646">
        <v>26.830741638629995</v>
      </c>
      <c r="I26" s="646">
        <v>25.74858</v>
      </c>
      <c r="J26" s="646">
        <v>24.497138110000002</v>
      </c>
      <c r="K26" s="646">
        <v>25.261299910000002</v>
      </c>
      <c r="L26" s="646">
        <v>23.971155760000002</v>
      </c>
      <c r="M26" s="648">
        <v>9.6921507600000005</v>
      </c>
      <c r="N26" s="652">
        <v>10.12668</v>
      </c>
    </row>
    <row r="27" spans="1:14" ht="19.5">
      <c r="A27" s="211" t="s">
        <v>1152</v>
      </c>
      <c r="B27" s="646">
        <v>0</v>
      </c>
      <c r="C27" s="646">
        <v>0</v>
      </c>
      <c r="D27" s="646">
        <v>0</v>
      </c>
      <c r="E27" s="646">
        <v>0</v>
      </c>
      <c r="F27" s="646">
        <v>0</v>
      </c>
      <c r="G27" s="646">
        <v>0</v>
      </c>
      <c r="H27" s="646">
        <v>2.2534125500000002</v>
      </c>
      <c r="I27" s="646">
        <v>2.4919980000000002</v>
      </c>
      <c r="J27" s="646">
        <v>2.4620821499999996</v>
      </c>
      <c r="K27" s="646">
        <v>2.5409610100000002</v>
      </c>
      <c r="L27" s="646">
        <v>2.4949662099999999</v>
      </c>
      <c r="M27" s="648">
        <v>2.44491594</v>
      </c>
      <c r="N27" s="652">
        <v>3.4469783299999999</v>
      </c>
    </row>
    <row r="28" spans="1:14">
      <c r="A28" s="210" t="s">
        <v>977</v>
      </c>
      <c r="B28" s="646">
        <v>6.0459635199999999</v>
      </c>
      <c r="C28" s="646">
        <v>6.0459176900000005</v>
      </c>
      <c r="D28" s="646">
        <v>6.6337770200000001</v>
      </c>
      <c r="E28" s="646">
        <v>6.7837296900000004</v>
      </c>
      <c r="F28" s="646">
        <v>10.06205748</v>
      </c>
      <c r="G28" s="646">
        <v>6.1264860200000006</v>
      </c>
      <c r="H28" s="646">
        <v>8.6991464757700001</v>
      </c>
      <c r="I28" s="646">
        <v>81.095415960000011</v>
      </c>
      <c r="J28" s="646">
        <v>81.080109409999991</v>
      </c>
      <c r="K28" s="646">
        <v>79.562383330000003</v>
      </c>
      <c r="L28" s="646">
        <v>88.503550010000012</v>
      </c>
      <c r="M28" s="648">
        <v>91.841409109999987</v>
      </c>
      <c r="N28" s="652">
        <v>92.104624959999995</v>
      </c>
    </row>
    <row r="29" spans="1:14">
      <c r="A29" s="210" t="s">
        <v>932</v>
      </c>
      <c r="B29" s="646">
        <v>344.43463030000004</v>
      </c>
      <c r="C29" s="646">
        <v>330.78330704000001</v>
      </c>
      <c r="D29" s="646">
        <v>349.39929782000007</v>
      </c>
      <c r="E29" s="646">
        <v>335.89895517000008</v>
      </c>
      <c r="F29" s="646">
        <v>336.29383420000011</v>
      </c>
      <c r="G29" s="646">
        <v>344.75255933</v>
      </c>
      <c r="H29" s="646">
        <v>347.44233081687617</v>
      </c>
      <c r="I29" s="646">
        <v>416.93310092000002</v>
      </c>
      <c r="J29" s="646">
        <v>413.49048799000002</v>
      </c>
      <c r="K29" s="646">
        <v>434.83095631999998</v>
      </c>
      <c r="L29" s="646">
        <v>449.58724035</v>
      </c>
      <c r="M29" s="648">
        <v>460.83300808000001</v>
      </c>
      <c r="N29" s="652">
        <v>469.18251111000001</v>
      </c>
    </row>
    <row r="30" spans="1:14" s="278" customFormat="1" ht="9">
      <c r="A30" s="13" t="s">
        <v>934</v>
      </c>
      <c r="B30" s="649">
        <v>1452.7039244699999</v>
      </c>
      <c r="C30" s="649">
        <v>1451.07634368</v>
      </c>
      <c r="D30" s="649">
        <v>1467.0653382800001</v>
      </c>
      <c r="E30" s="649">
        <v>1463.6466312700002</v>
      </c>
      <c r="F30" s="649">
        <v>1456.1883107400004</v>
      </c>
      <c r="G30" s="649">
        <v>1497.6453559000001</v>
      </c>
      <c r="H30" s="649">
        <v>1533.2374208713754</v>
      </c>
      <c r="I30" s="649">
        <v>1609.4290267000001</v>
      </c>
      <c r="J30" s="649">
        <v>1615.44729186</v>
      </c>
      <c r="K30" s="649">
        <v>1654.24588672</v>
      </c>
      <c r="L30" s="649">
        <v>1665.8216153400001</v>
      </c>
      <c r="M30" s="650">
        <v>1681.9242606099999</v>
      </c>
      <c r="N30" s="653">
        <v>1699.2959229999999</v>
      </c>
    </row>
    <row r="31" spans="1:14">
      <c r="A31" s="14" t="s">
        <v>935</v>
      </c>
      <c r="B31" s="646"/>
      <c r="C31" s="646"/>
      <c r="D31" s="646"/>
      <c r="E31" s="646"/>
      <c r="F31" s="646"/>
      <c r="G31" s="646"/>
      <c r="H31" s="646"/>
      <c r="I31" s="646"/>
      <c r="J31" s="646">
        <v>0</v>
      </c>
      <c r="K31" s="646">
        <v>0</v>
      </c>
      <c r="L31" s="646">
        <v>0</v>
      </c>
      <c r="M31" s="648">
        <v>0</v>
      </c>
      <c r="N31" s="652">
        <v>0</v>
      </c>
    </row>
    <row r="32" spans="1:14">
      <c r="A32" s="208" t="s">
        <v>937</v>
      </c>
      <c r="B32" s="646"/>
      <c r="C32" s="646"/>
      <c r="D32" s="646"/>
      <c r="E32" s="646"/>
      <c r="F32" s="646"/>
      <c r="G32" s="646"/>
      <c r="H32" s="646"/>
      <c r="I32" s="646"/>
      <c r="J32" s="646">
        <v>0</v>
      </c>
      <c r="K32" s="646">
        <v>0</v>
      </c>
      <c r="L32" s="646">
        <v>0</v>
      </c>
      <c r="M32" s="648">
        <v>0</v>
      </c>
      <c r="N32" s="652">
        <v>0</v>
      </c>
    </row>
    <row r="33" spans="1:14">
      <c r="A33" s="210" t="s">
        <v>1154</v>
      </c>
      <c r="B33" s="646"/>
      <c r="C33" s="646"/>
      <c r="D33" s="646"/>
      <c r="E33" s="646"/>
      <c r="F33" s="646"/>
      <c r="G33" s="646"/>
      <c r="H33" s="646"/>
      <c r="I33" s="646"/>
      <c r="J33" s="646">
        <v>0</v>
      </c>
      <c r="K33" s="646">
        <v>0</v>
      </c>
      <c r="L33" s="646">
        <v>0</v>
      </c>
      <c r="M33" s="648">
        <v>0</v>
      </c>
      <c r="N33" s="652">
        <v>0</v>
      </c>
    </row>
    <row r="34" spans="1:14">
      <c r="A34" s="388" t="s">
        <v>1155</v>
      </c>
      <c r="B34" s="651">
        <v>145.06853887</v>
      </c>
      <c r="C34" s="651">
        <v>120.8493484</v>
      </c>
      <c r="D34" s="651">
        <v>124.37263287000002</v>
      </c>
      <c r="E34" s="651">
        <v>124.10926103999999</v>
      </c>
      <c r="F34" s="651">
        <v>70.305995419999988</v>
      </c>
      <c r="G34" s="651">
        <v>123.87601171999998</v>
      </c>
      <c r="H34" s="646">
        <v>37.322662526359636</v>
      </c>
      <c r="I34" s="646">
        <v>35.805262390000003</v>
      </c>
      <c r="J34" s="646">
        <v>29.872669379999998</v>
      </c>
      <c r="K34" s="646">
        <v>28.872312859999997</v>
      </c>
      <c r="L34" s="646">
        <v>27.575454599999997</v>
      </c>
      <c r="M34" s="648">
        <v>32.533486410000002</v>
      </c>
      <c r="N34" s="652">
        <v>37.8343481</v>
      </c>
    </row>
    <row r="35" spans="1:14">
      <c r="A35" s="645" t="s">
        <v>1156</v>
      </c>
      <c r="B35" s="646">
        <v>4.9776173999999997</v>
      </c>
      <c r="C35" s="646">
        <v>5.4943269300000006</v>
      </c>
      <c r="D35" s="646">
        <v>8.0031684199999997</v>
      </c>
      <c r="E35" s="646">
        <v>5.6365661899999999</v>
      </c>
      <c r="F35" s="646">
        <v>11.76046506</v>
      </c>
      <c r="G35" s="646">
        <v>13.360883210000001</v>
      </c>
      <c r="H35" s="646">
        <v>44.284556456601003</v>
      </c>
      <c r="I35" s="646">
        <v>18.024134699999998</v>
      </c>
      <c r="J35" s="646">
        <v>21.601740119999999</v>
      </c>
      <c r="K35" s="646">
        <v>15.338453850000002</v>
      </c>
      <c r="L35" s="646">
        <v>17.926146930000002</v>
      </c>
      <c r="M35" s="648">
        <v>18.801441220000001</v>
      </c>
      <c r="N35" s="652">
        <v>17.786980790000001</v>
      </c>
    </row>
    <row r="36" spans="1:14">
      <c r="A36" s="645" t="s">
        <v>1153</v>
      </c>
      <c r="B36" s="646">
        <v>34.583784869999995</v>
      </c>
      <c r="C36" s="646">
        <v>33.730953410000005</v>
      </c>
      <c r="D36" s="646">
        <v>34.42840107</v>
      </c>
      <c r="E36" s="646">
        <v>33.747243429999997</v>
      </c>
      <c r="F36" s="646">
        <v>36.716827700000003</v>
      </c>
      <c r="G36" s="646">
        <v>38.114719579999999</v>
      </c>
      <c r="H36" s="646">
        <v>36.276131007990799</v>
      </c>
      <c r="I36" s="646">
        <v>43.093179249999999</v>
      </c>
      <c r="J36" s="646">
        <v>43.649120540000006</v>
      </c>
      <c r="K36" s="646">
        <v>78.363810409999985</v>
      </c>
      <c r="L36" s="646">
        <v>72.884225600000008</v>
      </c>
      <c r="M36" s="648">
        <v>76.147922310000013</v>
      </c>
      <c r="N36" s="652">
        <v>83.780465239999998</v>
      </c>
    </row>
    <row r="37" spans="1:14">
      <c r="A37" s="645" t="s">
        <v>945</v>
      </c>
      <c r="B37" s="646">
        <v>150.04615626999998</v>
      </c>
      <c r="C37" s="646">
        <v>126.34367533</v>
      </c>
      <c r="D37" s="646">
        <v>132.37580129</v>
      </c>
      <c r="E37" s="646">
        <v>129.74582722999997</v>
      </c>
      <c r="F37" s="646">
        <v>118.78328818</v>
      </c>
      <c r="G37" s="646">
        <v>137.23689492999998</v>
      </c>
      <c r="H37" s="646">
        <v>117.88334999095143</v>
      </c>
      <c r="I37" s="646">
        <v>96.922576340000006</v>
      </c>
      <c r="J37" s="646">
        <v>95.123530039999991</v>
      </c>
      <c r="K37" s="646">
        <v>122.57457711999999</v>
      </c>
      <c r="L37" s="646">
        <v>118.38582713000001</v>
      </c>
      <c r="M37" s="648">
        <v>127.48284994000001</v>
      </c>
      <c r="N37" s="652">
        <v>139.40179412999998</v>
      </c>
    </row>
    <row r="38" spans="1:14">
      <c r="A38" s="210" t="s">
        <v>946</v>
      </c>
      <c r="B38" s="646"/>
      <c r="C38" s="646"/>
      <c r="D38" s="646"/>
      <c r="E38" s="646"/>
      <c r="F38" s="646"/>
      <c r="G38" s="646"/>
      <c r="H38" s="646"/>
      <c r="I38" s="646">
        <v>0</v>
      </c>
      <c r="J38" s="646">
        <v>0</v>
      </c>
      <c r="K38" s="646">
        <v>0</v>
      </c>
      <c r="L38" s="646">
        <v>0</v>
      </c>
      <c r="M38" s="648">
        <v>0</v>
      </c>
      <c r="N38" s="652">
        <v>0</v>
      </c>
    </row>
    <row r="39" spans="1:14">
      <c r="A39" s="302" t="s">
        <v>948</v>
      </c>
      <c r="B39" s="646">
        <v>181.64224074000001</v>
      </c>
      <c r="C39" s="646">
        <v>181.16423714000001</v>
      </c>
      <c r="D39" s="646">
        <v>183.78659397999996</v>
      </c>
      <c r="E39" s="646">
        <v>187.27852350999999</v>
      </c>
      <c r="F39" s="646">
        <v>192.47301881999999</v>
      </c>
      <c r="G39" s="646">
        <v>200.25689684</v>
      </c>
      <c r="H39" s="646">
        <v>204.25295799573001</v>
      </c>
      <c r="I39" s="646">
        <v>231.08710826999999</v>
      </c>
      <c r="J39" s="646">
        <v>233.16413962999999</v>
      </c>
      <c r="K39" s="646">
        <v>240.74376035</v>
      </c>
      <c r="L39" s="646">
        <v>264.46386940999997</v>
      </c>
      <c r="M39" s="648">
        <v>260.86844995000001</v>
      </c>
      <c r="N39" s="652">
        <v>273.93338396999997</v>
      </c>
    </row>
    <row r="40" spans="1:14" ht="19.5">
      <c r="A40" s="302" t="s">
        <v>949</v>
      </c>
      <c r="B40" s="646">
        <v>72.112911609999998</v>
      </c>
      <c r="C40" s="646">
        <v>60.813361030000003</v>
      </c>
      <c r="D40" s="646">
        <v>62.787340429999993</v>
      </c>
      <c r="E40" s="646">
        <v>69.911553600000005</v>
      </c>
      <c r="F40" s="646">
        <v>69.289517310000008</v>
      </c>
      <c r="G40" s="646">
        <v>68.013899999999992</v>
      </c>
      <c r="H40" s="646">
        <v>64.901117036260004</v>
      </c>
      <c r="I40" s="646">
        <v>78.319736370000001</v>
      </c>
      <c r="J40" s="646">
        <v>88.386722200000008</v>
      </c>
      <c r="K40" s="646">
        <v>92.187197249999997</v>
      </c>
      <c r="L40" s="646">
        <v>100.11674848999999</v>
      </c>
      <c r="M40" s="648">
        <v>96.095429229999993</v>
      </c>
      <c r="N40" s="652">
        <v>89.881762120000005</v>
      </c>
    </row>
    <row r="41" spans="1:14">
      <c r="A41" s="302" t="s">
        <v>950</v>
      </c>
      <c r="B41" s="646">
        <v>119.54808571999999</v>
      </c>
      <c r="C41" s="646">
        <v>132.51672622000001</v>
      </c>
      <c r="D41" s="646">
        <v>134.87469826999998</v>
      </c>
      <c r="E41" s="646">
        <v>118.31076029</v>
      </c>
      <c r="F41" s="646">
        <v>112.75667799999999</v>
      </c>
      <c r="G41" s="646">
        <v>117.25605454000001</v>
      </c>
      <c r="H41" s="646">
        <v>119.72998083503163</v>
      </c>
      <c r="I41" s="646">
        <v>105.76561291</v>
      </c>
      <c r="J41" s="646">
        <v>103.17172389000001</v>
      </c>
      <c r="K41" s="646">
        <v>100.50078748</v>
      </c>
      <c r="L41" s="646">
        <v>83.121630159999995</v>
      </c>
      <c r="M41" s="648">
        <v>83.555279899999988</v>
      </c>
      <c r="N41" s="652">
        <v>75.264098039999993</v>
      </c>
    </row>
    <row r="42" spans="1:14">
      <c r="A42" s="302" t="s">
        <v>1157</v>
      </c>
      <c r="B42" s="646">
        <v>0</v>
      </c>
      <c r="C42" s="646">
        <v>0</v>
      </c>
      <c r="D42" s="646">
        <v>0</v>
      </c>
      <c r="E42" s="646">
        <v>0</v>
      </c>
      <c r="F42" s="646">
        <v>0</v>
      </c>
      <c r="G42" s="646">
        <v>0</v>
      </c>
      <c r="H42" s="646">
        <v>12.428079325000001</v>
      </c>
      <c r="I42" s="646">
        <v>14.639453489999999</v>
      </c>
      <c r="J42" s="646">
        <v>15.93067031</v>
      </c>
      <c r="K42" s="646">
        <v>18.823938439999999</v>
      </c>
      <c r="L42" s="646">
        <v>27.218077259999998</v>
      </c>
      <c r="M42" s="648">
        <v>29.73664887</v>
      </c>
      <c r="N42" s="652">
        <v>30.076344239999997</v>
      </c>
    </row>
    <row r="43" spans="1:14">
      <c r="A43" s="302" t="s">
        <v>952</v>
      </c>
      <c r="B43" s="646">
        <v>373.30323807000002</v>
      </c>
      <c r="C43" s="646">
        <v>374.49432439000003</v>
      </c>
      <c r="D43" s="646">
        <v>381.44863267999995</v>
      </c>
      <c r="E43" s="646">
        <v>375.50083740000002</v>
      </c>
      <c r="F43" s="646">
        <v>374.51921413000002</v>
      </c>
      <c r="G43" s="646">
        <v>385.52685138000004</v>
      </c>
      <c r="H43" s="646">
        <v>401.31213519202163</v>
      </c>
      <c r="I43" s="646">
        <v>429.81191105999994</v>
      </c>
      <c r="J43" s="646">
        <v>440.65325608000001</v>
      </c>
      <c r="K43" s="646">
        <v>452.25568355000001</v>
      </c>
      <c r="L43" s="646">
        <v>474.92032535999999</v>
      </c>
      <c r="M43" s="648">
        <v>470.25580798999999</v>
      </c>
      <c r="N43" s="652">
        <v>469.15558839000005</v>
      </c>
    </row>
    <row r="44" spans="1:14" s="278" customFormat="1" ht="9">
      <c r="A44" s="459" t="s">
        <v>955</v>
      </c>
      <c r="B44" s="649">
        <v>408.75543297000002</v>
      </c>
      <c r="C44" s="649">
        <v>408.75543297000002</v>
      </c>
      <c r="D44" s="649">
        <v>408.75543297000002</v>
      </c>
      <c r="E44" s="649">
        <v>408.75543297000002</v>
      </c>
      <c r="F44" s="649">
        <v>493.30250231000002</v>
      </c>
      <c r="G44" s="649">
        <v>522.76374630999999</v>
      </c>
      <c r="H44" s="649">
        <v>519.19548518297302</v>
      </c>
      <c r="I44" s="649">
        <v>526.73448742999994</v>
      </c>
      <c r="J44" s="649">
        <v>535.77678618000004</v>
      </c>
      <c r="K44" s="649">
        <v>574.83026070999995</v>
      </c>
      <c r="L44" s="649">
        <v>593.30615252999996</v>
      </c>
      <c r="M44" s="650">
        <v>597.73865797000008</v>
      </c>
      <c r="N44" s="653">
        <v>608.55738254000005</v>
      </c>
    </row>
    <row r="45" spans="1:14">
      <c r="A45" s="208" t="s">
        <v>1163</v>
      </c>
      <c r="B45" s="646">
        <v>5</v>
      </c>
      <c r="C45" s="646">
        <v>5</v>
      </c>
      <c r="D45" s="646">
        <v>5</v>
      </c>
      <c r="E45" s="646">
        <v>5</v>
      </c>
      <c r="F45" s="646">
        <v>0</v>
      </c>
      <c r="G45" s="646">
        <v>0</v>
      </c>
      <c r="H45" s="646">
        <v>0</v>
      </c>
      <c r="I45" s="646">
        <v>72</v>
      </c>
      <c r="J45" s="646">
        <v>72</v>
      </c>
      <c r="K45" s="646">
        <v>72</v>
      </c>
      <c r="L45" s="646">
        <v>72</v>
      </c>
      <c r="M45" s="648">
        <v>72</v>
      </c>
      <c r="N45" s="652">
        <v>70</v>
      </c>
    </row>
    <row r="46" spans="1:14">
      <c r="A46" s="208" t="s">
        <v>958</v>
      </c>
      <c r="B46" s="646"/>
      <c r="C46" s="646"/>
      <c r="D46" s="646"/>
      <c r="E46" s="646"/>
      <c r="F46" s="646"/>
      <c r="G46" s="646"/>
      <c r="H46" s="646"/>
      <c r="I46" s="646">
        <v>0</v>
      </c>
      <c r="J46" s="646">
        <v>0</v>
      </c>
      <c r="K46" s="646">
        <v>0</v>
      </c>
      <c r="L46" s="646">
        <v>0</v>
      </c>
      <c r="M46" s="648">
        <v>0</v>
      </c>
      <c r="N46" s="652">
        <v>0</v>
      </c>
    </row>
    <row r="47" spans="1:14">
      <c r="A47" s="210" t="s">
        <v>960</v>
      </c>
      <c r="B47" s="646">
        <v>416</v>
      </c>
      <c r="C47" s="646">
        <v>416</v>
      </c>
      <c r="D47" s="646">
        <v>416</v>
      </c>
      <c r="E47" s="646">
        <v>416</v>
      </c>
      <c r="F47" s="646">
        <v>416</v>
      </c>
      <c r="G47" s="646">
        <v>416</v>
      </c>
      <c r="H47" s="646">
        <v>416</v>
      </c>
      <c r="I47" s="646">
        <v>416</v>
      </c>
      <c r="J47" s="646">
        <v>416</v>
      </c>
      <c r="K47" s="646">
        <v>416</v>
      </c>
      <c r="L47" s="646">
        <v>416</v>
      </c>
      <c r="M47" s="648">
        <v>416</v>
      </c>
      <c r="N47" s="652">
        <v>416</v>
      </c>
    </row>
    <row r="48" spans="1:14">
      <c r="A48" s="210" t="s">
        <v>1158</v>
      </c>
      <c r="B48" s="646">
        <v>256.52002390000001</v>
      </c>
      <c r="C48" s="646">
        <v>259.37357013999997</v>
      </c>
      <c r="D48" s="646">
        <v>260.79981103</v>
      </c>
      <c r="E48" s="646">
        <v>256.70459721999998</v>
      </c>
      <c r="F48" s="646">
        <v>261.67916037999998</v>
      </c>
      <c r="G48" s="646">
        <v>267.99129061000002</v>
      </c>
      <c r="H48" s="646">
        <v>301.10381701537301</v>
      </c>
      <c r="I48" s="646">
        <v>284.44870784</v>
      </c>
      <c r="J48" s="646">
        <v>283.30572159000002</v>
      </c>
      <c r="K48" s="646">
        <v>271.41716896999998</v>
      </c>
      <c r="L48" s="646">
        <v>268.05978385000003</v>
      </c>
      <c r="M48" s="648">
        <v>271.41637339000005</v>
      </c>
      <c r="N48" s="652">
        <v>277.76282072999999</v>
      </c>
    </row>
    <row r="49" spans="1:14">
      <c r="A49" s="210" t="s">
        <v>962</v>
      </c>
      <c r="B49" s="646">
        <v>0</v>
      </c>
      <c r="C49" s="646">
        <v>0</v>
      </c>
      <c r="D49" s="646">
        <v>0</v>
      </c>
      <c r="E49" s="646">
        <v>0</v>
      </c>
      <c r="F49" s="646">
        <v>0</v>
      </c>
      <c r="G49" s="646">
        <v>0</v>
      </c>
      <c r="H49" s="646">
        <v>0</v>
      </c>
      <c r="I49" s="646">
        <v>0</v>
      </c>
      <c r="J49" s="646">
        <v>0</v>
      </c>
      <c r="K49" s="646">
        <v>0</v>
      </c>
      <c r="L49" s="646">
        <v>0</v>
      </c>
      <c r="M49" s="648">
        <v>0</v>
      </c>
      <c r="N49" s="652">
        <v>0</v>
      </c>
    </row>
    <row r="50" spans="1:14">
      <c r="A50" s="210" t="s">
        <v>1159</v>
      </c>
      <c r="B50" s="646">
        <v>124.99096279999999</v>
      </c>
      <c r="C50" s="646">
        <v>134.07891510000002</v>
      </c>
      <c r="D50" s="646">
        <v>133.98700006999999</v>
      </c>
      <c r="E50" s="646">
        <v>135.03609234999999</v>
      </c>
      <c r="F50" s="646">
        <v>131</v>
      </c>
      <c r="G50" s="646">
        <v>106.30989427</v>
      </c>
      <c r="H50" s="646">
        <v>135.43464955681</v>
      </c>
      <c r="I50" s="646">
        <v>140.13228359999999</v>
      </c>
      <c r="J50" s="646">
        <v>133.56453681000002</v>
      </c>
      <c r="K50" s="646">
        <v>139.30583983000002</v>
      </c>
      <c r="L50" s="646">
        <v>126.32925845</v>
      </c>
      <c r="M50" s="648">
        <v>152.71590564000002</v>
      </c>
      <c r="N50" s="652">
        <v>149.71683518</v>
      </c>
    </row>
    <row r="51" spans="1:14">
      <c r="A51" s="210" t="s">
        <v>1160</v>
      </c>
      <c r="B51" s="646">
        <v>0</v>
      </c>
      <c r="C51" s="646">
        <v>0</v>
      </c>
      <c r="D51" s="646">
        <v>0</v>
      </c>
      <c r="E51" s="646">
        <v>0</v>
      </c>
      <c r="F51" s="646">
        <v>0</v>
      </c>
      <c r="G51" s="646">
        <v>0</v>
      </c>
      <c r="H51" s="646">
        <v>0</v>
      </c>
      <c r="I51" s="646">
        <v>0</v>
      </c>
      <c r="J51" s="646">
        <v>0</v>
      </c>
      <c r="K51" s="646">
        <v>0</v>
      </c>
      <c r="L51" s="646">
        <v>0</v>
      </c>
      <c r="M51" s="648">
        <v>0</v>
      </c>
      <c r="N51" s="652">
        <v>0</v>
      </c>
    </row>
    <row r="52" spans="1:14" ht="9.75" hidden="1" customHeight="1">
      <c r="A52" s="210" t="s">
        <v>1161</v>
      </c>
      <c r="B52" s="646"/>
      <c r="C52" s="646"/>
      <c r="D52" s="646"/>
      <c r="E52" s="646"/>
      <c r="F52" s="646"/>
      <c r="G52" s="646"/>
      <c r="H52" s="646"/>
      <c r="I52" s="646">
        <v>0</v>
      </c>
      <c r="J52" s="646">
        <v>0</v>
      </c>
      <c r="K52" s="646">
        <v>0</v>
      </c>
      <c r="L52" s="646">
        <v>0</v>
      </c>
      <c r="M52" s="648">
        <v>0</v>
      </c>
      <c r="N52" s="652">
        <v>0</v>
      </c>
    </row>
    <row r="53" spans="1:14">
      <c r="A53" s="210" t="s">
        <v>1045</v>
      </c>
      <c r="B53" s="646">
        <v>131.84354345999998</v>
      </c>
      <c r="C53" s="646">
        <v>140.78585813999999</v>
      </c>
      <c r="D53" s="646">
        <v>142.45409249000002</v>
      </c>
      <c r="E53" s="646">
        <v>150.65928059000001</v>
      </c>
      <c r="F53" s="646">
        <v>153.74808610000002</v>
      </c>
      <c r="G53" s="646">
        <v>161.09212362</v>
      </c>
      <c r="H53" s="646">
        <v>161.5034730526871</v>
      </c>
      <c r="I53" s="646">
        <v>170.11356368999998</v>
      </c>
      <c r="J53" s="646">
        <v>174.80024584</v>
      </c>
      <c r="K53" s="646">
        <v>180.69261716</v>
      </c>
      <c r="L53" s="646">
        <v>190.12642045999999</v>
      </c>
      <c r="M53" s="648">
        <v>172.05331964999999</v>
      </c>
      <c r="N53" s="652">
        <v>177.15045501999998</v>
      </c>
    </row>
    <row r="54" spans="1:14">
      <c r="A54" s="210" t="s">
        <v>1162</v>
      </c>
      <c r="B54" s="646">
        <v>0</v>
      </c>
      <c r="C54" s="646">
        <v>0</v>
      </c>
      <c r="D54" s="646">
        <v>0</v>
      </c>
      <c r="E54" s="646">
        <v>0</v>
      </c>
      <c r="F54" s="646">
        <v>0</v>
      </c>
      <c r="G54" s="646">
        <v>0</v>
      </c>
      <c r="H54" s="646">
        <v>0</v>
      </c>
      <c r="I54" s="646">
        <v>0</v>
      </c>
      <c r="J54" s="646">
        <v>0</v>
      </c>
      <c r="K54" s="646">
        <v>0</v>
      </c>
      <c r="L54" s="646">
        <v>0</v>
      </c>
      <c r="M54" s="648">
        <v>0</v>
      </c>
      <c r="N54" s="652">
        <v>0</v>
      </c>
    </row>
    <row r="55" spans="1:14" s="278" customFormat="1" ht="9">
      <c r="A55" s="459" t="s">
        <v>8</v>
      </c>
      <c r="B55" s="649">
        <v>924.35453015999997</v>
      </c>
      <c r="C55" s="649">
        <v>945.23834342000009</v>
      </c>
      <c r="D55" s="649">
        <v>948.24090362999982</v>
      </c>
      <c r="E55" s="649">
        <v>953.39997016999996</v>
      </c>
      <c r="F55" s="649">
        <v>962.42724648000001</v>
      </c>
      <c r="G55" s="649">
        <v>974.88161665000007</v>
      </c>
      <c r="H55" s="649">
        <v>1014.0419396248701</v>
      </c>
      <c r="I55" s="649">
        <v>1010.69455513</v>
      </c>
      <c r="J55" s="649">
        <v>1007.67050426</v>
      </c>
      <c r="K55" s="649">
        <v>1007.4156260000001</v>
      </c>
      <c r="L55" s="649">
        <v>1000.5154628</v>
      </c>
      <c r="M55" s="650">
        <v>1012.18559872</v>
      </c>
      <c r="N55" s="653">
        <v>1020.63011094</v>
      </c>
    </row>
    <row r="56" spans="1:14" s="278" customFormat="1" ht="17.25" customHeight="1" thickBot="1">
      <c r="A56" s="7" t="s">
        <v>965</v>
      </c>
      <c r="B56" s="649">
        <v>1452.7039245000001</v>
      </c>
      <c r="C56" s="649">
        <v>1451.0763431400001</v>
      </c>
      <c r="D56" s="649">
        <v>1467.0653375999998</v>
      </c>
      <c r="E56" s="649">
        <v>1463.6466347999999</v>
      </c>
      <c r="F56" s="649">
        <v>1455.72974879</v>
      </c>
      <c r="G56" s="649">
        <v>1497.6453629600001</v>
      </c>
      <c r="H56" s="649">
        <v>1533.2374248078431</v>
      </c>
      <c r="I56" s="649">
        <v>1609.4290425700001</v>
      </c>
      <c r="J56" s="649">
        <v>1615.4472904500001</v>
      </c>
      <c r="K56" s="649">
        <v>1654.24588672</v>
      </c>
      <c r="L56" s="649">
        <v>1665.8216153400001</v>
      </c>
      <c r="M56" s="648">
        <v>1681.9242567000001</v>
      </c>
      <c r="N56" s="653">
        <v>1699.18749349</v>
      </c>
    </row>
    <row r="57" spans="1:14" ht="15.75" customHeight="1" thickBot="1">
      <c r="A57" s="447"/>
      <c r="B57" s="448"/>
      <c r="C57" s="448"/>
      <c r="D57" s="448"/>
      <c r="E57" s="448"/>
      <c r="F57" s="448"/>
      <c r="G57" s="448"/>
      <c r="H57" s="448"/>
      <c r="I57" s="448"/>
      <c r="J57" s="448"/>
      <c r="K57" s="448"/>
      <c r="L57" s="448"/>
      <c r="M57" s="448"/>
      <c r="N57" s="449"/>
    </row>
  </sheetData>
  <mergeCells count="2">
    <mergeCell ref="A1:N1"/>
    <mergeCell ref="A2:N2"/>
  </mergeCells>
  <pageMargins left="0.70866141732283472" right="0.70866141732283472" top="0.74803149606299213" bottom="0.74803149606299213" header="0.31496062992125984" footer="0.31496062992125984"/>
  <pageSetup paperSize="9" scale="7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zoomScaleSheetLayoutView="100" workbookViewId="0">
      <selection activeCell="G20" sqref="G20"/>
    </sheetView>
  </sheetViews>
  <sheetFormatPr defaultColWidth="9.140625" defaultRowHeight="9.75"/>
  <cols>
    <col min="1" max="1" width="77.42578125" style="2" bestFit="1" customWidth="1"/>
    <col min="2" max="14" width="8.5703125" style="2" customWidth="1"/>
    <col min="15" max="15" width="47.42578125" style="2" hidden="1" customWidth="1"/>
    <col min="16" max="16384" width="9.140625" style="2"/>
  </cols>
  <sheetData>
    <row r="1" spans="1:15" s="1" customFormat="1" ht="12.75">
      <c r="A1" s="584" t="s">
        <v>1217</v>
      </c>
      <c r="B1" s="584"/>
      <c r="C1" s="584"/>
      <c r="D1" s="584"/>
      <c r="E1" s="584"/>
      <c r="F1" s="584"/>
      <c r="G1" s="584"/>
      <c r="H1" s="584"/>
      <c r="I1" s="584"/>
      <c r="J1" s="584"/>
      <c r="K1" s="584"/>
      <c r="L1" s="584"/>
      <c r="M1" s="584"/>
      <c r="N1" s="584"/>
      <c r="O1" s="584"/>
    </row>
    <row r="2" spans="1:15" s="97" customFormat="1" ht="24" customHeight="1" thickBot="1">
      <c r="A2" s="597"/>
      <c r="B2" s="597"/>
      <c r="C2" s="597"/>
      <c r="D2" s="597"/>
      <c r="E2" s="597"/>
      <c r="F2" s="597"/>
      <c r="G2" s="597"/>
      <c r="H2" s="597"/>
      <c r="I2" s="597"/>
      <c r="J2" s="597"/>
      <c r="K2" s="597"/>
      <c r="L2" s="597"/>
      <c r="M2" s="597"/>
      <c r="N2" s="597"/>
      <c r="O2" s="597"/>
    </row>
    <row r="3" spans="1:15" ht="18" customHeight="1" thickBot="1">
      <c r="A3" s="654" t="s">
        <v>4</v>
      </c>
      <c r="B3" s="395">
        <v>42948</v>
      </c>
      <c r="C3" s="395">
        <v>42979</v>
      </c>
      <c r="D3" s="395">
        <v>43009</v>
      </c>
      <c r="E3" s="395">
        <v>43040</v>
      </c>
      <c r="F3" s="395">
        <v>43070</v>
      </c>
      <c r="G3" s="395">
        <v>43101</v>
      </c>
      <c r="H3" s="395">
        <v>43132</v>
      </c>
      <c r="I3" s="395">
        <v>43160</v>
      </c>
      <c r="J3" s="395">
        <v>43191</v>
      </c>
      <c r="K3" s="395">
        <v>43221</v>
      </c>
      <c r="L3" s="395">
        <v>43252</v>
      </c>
      <c r="M3" s="395">
        <v>43282</v>
      </c>
      <c r="N3" s="395">
        <v>43313</v>
      </c>
      <c r="O3" s="201"/>
    </row>
    <row r="4" spans="1:15" s="70" customFormat="1" ht="15">
      <c r="A4" s="390" t="s">
        <v>1164</v>
      </c>
      <c r="B4" s="481"/>
      <c r="C4" s="481"/>
      <c r="D4" s="481"/>
      <c r="E4" s="481"/>
      <c r="F4" s="481"/>
      <c r="G4" s="481"/>
      <c r="H4" s="481"/>
      <c r="I4" s="481"/>
      <c r="J4" s="481"/>
      <c r="K4" s="481"/>
      <c r="L4" s="481"/>
      <c r="M4" s="481"/>
      <c r="N4" s="481"/>
      <c r="O4" s="482"/>
    </row>
    <row r="5" spans="1:15" s="70" customFormat="1" ht="15">
      <c r="A5" s="391" t="s">
        <v>1165</v>
      </c>
      <c r="B5" s="483"/>
      <c r="C5" s="483"/>
      <c r="D5" s="483"/>
      <c r="E5" s="483"/>
      <c r="F5" s="483"/>
      <c r="G5" s="483"/>
      <c r="H5" s="483"/>
      <c r="I5" s="483"/>
      <c r="J5" s="483"/>
      <c r="K5" s="483"/>
      <c r="L5" s="483"/>
      <c r="M5" s="483"/>
      <c r="N5" s="483"/>
      <c r="O5" s="484"/>
    </row>
    <row r="6" spans="1:15" ht="15">
      <c r="A6" s="392" t="s">
        <v>1166</v>
      </c>
      <c r="B6" s="389">
        <v>1509.2981482150094</v>
      </c>
      <c r="C6" s="389">
        <v>1533.6250094700001</v>
      </c>
      <c r="D6" s="389">
        <v>1300.9676765599997</v>
      </c>
      <c r="E6" s="389">
        <v>1078.8531568999999</v>
      </c>
      <c r="F6" s="389">
        <v>2038.6326126299998</v>
      </c>
      <c r="G6" s="389">
        <v>624.75039529000003</v>
      </c>
      <c r="H6" s="389">
        <v>256.45783985000003</v>
      </c>
      <c r="I6" s="389"/>
      <c r="J6" s="389"/>
      <c r="K6" s="389"/>
      <c r="L6" s="389"/>
      <c r="M6" s="389"/>
      <c r="N6" s="389"/>
      <c r="O6" s="485"/>
    </row>
    <row r="7" spans="1:15" ht="15" hidden="1">
      <c r="A7" s="392" t="s">
        <v>1167</v>
      </c>
      <c r="B7" s="389"/>
      <c r="C7" s="389"/>
      <c r="D7" s="389"/>
      <c r="E7" s="389"/>
      <c r="F7" s="389"/>
      <c r="G7" s="389"/>
      <c r="H7" s="389"/>
      <c r="I7" s="389"/>
      <c r="J7" s="389"/>
      <c r="K7" s="389"/>
      <c r="L7" s="389"/>
      <c r="M7" s="389"/>
      <c r="N7" s="389"/>
      <c r="O7" s="485"/>
    </row>
    <row r="8" spans="1:15" ht="15" hidden="1">
      <c r="A8" s="391" t="s">
        <v>1168</v>
      </c>
      <c r="B8" s="389"/>
      <c r="C8" s="389"/>
      <c r="D8" s="389"/>
      <c r="E8" s="389"/>
      <c r="F8" s="389"/>
      <c r="G8" s="389"/>
      <c r="H8" s="389"/>
      <c r="I8" s="389"/>
      <c r="J8" s="389"/>
      <c r="K8" s="389"/>
      <c r="L8" s="389"/>
      <c r="M8" s="389"/>
      <c r="N8" s="389"/>
      <c r="O8" s="485"/>
    </row>
    <row r="9" spans="1:15" ht="15" hidden="1">
      <c r="A9" s="392" t="s">
        <v>1169</v>
      </c>
      <c r="B9" s="389"/>
      <c r="C9" s="389"/>
      <c r="D9" s="389"/>
      <c r="E9" s="389"/>
      <c r="F9" s="389"/>
      <c r="G9" s="389"/>
      <c r="H9" s="389"/>
      <c r="I9" s="389"/>
      <c r="J9" s="389"/>
      <c r="K9" s="389"/>
      <c r="L9" s="389"/>
      <c r="M9" s="389"/>
      <c r="N9" s="389"/>
      <c r="O9" s="485"/>
    </row>
    <row r="10" spans="1:15" ht="15" hidden="1">
      <c r="A10" s="391" t="s">
        <v>1170</v>
      </c>
      <c r="B10" s="389"/>
      <c r="C10" s="389"/>
      <c r="D10" s="389"/>
      <c r="E10" s="389"/>
      <c r="F10" s="389"/>
      <c r="G10" s="389"/>
      <c r="H10" s="389"/>
      <c r="I10" s="389"/>
      <c r="J10" s="389"/>
      <c r="K10" s="389"/>
      <c r="L10" s="389"/>
      <c r="M10" s="389"/>
      <c r="N10" s="389"/>
      <c r="O10" s="486"/>
    </row>
    <row r="11" spans="1:15" ht="15">
      <c r="A11" s="391" t="s">
        <v>1171</v>
      </c>
      <c r="B11" s="389"/>
      <c r="C11" s="389"/>
      <c r="D11" s="389"/>
      <c r="E11" s="389"/>
      <c r="F11" s="389"/>
      <c r="G11" s="389"/>
      <c r="H11" s="389"/>
      <c r="I11" s="389"/>
      <c r="J11" s="389"/>
      <c r="K11" s="389"/>
      <c r="L11" s="389"/>
      <c r="M11" s="389"/>
      <c r="N11" s="389"/>
      <c r="O11" s="487"/>
    </row>
    <row r="12" spans="1:15" ht="15">
      <c r="A12" s="392" t="s">
        <v>1172</v>
      </c>
      <c r="B12" s="389">
        <v>11856.559231522951</v>
      </c>
      <c r="C12" s="389">
        <v>7597.8613633300001</v>
      </c>
      <c r="D12" s="389">
        <v>9119.0380741500012</v>
      </c>
      <c r="E12" s="389">
        <v>10167.77307979</v>
      </c>
      <c r="F12" s="389">
        <v>11337.482716880006</v>
      </c>
      <c r="G12" s="389">
        <v>1208.5992790300004</v>
      </c>
      <c r="H12" s="389">
        <v>2238.0518689299997</v>
      </c>
      <c r="I12" s="389"/>
      <c r="J12" s="389"/>
      <c r="K12" s="389"/>
      <c r="L12" s="389"/>
      <c r="M12" s="389"/>
      <c r="N12" s="389"/>
      <c r="O12" s="487"/>
    </row>
    <row r="13" spans="1:15" ht="15">
      <c r="A13" s="392" t="s">
        <v>1173</v>
      </c>
      <c r="B13" s="389">
        <v>302.5306822682561</v>
      </c>
      <c r="C13" s="389">
        <v>309.55150400000002</v>
      </c>
      <c r="D13" s="389">
        <v>361.70878706999991</v>
      </c>
      <c r="E13" s="389">
        <v>517.72920025000008</v>
      </c>
      <c r="F13" s="389">
        <v>328.81564752000008</v>
      </c>
      <c r="G13" s="389">
        <v>25.918706260000008</v>
      </c>
      <c r="H13" s="389">
        <v>51.21166251999999</v>
      </c>
      <c r="I13" s="389"/>
      <c r="J13" s="389"/>
      <c r="K13" s="389"/>
      <c r="L13" s="389"/>
      <c r="M13" s="389"/>
      <c r="N13" s="389"/>
      <c r="O13" s="487"/>
    </row>
    <row r="14" spans="1:15" s="70" customFormat="1" ht="15">
      <c r="A14" s="391" t="s">
        <v>435</v>
      </c>
      <c r="B14" s="483">
        <v>11554.028549254695</v>
      </c>
      <c r="C14" s="483">
        <v>7288.3098593300001</v>
      </c>
      <c r="D14" s="483">
        <v>8757.3292870800014</v>
      </c>
      <c r="E14" s="483">
        <v>9650.0438795400005</v>
      </c>
      <c r="F14" s="483">
        <v>11008.667069360004</v>
      </c>
      <c r="G14" s="483">
        <v>1182.6805727700005</v>
      </c>
      <c r="H14" s="483">
        <v>2186.8402064100001</v>
      </c>
      <c r="I14" s="483"/>
      <c r="J14" s="483"/>
      <c r="K14" s="483"/>
      <c r="L14" s="483"/>
      <c r="M14" s="483"/>
      <c r="N14" s="483"/>
      <c r="O14" s="488"/>
    </row>
    <row r="15" spans="1:15" ht="15">
      <c r="A15" s="392" t="s">
        <v>1174</v>
      </c>
      <c r="B15" s="389"/>
      <c r="C15" s="389"/>
      <c r="D15" s="389"/>
      <c r="E15" s="389"/>
      <c r="F15" s="389"/>
      <c r="G15" s="389"/>
      <c r="H15" s="389"/>
      <c r="I15" s="389"/>
      <c r="J15" s="389"/>
      <c r="K15" s="389"/>
      <c r="L15" s="389"/>
      <c r="M15" s="389"/>
      <c r="N15" s="389"/>
      <c r="O15" s="489"/>
    </row>
    <row r="16" spans="1:15" ht="15">
      <c r="A16" s="392" t="s">
        <v>1175</v>
      </c>
      <c r="B16" s="389">
        <v>10.15933284832643</v>
      </c>
      <c r="C16" s="389">
        <v>18.766025410000001</v>
      </c>
      <c r="D16" s="389">
        <v>30.311414129999996</v>
      </c>
      <c r="E16" s="389">
        <v>37.487801249999997</v>
      </c>
      <c r="F16" s="389">
        <v>-31.836115530000001</v>
      </c>
      <c r="G16" s="389">
        <v>-3.6434450800000002</v>
      </c>
      <c r="H16" s="389">
        <v>3.2832718699999996</v>
      </c>
      <c r="I16" s="389"/>
      <c r="J16" s="389"/>
      <c r="K16" s="389"/>
      <c r="L16" s="389"/>
      <c r="M16" s="389"/>
      <c r="N16" s="389"/>
      <c r="O16" s="490"/>
    </row>
    <row r="17" spans="1:15" ht="15">
      <c r="A17" s="392" t="s">
        <v>1176</v>
      </c>
      <c r="B17" s="389">
        <v>-59.864923615258782</v>
      </c>
      <c r="C17" s="389">
        <v>-66.351734570000005</v>
      </c>
      <c r="D17" s="389">
        <v>-53.31218346</v>
      </c>
      <c r="E17" s="389">
        <v>36.316728290000007</v>
      </c>
      <c r="F17" s="389">
        <v>-48.6591077</v>
      </c>
      <c r="G17" s="389">
        <v>-8.1736486799999994</v>
      </c>
      <c r="H17" s="389">
        <v>0.45654980999999933</v>
      </c>
      <c r="I17" s="389"/>
      <c r="J17" s="389"/>
      <c r="K17" s="389"/>
      <c r="L17" s="389"/>
      <c r="M17" s="389"/>
      <c r="N17" s="389"/>
      <c r="O17" s="486"/>
    </row>
    <row r="18" spans="1:15" ht="15">
      <c r="A18" s="392" t="s">
        <v>1177</v>
      </c>
      <c r="B18" s="389">
        <v>308.83489283982766</v>
      </c>
      <c r="C18" s="389">
        <v>-17.867969239999997</v>
      </c>
      <c r="D18" s="389">
        <v>69.360362909999992</v>
      </c>
      <c r="E18" s="389">
        <v>27.973867760000001</v>
      </c>
      <c r="F18" s="389">
        <v>0.40898404000000016</v>
      </c>
      <c r="G18" s="389">
        <v>-11.037028699999999</v>
      </c>
      <c r="H18" s="389">
        <v>-3.6338290099999999</v>
      </c>
      <c r="I18" s="389"/>
      <c r="J18" s="389"/>
      <c r="K18" s="389"/>
      <c r="L18" s="389"/>
      <c r="M18" s="389"/>
      <c r="N18" s="389"/>
      <c r="O18" s="485"/>
    </row>
    <row r="19" spans="1:15" s="70" customFormat="1" ht="15">
      <c r="A19" s="391" t="s">
        <v>1178</v>
      </c>
      <c r="B19" s="483">
        <v>11813.157851327593</v>
      </c>
      <c r="C19" s="483">
        <v>7222.8561809300008</v>
      </c>
      <c r="D19" s="483">
        <v>8803.6888806600018</v>
      </c>
      <c r="E19" s="483">
        <v>9751.822276840001</v>
      </c>
      <c r="F19" s="483">
        <v>10928.580830170005</v>
      </c>
      <c r="G19" s="483">
        <v>1159.8264503100004</v>
      </c>
      <c r="H19" s="483">
        <v>2186.94619908</v>
      </c>
      <c r="I19" s="483"/>
      <c r="J19" s="483"/>
      <c r="K19" s="483"/>
      <c r="L19" s="483"/>
      <c r="M19" s="483"/>
      <c r="N19" s="483"/>
      <c r="O19" s="491"/>
    </row>
    <row r="20" spans="1:15" s="70" customFormat="1" ht="15">
      <c r="A20" s="391" t="s">
        <v>1179</v>
      </c>
      <c r="B20" s="483">
        <v>11813.157851327593</v>
      </c>
      <c r="C20" s="483">
        <v>7222.8561809300008</v>
      </c>
      <c r="D20" s="483">
        <v>8803.6888806600018</v>
      </c>
      <c r="E20" s="483">
        <v>9751.822276840001</v>
      </c>
      <c r="F20" s="483">
        <v>10928.580830170005</v>
      </c>
      <c r="G20" s="483">
        <v>1159.8264503100004</v>
      </c>
      <c r="H20" s="483">
        <v>2186.94619908</v>
      </c>
      <c r="I20" s="483"/>
      <c r="J20" s="483"/>
      <c r="K20" s="483"/>
      <c r="L20" s="483"/>
      <c r="M20" s="483"/>
      <c r="N20" s="483"/>
      <c r="O20" s="491"/>
    </row>
    <row r="21" spans="1:15" s="70" customFormat="1" ht="15">
      <c r="A21" s="391" t="s">
        <v>1180</v>
      </c>
      <c r="B21" s="483"/>
      <c r="C21" s="483"/>
      <c r="D21" s="483"/>
      <c r="E21" s="483"/>
      <c r="F21" s="483"/>
      <c r="G21" s="483"/>
      <c r="H21" s="483"/>
      <c r="I21" s="483"/>
      <c r="J21" s="483"/>
      <c r="K21" s="483"/>
      <c r="L21" s="483"/>
      <c r="M21" s="483"/>
      <c r="N21" s="483"/>
      <c r="O21" s="491"/>
    </row>
    <row r="22" spans="1:15" s="70" customFormat="1" ht="15">
      <c r="A22" s="391" t="s">
        <v>1181</v>
      </c>
      <c r="B22" s="483"/>
      <c r="C22" s="483"/>
      <c r="D22" s="483"/>
      <c r="E22" s="483"/>
      <c r="F22" s="483"/>
      <c r="G22" s="483"/>
      <c r="H22" s="483"/>
      <c r="I22" s="483"/>
      <c r="J22" s="483"/>
      <c r="K22" s="483"/>
      <c r="L22" s="483"/>
      <c r="M22" s="483"/>
      <c r="N22" s="483"/>
      <c r="O22" s="491"/>
    </row>
    <row r="23" spans="1:15" ht="15">
      <c r="A23" s="392" t="s">
        <v>1182</v>
      </c>
      <c r="B23" s="389"/>
      <c r="C23" s="389"/>
      <c r="D23" s="389"/>
      <c r="E23" s="389"/>
      <c r="F23" s="389"/>
      <c r="G23" s="389"/>
      <c r="H23" s="389"/>
      <c r="I23" s="389"/>
      <c r="J23" s="389"/>
      <c r="K23" s="389"/>
      <c r="L23" s="389"/>
      <c r="M23" s="389"/>
      <c r="N23" s="389"/>
      <c r="O23" s="486"/>
    </row>
    <row r="24" spans="1:15" ht="15">
      <c r="A24" s="392" t="s">
        <v>1068</v>
      </c>
      <c r="B24" s="389">
        <v>608.45519584561396</v>
      </c>
      <c r="C24" s="389">
        <v>2274.3574877300002</v>
      </c>
      <c r="D24" s="389">
        <v>2920.4354986900003</v>
      </c>
      <c r="E24" s="389">
        <v>3062.1472210100005</v>
      </c>
      <c r="F24" s="389">
        <v>3530.3731287999999</v>
      </c>
      <c r="G24" s="389">
        <v>422.57569725000002</v>
      </c>
      <c r="H24" s="389">
        <v>675.91662676999999</v>
      </c>
      <c r="I24" s="389"/>
      <c r="J24" s="389"/>
      <c r="K24" s="389"/>
      <c r="L24" s="389"/>
      <c r="M24" s="389"/>
      <c r="N24" s="389"/>
      <c r="O24" s="486"/>
    </row>
    <row r="25" spans="1:15" ht="15">
      <c r="A25" s="392" t="s">
        <v>1183</v>
      </c>
      <c r="B25" s="389">
        <v>227.95100551631</v>
      </c>
      <c r="C25" s="389">
        <v>250.40131556000006</v>
      </c>
      <c r="D25" s="389">
        <v>284.95978041999996</v>
      </c>
      <c r="E25" s="389">
        <v>517.49351110999999</v>
      </c>
      <c r="F25" s="389">
        <v>284.95306842000002</v>
      </c>
      <c r="G25" s="389">
        <v>26.30900243</v>
      </c>
      <c r="H25" s="389">
        <v>59.39412406999999</v>
      </c>
      <c r="I25" s="389"/>
      <c r="J25" s="389"/>
      <c r="K25" s="389"/>
      <c r="L25" s="389"/>
      <c r="M25" s="389"/>
      <c r="N25" s="389"/>
      <c r="O25" s="486"/>
    </row>
    <row r="26" spans="1:15" ht="15">
      <c r="A26" s="392" t="s">
        <v>1184</v>
      </c>
      <c r="B26" s="389">
        <v>21.879848417791216</v>
      </c>
      <c r="C26" s="389">
        <v>46.010690189999991</v>
      </c>
      <c r="D26" s="389">
        <v>-6.7809976200000035</v>
      </c>
      <c r="E26" s="389">
        <v>96.940954120000015</v>
      </c>
      <c r="F26" s="389">
        <v>-10.589161370000008</v>
      </c>
      <c r="G26" s="389">
        <v>17.213913309999999</v>
      </c>
      <c r="H26" s="389">
        <v>11.32869335</v>
      </c>
      <c r="I26" s="389"/>
      <c r="J26" s="389"/>
      <c r="K26" s="389"/>
      <c r="L26" s="389"/>
      <c r="M26" s="389"/>
      <c r="N26" s="389"/>
      <c r="O26" s="486"/>
    </row>
    <row r="27" spans="1:15" ht="15">
      <c r="A27" s="392" t="s">
        <v>1185</v>
      </c>
      <c r="B27" s="389">
        <v>927.81704704054005</v>
      </c>
      <c r="C27" s="389">
        <v>-316.71344507000009</v>
      </c>
      <c r="D27" s="389">
        <v>-83.382076690000005</v>
      </c>
      <c r="E27" s="389">
        <v>-182.53140655000001</v>
      </c>
      <c r="F27" s="389">
        <v>-170.43345301000005</v>
      </c>
      <c r="G27" s="389">
        <v>-36.937118109999986</v>
      </c>
      <c r="H27" s="389">
        <v>-131.74069473999998</v>
      </c>
      <c r="I27" s="389"/>
      <c r="J27" s="389"/>
      <c r="K27" s="389"/>
      <c r="L27" s="389"/>
      <c r="M27" s="389"/>
      <c r="N27" s="389"/>
      <c r="O27" s="489"/>
    </row>
    <row r="28" spans="1:15" ht="15">
      <c r="A28" s="392" t="s">
        <v>1186</v>
      </c>
      <c r="B28" s="389">
        <v>1395.1026354182209</v>
      </c>
      <c r="C28" s="389">
        <v>1695.9496251400001</v>
      </c>
      <c r="D28" s="389">
        <v>2003.8030452900002</v>
      </c>
      <c r="E28" s="389">
        <v>1971.3938051500002</v>
      </c>
      <c r="F28" s="389">
        <v>2475.2352409999994</v>
      </c>
      <c r="G28" s="389">
        <v>349.15810139000001</v>
      </c>
      <c r="H28" s="389">
        <v>592.55585465000001</v>
      </c>
      <c r="I28" s="389"/>
      <c r="J28" s="389"/>
      <c r="K28" s="389"/>
      <c r="L28" s="389"/>
      <c r="M28" s="389"/>
      <c r="N28" s="389"/>
      <c r="O28" s="168"/>
    </row>
    <row r="29" spans="1:15" s="70" customFormat="1" ht="15">
      <c r="A29" s="391" t="s">
        <v>1187</v>
      </c>
      <c r="B29" s="483">
        <v>2725.3037212058562</v>
      </c>
      <c r="C29" s="483">
        <v>2069.9668623600001</v>
      </c>
      <c r="D29" s="483">
        <v>2628.6947206499999</v>
      </c>
      <c r="E29" s="483">
        <v>2641.5946640200004</v>
      </c>
      <c r="F29" s="483">
        <v>3234.8308990100004</v>
      </c>
      <c r="G29" s="483">
        <v>413.48060813000001</v>
      </c>
      <c r="H29" s="483">
        <v>627.85119604999988</v>
      </c>
      <c r="I29" s="483"/>
      <c r="J29" s="483"/>
      <c r="K29" s="483"/>
      <c r="L29" s="483"/>
      <c r="M29" s="483"/>
      <c r="N29" s="483"/>
      <c r="O29" s="490"/>
    </row>
    <row r="30" spans="1:15" ht="15">
      <c r="A30" s="392" t="s">
        <v>1188</v>
      </c>
      <c r="B30" s="389">
        <v>205.75822546799998</v>
      </c>
      <c r="C30" s="389">
        <v>4.3311400000000007E-3</v>
      </c>
      <c r="D30" s="389">
        <v>0</v>
      </c>
      <c r="E30" s="389">
        <v>0</v>
      </c>
      <c r="F30" s="389">
        <v>0</v>
      </c>
      <c r="G30" s="389">
        <v>0</v>
      </c>
      <c r="H30" s="389">
        <v>0</v>
      </c>
      <c r="I30" s="389"/>
      <c r="J30" s="389"/>
      <c r="K30" s="389"/>
      <c r="L30" s="389"/>
      <c r="M30" s="389"/>
      <c r="N30" s="389"/>
      <c r="O30" s="168"/>
    </row>
    <row r="31" spans="1:15" s="70" customFormat="1" ht="15">
      <c r="A31" s="391" t="s">
        <v>1189</v>
      </c>
      <c r="B31" s="483">
        <v>2931.0619466738563</v>
      </c>
      <c r="C31" s="483">
        <v>2069.9711935</v>
      </c>
      <c r="D31" s="483">
        <v>2628.6947206499999</v>
      </c>
      <c r="E31" s="483">
        <v>2641.5946640200004</v>
      </c>
      <c r="F31" s="483">
        <v>3234.8308990100004</v>
      </c>
      <c r="G31" s="483">
        <v>413.48060813000001</v>
      </c>
      <c r="H31" s="483">
        <v>627.85119604999988</v>
      </c>
      <c r="I31" s="483"/>
      <c r="J31" s="483"/>
      <c r="K31" s="483"/>
      <c r="L31" s="483"/>
      <c r="M31" s="483"/>
      <c r="N31" s="483"/>
      <c r="O31" s="490"/>
    </row>
    <row r="32" spans="1:15" s="70" customFormat="1" ht="15">
      <c r="A32" s="391" t="s">
        <v>1190</v>
      </c>
      <c r="B32" s="483">
        <v>8882.0959046537355</v>
      </c>
      <c r="C32" s="483">
        <v>5152.8849874300013</v>
      </c>
      <c r="D32" s="483">
        <v>6174.994160010001</v>
      </c>
      <c r="E32" s="483">
        <v>7110.227612820001</v>
      </c>
      <c r="F32" s="483">
        <v>7693.749931160005</v>
      </c>
      <c r="G32" s="483">
        <v>746.34584218000043</v>
      </c>
      <c r="H32" s="483">
        <v>1559.0950030300003</v>
      </c>
      <c r="I32" s="483"/>
      <c r="J32" s="483"/>
      <c r="K32" s="483"/>
      <c r="L32" s="483"/>
      <c r="M32" s="483"/>
      <c r="N32" s="483"/>
      <c r="O32" s="490"/>
    </row>
    <row r="33" spans="1:15" s="70" customFormat="1" ht="15" hidden="1">
      <c r="A33" s="658" t="s">
        <v>1191</v>
      </c>
      <c r="B33" s="483"/>
      <c r="C33" s="483"/>
      <c r="D33" s="483"/>
      <c r="E33" s="483"/>
      <c r="F33" s="483"/>
      <c r="G33" s="483"/>
      <c r="H33" s="483"/>
      <c r="I33" s="483"/>
      <c r="J33" s="483"/>
      <c r="K33" s="483"/>
      <c r="L33" s="483"/>
      <c r="M33" s="483"/>
      <c r="N33" s="483"/>
      <c r="O33" s="490"/>
    </row>
    <row r="34" spans="1:15" s="70" customFormat="1" ht="15" hidden="1">
      <c r="A34" s="658" t="s">
        <v>1192</v>
      </c>
      <c r="B34" s="483"/>
      <c r="C34" s="483"/>
      <c r="D34" s="483"/>
      <c r="E34" s="483"/>
      <c r="F34" s="483"/>
      <c r="G34" s="483"/>
      <c r="H34" s="483"/>
      <c r="I34" s="483"/>
      <c r="J34" s="483"/>
      <c r="K34" s="483"/>
      <c r="L34" s="483"/>
      <c r="M34" s="483"/>
      <c r="N34" s="483"/>
      <c r="O34" s="490"/>
    </row>
    <row r="35" spans="1:15" s="70" customFormat="1" ht="15">
      <c r="A35" s="391" t="s">
        <v>1193</v>
      </c>
      <c r="B35" s="483"/>
      <c r="C35" s="483"/>
      <c r="D35" s="483"/>
      <c r="E35" s="483"/>
      <c r="F35" s="483"/>
      <c r="G35" s="483"/>
      <c r="H35" s="483"/>
      <c r="I35" s="483"/>
      <c r="J35" s="483"/>
      <c r="K35" s="483"/>
      <c r="L35" s="483"/>
      <c r="M35" s="483"/>
      <c r="N35" s="483"/>
      <c r="O35" s="490"/>
    </row>
    <row r="36" spans="1:15" s="70" customFormat="1" ht="15">
      <c r="A36" s="392" t="s">
        <v>1194</v>
      </c>
      <c r="B36" s="389">
        <v>451.7175697825927</v>
      </c>
      <c r="C36" s="389">
        <v>119.54134027999999</v>
      </c>
      <c r="D36" s="389">
        <v>123.98894788999998</v>
      </c>
      <c r="E36" s="389">
        <v>140.1281165</v>
      </c>
      <c r="F36" s="389">
        <v>163.75276703999992</v>
      </c>
      <c r="G36" s="389">
        <v>20.848667950000003</v>
      </c>
      <c r="H36" s="389">
        <v>32.203204020000001</v>
      </c>
      <c r="I36" s="389"/>
      <c r="J36" s="389"/>
      <c r="K36" s="389"/>
      <c r="L36" s="389"/>
      <c r="M36" s="389"/>
      <c r="N36" s="389"/>
      <c r="O36" s="490"/>
    </row>
    <row r="37" spans="1:15" ht="15">
      <c r="A37" s="392" t="s">
        <v>1195</v>
      </c>
      <c r="B37" s="389">
        <v>534.19417755185179</v>
      </c>
      <c r="C37" s="389">
        <v>898.25564440999995</v>
      </c>
      <c r="D37" s="389">
        <v>1006.2044552599997</v>
      </c>
      <c r="E37" s="389">
        <v>1068.2021222200001</v>
      </c>
      <c r="F37" s="389">
        <v>1232.2644712399997</v>
      </c>
      <c r="G37" s="389">
        <v>112.31455058</v>
      </c>
      <c r="H37" s="389">
        <v>232.22681030999999</v>
      </c>
      <c r="I37" s="389"/>
      <c r="J37" s="389"/>
      <c r="K37" s="389"/>
      <c r="L37" s="389"/>
      <c r="M37" s="389"/>
      <c r="N37" s="389"/>
    </row>
    <row r="38" spans="1:15" ht="15">
      <c r="A38" s="392" t="s">
        <v>1196</v>
      </c>
      <c r="B38" s="389">
        <v>0</v>
      </c>
      <c r="C38" s="389">
        <v>593.76926213000002</v>
      </c>
      <c r="D38" s="389">
        <v>659.16086228999995</v>
      </c>
      <c r="E38" s="389">
        <v>759.30257777999998</v>
      </c>
      <c r="F38" s="389">
        <v>770.62774072000036</v>
      </c>
      <c r="G38" s="389">
        <v>51.793854090000018</v>
      </c>
      <c r="H38" s="389">
        <v>122.64708570999998</v>
      </c>
      <c r="I38" s="389"/>
      <c r="J38" s="389"/>
      <c r="K38" s="389"/>
      <c r="L38" s="389"/>
      <c r="M38" s="389"/>
      <c r="N38" s="389"/>
    </row>
    <row r="39" spans="1:15" ht="15">
      <c r="A39" s="392" t="s">
        <v>1197</v>
      </c>
      <c r="B39" s="389">
        <v>87.476568116816026</v>
      </c>
      <c r="C39" s="389">
        <v>196.82584097</v>
      </c>
      <c r="D39" s="389">
        <v>269.20130434999999</v>
      </c>
      <c r="E39" s="389">
        <v>262.60513819000005</v>
      </c>
      <c r="F39" s="389">
        <v>313.45277266000005</v>
      </c>
      <c r="G39" s="389">
        <v>29.318253660000003</v>
      </c>
      <c r="H39" s="389">
        <v>54.004475100000001</v>
      </c>
      <c r="I39" s="389"/>
      <c r="J39" s="389"/>
      <c r="K39" s="389"/>
      <c r="L39" s="389"/>
      <c r="M39" s="389"/>
      <c r="N39" s="389"/>
    </row>
    <row r="40" spans="1:15" ht="15">
      <c r="A40" s="392" t="s">
        <v>1198</v>
      </c>
      <c r="B40" s="389">
        <v>88.316829534223004</v>
      </c>
      <c r="C40" s="389">
        <v>10.821116980000001</v>
      </c>
      <c r="D40" s="389">
        <v>12.30019338</v>
      </c>
      <c r="E40" s="389">
        <v>58.314775359999999</v>
      </c>
      <c r="F40" s="389">
        <v>14.730463599999998</v>
      </c>
      <c r="G40" s="389">
        <v>0.98393959000000009</v>
      </c>
      <c r="H40" s="389">
        <v>2.2420380299999998</v>
      </c>
      <c r="I40" s="389"/>
      <c r="J40" s="389"/>
      <c r="K40" s="389"/>
      <c r="L40" s="389"/>
      <c r="M40" s="389"/>
      <c r="N40" s="389"/>
    </row>
    <row r="41" spans="1:15" ht="15">
      <c r="A41" s="392" t="s">
        <v>1199</v>
      </c>
      <c r="B41" s="389">
        <v>273.70550368713026</v>
      </c>
      <c r="C41" s="389">
        <v>386.12230405999998</v>
      </c>
      <c r="D41" s="389">
        <v>377.65936442000003</v>
      </c>
      <c r="E41" s="389">
        <v>438.38266407999993</v>
      </c>
      <c r="F41" s="389">
        <v>442.44450428999994</v>
      </c>
      <c r="G41" s="389">
        <v>21.491660739999997</v>
      </c>
      <c r="H41" s="389">
        <v>66.400572439999991</v>
      </c>
      <c r="I41" s="389"/>
      <c r="J41" s="389"/>
      <c r="K41" s="389"/>
      <c r="L41" s="389"/>
      <c r="M41" s="389"/>
      <c r="N41" s="389"/>
    </row>
    <row r="42" spans="1:15" ht="15">
      <c r="A42" s="392" t="s">
        <v>1200</v>
      </c>
      <c r="B42" s="389">
        <v>53.98428290205122</v>
      </c>
      <c r="C42" s="389">
        <v>61.33201351999999</v>
      </c>
      <c r="D42" s="389">
        <v>87.12427495</v>
      </c>
      <c r="E42" s="389">
        <v>123.77205656</v>
      </c>
      <c r="F42" s="389">
        <v>112.18684915999998</v>
      </c>
      <c r="G42" s="389">
        <v>14.88442584</v>
      </c>
      <c r="H42" s="389">
        <v>12.710134350000001</v>
      </c>
      <c r="I42" s="389"/>
      <c r="J42" s="389"/>
      <c r="K42" s="389"/>
      <c r="L42" s="389"/>
      <c r="M42" s="389"/>
      <c r="N42" s="389"/>
    </row>
    <row r="43" spans="1:15" ht="15">
      <c r="A43" s="392" t="s">
        <v>1201</v>
      </c>
      <c r="B43" s="389">
        <v>625.96590144599998</v>
      </c>
      <c r="C43" s="389"/>
      <c r="D43" s="389"/>
      <c r="E43" s="389"/>
      <c r="F43" s="389"/>
      <c r="G43" s="389"/>
      <c r="H43" s="389"/>
      <c r="I43" s="389"/>
      <c r="J43" s="389"/>
      <c r="K43" s="389"/>
      <c r="L43" s="389"/>
      <c r="M43" s="389"/>
      <c r="N43" s="389"/>
    </row>
    <row r="44" spans="1:15" s="70" customFormat="1" ht="15">
      <c r="A44" s="391" t="s">
        <v>1202</v>
      </c>
      <c r="B44" s="483">
        <v>2115.3608330206653</v>
      </c>
      <c r="C44" s="483">
        <v>1672.8982602199999</v>
      </c>
      <c r="D44" s="483">
        <v>1876.4785402499997</v>
      </c>
      <c r="E44" s="483">
        <v>2092.0950121299998</v>
      </c>
      <c r="F44" s="483">
        <v>2278.8318279899991</v>
      </c>
      <c r="G44" s="483">
        <v>199.84149836</v>
      </c>
      <c r="H44" s="483">
        <v>399.78723424999993</v>
      </c>
      <c r="I44" s="483"/>
      <c r="J44" s="483"/>
      <c r="K44" s="483"/>
      <c r="L44" s="483"/>
      <c r="M44" s="483"/>
      <c r="N44" s="483"/>
    </row>
    <row r="45" spans="1:15" s="70" customFormat="1" ht="15">
      <c r="A45" s="391" t="s">
        <v>1203</v>
      </c>
      <c r="B45" s="483">
        <v>8498.8973244255594</v>
      </c>
      <c r="C45" s="483">
        <v>5013.6117366800017</v>
      </c>
      <c r="D45" s="483">
        <v>5599.4832963200006</v>
      </c>
      <c r="E45" s="483">
        <v>6096.9857575900014</v>
      </c>
      <c r="F45" s="483">
        <v>7453.5507158000055</v>
      </c>
      <c r="G45" s="483">
        <v>1171.2547391100004</v>
      </c>
      <c r="H45" s="483">
        <v>1415.7656086300003</v>
      </c>
      <c r="I45" s="483"/>
      <c r="J45" s="483"/>
      <c r="K45" s="483"/>
      <c r="L45" s="483"/>
      <c r="M45" s="483"/>
      <c r="N45" s="483"/>
    </row>
    <row r="46" spans="1:15" ht="15">
      <c r="A46" s="392" t="s">
        <v>1204</v>
      </c>
      <c r="B46" s="389">
        <v>149.41177427546839</v>
      </c>
      <c r="C46" s="389">
        <v>174.17837904000001</v>
      </c>
      <c r="D46" s="389">
        <v>194.45305521999998</v>
      </c>
      <c r="E46" s="389">
        <v>297.49030348000008</v>
      </c>
      <c r="F46" s="389">
        <v>240.58480784</v>
      </c>
      <c r="G46" s="389">
        <v>23.683272669999997</v>
      </c>
      <c r="H46" s="389">
        <v>39.04106079999999</v>
      </c>
      <c r="I46" s="389"/>
      <c r="J46" s="389"/>
      <c r="K46" s="389"/>
      <c r="L46" s="389"/>
      <c r="M46" s="389"/>
      <c r="N46" s="389"/>
    </row>
    <row r="47" spans="1:15" ht="15">
      <c r="A47" s="392" t="s">
        <v>1205</v>
      </c>
      <c r="B47" s="389">
        <v>839.81249683997225</v>
      </c>
      <c r="C47" s="389">
        <v>10.893788240000001</v>
      </c>
      <c r="D47" s="389">
        <v>20.07880449</v>
      </c>
      <c r="E47" s="389">
        <v>23.755989049999997</v>
      </c>
      <c r="F47" s="389">
        <v>22.634620289999997</v>
      </c>
      <c r="G47" s="389">
        <v>7.2884562200000023</v>
      </c>
      <c r="H47" s="389">
        <v>4.9018265100000002</v>
      </c>
      <c r="I47" s="389"/>
      <c r="J47" s="389"/>
      <c r="K47" s="389"/>
      <c r="L47" s="389"/>
      <c r="M47" s="389"/>
      <c r="N47" s="389"/>
    </row>
    <row r="48" spans="1:15" s="70" customFormat="1" ht="15">
      <c r="A48" s="391" t="s">
        <v>1206</v>
      </c>
      <c r="B48" s="483">
        <v>7808.4966018610558</v>
      </c>
      <c r="C48" s="483">
        <v>5176.8963274800026</v>
      </c>
      <c r="D48" s="483">
        <v>5773.8575470500009</v>
      </c>
      <c r="E48" s="483">
        <v>6370.7200720200017</v>
      </c>
      <c r="F48" s="483">
        <v>7671.5009033500055</v>
      </c>
      <c r="G48" s="483">
        <v>1187.6495555600004</v>
      </c>
      <c r="H48" s="483">
        <v>1449.9048429200004</v>
      </c>
      <c r="I48" s="483"/>
      <c r="J48" s="483"/>
      <c r="K48" s="483"/>
      <c r="L48" s="483"/>
      <c r="M48" s="483"/>
      <c r="N48" s="483"/>
    </row>
    <row r="49" spans="1:14" ht="15">
      <c r="A49" s="392" t="s">
        <v>1207</v>
      </c>
      <c r="B49" s="389">
        <v>513.46809342552001</v>
      </c>
      <c r="C49" s="389">
        <v>197.60898598999998</v>
      </c>
      <c r="D49" s="389">
        <v>217.97843306000004</v>
      </c>
      <c r="E49" s="389">
        <v>247.72090330999998</v>
      </c>
      <c r="F49" s="389">
        <v>271.7853154</v>
      </c>
      <c r="G49" s="389">
        <v>23.21133257</v>
      </c>
      <c r="H49" s="389">
        <v>41.403769840000002</v>
      </c>
      <c r="I49" s="389"/>
      <c r="J49" s="389"/>
      <c r="K49" s="389"/>
      <c r="L49" s="389"/>
      <c r="M49" s="389"/>
      <c r="N49" s="389"/>
    </row>
    <row r="50" spans="1:14" s="70" customFormat="1" ht="15">
      <c r="A50" s="391" t="s">
        <v>1208</v>
      </c>
      <c r="B50" s="483">
        <v>7295.0285084355364</v>
      </c>
      <c r="C50" s="483">
        <v>4979.2873414900023</v>
      </c>
      <c r="D50" s="483">
        <v>5555.8791139900013</v>
      </c>
      <c r="E50" s="483">
        <v>6122.9991687100019</v>
      </c>
      <c r="F50" s="483">
        <v>7399.715587950006</v>
      </c>
      <c r="G50" s="483">
        <v>1164.4382229900004</v>
      </c>
      <c r="H50" s="483">
        <v>1408.5010730800004</v>
      </c>
      <c r="I50" s="483"/>
      <c r="J50" s="483"/>
      <c r="K50" s="483"/>
      <c r="L50" s="483"/>
      <c r="M50" s="483"/>
      <c r="N50" s="483"/>
    </row>
    <row r="51" spans="1:14" ht="15">
      <c r="A51" s="393" t="s">
        <v>1209</v>
      </c>
      <c r="B51" s="389">
        <v>499.36198701654723</v>
      </c>
      <c r="C51" s="389">
        <v>23.998230579999998</v>
      </c>
      <c r="D51" s="389">
        <v>55.111094079999994</v>
      </c>
      <c r="E51" s="389">
        <v>32.652006280000002</v>
      </c>
      <c r="F51" s="389">
        <v>77.142540960000019</v>
      </c>
      <c r="G51" s="389">
        <v>11.593455949999999</v>
      </c>
      <c r="H51" s="389">
        <v>-2.2093356600000007</v>
      </c>
      <c r="I51" s="389"/>
      <c r="J51" s="389"/>
      <c r="K51" s="389"/>
      <c r="L51" s="389"/>
      <c r="M51" s="389"/>
      <c r="N51" s="389"/>
    </row>
    <row r="52" spans="1:14" s="70" customFormat="1" ht="15.75" thickBot="1">
      <c r="A52" s="450" t="s">
        <v>1210</v>
      </c>
      <c r="B52" s="451">
        <v>7794.390495452084</v>
      </c>
      <c r="C52" s="451">
        <v>5003.2855720700027</v>
      </c>
      <c r="D52" s="451">
        <v>5610.9902080700012</v>
      </c>
      <c r="E52" s="451">
        <v>6155.6511749900019</v>
      </c>
      <c r="F52" s="451">
        <v>7476.8581289100057</v>
      </c>
      <c r="G52" s="451">
        <v>1176.0316789400006</v>
      </c>
      <c r="H52" s="451">
        <v>1406.2917374200003</v>
      </c>
      <c r="I52" s="451"/>
      <c r="J52" s="451"/>
      <c r="K52" s="451"/>
      <c r="L52" s="451"/>
      <c r="M52" s="451"/>
      <c r="N52" s="451"/>
    </row>
    <row r="53" spans="1:14" ht="15" customHeight="1" thickBot="1">
      <c r="A53" s="655"/>
      <c r="B53" s="656"/>
      <c r="C53" s="656"/>
      <c r="D53" s="656"/>
      <c r="E53" s="656"/>
      <c r="F53" s="656"/>
      <c r="G53" s="656"/>
      <c r="H53" s="656"/>
      <c r="I53" s="656"/>
      <c r="J53" s="656"/>
      <c r="K53" s="656"/>
      <c r="L53" s="656"/>
      <c r="M53" s="656"/>
      <c r="N53" s="657"/>
    </row>
  </sheetData>
  <mergeCells count="2">
    <mergeCell ref="A1:O2"/>
    <mergeCell ref="A53:N53"/>
  </mergeCells>
  <pageMargins left="0.7" right="0.7" top="0.75" bottom="0.75" header="0.3" footer="0.3"/>
  <pageSetup paperSize="9" scale="6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zoomScaleSheetLayoutView="100" workbookViewId="0">
      <selection activeCell="B25" sqref="B25"/>
    </sheetView>
  </sheetViews>
  <sheetFormatPr defaultColWidth="9.140625" defaultRowHeight="9.75"/>
  <cols>
    <col min="1" max="1" width="63.42578125" style="2" bestFit="1" customWidth="1"/>
    <col min="2" max="2" width="10.5703125" style="2" bestFit="1" customWidth="1"/>
    <col min="3" max="14" width="8" style="2" customWidth="1"/>
    <col min="15" max="16384" width="9.140625" style="2"/>
  </cols>
  <sheetData>
    <row r="1" spans="1:14" s="1" customFormat="1" ht="15" customHeight="1">
      <c r="A1" s="584" t="s">
        <v>1218</v>
      </c>
      <c r="B1" s="584"/>
      <c r="C1" s="584"/>
      <c r="D1" s="584"/>
      <c r="E1" s="584"/>
      <c r="F1" s="584"/>
      <c r="G1" s="584"/>
      <c r="H1" s="584"/>
      <c r="I1" s="584"/>
      <c r="J1" s="584"/>
      <c r="K1" s="584"/>
      <c r="L1" s="584"/>
      <c r="M1" s="584"/>
      <c r="N1" s="584"/>
    </row>
    <row r="2" spans="1:14" s="97" customFormat="1" ht="20.25" customHeight="1" thickBot="1">
      <c r="A2" s="597" t="s">
        <v>354</v>
      </c>
      <c r="B2" s="597"/>
      <c r="C2" s="597"/>
      <c r="D2" s="597"/>
      <c r="E2" s="597"/>
      <c r="F2" s="597"/>
      <c r="G2" s="597"/>
      <c r="H2" s="597"/>
      <c r="I2" s="597"/>
      <c r="J2" s="597"/>
      <c r="K2" s="597"/>
      <c r="L2" s="597"/>
      <c r="M2" s="597"/>
      <c r="N2" s="597"/>
    </row>
    <row r="3" spans="1:14" ht="15" customHeight="1" thickBot="1">
      <c r="A3" s="394" t="s">
        <v>4</v>
      </c>
      <c r="B3" s="395">
        <v>42948</v>
      </c>
      <c r="C3" s="395">
        <v>42979</v>
      </c>
      <c r="D3" s="395">
        <v>43009</v>
      </c>
      <c r="E3" s="395">
        <v>43040</v>
      </c>
      <c r="F3" s="395">
        <v>43070</v>
      </c>
      <c r="G3" s="395">
        <v>43101</v>
      </c>
      <c r="H3" s="395">
        <v>43132</v>
      </c>
      <c r="I3" s="395">
        <v>43160</v>
      </c>
      <c r="J3" s="395">
        <v>43191</v>
      </c>
      <c r="K3" s="395">
        <v>43221</v>
      </c>
      <c r="L3" s="395">
        <v>43252</v>
      </c>
      <c r="M3" s="395">
        <v>43282</v>
      </c>
      <c r="N3" s="395">
        <v>43313</v>
      </c>
    </row>
    <row r="4" spans="1:14" ht="15">
      <c r="A4" s="390" t="s">
        <v>1164</v>
      </c>
      <c r="B4" s="390"/>
      <c r="C4" s="390"/>
      <c r="D4" s="390"/>
      <c r="E4" s="390"/>
      <c r="F4" s="390"/>
      <c r="G4" s="390"/>
      <c r="H4" s="390"/>
      <c r="I4" s="390"/>
      <c r="J4" s="390"/>
      <c r="K4" s="390"/>
      <c r="L4" s="390"/>
      <c r="M4" s="390"/>
      <c r="N4" s="390"/>
    </row>
    <row r="5" spans="1:14" ht="15">
      <c r="A5" s="391" t="s">
        <v>1165</v>
      </c>
      <c r="B5" s="391"/>
      <c r="C5" s="391"/>
      <c r="D5" s="391"/>
      <c r="E5" s="391"/>
      <c r="F5" s="391"/>
      <c r="G5" s="391"/>
      <c r="H5" s="391"/>
      <c r="I5" s="391"/>
      <c r="J5" s="391"/>
      <c r="K5" s="391"/>
      <c r="L5" s="391"/>
      <c r="M5" s="391"/>
      <c r="N5" s="391"/>
    </row>
    <row r="6" spans="1:14" ht="15">
      <c r="A6" s="392" t="s">
        <v>1166</v>
      </c>
      <c r="B6" s="492">
        <v>124.77834094983378</v>
      </c>
      <c r="C6" s="392">
        <v>169.21634671000001</v>
      </c>
      <c r="D6" s="392">
        <v>189.33750643999997</v>
      </c>
      <c r="E6" s="392">
        <v>208.59903925999998</v>
      </c>
      <c r="F6" s="392">
        <v>226.08961797000003</v>
      </c>
      <c r="G6" s="392">
        <v>21.739984840000002</v>
      </c>
      <c r="H6" s="392">
        <v>36.798048100000003</v>
      </c>
      <c r="I6" s="392"/>
      <c r="J6" s="392"/>
      <c r="K6" s="392"/>
      <c r="L6" s="392"/>
      <c r="M6" s="392"/>
      <c r="N6" s="392"/>
    </row>
    <row r="7" spans="1:14" ht="15" hidden="1">
      <c r="A7" s="392" t="s">
        <v>1167</v>
      </c>
      <c r="B7" s="492"/>
      <c r="C7" s="392"/>
      <c r="D7" s="392"/>
      <c r="E7" s="392"/>
      <c r="F7" s="392"/>
      <c r="G7" s="392"/>
      <c r="H7" s="392"/>
      <c r="I7" s="392"/>
      <c r="J7" s="392"/>
      <c r="K7" s="392"/>
      <c r="L7" s="392"/>
      <c r="M7" s="392"/>
      <c r="N7" s="392"/>
    </row>
    <row r="8" spans="1:14" ht="15" hidden="1">
      <c r="A8" s="391" t="s">
        <v>1168</v>
      </c>
      <c r="B8" s="483"/>
      <c r="C8" s="391"/>
      <c r="D8" s="391"/>
      <c r="E8" s="391"/>
      <c r="F8" s="391"/>
      <c r="G8" s="391"/>
      <c r="H8" s="391"/>
      <c r="I8" s="391"/>
      <c r="J8" s="391"/>
      <c r="K8" s="391"/>
      <c r="L8" s="391"/>
      <c r="M8" s="391"/>
      <c r="N8" s="391"/>
    </row>
    <row r="9" spans="1:14" ht="15" hidden="1">
      <c r="A9" s="392" t="s">
        <v>1169</v>
      </c>
      <c r="B9" s="492"/>
      <c r="C9" s="392"/>
      <c r="D9" s="392"/>
      <c r="E9" s="392"/>
      <c r="F9" s="392"/>
      <c r="G9" s="392"/>
      <c r="H9" s="392"/>
      <c r="I9" s="392"/>
      <c r="J9" s="392"/>
      <c r="K9" s="392"/>
      <c r="L9" s="392"/>
      <c r="M9" s="392"/>
      <c r="N9" s="392"/>
    </row>
    <row r="10" spans="1:14" ht="15" hidden="1">
      <c r="A10" s="391" t="s">
        <v>1170</v>
      </c>
      <c r="B10" s="483"/>
      <c r="C10" s="391"/>
      <c r="D10" s="391"/>
      <c r="E10" s="391"/>
      <c r="F10" s="391"/>
      <c r="G10" s="391"/>
      <c r="H10" s="391"/>
      <c r="I10" s="391"/>
      <c r="J10" s="391"/>
      <c r="K10" s="391"/>
      <c r="L10" s="391"/>
      <c r="M10" s="391"/>
      <c r="N10" s="391"/>
    </row>
    <row r="11" spans="1:14" ht="15">
      <c r="A11" s="391" t="s">
        <v>1171</v>
      </c>
      <c r="B11" s="483"/>
      <c r="C11" s="391"/>
      <c r="D11" s="391"/>
      <c r="E11" s="391"/>
      <c r="F11" s="391"/>
      <c r="G11" s="391"/>
      <c r="H11" s="391"/>
      <c r="I11" s="391"/>
      <c r="J11" s="391"/>
      <c r="K11" s="391"/>
      <c r="L11" s="391"/>
      <c r="M11" s="391"/>
      <c r="N11" s="391"/>
    </row>
    <row r="12" spans="1:14" ht="15">
      <c r="A12" s="392" t="s">
        <v>1211</v>
      </c>
      <c r="B12" s="492"/>
      <c r="C12" s="392"/>
      <c r="D12" s="392"/>
      <c r="E12" s="392"/>
      <c r="F12" s="392"/>
      <c r="G12" s="392"/>
      <c r="H12" s="392"/>
      <c r="I12" s="392"/>
      <c r="J12" s="392"/>
      <c r="K12" s="392"/>
      <c r="L12" s="392"/>
      <c r="M12" s="392"/>
      <c r="N12" s="392"/>
    </row>
    <row r="13" spans="1:14" ht="15">
      <c r="A13" s="392" t="s">
        <v>1212</v>
      </c>
      <c r="B13" s="492">
        <v>1220.8189968993136</v>
      </c>
      <c r="C13" s="392">
        <v>1430.9859780099998</v>
      </c>
      <c r="D13" s="392">
        <v>1585.8248736800001</v>
      </c>
      <c r="E13" s="392">
        <v>1727.30538972</v>
      </c>
      <c r="F13" s="392">
        <v>1874.8382519100001</v>
      </c>
      <c r="G13" s="392">
        <v>186.66255200999998</v>
      </c>
      <c r="H13" s="392">
        <v>339.26710039</v>
      </c>
      <c r="I13" s="392"/>
      <c r="J13" s="392"/>
      <c r="K13" s="392"/>
      <c r="L13" s="392"/>
      <c r="M13" s="392"/>
      <c r="N13" s="392"/>
    </row>
    <row r="14" spans="1:14" ht="15">
      <c r="A14" s="392" t="s">
        <v>1213</v>
      </c>
      <c r="B14" s="492">
        <v>2.6051305170000005</v>
      </c>
      <c r="C14" s="392">
        <v>3.0211229099999999</v>
      </c>
      <c r="D14" s="392">
        <v>3.1290517799999997</v>
      </c>
      <c r="E14" s="392">
        <v>3.3403228399999998</v>
      </c>
      <c r="F14" s="392">
        <v>3.53591612</v>
      </c>
      <c r="G14" s="392">
        <v>8.0312410000000001E-2</v>
      </c>
      <c r="H14" s="392">
        <v>8.0992480000000019E-2</v>
      </c>
      <c r="I14" s="392"/>
      <c r="J14" s="392"/>
      <c r="K14" s="392"/>
      <c r="L14" s="392"/>
      <c r="M14" s="392"/>
      <c r="N14" s="392"/>
    </row>
    <row r="15" spans="1:14" ht="15">
      <c r="A15" s="391" t="s">
        <v>1214</v>
      </c>
      <c r="B15" s="483">
        <v>1223.4241274163137</v>
      </c>
      <c r="C15" s="391">
        <v>1434.0071009199999</v>
      </c>
      <c r="D15" s="391">
        <v>1588.9539254600002</v>
      </c>
      <c r="E15" s="391">
        <v>1730.64571256</v>
      </c>
      <c r="F15" s="391">
        <v>1878.37416803</v>
      </c>
      <c r="G15" s="391">
        <v>186.74286441999999</v>
      </c>
      <c r="H15" s="391">
        <v>339.34809287000002</v>
      </c>
      <c r="I15" s="391"/>
      <c r="J15" s="391"/>
      <c r="K15" s="391"/>
      <c r="L15" s="391"/>
      <c r="M15" s="391"/>
      <c r="N15" s="391"/>
    </row>
    <row r="16" spans="1:14" ht="15">
      <c r="A16" s="392" t="s">
        <v>1215</v>
      </c>
      <c r="B16" s="492">
        <v>153.61291556598829</v>
      </c>
      <c r="C16" s="392">
        <v>160.79935592000001</v>
      </c>
      <c r="D16" s="392">
        <v>186.30950862</v>
      </c>
      <c r="E16" s="392">
        <v>125.88015270999999</v>
      </c>
      <c r="F16" s="392">
        <v>135.77111647000001</v>
      </c>
      <c r="G16" s="392">
        <v>22.673449769999998</v>
      </c>
      <c r="H16" s="392">
        <v>37.264167919999998</v>
      </c>
      <c r="I16" s="392"/>
      <c r="J16" s="392"/>
      <c r="K16" s="392"/>
      <c r="L16" s="392"/>
      <c r="M16" s="392"/>
      <c r="N16" s="392"/>
    </row>
    <row r="17" spans="1:14" ht="15">
      <c r="A17" s="391" t="s">
        <v>435</v>
      </c>
      <c r="B17" s="483">
        <v>1069.8112118503254</v>
      </c>
      <c r="C17" s="391">
        <v>1273.2077449999999</v>
      </c>
      <c r="D17" s="391">
        <v>1402.6444168400001</v>
      </c>
      <c r="E17" s="391">
        <v>1604.76555985</v>
      </c>
      <c r="F17" s="391">
        <v>1742.60305156</v>
      </c>
      <c r="G17" s="391">
        <v>164.06941465</v>
      </c>
      <c r="H17" s="391">
        <v>302.08392495000004</v>
      </c>
      <c r="I17" s="391"/>
      <c r="J17" s="391"/>
      <c r="K17" s="391"/>
      <c r="L17" s="391"/>
      <c r="M17" s="391"/>
      <c r="N17" s="391"/>
    </row>
    <row r="18" spans="1:14" ht="15">
      <c r="A18" s="392" t="s">
        <v>1174</v>
      </c>
      <c r="B18" s="492">
        <v>0</v>
      </c>
      <c r="C18" s="392"/>
      <c r="D18" s="392"/>
      <c r="E18" s="392"/>
      <c r="F18" s="392"/>
      <c r="G18" s="392"/>
      <c r="H18" s="392"/>
      <c r="I18" s="392"/>
      <c r="J18" s="392"/>
      <c r="K18" s="392"/>
      <c r="L18" s="392"/>
      <c r="M18" s="392"/>
      <c r="N18" s="392"/>
    </row>
    <row r="19" spans="1:14" ht="15">
      <c r="A19" s="392" t="s">
        <v>1175</v>
      </c>
      <c r="B19" s="492">
        <v>26.481987988316046</v>
      </c>
      <c r="C19" s="392">
        <v>2.2857693900000009</v>
      </c>
      <c r="D19" s="392">
        <v>19.745635230000001</v>
      </c>
      <c r="E19" s="392">
        <v>19.518125520000002</v>
      </c>
      <c r="F19" s="392">
        <v>29.7777122</v>
      </c>
      <c r="G19" s="392">
        <v>8.1885826900000023</v>
      </c>
      <c r="H19" s="392">
        <v>8.9759719499999999</v>
      </c>
      <c r="I19" s="392"/>
      <c r="J19" s="392"/>
      <c r="K19" s="392"/>
      <c r="L19" s="392"/>
      <c r="M19" s="392"/>
      <c r="N19" s="392"/>
    </row>
    <row r="20" spans="1:14" ht="15">
      <c r="A20" s="392" t="s">
        <v>1176</v>
      </c>
      <c r="B20" s="492">
        <v>-3.4993975696524973</v>
      </c>
      <c r="C20" s="392">
        <v>29.500830529999998</v>
      </c>
      <c r="D20" s="392">
        <v>32.028743650000003</v>
      </c>
      <c r="E20" s="392">
        <v>41.565479010000004</v>
      </c>
      <c r="F20" s="392">
        <v>44.38711249</v>
      </c>
      <c r="G20" s="392">
        <v>6.2176492399999992</v>
      </c>
      <c r="H20" s="392">
        <v>39.705684009999999</v>
      </c>
      <c r="I20" s="392"/>
      <c r="J20" s="392"/>
      <c r="K20" s="392"/>
      <c r="L20" s="392"/>
      <c r="M20" s="392"/>
      <c r="N20" s="392"/>
    </row>
    <row r="21" spans="1:14" ht="15">
      <c r="A21" s="392" t="s">
        <v>1177</v>
      </c>
      <c r="B21" s="492">
        <v>14.21423864648999</v>
      </c>
      <c r="C21" s="392">
        <v>-2.3639996300000004</v>
      </c>
      <c r="D21" s="392">
        <v>22.300012580000001</v>
      </c>
      <c r="E21" s="392">
        <v>3.02288632</v>
      </c>
      <c r="F21" s="392">
        <v>2.0365674500000002</v>
      </c>
      <c r="G21" s="392">
        <v>0.29409133999999998</v>
      </c>
      <c r="H21" s="392">
        <v>1.9612669599999999</v>
      </c>
      <c r="I21" s="392"/>
      <c r="J21" s="392"/>
      <c r="K21" s="392"/>
      <c r="L21" s="392"/>
      <c r="M21" s="392"/>
      <c r="N21" s="392"/>
    </row>
    <row r="22" spans="1:14" ht="15">
      <c r="A22" s="391" t="s">
        <v>1178</v>
      </c>
      <c r="B22" s="483">
        <v>1107.0080409154789</v>
      </c>
      <c r="C22" s="391">
        <v>1302.6303452899999</v>
      </c>
      <c r="D22" s="391">
        <v>1476.7188083000001</v>
      </c>
      <c r="E22" s="391">
        <v>1668.8720507</v>
      </c>
      <c r="F22" s="391">
        <v>1818.8044436999999</v>
      </c>
      <c r="G22" s="391">
        <v>178.76973791999998</v>
      </c>
      <c r="H22" s="391">
        <v>352.72684787000003</v>
      </c>
      <c r="I22" s="391"/>
      <c r="J22" s="391"/>
      <c r="K22" s="391"/>
      <c r="L22" s="391"/>
      <c r="M22" s="391"/>
      <c r="N22" s="391"/>
    </row>
    <row r="23" spans="1:14" ht="15">
      <c r="A23" s="391" t="s">
        <v>1179</v>
      </c>
      <c r="B23" s="483">
        <v>1107.0080409154789</v>
      </c>
      <c r="C23" s="391">
        <v>1302.6303452899999</v>
      </c>
      <c r="D23" s="391">
        <v>1476.7188083000001</v>
      </c>
      <c r="E23" s="391">
        <v>1668.8720507</v>
      </c>
      <c r="F23" s="391">
        <v>1818.8044436999999</v>
      </c>
      <c r="G23" s="391">
        <v>178.76973791999998</v>
      </c>
      <c r="H23" s="391">
        <v>352.72684787000003</v>
      </c>
      <c r="I23" s="391"/>
      <c r="J23" s="391"/>
      <c r="K23" s="391"/>
      <c r="L23" s="391"/>
      <c r="M23" s="391"/>
      <c r="N23" s="391"/>
    </row>
    <row r="24" spans="1:14" ht="15">
      <c r="A24" s="391" t="s">
        <v>1180</v>
      </c>
      <c r="B24" s="483"/>
      <c r="C24" s="391"/>
      <c r="D24" s="391"/>
      <c r="E24" s="391"/>
      <c r="F24" s="391"/>
      <c r="G24" s="391"/>
      <c r="H24" s="391"/>
      <c r="I24" s="391"/>
      <c r="J24" s="391"/>
      <c r="K24" s="391"/>
      <c r="L24" s="391"/>
      <c r="M24" s="391"/>
      <c r="N24" s="391"/>
    </row>
    <row r="25" spans="1:14" ht="15">
      <c r="A25" s="391" t="s">
        <v>1181</v>
      </c>
      <c r="B25" s="483"/>
      <c r="C25" s="391"/>
      <c r="D25" s="391"/>
      <c r="E25" s="391"/>
      <c r="F25" s="391"/>
      <c r="G25" s="391"/>
      <c r="H25" s="391"/>
      <c r="I25" s="391"/>
      <c r="J25" s="391"/>
      <c r="K25" s="391"/>
      <c r="L25" s="391"/>
      <c r="M25" s="391"/>
      <c r="N25" s="391"/>
    </row>
    <row r="26" spans="1:14" ht="15">
      <c r="A26" s="392" t="s">
        <v>1182</v>
      </c>
      <c r="B26" s="492"/>
      <c r="C26" s="392"/>
      <c r="D26" s="392"/>
      <c r="E26" s="392"/>
      <c r="F26" s="392"/>
      <c r="G26" s="392"/>
      <c r="H26" s="392"/>
      <c r="I26" s="392"/>
      <c r="J26" s="392"/>
      <c r="K26" s="392"/>
      <c r="L26" s="392"/>
      <c r="M26" s="392"/>
      <c r="N26" s="392"/>
    </row>
    <row r="27" spans="1:14" ht="15">
      <c r="A27" s="392" t="s">
        <v>1068</v>
      </c>
      <c r="B27" s="492">
        <v>593.41300930260456</v>
      </c>
      <c r="C27" s="392">
        <v>675.35808359999999</v>
      </c>
      <c r="D27" s="392">
        <v>742.91746736000016</v>
      </c>
      <c r="E27" s="392">
        <v>802.70280860000014</v>
      </c>
      <c r="F27" s="392">
        <v>887.59065772000008</v>
      </c>
      <c r="G27" s="392">
        <v>78.685082630000011</v>
      </c>
      <c r="H27" s="392">
        <v>152.24034276000003</v>
      </c>
      <c r="I27" s="392"/>
      <c r="J27" s="392"/>
      <c r="K27" s="392"/>
      <c r="L27" s="392"/>
      <c r="M27" s="392"/>
      <c r="N27" s="392"/>
    </row>
    <row r="28" spans="1:14" ht="15">
      <c r="A28" s="392" t="s">
        <v>1183</v>
      </c>
      <c r="B28" s="492">
        <v>90.564413603842709</v>
      </c>
      <c r="C28" s="392">
        <v>77.249957429999995</v>
      </c>
      <c r="D28" s="392">
        <v>106.77433201000001</v>
      </c>
      <c r="E28" s="392">
        <v>96.397175369999999</v>
      </c>
      <c r="F28" s="392">
        <v>91.034942569999998</v>
      </c>
      <c r="G28" s="392">
        <v>-1.9223153799999995</v>
      </c>
      <c r="H28" s="392">
        <v>9.9055793600000008</v>
      </c>
      <c r="I28" s="392"/>
      <c r="J28" s="392"/>
      <c r="K28" s="392"/>
      <c r="L28" s="392"/>
      <c r="M28" s="392"/>
      <c r="N28" s="392"/>
    </row>
    <row r="29" spans="1:14" ht="15">
      <c r="A29" s="392" t="s">
        <v>1184</v>
      </c>
      <c r="B29" s="492">
        <v>11.695397922823794</v>
      </c>
      <c r="C29" s="392">
        <v>7.0170081499999997</v>
      </c>
      <c r="D29" s="392">
        <v>12.723851909999997</v>
      </c>
      <c r="E29" s="392">
        <v>5.56391744</v>
      </c>
      <c r="F29" s="392">
        <v>-8.646521829999994</v>
      </c>
      <c r="G29" s="392">
        <v>-0.46702173999999996</v>
      </c>
      <c r="H29" s="392">
        <v>-4.2316499599999995</v>
      </c>
      <c r="I29" s="392"/>
      <c r="J29" s="392"/>
      <c r="K29" s="392"/>
      <c r="L29" s="392"/>
      <c r="M29" s="392"/>
      <c r="N29" s="392"/>
    </row>
    <row r="30" spans="1:14" ht="15">
      <c r="A30" s="392" t="s">
        <v>1185</v>
      </c>
      <c r="B30" s="492">
        <v>0</v>
      </c>
      <c r="C30" s="392">
        <v>0.48483038000000001</v>
      </c>
      <c r="D30" s="392">
        <v>0</v>
      </c>
      <c r="E30" s="392">
        <v>0</v>
      </c>
      <c r="F30" s="392">
        <v>0</v>
      </c>
      <c r="G30" s="392">
        <v>0</v>
      </c>
      <c r="H30" s="392">
        <v>0</v>
      </c>
      <c r="I30" s="392"/>
      <c r="J30" s="392"/>
      <c r="K30" s="392"/>
      <c r="L30" s="392"/>
      <c r="M30" s="392"/>
      <c r="N30" s="392"/>
    </row>
    <row r="31" spans="1:14" ht="15">
      <c r="A31" s="392" t="s">
        <v>1216</v>
      </c>
      <c r="B31" s="492">
        <v>0</v>
      </c>
      <c r="C31" s="392">
        <v>0</v>
      </c>
      <c r="D31" s="392">
        <v>0</v>
      </c>
      <c r="E31" s="392">
        <v>0</v>
      </c>
      <c r="F31" s="392">
        <v>0</v>
      </c>
      <c r="G31" s="392">
        <v>0</v>
      </c>
      <c r="H31" s="392">
        <v>0</v>
      </c>
      <c r="I31" s="392"/>
      <c r="J31" s="392"/>
      <c r="K31" s="392"/>
      <c r="L31" s="392"/>
      <c r="M31" s="392"/>
      <c r="N31" s="392"/>
    </row>
    <row r="32" spans="1:14" ht="15">
      <c r="A32" s="391" t="s">
        <v>1187</v>
      </c>
      <c r="B32" s="483">
        <v>514.54399362158563</v>
      </c>
      <c r="C32" s="391">
        <v>605.60996469999998</v>
      </c>
      <c r="D32" s="391">
        <v>648.8669872600002</v>
      </c>
      <c r="E32" s="391">
        <v>711.86955067000008</v>
      </c>
      <c r="F32" s="391">
        <v>787.9091933200001</v>
      </c>
      <c r="G32" s="391">
        <v>80.140376270000004</v>
      </c>
      <c r="H32" s="391">
        <v>138.10311344000004</v>
      </c>
      <c r="I32" s="391"/>
      <c r="J32" s="391"/>
      <c r="K32" s="391"/>
      <c r="L32" s="391"/>
      <c r="M32" s="391"/>
      <c r="N32" s="391"/>
    </row>
    <row r="33" spans="1:14" ht="15">
      <c r="A33" s="392" t="s">
        <v>1188</v>
      </c>
      <c r="B33" s="492">
        <v>2.2418980999999998E-2</v>
      </c>
      <c r="C33" s="392">
        <v>2.2418980000000002E-2</v>
      </c>
      <c r="D33" s="392">
        <v>3.0053119999999999E-2</v>
      </c>
      <c r="E33" s="392">
        <v>5.7291010000000003E-2</v>
      </c>
      <c r="F33" s="392">
        <v>0.56190271999999997</v>
      </c>
      <c r="G33" s="392">
        <v>0.25193153000000001</v>
      </c>
      <c r="H33" s="392">
        <v>0.32736412999999998</v>
      </c>
      <c r="I33" s="392"/>
      <c r="J33" s="392"/>
      <c r="K33" s="392"/>
      <c r="L33" s="392"/>
      <c r="M33" s="392"/>
      <c r="N33" s="392"/>
    </row>
    <row r="34" spans="1:14" ht="15">
      <c r="A34" s="391" t="s">
        <v>1189</v>
      </c>
      <c r="B34" s="483">
        <v>514.56641260258573</v>
      </c>
      <c r="C34" s="391">
        <v>605.63238367999998</v>
      </c>
      <c r="D34" s="391">
        <v>648.89704038000025</v>
      </c>
      <c r="E34" s="391">
        <v>711.92684168000005</v>
      </c>
      <c r="F34" s="391">
        <v>788.47109604000013</v>
      </c>
      <c r="G34" s="391">
        <v>80.392307799999998</v>
      </c>
      <c r="H34" s="391">
        <v>138.43047757000005</v>
      </c>
      <c r="I34" s="391"/>
      <c r="J34" s="391"/>
      <c r="K34" s="391"/>
      <c r="L34" s="391"/>
      <c r="M34" s="391"/>
      <c r="N34" s="391"/>
    </row>
    <row r="35" spans="1:14" ht="15">
      <c r="A35" s="391" t="s">
        <v>1190</v>
      </c>
      <c r="B35" s="483">
        <v>592.44162831289316</v>
      </c>
      <c r="C35" s="391">
        <v>696.99796160999995</v>
      </c>
      <c r="D35" s="391">
        <v>827.82176791999984</v>
      </c>
      <c r="E35" s="391">
        <v>956.94520901999999</v>
      </c>
      <c r="F35" s="391">
        <v>1030.3333476599996</v>
      </c>
      <c r="G35" s="391">
        <v>98.377430119999985</v>
      </c>
      <c r="H35" s="391">
        <v>214.29637029999998</v>
      </c>
      <c r="I35" s="391"/>
      <c r="J35" s="391"/>
      <c r="K35" s="391"/>
      <c r="L35" s="391"/>
      <c r="M35" s="391"/>
      <c r="N35" s="391"/>
    </row>
    <row r="36" spans="1:14" s="70" customFormat="1" ht="15" hidden="1">
      <c r="A36" s="392" t="s">
        <v>1191</v>
      </c>
      <c r="B36" s="492"/>
      <c r="C36" s="392"/>
      <c r="D36" s="392"/>
      <c r="E36" s="392"/>
      <c r="F36" s="392"/>
      <c r="G36" s="392"/>
      <c r="H36" s="392"/>
      <c r="I36" s="392"/>
      <c r="J36" s="392"/>
      <c r="K36" s="392"/>
      <c r="L36" s="392"/>
      <c r="M36" s="392"/>
      <c r="N36" s="392"/>
    </row>
    <row r="37" spans="1:14" ht="15" hidden="1">
      <c r="A37" s="392" t="s">
        <v>1192</v>
      </c>
      <c r="B37" s="492"/>
      <c r="C37" s="392"/>
      <c r="D37" s="392"/>
      <c r="E37" s="392"/>
      <c r="F37" s="392"/>
      <c r="G37" s="392"/>
      <c r="H37" s="392"/>
      <c r="I37" s="392"/>
      <c r="J37" s="392"/>
      <c r="K37" s="392"/>
      <c r="L37" s="392"/>
      <c r="M37" s="392"/>
      <c r="N37" s="392"/>
    </row>
    <row r="38" spans="1:14" ht="15">
      <c r="A38" s="391" t="s">
        <v>1193</v>
      </c>
      <c r="B38" s="483"/>
      <c r="C38" s="391"/>
      <c r="D38" s="391"/>
      <c r="E38" s="391"/>
      <c r="F38" s="391"/>
      <c r="G38" s="391"/>
      <c r="H38" s="391"/>
      <c r="I38" s="391"/>
      <c r="J38" s="391"/>
      <c r="K38" s="391"/>
      <c r="L38" s="391"/>
      <c r="M38" s="391"/>
      <c r="N38" s="391"/>
    </row>
    <row r="39" spans="1:14" ht="15">
      <c r="A39" s="392" t="s">
        <v>1194</v>
      </c>
      <c r="B39" s="492">
        <v>36.16267702314083</v>
      </c>
      <c r="C39" s="392">
        <v>41.288817009999988</v>
      </c>
      <c r="D39" s="392">
        <v>44.737602110000005</v>
      </c>
      <c r="E39" s="392">
        <v>49.289669980000006</v>
      </c>
      <c r="F39" s="392">
        <v>51.22974906000001</v>
      </c>
      <c r="G39" s="392">
        <v>4.3155444999999997</v>
      </c>
      <c r="H39" s="392">
        <v>8.3092295599999986</v>
      </c>
      <c r="I39" s="392"/>
      <c r="J39" s="392"/>
      <c r="K39" s="392"/>
      <c r="L39" s="392"/>
      <c r="M39" s="392"/>
      <c r="N39" s="392"/>
    </row>
    <row r="40" spans="1:14" ht="15">
      <c r="A40" s="392" t="s">
        <v>1195</v>
      </c>
      <c r="B40" s="492">
        <v>275.53482638366597</v>
      </c>
      <c r="C40" s="392">
        <v>303.59164228000003</v>
      </c>
      <c r="D40" s="392">
        <v>348.72563341000006</v>
      </c>
      <c r="E40" s="392">
        <v>380.17612253000004</v>
      </c>
      <c r="F40" s="392">
        <v>408.39534184000001</v>
      </c>
      <c r="G40" s="392">
        <v>40.672270250000004</v>
      </c>
      <c r="H40" s="392">
        <v>73.743016719999986</v>
      </c>
      <c r="I40" s="392"/>
      <c r="J40" s="392"/>
      <c r="K40" s="392"/>
      <c r="L40" s="392"/>
      <c r="M40" s="392"/>
      <c r="N40" s="392"/>
    </row>
    <row r="41" spans="1:14" ht="15">
      <c r="A41" s="392" t="s">
        <v>1196</v>
      </c>
      <c r="B41" s="492"/>
      <c r="C41" s="392"/>
      <c r="D41" s="392">
        <v>207.31408737000004</v>
      </c>
      <c r="E41" s="392">
        <v>227.60339027000001</v>
      </c>
      <c r="F41" s="392">
        <v>249.54097025000002</v>
      </c>
      <c r="G41" s="392">
        <v>20.583565629999999</v>
      </c>
      <c r="H41" s="392">
        <v>41.501930540000004</v>
      </c>
      <c r="I41" s="392"/>
      <c r="J41" s="392"/>
      <c r="K41" s="392"/>
      <c r="L41" s="392"/>
      <c r="M41" s="392"/>
      <c r="N41" s="392"/>
    </row>
    <row r="42" spans="1:14" ht="15">
      <c r="A42" s="392" t="s">
        <v>1197</v>
      </c>
      <c r="B42" s="492">
        <v>70.479939183021628</v>
      </c>
      <c r="C42" s="392">
        <v>87.704871819999994</v>
      </c>
      <c r="D42" s="392">
        <v>101.61931523000001</v>
      </c>
      <c r="E42" s="392">
        <v>109.05505846999999</v>
      </c>
      <c r="F42" s="392">
        <v>118.22812194000001</v>
      </c>
      <c r="G42" s="392">
        <v>10.183318590000001</v>
      </c>
      <c r="H42" s="392">
        <v>14.798603999999997</v>
      </c>
      <c r="I42" s="392"/>
      <c r="J42" s="392"/>
      <c r="K42" s="392"/>
      <c r="L42" s="392"/>
      <c r="M42" s="392"/>
      <c r="N42" s="392"/>
    </row>
    <row r="43" spans="1:14" ht="15">
      <c r="A43" s="392" t="s">
        <v>1198</v>
      </c>
      <c r="B43" s="492">
        <v>1.3966089320313251</v>
      </c>
      <c r="C43" s="392">
        <v>3.9043124900000001</v>
      </c>
      <c r="D43" s="392">
        <v>2.1079742299999999</v>
      </c>
      <c r="E43" s="392">
        <v>2.3182422599999999</v>
      </c>
      <c r="F43" s="392">
        <v>3.4334109899999996</v>
      </c>
      <c r="G43" s="392">
        <v>0.19508472999999998</v>
      </c>
      <c r="H43" s="392">
        <v>0.34163146999999999</v>
      </c>
      <c r="I43" s="392"/>
      <c r="J43" s="392"/>
      <c r="K43" s="392"/>
      <c r="L43" s="392"/>
      <c r="M43" s="392"/>
      <c r="N43" s="392"/>
    </row>
    <row r="44" spans="1:14" ht="15">
      <c r="A44" s="392" t="s">
        <v>1199</v>
      </c>
      <c r="B44" s="492">
        <v>72.981481319359133</v>
      </c>
      <c r="C44" s="392">
        <v>93.655282799999981</v>
      </c>
      <c r="D44" s="392">
        <v>103.58679785999999</v>
      </c>
      <c r="E44" s="392">
        <v>116.23008947999999</v>
      </c>
      <c r="F44" s="392">
        <v>127.87943723000001</v>
      </c>
      <c r="G44" s="392">
        <v>10.205162260000002</v>
      </c>
      <c r="H44" s="392">
        <v>26.361694969999999</v>
      </c>
      <c r="I44" s="392"/>
      <c r="J44" s="392"/>
      <c r="K44" s="392"/>
      <c r="L44" s="392"/>
      <c r="M44" s="392"/>
      <c r="N44" s="392"/>
    </row>
    <row r="45" spans="1:14" ht="15">
      <c r="A45" s="392" t="s">
        <v>1200</v>
      </c>
      <c r="B45" s="492">
        <v>-0.61326654440186623</v>
      </c>
      <c r="C45" s="392">
        <v>20.27817318</v>
      </c>
      <c r="D45" s="392">
        <v>39.95264439000001</v>
      </c>
      <c r="E45" s="392">
        <v>42.044472649999996</v>
      </c>
      <c r="F45" s="392">
        <v>45.207053659999993</v>
      </c>
      <c r="G45" s="392">
        <v>5.4986339799999984</v>
      </c>
      <c r="H45" s="392">
        <v>11.626846990000002</v>
      </c>
      <c r="I45" s="392"/>
      <c r="J45" s="392"/>
      <c r="K45" s="392"/>
      <c r="L45" s="392"/>
      <c r="M45" s="392"/>
      <c r="N45" s="392"/>
    </row>
    <row r="46" spans="1:14" ht="15">
      <c r="A46" s="391" t="s">
        <v>1202</v>
      </c>
      <c r="B46" s="483">
        <v>455.94226629681697</v>
      </c>
      <c r="C46" s="391">
        <v>550.42309957999998</v>
      </c>
      <c r="D46" s="391">
        <v>640.72996723000017</v>
      </c>
      <c r="E46" s="391">
        <v>699.11365536999995</v>
      </c>
      <c r="F46" s="391">
        <v>754.3731147200001</v>
      </c>
      <c r="G46" s="391">
        <v>71.070014310000005</v>
      </c>
      <c r="H46" s="391">
        <v>135.18102370999998</v>
      </c>
      <c r="I46" s="391"/>
      <c r="J46" s="391"/>
      <c r="K46" s="391"/>
      <c r="L46" s="391"/>
      <c r="M46" s="391"/>
      <c r="N46" s="391"/>
    </row>
    <row r="47" spans="1:14" ht="15">
      <c r="A47" s="391" t="s">
        <v>1203</v>
      </c>
      <c r="B47" s="483">
        <v>376.29335133671401</v>
      </c>
      <c r="C47" s="391">
        <v>315.79120874</v>
      </c>
      <c r="D47" s="391">
        <v>376.42930712999964</v>
      </c>
      <c r="E47" s="391">
        <v>466.43059290999997</v>
      </c>
      <c r="F47" s="391">
        <v>502.04985090999958</v>
      </c>
      <c r="G47" s="391">
        <v>49.047400649999986</v>
      </c>
      <c r="H47" s="391">
        <v>115.91339469000002</v>
      </c>
      <c r="I47" s="391"/>
      <c r="J47" s="391"/>
      <c r="K47" s="391"/>
      <c r="L47" s="391"/>
      <c r="M47" s="391"/>
      <c r="N47" s="391"/>
    </row>
    <row r="48" spans="1:14" ht="15">
      <c r="A48" s="392" t="s">
        <v>1204</v>
      </c>
      <c r="B48" s="492">
        <v>28.494773824516745</v>
      </c>
      <c r="C48" s="392">
        <v>23.022552039999994</v>
      </c>
      <c r="D48" s="392">
        <v>27.585111290000004</v>
      </c>
      <c r="E48" s="392">
        <v>27.152293320000002</v>
      </c>
      <c r="F48" s="392">
        <v>30.102788270000001</v>
      </c>
      <c r="G48" s="392">
        <v>2.0449630499999998</v>
      </c>
      <c r="H48" s="392">
        <v>5.2648884199999992</v>
      </c>
      <c r="I48" s="392"/>
      <c r="J48" s="392"/>
      <c r="K48" s="392"/>
      <c r="L48" s="392"/>
      <c r="M48" s="392"/>
      <c r="N48" s="392"/>
    </row>
    <row r="49" spans="1:14" ht="15">
      <c r="A49" s="392" t="s">
        <v>1205</v>
      </c>
      <c r="B49" s="492">
        <v>14.700468010387603</v>
      </c>
      <c r="C49" s="392">
        <v>6.5941333700000007</v>
      </c>
      <c r="D49" s="392">
        <v>10.787651350000001</v>
      </c>
      <c r="E49" s="392">
        <v>6.4158764999999995</v>
      </c>
      <c r="F49" s="392">
        <v>6.203912980000001</v>
      </c>
      <c r="G49" s="392">
        <v>1.0526779300000002</v>
      </c>
      <c r="H49" s="392">
        <v>1.6379071800000002</v>
      </c>
      <c r="I49" s="392"/>
      <c r="J49" s="392"/>
      <c r="K49" s="392"/>
      <c r="L49" s="392"/>
      <c r="M49" s="392"/>
      <c r="N49" s="392"/>
    </row>
    <row r="50" spans="1:14" ht="15">
      <c r="A50" s="391" t="s">
        <v>1206</v>
      </c>
      <c r="B50" s="483">
        <v>390.08765715084314</v>
      </c>
      <c r="C50" s="391">
        <v>332.21962740999999</v>
      </c>
      <c r="D50" s="391">
        <v>393.22676706999965</v>
      </c>
      <c r="E50" s="391">
        <v>487.16700972999996</v>
      </c>
      <c r="F50" s="391">
        <v>525.94872619999956</v>
      </c>
      <c r="G50" s="391">
        <v>50.039685769999984</v>
      </c>
      <c r="H50" s="391">
        <v>119.54037593000002</v>
      </c>
      <c r="I50" s="391"/>
      <c r="J50" s="391"/>
      <c r="K50" s="391"/>
      <c r="L50" s="391"/>
      <c r="M50" s="391"/>
      <c r="N50" s="391"/>
    </row>
    <row r="51" spans="1:14" ht="15">
      <c r="A51" s="392" t="s">
        <v>1207</v>
      </c>
      <c r="B51" s="492">
        <v>13.959925538995831</v>
      </c>
      <c r="C51" s="392">
        <v>16.363095959999999</v>
      </c>
      <c r="D51" s="392">
        <v>18.07246181</v>
      </c>
      <c r="E51" s="392">
        <v>19.024667900000001</v>
      </c>
      <c r="F51" s="392">
        <v>18.210367479999999</v>
      </c>
      <c r="G51" s="392">
        <v>0.8869680499999999</v>
      </c>
      <c r="H51" s="392">
        <v>4.9156867000000002</v>
      </c>
      <c r="I51" s="392"/>
      <c r="J51" s="392"/>
      <c r="K51" s="392"/>
      <c r="L51" s="392"/>
      <c r="M51" s="392"/>
      <c r="N51" s="392"/>
    </row>
    <row r="52" spans="1:14" ht="15">
      <c r="A52" s="391" t="s">
        <v>1208</v>
      </c>
      <c r="B52" s="483">
        <v>376.12773161184731</v>
      </c>
      <c r="C52" s="391">
        <v>315.85653144999998</v>
      </c>
      <c r="D52" s="391">
        <v>375.15430525999966</v>
      </c>
      <c r="E52" s="391">
        <v>468.14234182999996</v>
      </c>
      <c r="F52" s="391">
        <v>507.73835871999955</v>
      </c>
      <c r="G52" s="391">
        <v>49.152717719999984</v>
      </c>
      <c r="H52" s="391">
        <v>114.62468923000003</v>
      </c>
      <c r="I52" s="391"/>
      <c r="J52" s="391"/>
      <c r="K52" s="391"/>
      <c r="L52" s="391"/>
      <c r="M52" s="391"/>
      <c r="N52" s="391"/>
    </row>
    <row r="53" spans="1:14" ht="15">
      <c r="A53" s="393" t="s">
        <v>1209</v>
      </c>
      <c r="B53" s="389">
        <v>3.1807128820990602</v>
      </c>
      <c r="C53" s="393">
        <v>4.4282458699999996</v>
      </c>
      <c r="D53" s="393">
        <v>2.3568082100000001</v>
      </c>
      <c r="E53" s="393">
        <v>4.2408472599999998</v>
      </c>
      <c r="F53" s="393">
        <v>7.8992300599999989</v>
      </c>
      <c r="G53" s="393">
        <v>3.7432144899999997</v>
      </c>
      <c r="H53" s="393">
        <v>1.3730488299999997</v>
      </c>
      <c r="I53" s="393"/>
      <c r="J53" s="393"/>
      <c r="K53" s="393"/>
      <c r="L53" s="393"/>
      <c r="M53" s="393"/>
      <c r="N53" s="393"/>
    </row>
    <row r="54" spans="1:14" ht="15.75" thickBot="1">
      <c r="A54" s="450" t="s">
        <v>1210</v>
      </c>
      <c r="B54" s="451">
        <v>379.30844449394635</v>
      </c>
      <c r="C54" s="450">
        <v>320.28477731999999</v>
      </c>
      <c r="D54" s="450">
        <v>377.51111346999966</v>
      </c>
      <c r="E54" s="450">
        <v>472.38318908999997</v>
      </c>
      <c r="F54" s="450">
        <v>515.63758877999953</v>
      </c>
      <c r="G54" s="450">
        <v>52.895932209999984</v>
      </c>
      <c r="H54" s="450">
        <v>115.99773806000003</v>
      </c>
      <c r="I54" s="450"/>
      <c r="J54" s="450"/>
      <c r="K54" s="450"/>
      <c r="L54" s="450"/>
      <c r="M54" s="450"/>
      <c r="N54" s="450"/>
    </row>
    <row r="55" spans="1:14" ht="12" customHeight="1" thickBot="1">
      <c r="A55" s="598"/>
      <c r="B55" s="599"/>
      <c r="C55" s="599"/>
      <c r="D55" s="599"/>
      <c r="E55" s="599"/>
      <c r="F55" s="599"/>
      <c r="G55" s="599"/>
      <c r="H55" s="599"/>
      <c r="I55" s="599"/>
      <c r="J55" s="599"/>
      <c r="K55" s="599"/>
      <c r="L55" s="599"/>
      <c r="M55" s="599"/>
      <c r="N55" s="600"/>
    </row>
  </sheetData>
  <mergeCells count="2">
    <mergeCell ref="A1:N2"/>
    <mergeCell ref="A55:N55"/>
  </mergeCells>
  <pageMargins left="0.7" right="0.7" top="0.75" bottom="0.75" header="0.3" footer="0.3"/>
  <pageSetup paperSize="9" scale="8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A25" zoomScaleNormal="100" zoomScaleSheetLayoutView="115" workbookViewId="0">
      <selection activeCell="L20" sqref="L20"/>
    </sheetView>
  </sheetViews>
  <sheetFormatPr defaultColWidth="9.140625" defaultRowHeight="9.75"/>
  <cols>
    <col min="1" max="1" width="63.42578125" style="2" bestFit="1" customWidth="1"/>
    <col min="2" max="2" width="7.140625" style="2" bestFit="1" customWidth="1"/>
    <col min="3" max="8" width="7.42578125" style="2" customWidth="1"/>
    <col min="9" max="9" width="8" style="2" bestFit="1" customWidth="1"/>
    <col min="10" max="14" width="7.42578125" style="2" customWidth="1"/>
    <col min="15" max="16384" width="9.140625" style="2"/>
  </cols>
  <sheetData>
    <row r="1" spans="1:14" s="1" customFormat="1" ht="12.75">
      <c r="A1" s="584" t="s">
        <v>1219</v>
      </c>
      <c r="B1" s="584"/>
      <c r="C1" s="584"/>
      <c r="D1" s="584"/>
      <c r="E1" s="584"/>
      <c r="F1" s="584"/>
      <c r="G1" s="584"/>
      <c r="H1" s="584"/>
      <c r="I1" s="584"/>
      <c r="J1" s="584"/>
      <c r="K1" s="584"/>
      <c r="L1" s="584"/>
      <c r="M1" s="584"/>
      <c r="N1" s="584"/>
    </row>
    <row r="2" spans="1:14" s="97" customFormat="1" ht="17.25" customHeight="1" thickBot="1">
      <c r="A2" s="597" t="s">
        <v>355</v>
      </c>
      <c r="B2" s="597"/>
      <c r="C2" s="597"/>
      <c r="D2" s="597"/>
      <c r="E2" s="597"/>
      <c r="F2" s="597"/>
      <c r="G2" s="597"/>
      <c r="H2" s="597"/>
      <c r="I2" s="597"/>
      <c r="J2" s="597"/>
      <c r="K2" s="597"/>
      <c r="L2" s="597"/>
      <c r="M2" s="597"/>
      <c r="N2" s="597"/>
    </row>
    <row r="3" spans="1:14" ht="16.5" customHeight="1" thickBot="1">
      <c r="A3" s="394" t="s">
        <v>4</v>
      </c>
      <c r="B3" s="395">
        <v>42948</v>
      </c>
      <c r="C3" s="395">
        <v>42979</v>
      </c>
      <c r="D3" s="395">
        <v>43009</v>
      </c>
      <c r="E3" s="395">
        <v>43040</v>
      </c>
      <c r="F3" s="395">
        <v>43070</v>
      </c>
      <c r="G3" s="395">
        <v>43101</v>
      </c>
      <c r="H3" s="395">
        <v>43132</v>
      </c>
      <c r="I3" s="395">
        <v>43160</v>
      </c>
      <c r="J3" s="395">
        <v>43191</v>
      </c>
      <c r="K3" s="395">
        <v>43221</v>
      </c>
      <c r="L3" s="395">
        <v>43252</v>
      </c>
      <c r="M3" s="395">
        <v>43282</v>
      </c>
      <c r="N3" s="395">
        <v>43313</v>
      </c>
    </row>
    <row r="4" spans="1:14" ht="15">
      <c r="A4" s="390" t="s">
        <v>1164</v>
      </c>
      <c r="B4" s="390"/>
      <c r="C4" s="390"/>
      <c r="D4" s="390"/>
      <c r="E4" s="390"/>
      <c r="F4" s="390"/>
      <c r="G4" s="390"/>
      <c r="H4" s="390"/>
      <c r="I4" s="390"/>
      <c r="J4" s="390"/>
      <c r="K4" s="390"/>
      <c r="L4" s="390"/>
      <c r="M4" s="390"/>
      <c r="N4" s="390"/>
    </row>
    <row r="5" spans="1:14" ht="15">
      <c r="A5" s="391" t="s">
        <v>1165</v>
      </c>
      <c r="B5" s="391"/>
      <c r="C5" s="391"/>
      <c r="D5" s="391"/>
      <c r="E5" s="391"/>
      <c r="F5" s="391"/>
      <c r="G5" s="391"/>
      <c r="H5" s="391"/>
      <c r="I5" s="391"/>
      <c r="J5" s="391"/>
      <c r="K5" s="391"/>
      <c r="L5" s="391"/>
      <c r="M5" s="391"/>
      <c r="N5" s="391"/>
    </row>
    <row r="6" spans="1:14" ht="15">
      <c r="A6" s="392" t="s">
        <v>1166</v>
      </c>
      <c r="B6" s="492">
        <v>50.197569042080005</v>
      </c>
      <c r="C6" s="392">
        <v>59.539101670000001</v>
      </c>
      <c r="D6" s="392">
        <v>64.838012849999998</v>
      </c>
      <c r="E6" s="392">
        <v>71.13965850000001</v>
      </c>
      <c r="F6" s="392">
        <v>80.523012460000004</v>
      </c>
      <c r="G6" s="392">
        <v>9.1984297799999997</v>
      </c>
      <c r="H6" s="392">
        <v>10.13818045</v>
      </c>
      <c r="I6" s="392"/>
      <c r="J6" s="392"/>
      <c r="K6" s="392"/>
      <c r="L6" s="392"/>
      <c r="M6" s="392"/>
      <c r="N6" s="392"/>
    </row>
    <row r="7" spans="1:14" ht="15" hidden="1">
      <c r="A7" s="392" t="s">
        <v>1168</v>
      </c>
      <c r="B7" s="492">
        <v>46.209758770760004</v>
      </c>
      <c r="C7" s="392"/>
      <c r="D7" s="392"/>
      <c r="E7" s="392"/>
      <c r="F7" s="392"/>
      <c r="G7" s="392"/>
      <c r="H7" s="392"/>
      <c r="I7" s="392"/>
      <c r="J7" s="392"/>
      <c r="K7" s="392"/>
      <c r="L7" s="392"/>
      <c r="M7" s="392"/>
      <c r="N7" s="392"/>
    </row>
    <row r="8" spans="1:14" ht="15" hidden="1">
      <c r="A8" s="391" t="s">
        <v>1169</v>
      </c>
      <c r="B8" s="483">
        <v>3.9878102713199999</v>
      </c>
      <c r="C8" s="391"/>
      <c r="D8" s="391"/>
      <c r="E8" s="391"/>
      <c r="F8" s="391"/>
      <c r="G8" s="391"/>
      <c r="H8" s="391"/>
      <c r="I8" s="391"/>
      <c r="J8" s="391"/>
      <c r="K8" s="391"/>
      <c r="L8" s="391"/>
      <c r="M8" s="391"/>
      <c r="N8" s="391"/>
    </row>
    <row r="9" spans="1:14" ht="15" hidden="1">
      <c r="A9" s="392" t="s">
        <v>1170</v>
      </c>
      <c r="B9" s="492">
        <v>50.197569042080005</v>
      </c>
      <c r="C9" s="392"/>
      <c r="D9" s="392"/>
      <c r="E9" s="392"/>
      <c r="F9" s="392"/>
      <c r="G9" s="392"/>
      <c r="H9" s="392"/>
      <c r="I9" s="392"/>
      <c r="J9" s="392"/>
      <c r="K9" s="392"/>
      <c r="L9" s="392"/>
      <c r="M9" s="392"/>
      <c r="N9" s="392"/>
    </row>
    <row r="10" spans="1:14" ht="15">
      <c r="A10" s="391" t="s">
        <v>1171</v>
      </c>
      <c r="B10" s="483"/>
      <c r="C10" s="391"/>
      <c r="D10" s="391"/>
      <c r="E10" s="391"/>
      <c r="F10" s="391"/>
      <c r="G10" s="391"/>
      <c r="H10" s="391"/>
      <c r="I10" s="391"/>
      <c r="J10" s="391"/>
      <c r="K10" s="391"/>
      <c r="L10" s="391"/>
      <c r="M10" s="391"/>
      <c r="N10" s="391"/>
    </row>
    <row r="11" spans="1:14" ht="15">
      <c r="A11" s="391" t="s">
        <v>1211</v>
      </c>
      <c r="B11" s="483"/>
      <c r="C11" s="391"/>
      <c r="D11" s="391"/>
      <c r="E11" s="391"/>
      <c r="F11" s="391"/>
      <c r="G11" s="391"/>
      <c r="H11" s="391"/>
      <c r="I11" s="391"/>
      <c r="J11" s="391"/>
      <c r="K11" s="391"/>
      <c r="L11" s="391"/>
      <c r="M11" s="391"/>
      <c r="N11" s="391"/>
    </row>
    <row r="12" spans="1:14" ht="15">
      <c r="A12" s="392" t="s">
        <v>1212</v>
      </c>
      <c r="B12" s="492">
        <v>302.54269140730003</v>
      </c>
      <c r="C12" s="392">
        <v>526.38778747000003</v>
      </c>
      <c r="D12" s="392">
        <v>572.53221803999998</v>
      </c>
      <c r="E12" s="392">
        <v>415.02850293</v>
      </c>
      <c r="F12" s="392">
        <v>506.71785310999996</v>
      </c>
      <c r="G12" s="392">
        <v>33.544521779999997</v>
      </c>
      <c r="H12" s="392">
        <v>67.708843999999999</v>
      </c>
      <c r="I12" s="392"/>
      <c r="J12" s="392"/>
      <c r="K12" s="392"/>
      <c r="L12" s="392"/>
      <c r="M12" s="392"/>
      <c r="N12" s="392"/>
    </row>
    <row r="13" spans="1:14" ht="15">
      <c r="A13" s="392" t="s">
        <v>1213</v>
      </c>
      <c r="B13" s="492">
        <v>154.184078</v>
      </c>
      <c r="C13" s="392">
        <v>0</v>
      </c>
      <c r="D13" s="392">
        <v>0</v>
      </c>
      <c r="E13" s="392">
        <v>222.90139751999999</v>
      </c>
      <c r="F13" s="392">
        <v>273.55648988000002</v>
      </c>
      <c r="G13" s="392">
        <v>25.705481979999998</v>
      </c>
      <c r="H13" s="392">
        <v>53.438963109999996</v>
      </c>
      <c r="I13" s="392"/>
      <c r="J13" s="392"/>
      <c r="K13" s="392"/>
      <c r="L13" s="392"/>
      <c r="M13" s="392"/>
      <c r="N13" s="392"/>
    </row>
    <row r="14" spans="1:14" ht="15">
      <c r="A14" s="392" t="s">
        <v>1214</v>
      </c>
      <c r="B14" s="492">
        <v>456.72676940730003</v>
      </c>
      <c r="C14" s="392">
        <v>526.38778747000003</v>
      </c>
      <c r="D14" s="392">
        <v>572.53221803999998</v>
      </c>
      <c r="E14" s="392">
        <v>637.92990044999999</v>
      </c>
      <c r="F14" s="392">
        <v>780.27434298999992</v>
      </c>
      <c r="G14" s="392">
        <v>59.250003759999998</v>
      </c>
      <c r="H14" s="392">
        <v>121.14780711</v>
      </c>
      <c r="I14" s="392"/>
      <c r="J14" s="392"/>
      <c r="K14" s="392"/>
      <c r="L14" s="392"/>
      <c r="M14" s="392"/>
      <c r="N14" s="392"/>
    </row>
    <row r="15" spans="1:14" ht="15">
      <c r="A15" s="391" t="s">
        <v>1215</v>
      </c>
      <c r="B15" s="483">
        <v>68.235828246906863</v>
      </c>
      <c r="C15" s="391">
        <v>73.450564819999997</v>
      </c>
      <c r="D15" s="391">
        <v>79.282270820000008</v>
      </c>
      <c r="E15" s="391">
        <v>86.335761800000014</v>
      </c>
      <c r="F15" s="391">
        <v>94.826250850000008</v>
      </c>
      <c r="G15" s="391">
        <v>8.02655122</v>
      </c>
      <c r="H15" s="391">
        <v>15.342834979999999</v>
      </c>
      <c r="I15" s="391"/>
      <c r="J15" s="391"/>
      <c r="K15" s="391"/>
      <c r="L15" s="391"/>
      <c r="M15" s="391"/>
      <c r="N15" s="391"/>
    </row>
    <row r="16" spans="1:14" ht="15">
      <c r="A16" s="392" t="s">
        <v>435</v>
      </c>
      <c r="B16" s="492">
        <v>388.49094116039316</v>
      </c>
      <c r="C16" s="392">
        <v>452.93722265000002</v>
      </c>
      <c r="D16" s="392">
        <v>493.24994721999997</v>
      </c>
      <c r="E16" s="392">
        <v>551.59413864999999</v>
      </c>
      <c r="F16" s="392">
        <v>685.44809213999997</v>
      </c>
      <c r="G16" s="392">
        <v>51.223452539999997</v>
      </c>
      <c r="H16" s="392">
        <v>105.80497213000001</v>
      </c>
      <c r="I16" s="392"/>
      <c r="J16" s="392"/>
      <c r="K16" s="392"/>
      <c r="L16" s="392"/>
      <c r="M16" s="392"/>
      <c r="N16" s="392"/>
    </row>
    <row r="17" spans="1:14" ht="15">
      <c r="A17" s="391" t="s">
        <v>1174</v>
      </c>
      <c r="B17" s="483"/>
      <c r="C17" s="391"/>
      <c r="D17" s="391"/>
      <c r="E17" s="391"/>
      <c r="F17" s="391"/>
      <c r="G17" s="391"/>
      <c r="H17" s="391"/>
      <c r="I17" s="391"/>
      <c r="J17" s="391"/>
      <c r="K17" s="391"/>
      <c r="L17" s="391"/>
      <c r="M17" s="391"/>
      <c r="N17" s="391"/>
    </row>
    <row r="18" spans="1:14" ht="15">
      <c r="A18" s="392" t="s">
        <v>1175</v>
      </c>
      <c r="B18" s="492">
        <v>181.49582063623004</v>
      </c>
      <c r="C18" s="392">
        <v>1.1283357200000028</v>
      </c>
      <c r="D18" s="392">
        <v>-260.57335770999993</v>
      </c>
      <c r="E18" s="392">
        <v>24.215145629999999</v>
      </c>
      <c r="F18" s="392">
        <v>52.600112549999999</v>
      </c>
      <c r="G18" s="392">
        <v>7.8158562800000002</v>
      </c>
      <c r="H18" s="392">
        <v>10.299993139999998</v>
      </c>
      <c r="I18" s="392"/>
      <c r="J18" s="392"/>
      <c r="K18" s="392"/>
      <c r="L18" s="392"/>
      <c r="M18" s="392"/>
      <c r="N18" s="392"/>
    </row>
    <row r="19" spans="1:14" ht="15">
      <c r="A19" s="392" t="s">
        <v>1176</v>
      </c>
      <c r="B19" s="492">
        <v>-4.1686750000000004</v>
      </c>
      <c r="C19" s="392">
        <v>0</v>
      </c>
      <c r="D19" s="392">
        <v>0</v>
      </c>
      <c r="E19" s="392">
        <v>-32.575888920000004</v>
      </c>
      <c r="F19" s="392">
        <v>-41.044440000000002</v>
      </c>
      <c r="G19" s="392">
        <v>-2.5283959300000003</v>
      </c>
      <c r="H19" s="392">
        <v>-3.9135</v>
      </c>
      <c r="I19" s="392"/>
      <c r="J19" s="392"/>
      <c r="K19" s="392"/>
      <c r="L19" s="392"/>
      <c r="M19" s="392"/>
      <c r="N19" s="392"/>
    </row>
    <row r="20" spans="1:14" ht="15">
      <c r="A20" s="392" t="s">
        <v>1177</v>
      </c>
      <c r="B20" s="492">
        <v>160.27354706374001</v>
      </c>
      <c r="C20" s="392">
        <v>135.47984572000001</v>
      </c>
      <c r="D20" s="392">
        <v>0.61370301999999999</v>
      </c>
      <c r="E20" s="392">
        <v>0.84223970999999997</v>
      </c>
      <c r="F20" s="392">
        <v>1.00040829</v>
      </c>
      <c r="G20" s="392">
        <v>2.3829208300000002</v>
      </c>
      <c r="H20" s="392">
        <v>0.58472313999999992</v>
      </c>
      <c r="I20" s="392"/>
      <c r="J20" s="392"/>
      <c r="K20" s="392"/>
      <c r="L20" s="392"/>
      <c r="M20" s="392"/>
      <c r="N20" s="392"/>
    </row>
    <row r="21" spans="1:14" ht="15">
      <c r="A21" s="392" t="s">
        <v>1178</v>
      </c>
      <c r="B21" s="492">
        <v>726.09163386036312</v>
      </c>
      <c r="C21" s="392">
        <v>589.54540409000003</v>
      </c>
      <c r="D21" s="392">
        <v>233.29029253000004</v>
      </c>
      <c r="E21" s="392">
        <v>544.07563506999998</v>
      </c>
      <c r="F21" s="392">
        <v>698.00417297999991</v>
      </c>
      <c r="G21" s="392">
        <v>58.893833719999996</v>
      </c>
      <c r="H21" s="392">
        <v>112.77618841</v>
      </c>
      <c r="I21" s="392"/>
      <c r="J21" s="392"/>
      <c r="K21" s="392"/>
      <c r="L21" s="392"/>
      <c r="M21" s="392"/>
      <c r="N21" s="392"/>
    </row>
    <row r="22" spans="1:14" ht="15">
      <c r="A22" s="391" t="s">
        <v>1179</v>
      </c>
      <c r="B22" s="483">
        <v>726.09163386036312</v>
      </c>
      <c r="C22" s="391">
        <v>589.54540409000003</v>
      </c>
      <c r="D22" s="391">
        <v>233.29029253000004</v>
      </c>
      <c r="E22" s="391">
        <v>544.07563506999998</v>
      </c>
      <c r="F22" s="391">
        <v>698.00417297999991</v>
      </c>
      <c r="G22" s="391">
        <v>58.893833719999996</v>
      </c>
      <c r="H22" s="391">
        <v>112.77618841</v>
      </c>
      <c r="I22" s="391"/>
      <c r="J22" s="391"/>
      <c r="K22" s="391"/>
      <c r="L22" s="391"/>
      <c r="M22" s="391"/>
      <c r="N22" s="391"/>
    </row>
    <row r="23" spans="1:14" ht="15">
      <c r="A23" s="391" t="s">
        <v>1180</v>
      </c>
      <c r="B23" s="483"/>
      <c r="C23" s="391"/>
      <c r="D23" s="391"/>
      <c r="E23" s="391"/>
      <c r="F23" s="391"/>
      <c r="G23" s="391"/>
      <c r="H23" s="391"/>
      <c r="I23" s="391"/>
      <c r="J23" s="391"/>
      <c r="K23" s="391"/>
      <c r="L23" s="391"/>
      <c r="M23" s="391"/>
      <c r="N23" s="391"/>
    </row>
    <row r="24" spans="1:14" ht="15">
      <c r="A24" s="391" t="s">
        <v>1181</v>
      </c>
      <c r="B24" s="483"/>
      <c r="C24" s="391"/>
      <c r="D24" s="391"/>
      <c r="E24" s="391"/>
      <c r="F24" s="391"/>
      <c r="G24" s="391"/>
      <c r="H24" s="391"/>
      <c r="I24" s="391"/>
      <c r="J24" s="391"/>
      <c r="K24" s="391"/>
      <c r="L24" s="391"/>
      <c r="M24" s="391"/>
      <c r="N24" s="391"/>
    </row>
    <row r="25" spans="1:14" ht="15">
      <c r="A25" s="391" t="s">
        <v>1182</v>
      </c>
      <c r="B25" s="483"/>
      <c r="C25" s="391"/>
      <c r="D25" s="391"/>
      <c r="E25" s="391"/>
      <c r="F25" s="391"/>
      <c r="G25" s="391"/>
      <c r="H25" s="391"/>
      <c r="I25" s="391"/>
      <c r="J25" s="391"/>
      <c r="K25" s="391"/>
      <c r="L25" s="391"/>
      <c r="M25" s="391"/>
      <c r="N25" s="391"/>
    </row>
    <row r="26" spans="1:14" ht="15">
      <c r="A26" s="392" t="s">
        <v>1068</v>
      </c>
      <c r="B26" s="492">
        <v>315.47861298743999</v>
      </c>
      <c r="C26" s="392">
        <v>486.20043189</v>
      </c>
      <c r="D26" s="392">
        <v>402.23830224</v>
      </c>
      <c r="E26" s="392">
        <v>460.37332465999998</v>
      </c>
      <c r="F26" s="392">
        <v>529.96591265000006</v>
      </c>
      <c r="G26" s="392">
        <v>35.471960619999997</v>
      </c>
      <c r="H26" s="392">
        <v>79.690592410000008</v>
      </c>
      <c r="I26" s="392"/>
      <c r="J26" s="392"/>
      <c r="K26" s="392"/>
      <c r="L26" s="392"/>
      <c r="M26" s="392"/>
      <c r="N26" s="392"/>
    </row>
    <row r="27" spans="1:14" ht="15">
      <c r="A27" s="392" t="s">
        <v>1183</v>
      </c>
      <c r="B27" s="492">
        <v>14.490859272103062</v>
      </c>
      <c r="C27" s="392">
        <v>16.24608044</v>
      </c>
      <c r="D27" s="392">
        <v>18.17730203</v>
      </c>
      <c r="E27" s="392">
        <v>18.744159719999999</v>
      </c>
      <c r="F27" s="392">
        <v>19.219642050000001</v>
      </c>
      <c r="G27" s="392">
        <v>0</v>
      </c>
      <c r="H27" s="392">
        <v>0.20791207</v>
      </c>
      <c r="I27" s="392"/>
      <c r="J27" s="392"/>
      <c r="K27" s="392"/>
      <c r="L27" s="392"/>
      <c r="M27" s="392"/>
      <c r="N27" s="392"/>
    </row>
    <row r="28" spans="1:14" ht="15">
      <c r="A28" s="392" t="s">
        <v>1184</v>
      </c>
      <c r="B28" s="492">
        <v>1.5917319627999982</v>
      </c>
      <c r="C28" s="392">
        <v>-14.901227160000003</v>
      </c>
      <c r="D28" s="392">
        <v>-18.948381569999999</v>
      </c>
      <c r="E28" s="392">
        <v>-20.838542020000002</v>
      </c>
      <c r="F28" s="392">
        <v>-37.370598989999998</v>
      </c>
      <c r="G28" s="392">
        <v>0.34763873999999989</v>
      </c>
      <c r="H28" s="392">
        <v>-7.2600083800000004</v>
      </c>
      <c r="I28" s="392"/>
      <c r="J28" s="392"/>
      <c r="K28" s="392"/>
      <c r="L28" s="392"/>
      <c r="M28" s="392"/>
      <c r="N28" s="392"/>
    </row>
    <row r="29" spans="1:14" ht="15">
      <c r="A29" s="392" t="s">
        <v>1185</v>
      </c>
      <c r="B29" s="492">
        <v>0</v>
      </c>
      <c r="C29" s="392">
        <v>128.06338</v>
      </c>
      <c r="D29" s="392">
        <v>0</v>
      </c>
      <c r="E29" s="392">
        <v>0</v>
      </c>
      <c r="F29" s="392">
        <v>0</v>
      </c>
      <c r="G29" s="392">
        <v>0</v>
      </c>
      <c r="H29" s="392">
        <v>0</v>
      </c>
      <c r="I29" s="392"/>
      <c r="J29" s="392"/>
      <c r="K29" s="392"/>
      <c r="L29" s="392"/>
      <c r="M29" s="392"/>
      <c r="N29" s="392"/>
    </row>
    <row r="30" spans="1:14" ht="15">
      <c r="A30" s="392" t="s">
        <v>1216</v>
      </c>
      <c r="B30" s="492">
        <v>0</v>
      </c>
      <c r="C30" s="392">
        <v>0</v>
      </c>
      <c r="D30" s="392">
        <v>0</v>
      </c>
      <c r="E30" s="392">
        <v>0</v>
      </c>
      <c r="F30" s="392">
        <v>0</v>
      </c>
      <c r="G30" s="392">
        <v>0</v>
      </c>
      <c r="H30" s="392">
        <v>0</v>
      </c>
      <c r="I30" s="392"/>
      <c r="J30" s="392"/>
      <c r="K30" s="392"/>
      <c r="L30" s="392"/>
      <c r="M30" s="392"/>
      <c r="N30" s="392"/>
    </row>
    <row r="31" spans="1:14" ht="15">
      <c r="A31" s="392" t="s">
        <v>1187</v>
      </c>
      <c r="B31" s="492">
        <v>302.5794856781369</v>
      </c>
      <c r="C31" s="392">
        <v>583.11650428999997</v>
      </c>
      <c r="D31" s="392">
        <v>365.11261863999999</v>
      </c>
      <c r="E31" s="392">
        <v>420.79062292000003</v>
      </c>
      <c r="F31" s="392">
        <v>473.37567161000004</v>
      </c>
      <c r="G31" s="392">
        <v>35.819599359999998</v>
      </c>
      <c r="H31" s="392">
        <v>72.22267196</v>
      </c>
      <c r="I31" s="392"/>
      <c r="J31" s="392"/>
      <c r="K31" s="392"/>
      <c r="L31" s="392"/>
      <c r="M31" s="392"/>
      <c r="N31" s="392"/>
    </row>
    <row r="32" spans="1:14" ht="15">
      <c r="A32" s="391" t="s">
        <v>1188</v>
      </c>
      <c r="B32" s="483">
        <v>-0.86838571498999995</v>
      </c>
      <c r="C32" s="391">
        <v>0</v>
      </c>
      <c r="D32" s="391">
        <v>0</v>
      </c>
      <c r="E32" s="391">
        <v>0</v>
      </c>
      <c r="F32" s="391">
        <v>0</v>
      </c>
      <c r="G32" s="391">
        <v>0</v>
      </c>
      <c r="H32" s="391">
        <v>0</v>
      </c>
      <c r="I32" s="391"/>
      <c r="J32" s="391"/>
      <c r="K32" s="391"/>
      <c r="L32" s="391"/>
      <c r="M32" s="391"/>
      <c r="N32" s="391"/>
    </row>
    <row r="33" spans="1:14" ht="15">
      <c r="A33" s="392" t="s">
        <v>1189</v>
      </c>
      <c r="B33" s="492">
        <v>301.71109996314692</v>
      </c>
      <c r="C33" s="392">
        <v>583.11650428999997</v>
      </c>
      <c r="D33" s="392">
        <v>365.11261863999999</v>
      </c>
      <c r="E33" s="392">
        <v>420.79062292000003</v>
      </c>
      <c r="F33" s="392">
        <v>473.37567161000004</v>
      </c>
      <c r="G33" s="392">
        <v>35.819599359999998</v>
      </c>
      <c r="H33" s="392">
        <v>72.22267196</v>
      </c>
      <c r="I33" s="392"/>
      <c r="J33" s="392"/>
      <c r="K33" s="392"/>
      <c r="L33" s="392"/>
      <c r="M33" s="392"/>
      <c r="N33" s="392"/>
    </row>
    <row r="34" spans="1:14" ht="15">
      <c r="A34" s="391" t="s">
        <v>1190</v>
      </c>
      <c r="B34" s="483">
        <v>424.38053389721625</v>
      </c>
      <c r="C34" s="391">
        <v>6</v>
      </c>
      <c r="D34" s="391">
        <v>-131.82232610999995</v>
      </c>
      <c r="E34" s="391">
        <v>123.28501214999994</v>
      </c>
      <c r="F34" s="391">
        <v>224.62850136999987</v>
      </c>
      <c r="G34" s="391">
        <v>23.074234359999998</v>
      </c>
      <c r="H34" s="391">
        <v>40.553516450000004</v>
      </c>
      <c r="I34" s="391"/>
      <c r="J34" s="391"/>
      <c r="K34" s="391"/>
      <c r="L34" s="391"/>
      <c r="M34" s="391"/>
      <c r="N34" s="391"/>
    </row>
    <row r="35" spans="1:14" s="70" customFormat="1" ht="15" hidden="1">
      <c r="A35" s="391" t="s">
        <v>1191</v>
      </c>
      <c r="B35" s="483">
        <v>0</v>
      </c>
      <c r="C35" s="391"/>
      <c r="D35" s="391"/>
      <c r="E35" s="391"/>
      <c r="F35" s="391"/>
      <c r="G35" s="391"/>
      <c r="H35" s="391"/>
      <c r="I35" s="391"/>
      <c r="J35" s="391"/>
      <c r="K35" s="391"/>
      <c r="L35" s="391"/>
      <c r="M35" s="391"/>
      <c r="N35" s="391"/>
    </row>
    <row r="36" spans="1:14" ht="15" hidden="1">
      <c r="A36" s="392" t="s">
        <v>1192</v>
      </c>
      <c r="B36" s="492">
        <v>3.9101475941799877</v>
      </c>
      <c r="C36" s="392"/>
      <c r="D36" s="392"/>
      <c r="E36" s="392"/>
      <c r="F36" s="392"/>
      <c r="G36" s="392"/>
      <c r="H36" s="392"/>
      <c r="I36" s="392"/>
      <c r="J36" s="392"/>
      <c r="K36" s="392"/>
      <c r="L36" s="392"/>
      <c r="M36" s="392"/>
      <c r="N36" s="392"/>
    </row>
    <row r="37" spans="1:14" ht="15">
      <c r="A37" s="392" t="s">
        <v>1193</v>
      </c>
      <c r="B37" s="492"/>
      <c r="C37" s="392"/>
      <c r="D37" s="392"/>
      <c r="E37" s="392"/>
      <c r="F37" s="392"/>
      <c r="G37" s="392"/>
      <c r="H37" s="392"/>
      <c r="I37" s="392"/>
      <c r="J37" s="392"/>
      <c r="K37" s="392"/>
      <c r="L37" s="392"/>
      <c r="M37" s="392"/>
      <c r="N37" s="392"/>
    </row>
    <row r="38" spans="1:14" ht="15">
      <c r="A38" s="391" t="s">
        <v>1194</v>
      </c>
      <c r="B38" s="483">
        <v>1.5787260504</v>
      </c>
      <c r="C38" s="391">
        <v>3.0215543399999998</v>
      </c>
      <c r="D38" s="391">
        <v>3.9291662299999999</v>
      </c>
      <c r="E38" s="391">
        <v>3.4753391499999999</v>
      </c>
      <c r="F38" s="391">
        <v>3.7498980499999996</v>
      </c>
      <c r="G38" s="391">
        <v>0.41999528999999997</v>
      </c>
      <c r="H38" s="391">
        <v>0.37499179999999999</v>
      </c>
      <c r="I38" s="391"/>
      <c r="J38" s="391"/>
      <c r="K38" s="391"/>
      <c r="L38" s="391"/>
      <c r="M38" s="391"/>
      <c r="N38" s="391"/>
    </row>
    <row r="39" spans="1:14" ht="15">
      <c r="A39" s="392" t="s">
        <v>1195</v>
      </c>
      <c r="B39" s="492">
        <v>0</v>
      </c>
      <c r="C39" s="392">
        <v>0</v>
      </c>
      <c r="D39" s="392">
        <v>0</v>
      </c>
      <c r="E39" s="392">
        <v>0</v>
      </c>
      <c r="F39" s="392">
        <v>0</v>
      </c>
      <c r="G39" s="392">
        <v>0</v>
      </c>
      <c r="H39" s="392">
        <v>0</v>
      </c>
      <c r="I39" s="392"/>
      <c r="J39" s="392"/>
      <c r="K39" s="392"/>
      <c r="L39" s="392"/>
      <c r="M39" s="392"/>
      <c r="N39" s="392"/>
    </row>
    <row r="40" spans="1:14" ht="15">
      <c r="A40" s="392" t="s">
        <v>1196</v>
      </c>
      <c r="B40" s="492">
        <v>0</v>
      </c>
      <c r="C40" s="392">
        <v>26.315174229999997</v>
      </c>
      <c r="D40" s="392">
        <v>9.3807660500000001</v>
      </c>
      <c r="E40" s="392">
        <v>11.474849770000001</v>
      </c>
      <c r="F40" s="392">
        <v>13.260637920000001</v>
      </c>
      <c r="G40" s="392">
        <v>0.86961544000000002</v>
      </c>
      <c r="H40" s="392">
        <v>2.3258658900000002</v>
      </c>
      <c r="I40" s="392"/>
      <c r="J40" s="392"/>
      <c r="K40" s="392"/>
      <c r="L40" s="392"/>
      <c r="M40" s="392"/>
      <c r="N40" s="392"/>
    </row>
    <row r="41" spans="1:14" ht="15">
      <c r="A41" s="392" t="s">
        <v>1197</v>
      </c>
      <c r="B41" s="492">
        <v>22.2190522724019</v>
      </c>
      <c r="C41" s="392">
        <v>16.16263206</v>
      </c>
      <c r="D41" s="392">
        <v>17.741441220000002</v>
      </c>
      <c r="E41" s="392">
        <v>19.110626740000001</v>
      </c>
      <c r="F41" s="392">
        <v>25.590091109999999</v>
      </c>
      <c r="G41" s="392">
        <v>2.9782666800000004</v>
      </c>
      <c r="H41" s="392">
        <v>6.6475673500000001</v>
      </c>
      <c r="I41" s="392"/>
      <c r="J41" s="392"/>
      <c r="K41" s="392"/>
      <c r="L41" s="392"/>
      <c r="M41" s="392"/>
      <c r="N41" s="392"/>
    </row>
    <row r="42" spans="1:14" ht="15">
      <c r="A42" s="392" t="s">
        <v>1198</v>
      </c>
      <c r="B42" s="492">
        <v>0.36122093500000002</v>
      </c>
      <c r="C42" s="392">
        <v>0.95008515000000004</v>
      </c>
      <c r="D42" s="392">
        <v>1.0446863499999999</v>
      </c>
      <c r="E42" s="392">
        <v>1.13992231</v>
      </c>
      <c r="F42" s="392">
        <v>1.4027259300000001</v>
      </c>
      <c r="G42" s="392">
        <v>9.1374999999999998E-2</v>
      </c>
      <c r="H42" s="392">
        <v>0.11452999999999999</v>
      </c>
      <c r="I42" s="392"/>
      <c r="J42" s="392"/>
      <c r="K42" s="392"/>
      <c r="L42" s="392"/>
      <c r="M42" s="392"/>
      <c r="N42" s="392"/>
    </row>
    <row r="43" spans="1:14" ht="15">
      <c r="A43" s="392" t="s">
        <v>1199</v>
      </c>
      <c r="B43" s="492">
        <v>3.2350135937300006</v>
      </c>
      <c r="C43" s="392">
        <v>9.2024570099999998</v>
      </c>
      <c r="D43" s="392">
        <v>11.476798969999999</v>
      </c>
      <c r="E43" s="392">
        <v>14.531499869999999</v>
      </c>
      <c r="F43" s="392">
        <v>13.181111169999999</v>
      </c>
      <c r="G43" s="392">
        <v>0.16685532</v>
      </c>
      <c r="H43" s="392">
        <v>1.04924854</v>
      </c>
      <c r="I43" s="392"/>
      <c r="J43" s="392"/>
      <c r="K43" s="392"/>
      <c r="L43" s="392"/>
      <c r="M43" s="392"/>
      <c r="N43" s="392"/>
    </row>
    <row r="44" spans="1:14" ht="15">
      <c r="A44" s="392" t="s">
        <v>1200</v>
      </c>
      <c r="B44" s="492">
        <v>4.2039292262500005</v>
      </c>
      <c r="C44" s="392">
        <v>5.0104734900000008</v>
      </c>
      <c r="D44" s="392">
        <v>5.7555149800000001</v>
      </c>
      <c r="E44" s="392">
        <v>6.6238833000000001</v>
      </c>
      <c r="F44" s="392">
        <v>9.7378593599999999</v>
      </c>
      <c r="G44" s="392">
        <v>1.22977475</v>
      </c>
      <c r="H44" s="392">
        <v>1.2139579200000001</v>
      </c>
      <c r="I44" s="392"/>
      <c r="J44" s="392"/>
      <c r="K44" s="392"/>
      <c r="L44" s="392"/>
      <c r="M44" s="392"/>
      <c r="N44" s="392"/>
    </row>
    <row r="45" spans="1:14" ht="15">
      <c r="A45" s="392" t="s">
        <v>1202</v>
      </c>
      <c r="B45" s="492">
        <v>31.597942077781902</v>
      </c>
      <c r="C45" s="392">
        <v>34.34720205</v>
      </c>
      <c r="D45" s="392">
        <v>39.947607750000003</v>
      </c>
      <c r="E45" s="392">
        <v>44.88127137</v>
      </c>
      <c r="F45" s="392">
        <v>53.66168562</v>
      </c>
      <c r="G45" s="392">
        <v>4.8862670400000008</v>
      </c>
      <c r="H45" s="392">
        <v>9.4002956100000006</v>
      </c>
      <c r="I45" s="392"/>
      <c r="J45" s="392"/>
      <c r="K45" s="392"/>
      <c r="L45" s="392"/>
      <c r="M45" s="392"/>
      <c r="N45" s="392"/>
    </row>
    <row r="46" spans="1:14" ht="15">
      <c r="A46" s="391" t="s">
        <v>1203</v>
      </c>
      <c r="B46" s="483">
        <v>446.89030845569442</v>
      </c>
      <c r="C46" s="391">
        <v>31.620799420000189</v>
      </c>
      <c r="D46" s="391">
        <v>-106.93192100999995</v>
      </c>
      <c r="E46" s="391">
        <v>149.54339927999993</v>
      </c>
      <c r="F46" s="391">
        <v>251.48982820999987</v>
      </c>
      <c r="G46" s="391">
        <v>27.386397099999996</v>
      </c>
      <c r="H46" s="391">
        <v>41.291401290000003</v>
      </c>
      <c r="I46" s="391"/>
      <c r="J46" s="391"/>
      <c r="K46" s="391"/>
      <c r="L46" s="391"/>
      <c r="M46" s="391"/>
      <c r="N46" s="391"/>
    </row>
    <row r="47" spans="1:14" ht="15">
      <c r="A47" s="391" t="s">
        <v>1204</v>
      </c>
      <c r="B47" s="483">
        <v>1.7928325919999998E-2</v>
      </c>
      <c r="C47" s="391">
        <v>0.21723599999999998</v>
      </c>
      <c r="D47" s="391">
        <v>0.21523708</v>
      </c>
      <c r="E47" s="391">
        <v>0.15950523999999999</v>
      </c>
      <c r="F47" s="391">
        <v>0.15059281999999996</v>
      </c>
      <c r="G47" s="391">
        <v>1.7062129999999998E-2</v>
      </c>
      <c r="H47" s="391">
        <v>0.49834499999999998</v>
      </c>
      <c r="I47" s="391"/>
      <c r="J47" s="391"/>
      <c r="K47" s="391"/>
      <c r="L47" s="391"/>
      <c r="M47" s="391"/>
      <c r="N47" s="391"/>
    </row>
    <row r="48" spans="1:14" ht="15">
      <c r="A48" s="392" t="s">
        <v>1205</v>
      </c>
      <c r="B48" s="492">
        <v>1.7074339587499998</v>
      </c>
      <c r="C48" s="392">
        <v>-1.3345610699999999</v>
      </c>
      <c r="D48" s="392">
        <v>2.6422069999999905E-2</v>
      </c>
      <c r="E48" s="392">
        <v>0.54233299999999995</v>
      </c>
      <c r="F48" s="392">
        <v>3.9705960199999999</v>
      </c>
      <c r="G48" s="392">
        <v>-0.63265176999999995</v>
      </c>
      <c r="H48" s="392">
        <v>-2.4852691599999996</v>
      </c>
      <c r="I48" s="392"/>
      <c r="J48" s="392"/>
      <c r="K48" s="392"/>
      <c r="L48" s="392"/>
      <c r="M48" s="392"/>
      <c r="N48" s="392"/>
    </row>
    <row r="49" spans="1:14" ht="15">
      <c r="A49" s="392" t="s">
        <v>1206</v>
      </c>
      <c r="B49" s="492">
        <v>445.20080282286443</v>
      </c>
      <c r="C49" s="392">
        <v>33.172596490000188</v>
      </c>
      <c r="D49" s="392">
        <v>-106.74310599999995</v>
      </c>
      <c r="E49" s="392">
        <v>149.16057151999991</v>
      </c>
      <c r="F49" s="392">
        <v>247.66982500999987</v>
      </c>
      <c r="G49" s="392">
        <v>28.036110999999995</v>
      </c>
      <c r="H49" s="392">
        <v>44.275015450000005</v>
      </c>
      <c r="I49" s="392"/>
      <c r="J49" s="392"/>
      <c r="K49" s="392"/>
      <c r="L49" s="392"/>
      <c r="M49" s="392"/>
      <c r="N49" s="392"/>
    </row>
    <row r="50" spans="1:14" ht="15">
      <c r="A50" s="391" t="s">
        <v>1207</v>
      </c>
      <c r="B50" s="483">
        <v>1.7439819999999999</v>
      </c>
      <c r="C50" s="391">
        <v>2.8821099999999999</v>
      </c>
      <c r="D50" s="391">
        <v>2.6627156599999999</v>
      </c>
      <c r="E50" s="391">
        <v>2.6056277699999999</v>
      </c>
      <c r="F50" s="391">
        <v>8.9060893599999993</v>
      </c>
      <c r="G50" s="391">
        <v>-2.656416E-2</v>
      </c>
      <c r="H50" s="391">
        <v>2.274E-2</v>
      </c>
      <c r="I50" s="391"/>
      <c r="J50" s="391"/>
      <c r="K50" s="391"/>
      <c r="L50" s="391"/>
      <c r="M50" s="391"/>
      <c r="N50" s="391"/>
    </row>
    <row r="51" spans="1:14" ht="15">
      <c r="A51" s="392" t="s">
        <v>1208</v>
      </c>
      <c r="B51" s="492">
        <v>443.45682082286442</v>
      </c>
      <c r="C51" s="392">
        <v>30.290486490000188</v>
      </c>
      <c r="D51" s="392">
        <v>-109.40582165999996</v>
      </c>
      <c r="E51" s="392">
        <v>146.55494374999989</v>
      </c>
      <c r="F51" s="392">
        <v>238.76373564999986</v>
      </c>
      <c r="G51" s="392">
        <v>28.062675159999994</v>
      </c>
      <c r="H51" s="392">
        <v>44.252275450000006</v>
      </c>
      <c r="I51" s="392"/>
      <c r="J51" s="392"/>
      <c r="K51" s="392"/>
      <c r="L51" s="392"/>
      <c r="M51" s="392"/>
      <c r="N51" s="392"/>
    </row>
    <row r="52" spans="1:14" ht="15">
      <c r="A52" s="391" t="s">
        <v>1209</v>
      </c>
      <c r="B52" s="483">
        <v>1.5746009089999999</v>
      </c>
      <c r="C52" s="391">
        <v>9.6884850999999994</v>
      </c>
      <c r="D52" s="391">
        <v>6.8347494899999992</v>
      </c>
      <c r="E52" s="391">
        <v>9.7090006899999981</v>
      </c>
      <c r="F52" s="391">
        <v>9.78898416</v>
      </c>
      <c r="G52" s="391">
        <v>0.61071337999999986</v>
      </c>
      <c r="H52" s="391">
        <v>-2.1706642</v>
      </c>
      <c r="I52" s="391"/>
      <c r="J52" s="391"/>
      <c r="K52" s="391"/>
      <c r="L52" s="391"/>
      <c r="M52" s="391"/>
      <c r="N52" s="391"/>
    </row>
    <row r="53" spans="1:14" ht="15.75" thickBot="1">
      <c r="A53" s="393" t="s">
        <v>1210</v>
      </c>
      <c r="B53" s="389">
        <v>445.03142173186438</v>
      </c>
      <c r="C53" s="393">
        <v>39.978971590000185</v>
      </c>
      <c r="D53" s="393">
        <v>-102.57107216999997</v>
      </c>
      <c r="E53" s="393">
        <v>156.2639444399999</v>
      </c>
      <c r="F53" s="393">
        <v>248.55271980999987</v>
      </c>
      <c r="G53" s="393">
        <v>28.673388539999994</v>
      </c>
      <c r="H53" s="393">
        <v>42.081611250000009</v>
      </c>
      <c r="I53" s="393"/>
      <c r="J53" s="393"/>
      <c r="K53" s="393"/>
      <c r="L53" s="393"/>
      <c r="M53" s="393"/>
      <c r="N53" s="393"/>
    </row>
    <row r="54" spans="1:14" ht="10.5" thickBot="1">
      <c r="A54" s="598"/>
      <c r="B54" s="599"/>
      <c r="C54" s="599"/>
      <c r="D54" s="599"/>
      <c r="E54" s="599"/>
      <c r="F54" s="599"/>
      <c r="G54" s="599"/>
      <c r="H54" s="599"/>
      <c r="I54" s="599"/>
      <c r="J54" s="599"/>
      <c r="K54" s="599"/>
      <c r="L54" s="599"/>
      <c r="M54" s="599"/>
      <c r="N54" s="600"/>
    </row>
  </sheetData>
  <mergeCells count="2">
    <mergeCell ref="A1:N2"/>
    <mergeCell ref="A54:N54"/>
  </mergeCells>
  <pageMargins left="0.7" right="0.7" top="0.75" bottom="0.75" header="0.3" footer="0.3"/>
  <pageSetup paperSize="9" scale="7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O169"/>
  <sheetViews>
    <sheetView showGridLines="0" view="pageBreakPreview" topLeftCell="A117" zoomScaleNormal="100" zoomScaleSheetLayoutView="100" workbookViewId="0">
      <selection activeCell="X167" sqref="X167"/>
    </sheetView>
  </sheetViews>
  <sheetFormatPr defaultColWidth="9.140625" defaultRowHeight="9.75"/>
  <cols>
    <col min="1" max="1" width="38" style="2" customWidth="1"/>
    <col min="2" max="2" width="5.85546875" style="328" bestFit="1" customWidth="1"/>
    <col min="3" max="3" width="7.7109375" style="2" customWidth="1"/>
    <col min="4" max="9" width="7.7109375" style="2" bestFit="1" customWidth="1"/>
    <col min="10" max="11" width="7.7109375" style="2" customWidth="1"/>
    <col min="12" max="12" width="7" style="2" bestFit="1" customWidth="1"/>
    <col min="13" max="14" width="5.85546875" style="2" bestFit="1" customWidth="1"/>
    <col min="15" max="15" width="10.28515625" style="2" bestFit="1" customWidth="1"/>
    <col min="16" max="16384" width="9.140625" style="2"/>
  </cols>
  <sheetData>
    <row r="1" spans="1:14" s="1" customFormat="1" ht="27" customHeight="1" thickBot="1">
      <c r="A1" s="601" t="s">
        <v>1290</v>
      </c>
      <c r="B1" s="565"/>
      <c r="C1" s="565"/>
      <c r="D1" s="565"/>
      <c r="E1" s="565"/>
      <c r="F1" s="565"/>
      <c r="G1" s="565"/>
      <c r="H1" s="565"/>
      <c r="I1" s="565"/>
      <c r="J1" s="565"/>
      <c r="K1" s="565"/>
      <c r="L1" s="565"/>
      <c r="M1" s="565"/>
      <c r="N1" s="565"/>
    </row>
    <row r="2" spans="1:14" s="108" customFormat="1" ht="16.5" customHeight="1" thickBot="1">
      <c r="A2" s="11" t="s">
        <v>4</v>
      </c>
      <c r="B2" s="110">
        <v>42767</v>
      </c>
      <c r="C2" s="110">
        <v>42795</v>
      </c>
      <c r="D2" s="110">
        <v>42826</v>
      </c>
      <c r="E2" s="110">
        <v>42856</v>
      </c>
      <c r="F2" s="110">
        <v>42887</v>
      </c>
      <c r="G2" s="110">
        <v>42917</v>
      </c>
      <c r="H2" s="110">
        <v>42948</v>
      </c>
      <c r="I2" s="110">
        <v>42979</v>
      </c>
      <c r="J2" s="110">
        <v>43009</v>
      </c>
      <c r="K2" s="110">
        <v>43040</v>
      </c>
      <c r="L2" s="110">
        <v>43070</v>
      </c>
      <c r="M2" s="110">
        <v>43101</v>
      </c>
      <c r="N2" s="110">
        <v>43132</v>
      </c>
    </row>
    <row r="3" spans="1:14" ht="11.25" customHeight="1">
      <c r="A3" s="319" t="s">
        <v>653</v>
      </c>
      <c r="B3" s="83">
        <v>356.59057616799998</v>
      </c>
      <c r="C3" s="497">
        <v>602.16676163700004</v>
      </c>
      <c r="D3" s="497">
        <v>898.97069396699999</v>
      </c>
      <c r="E3" s="497">
        <v>1231.4265796449999</v>
      </c>
      <c r="F3" s="497">
        <v>955.26296183800002</v>
      </c>
      <c r="G3" s="497">
        <v>1147.108066729</v>
      </c>
      <c r="H3" s="497">
        <v>1270.620761655</v>
      </c>
      <c r="I3" s="497">
        <v>833.92208767</v>
      </c>
      <c r="J3" s="497">
        <v>772.48388358600005</v>
      </c>
      <c r="K3" s="497">
        <v>1041.005787133</v>
      </c>
      <c r="L3" s="497">
        <v>1103.559430028</v>
      </c>
      <c r="M3" s="83">
        <v>928.09776269400004</v>
      </c>
      <c r="N3" s="83">
        <v>618.55129504800004</v>
      </c>
    </row>
    <row r="4" spans="1:14" ht="11.25" customHeight="1">
      <c r="A4" s="320" t="s">
        <v>654</v>
      </c>
      <c r="B4" s="83">
        <v>25.686007427</v>
      </c>
      <c r="C4" s="497">
        <v>42.277840476000002</v>
      </c>
      <c r="D4" s="497">
        <v>46.159875970999998</v>
      </c>
      <c r="E4" s="497">
        <v>42.454845075999998</v>
      </c>
      <c r="F4" s="497">
        <v>49.608501007999998</v>
      </c>
      <c r="G4" s="497">
        <v>44.034722981999998</v>
      </c>
      <c r="H4" s="497">
        <v>57.318449268000002</v>
      </c>
      <c r="I4" s="497">
        <v>75.594166283999996</v>
      </c>
      <c r="J4" s="497">
        <v>18.927617294000001</v>
      </c>
      <c r="K4" s="497">
        <v>18.001015957</v>
      </c>
      <c r="L4" s="497">
        <v>22.171930263</v>
      </c>
      <c r="M4" s="83">
        <v>16.397917531000001</v>
      </c>
      <c r="N4" s="83">
        <v>18.786721179000001</v>
      </c>
    </row>
    <row r="5" spans="1:14" ht="11.25" customHeight="1">
      <c r="A5" s="320" t="s">
        <v>655</v>
      </c>
      <c r="B5" s="83">
        <v>330.90456874099999</v>
      </c>
      <c r="C5" s="497">
        <v>559.88892116099998</v>
      </c>
      <c r="D5" s="497">
        <v>852.81081799599997</v>
      </c>
      <c r="E5" s="497">
        <v>1188.9717345690001</v>
      </c>
      <c r="F5" s="497">
        <v>905.65446082999995</v>
      </c>
      <c r="G5" s="497">
        <v>1103.0733437470001</v>
      </c>
      <c r="H5" s="497">
        <v>1213.302312387</v>
      </c>
      <c r="I5" s="497">
        <v>758.32792138599996</v>
      </c>
      <c r="J5" s="497">
        <v>753.55626629200003</v>
      </c>
      <c r="K5" s="497">
        <v>1023.004771176</v>
      </c>
      <c r="L5" s="497">
        <v>1081.387499765</v>
      </c>
      <c r="M5" s="83">
        <v>911.69984516299996</v>
      </c>
      <c r="N5" s="83">
        <v>599.76457386899995</v>
      </c>
    </row>
    <row r="6" spans="1:14" ht="11.25" customHeight="1">
      <c r="A6" s="321" t="s">
        <v>656</v>
      </c>
      <c r="B6" s="83">
        <v>241.09930336299999</v>
      </c>
      <c r="C6" s="497">
        <v>465.94910984199998</v>
      </c>
      <c r="D6" s="497">
        <v>754.93407145200001</v>
      </c>
      <c r="E6" s="497">
        <v>1076.761057742</v>
      </c>
      <c r="F6" s="497">
        <v>809.54060783900002</v>
      </c>
      <c r="G6" s="497">
        <v>1007.585176275</v>
      </c>
      <c r="H6" s="497">
        <v>1161.0204159790001</v>
      </c>
      <c r="I6" s="497">
        <v>590.93318689499995</v>
      </c>
      <c r="J6" s="497">
        <v>702.54095135</v>
      </c>
      <c r="K6" s="497">
        <v>930.85794049100002</v>
      </c>
      <c r="L6" s="497">
        <v>769.36124098499999</v>
      </c>
      <c r="M6" s="83">
        <v>693.66938151500005</v>
      </c>
      <c r="N6" s="83">
        <v>468.31270641100002</v>
      </c>
    </row>
    <row r="7" spans="1:14" ht="11.25" customHeight="1">
      <c r="A7" s="321" t="s">
        <v>657</v>
      </c>
      <c r="B7" s="83">
        <v>89.805265378000001</v>
      </c>
      <c r="C7" s="497">
        <v>93.939811319</v>
      </c>
      <c r="D7" s="497">
        <v>97.876746544</v>
      </c>
      <c r="E7" s="497">
        <v>112.210676827</v>
      </c>
      <c r="F7" s="497">
        <v>96.113852991000002</v>
      </c>
      <c r="G7" s="497">
        <v>95.488167472000001</v>
      </c>
      <c r="H7" s="497">
        <v>52.281896408000001</v>
      </c>
      <c r="I7" s="497">
        <v>167.39473449100001</v>
      </c>
      <c r="J7" s="497">
        <v>51.015314942000003</v>
      </c>
      <c r="K7" s="497">
        <v>92.146830684999998</v>
      </c>
      <c r="L7" s="497">
        <v>312.02625877999998</v>
      </c>
      <c r="M7" s="83">
        <v>218.03046364799999</v>
      </c>
      <c r="N7" s="83">
        <v>131.45186745800001</v>
      </c>
    </row>
    <row r="8" spans="1:14" ht="11.25" customHeight="1">
      <c r="A8" s="320" t="s">
        <v>658</v>
      </c>
      <c r="B8" s="83">
        <v>0</v>
      </c>
      <c r="C8" s="497">
        <v>0</v>
      </c>
      <c r="D8" s="497">
        <v>0</v>
      </c>
      <c r="E8" s="497">
        <v>0</v>
      </c>
      <c r="F8" s="497">
        <v>0</v>
      </c>
      <c r="G8" s="497">
        <v>0</v>
      </c>
      <c r="H8" s="497">
        <v>0</v>
      </c>
      <c r="I8" s="497">
        <v>0</v>
      </c>
      <c r="J8" s="497">
        <v>0</v>
      </c>
      <c r="K8" s="497">
        <v>0</v>
      </c>
      <c r="L8" s="497">
        <v>0</v>
      </c>
      <c r="M8" s="83">
        <v>0</v>
      </c>
      <c r="N8" s="83">
        <v>0</v>
      </c>
    </row>
    <row r="9" spans="1:14" ht="11.25" customHeight="1">
      <c r="A9" s="321" t="s">
        <v>659</v>
      </c>
      <c r="B9" s="83">
        <v>0</v>
      </c>
      <c r="C9" s="497">
        <v>0</v>
      </c>
      <c r="D9" s="497">
        <v>0</v>
      </c>
      <c r="E9" s="497">
        <v>0</v>
      </c>
      <c r="F9" s="497">
        <v>0</v>
      </c>
      <c r="G9" s="497">
        <v>0</v>
      </c>
      <c r="H9" s="497">
        <v>0</v>
      </c>
      <c r="I9" s="497">
        <v>0</v>
      </c>
      <c r="J9" s="497">
        <v>0</v>
      </c>
      <c r="K9" s="497">
        <v>0</v>
      </c>
      <c r="L9" s="83">
        <v>0</v>
      </c>
      <c r="M9" s="83">
        <v>0</v>
      </c>
      <c r="N9" s="83">
        <v>0</v>
      </c>
    </row>
    <row r="10" spans="1:14" ht="11.25" customHeight="1">
      <c r="A10" s="321" t="s">
        <v>660</v>
      </c>
      <c r="B10" s="83">
        <v>0</v>
      </c>
      <c r="C10" s="497">
        <v>0</v>
      </c>
      <c r="D10" s="497">
        <v>0</v>
      </c>
      <c r="E10" s="497">
        <v>0</v>
      </c>
      <c r="F10" s="497">
        <v>0</v>
      </c>
      <c r="G10" s="497">
        <v>0</v>
      </c>
      <c r="H10" s="497">
        <v>0</v>
      </c>
      <c r="I10" s="497">
        <v>0</v>
      </c>
      <c r="J10" s="497">
        <v>0</v>
      </c>
      <c r="K10" s="497">
        <v>0</v>
      </c>
      <c r="L10" s="83">
        <v>0</v>
      </c>
      <c r="M10" s="83">
        <v>0</v>
      </c>
      <c r="N10" s="83">
        <v>0</v>
      </c>
    </row>
    <row r="11" spans="1:14" ht="11.25" customHeight="1">
      <c r="A11" s="319" t="s">
        <v>661</v>
      </c>
      <c r="B11" s="83">
        <v>0.99028101800000001</v>
      </c>
      <c r="C11" s="497">
        <v>-10.268320863</v>
      </c>
      <c r="D11" s="497">
        <v>0.57740817300000002</v>
      </c>
      <c r="E11" s="497">
        <v>-8.1848592930000006</v>
      </c>
      <c r="F11" s="497">
        <v>0</v>
      </c>
      <c r="G11" s="497">
        <v>0</v>
      </c>
      <c r="H11" s="497">
        <v>0</v>
      </c>
      <c r="I11" s="497">
        <v>0</v>
      </c>
      <c r="J11" s="497">
        <v>13.261610138</v>
      </c>
      <c r="K11" s="497">
        <v>6.9214465660000002</v>
      </c>
      <c r="L11" s="83">
        <v>4.0181085220000003</v>
      </c>
      <c r="M11" s="83">
        <v>0.25114836499999998</v>
      </c>
      <c r="N11" s="83">
        <v>15.491062277999999</v>
      </c>
    </row>
    <row r="12" spans="1:14" ht="11.25" customHeight="1">
      <c r="A12" s="319" t="s">
        <v>662</v>
      </c>
      <c r="B12" s="83">
        <v>0</v>
      </c>
      <c r="C12" s="497">
        <v>0</v>
      </c>
      <c r="D12" s="497">
        <v>0</v>
      </c>
      <c r="E12" s="497">
        <v>0</v>
      </c>
      <c r="F12" s="497">
        <v>0</v>
      </c>
      <c r="G12" s="497">
        <v>0</v>
      </c>
      <c r="H12" s="497">
        <v>0</v>
      </c>
      <c r="I12" s="497">
        <v>0</v>
      </c>
      <c r="J12" s="497">
        <v>0</v>
      </c>
      <c r="K12" s="497">
        <v>0</v>
      </c>
      <c r="L12" s="83">
        <v>0</v>
      </c>
      <c r="M12" s="83">
        <v>0</v>
      </c>
      <c r="N12" s="83">
        <v>0</v>
      </c>
    </row>
    <row r="13" spans="1:14" ht="11.25" customHeight="1">
      <c r="A13" s="319" t="s">
        <v>663</v>
      </c>
      <c r="B13" s="83">
        <v>32850.953307406002</v>
      </c>
      <c r="C13" s="497">
        <v>33746.417380954001</v>
      </c>
      <c r="D13" s="497">
        <v>33779.118946593997</v>
      </c>
      <c r="E13" s="497">
        <v>33666.200614175999</v>
      </c>
      <c r="F13" s="497">
        <v>34050.839942188999</v>
      </c>
      <c r="G13" s="497">
        <v>33230.086514684997</v>
      </c>
      <c r="H13" s="497">
        <v>32940.373432002998</v>
      </c>
      <c r="I13" s="497">
        <v>31993.538157488001</v>
      </c>
      <c r="J13" s="497">
        <v>30953.382579727</v>
      </c>
      <c r="K13" s="497">
        <v>29770.612807630001</v>
      </c>
      <c r="L13" s="83">
        <v>28645.485165224</v>
      </c>
      <c r="M13" s="83">
        <v>27848.335484837</v>
      </c>
      <c r="N13" s="83">
        <v>27395.539842825001</v>
      </c>
    </row>
    <row r="14" spans="1:14" ht="21" customHeight="1">
      <c r="A14" s="320" t="s">
        <v>1070</v>
      </c>
      <c r="B14" s="83">
        <v>32011.852431955002</v>
      </c>
      <c r="C14" s="497">
        <v>32097.943041697999</v>
      </c>
      <c r="D14" s="497">
        <v>32125.731917460998</v>
      </c>
      <c r="E14" s="497">
        <v>31979.790880353001</v>
      </c>
      <c r="F14" s="497">
        <v>32293.783410089</v>
      </c>
      <c r="G14" s="497">
        <v>31502.568974047001</v>
      </c>
      <c r="H14" s="497">
        <v>31241.850743267001</v>
      </c>
      <c r="I14" s="497">
        <v>30334.513085818999</v>
      </c>
      <c r="J14" s="497">
        <v>29282.079505457001</v>
      </c>
      <c r="K14" s="497">
        <v>28113.349765825998</v>
      </c>
      <c r="L14" s="83">
        <v>27034.192214840001</v>
      </c>
      <c r="M14" s="83">
        <v>26228.903963457</v>
      </c>
      <c r="N14" s="83">
        <v>25743.204369013001</v>
      </c>
    </row>
    <row r="15" spans="1:14" ht="10.5" customHeight="1">
      <c r="A15" s="321" t="s">
        <v>664</v>
      </c>
      <c r="B15" s="83">
        <v>32011.852431955002</v>
      </c>
      <c r="C15" s="497">
        <v>32097.943041697999</v>
      </c>
      <c r="D15" s="497">
        <v>32125.731917460998</v>
      </c>
      <c r="E15" s="497">
        <v>31979.790880353001</v>
      </c>
      <c r="F15" s="497">
        <v>32293.783410089</v>
      </c>
      <c r="G15" s="497">
        <v>31502.568974047001</v>
      </c>
      <c r="H15" s="497">
        <v>31241.850743267001</v>
      </c>
      <c r="I15" s="497">
        <v>30334.513085818999</v>
      </c>
      <c r="J15" s="497">
        <v>29282.079505457001</v>
      </c>
      <c r="K15" s="497">
        <v>28113.349765825998</v>
      </c>
      <c r="L15" s="83">
        <v>27034.192214840001</v>
      </c>
      <c r="M15" s="83">
        <v>26228.903963457</v>
      </c>
      <c r="N15" s="83">
        <v>25743.204369013001</v>
      </c>
    </row>
    <row r="16" spans="1:14" ht="10.5" customHeight="1">
      <c r="A16" s="322" t="s">
        <v>665</v>
      </c>
      <c r="B16" s="83">
        <v>43434.693994784</v>
      </c>
      <c r="C16" s="497">
        <v>43511.901112822001</v>
      </c>
      <c r="D16" s="497">
        <v>43533.273115395998</v>
      </c>
      <c r="E16" s="497">
        <v>43270.712138376999</v>
      </c>
      <c r="F16" s="497">
        <v>43634.267775171</v>
      </c>
      <c r="G16" s="497">
        <v>42571.987236064997</v>
      </c>
      <c r="H16" s="497">
        <v>42163.44482569</v>
      </c>
      <c r="I16" s="497">
        <v>40882.508569944999</v>
      </c>
      <c r="J16" s="497">
        <v>39377.457210539003</v>
      </c>
      <c r="K16" s="497">
        <v>37679.970935445002</v>
      </c>
      <c r="L16" s="83">
        <v>36171.433568537002</v>
      </c>
      <c r="M16" s="83">
        <v>34963.012865457997</v>
      </c>
      <c r="N16" s="83">
        <v>34391.416099020003</v>
      </c>
    </row>
    <row r="17" spans="1:14" ht="10.5" customHeight="1">
      <c r="A17" s="322" t="s">
        <v>1071</v>
      </c>
      <c r="B17" s="430">
        <v>10077.679122592999</v>
      </c>
      <c r="C17" s="498">
        <v>10049.038620531001</v>
      </c>
      <c r="D17" s="498">
        <v>10069.360649614</v>
      </c>
      <c r="E17" s="498">
        <v>9959.6277135590008</v>
      </c>
      <c r="F17" s="498">
        <v>9993.3610189899991</v>
      </c>
      <c r="G17" s="498">
        <v>9750.3569987259998</v>
      </c>
      <c r="H17" s="498">
        <v>9589.4197711840006</v>
      </c>
      <c r="I17" s="498">
        <v>9245.7988708739995</v>
      </c>
      <c r="J17" s="498">
        <v>8831.4437246880007</v>
      </c>
      <c r="K17" s="498">
        <v>8364.7176213450002</v>
      </c>
      <c r="L17" s="430">
        <v>7988.8095530179999</v>
      </c>
      <c r="M17" s="430">
        <v>7604.5598975330004</v>
      </c>
      <c r="N17" s="430">
        <v>7341.8993251410002</v>
      </c>
    </row>
    <row r="18" spans="1:14" ht="10.5" customHeight="1">
      <c r="A18" s="322" t="s">
        <v>666</v>
      </c>
      <c r="B18" s="430">
        <v>1345.1624402360001</v>
      </c>
      <c r="C18" s="498">
        <v>1364.9222375930001</v>
      </c>
      <c r="D18" s="498">
        <v>1338.183335321</v>
      </c>
      <c r="E18" s="498">
        <v>1331.2963314650001</v>
      </c>
      <c r="F18" s="498">
        <v>1347.1261330919999</v>
      </c>
      <c r="G18" s="498">
        <v>1319.0612632919999</v>
      </c>
      <c r="H18" s="498">
        <v>1332.174311239</v>
      </c>
      <c r="I18" s="498">
        <v>1302.1966132519999</v>
      </c>
      <c r="J18" s="498">
        <v>1263.9339803939999</v>
      </c>
      <c r="K18" s="498">
        <v>1201.9035482740001</v>
      </c>
      <c r="L18" s="430">
        <v>1148.4318006789999</v>
      </c>
      <c r="M18" s="430">
        <v>1129.549004468</v>
      </c>
      <c r="N18" s="430">
        <v>1306.312404866</v>
      </c>
    </row>
    <row r="19" spans="1:14" ht="10.5" customHeight="1">
      <c r="A19" s="321" t="s">
        <v>667</v>
      </c>
      <c r="B19" s="430">
        <v>0</v>
      </c>
      <c r="C19" s="498">
        <v>0</v>
      </c>
      <c r="D19" s="498">
        <v>0</v>
      </c>
      <c r="E19" s="498">
        <v>0</v>
      </c>
      <c r="F19" s="498">
        <v>0</v>
      </c>
      <c r="G19" s="498">
        <v>0</v>
      </c>
      <c r="H19" s="498">
        <v>0</v>
      </c>
      <c r="I19" s="498">
        <v>0</v>
      </c>
      <c r="J19" s="498">
        <v>0</v>
      </c>
      <c r="K19" s="498">
        <v>0</v>
      </c>
      <c r="L19" s="430">
        <v>0</v>
      </c>
      <c r="M19" s="430">
        <v>0</v>
      </c>
      <c r="N19" s="430">
        <v>0</v>
      </c>
    </row>
    <row r="20" spans="1:14" ht="10.5" customHeight="1">
      <c r="A20" s="322" t="s">
        <v>668</v>
      </c>
      <c r="B20" s="430">
        <v>0</v>
      </c>
      <c r="C20" s="498">
        <v>0</v>
      </c>
      <c r="D20" s="498">
        <v>0</v>
      </c>
      <c r="E20" s="498">
        <v>0</v>
      </c>
      <c r="F20" s="498">
        <v>0</v>
      </c>
      <c r="G20" s="498">
        <v>0</v>
      </c>
      <c r="H20" s="498">
        <v>0</v>
      </c>
      <c r="I20" s="498">
        <v>0</v>
      </c>
      <c r="J20" s="498">
        <v>0</v>
      </c>
      <c r="K20" s="498">
        <v>0</v>
      </c>
      <c r="L20" s="430">
        <v>0</v>
      </c>
      <c r="M20" s="430">
        <v>0</v>
      </c>
      <c r="N20" s="430">
        <v>0</v>
      </c>
    </row>
    <row r="21" spans="1:14" s="158" customFormat="1" ht="10.5" customHeight="1">
      <c r="A21" s="432" t="s">
        <v>669</v>
      </c>
      <c r="B21" s="430">
        <v>0</v>
      </c>
      <c r="C21" s="498">
        <v>0</v>
      </c>
      <c r="D21" s="498">
        <v>0</v>
      </c>
      <c r="E21" s="498">
        <v>0</v>
      </c>
      <c r="F21" s="498">
        <v>0</v>
      </c>
      <c r="G21" s="498">
        <v>0</v>
      </c>
      <c r="H21" s="498">
        <v>0</v>
      </c>
      <c r="I21" s="498">
        <v>0</v>
      </c>
      <c r="J21" s="498">
        <v>0</v>
      </c>
      <c r="K21" s="498">
        <v>0</v>
      </c>
      <c r="L21" s="430">
        <v>0</v>
      </c>
      <c r="M21" s="430">
        <v>0</v>
      </c>
      <c r="N21" s="430">
        <v>0</v>
      </c>
    </row>
    <row r="22" spans="1:14" s="158" customFormat="1" ht="10.5" customHeight="1">
      <c r="A22" s="433" t="s">
        <v>670</v>
      </c>
      <c r="B22" s="430">
        <v>0</v>
      </c>
      <c r="C22" s="498">
        <v>0</v>
      </c>
      <c r="D22" s="498">
        <v>0</v>
      </c>
      <c r="E22" s="498">
        <v>0</v>
      </c>
      <c r="F22" s="498">
        <v>0</v>
      </c>
      <c r="G22" s="498">
        <v>0</v>
      </c>
      <c r="H22" s="498">
        <v>0</v>
      </c>
      <c r="I22" s="498">
        <v>0</v>
      </c>
      <c r="J22" s="498">
        <v>0</v>
      </c>
      <c r="K22" s="498">
        <v>0</v>
      </c>
      <c r="L22" s="430">
        <v>0</v>
      </c>
      <c r="M22" s="430">
        <v>0</v>
      </c>
      <c r="N22" s="430">
        <v>0</v>
      </c>
    </row>
    <row r="23" spans="1:14" s="158" customFormat="1" ht="10.5" customHeight="1">
      <c r="A23" s="432" t="s">
        <v>671</v>
      </c>
      <c r="B23" s="430">
        <v>0</v>
      </c>
      <c r="C23" s="498">
        <v>0</v>
      </c>
      <c r="D23" s="498">
        <v>0</v>
      </c>
      <c r="E23" s="498">
        <v>0</v>
      </c>
      <c r="F23" s="498">
        <v>0</v>
      </c>
      <c r="G23" s="498">
        <v>0</v>
      </c>
      <c r="H23" s="498">
        <v>0</v>
      </c>
      <c r="I23" s="498">
        <v>0</v>
      </c>
      <c r="J23" s="498">
        <v>0</v>
      </c>
      <c r="K23" s="498">
        <v>0</v>
      </c>
      <c r="L23" s="430">
        <v>0</v>
      </c>
      <c r="M23" s="430">
        <v>0</v>
      </c>
      <c r="N23" s="430">
        <v>0</v>
      </c>
    </row>
    <row r="24" spans="1:14" s="158" customFormat="1" ht="10.5" customHeight="1">
      <c r="A24" s="432" t="s">
        <v>672</v>
      </c>
      <c r="B24" s="430">
        <v>0</v>
      </c>
      <c r="C24" s="498">
        <v>0</v>
      </c>
      <c r="D24" s="498">
        <v>0</v>
      </c>
      <c r="E24" s="498">
        <v>0</v>
      </c>
      <c r="F24" s="498">
        <v>0</v>
      </c>
      <c r="G24" s="498">
        <v>0</v>
      </c>
      <c r="H24" s="498">
        <v>0</v>
      </c>
      <c r="I24" s="498">
        <v>0</v>
      </c>
      <c r="J24" s="498">
        <v>0</v>
      </c>
      <c r="K24" s="498">
        <v>0</v>
      </c>
      <c r="L24" s="430">
        <v>0</v>
      </c>
      <c r="M24" s="430">
        <v>0</v>
      </c>
      <c r="N24" s="430">
        <v>0</v>
      </c>
    </row>
    <row r="25" spans="1:14" s="158" customFormat="1" ht="21" customHeight="1">
      <c r="A25" s="433" t="s">
        <v>1072</v>
      </c>
      <c r="B25" s="430">
        <v>0</v>
      </c>
      <c r="C25" s="498">
        <v>0</v>
      </c>
      <c r="D25" s="498">
        <v>0</v>
      </c>
      <c r="E25" s="498">
        <v>0</v>
      </c>
      <c r="F25" s="498">
        <v>0</v>
      </c>
      <c r="G25" s="498">
        <v>0</v>
      </c>
      <c r="H25" s="498">
        <v>0</v>
      </c>
      <c r="I25" s="498">
        <v>0</v>
      </c>
      <c r="J25" s="498">
        <v>0</v>
      </c>
      <c r="K25" s="498">
        <v>0</v>
      </c>
      <c r="L25" s="430">
        <v>0</v>
      </c>
      <c r="M25" s="430">
        <v>0</v>
      </c>
      <c r="N25" s="430">
        <v>0</v>
      </c>
    </row>
    <row r="26" spans="1:14" s="158" customFormat="1" ht="21" customHeight="1">
      <c r="A26" s="432" t="s">
        <v>1073</v>
      </c>
      <c r="B26" s="430">
        <v>0</v>
      </c>
      <c r="C26" s="498">
        <v>0</v>
      </c>
      <c r="D26" s="498">
        <v>0</v>
      </c>
      <c r="E26" s="498">
        <v>0</v>
      </c>
      <c r="F26" s="498">
        <v>0</v>
      </c>
      <c r="G26" s="498">
        <v>0</v>
      </c>
      <c r="H26" s="498">
        <v>0</v>
      </c>
      <c r="I26" s="498">
        <v>0</v>
      </c>
      <c r="J26" s="498">
        <v>0</v>
      </c>
      <c r="K26" s="498">
        <v>0</v>
      </c>
      <c r="L26" s="430">
        <v>0</v>
      </c>
      <c r="M26" s="430">
        <v>0</v>
      </c>
      <c r="N26" s="430">
        <v>0</v>
      </c>
    </row>
    <row r="27" spans="1:14" s="158" customFormat="1" ht="21" customHeight="1">
      <c r="A27" s="432" t="s">
        <v>1074</v>
      </c>
      <c r="B27" s="430">
        <v>0</v>
      </c>
      <c r="C27" s="498">
        <v>0</v>
      </c>
      <c r="D27" s="498">
        <v>0</v>
      </c>
      <c r="E27" s="498">
        <v>0</v>
      </c>
      <c r="F27" s="498">
        <v>0</v>
      </c>
      <c r="G27" s="498">
        <v>0</v>
      </c>
      <c r="H27" s="498">
        <v>0</v>
      </c>
      <c r="I27" s="498">
        <v>0</v>
      </c>
      <c r="J27" s="498">
        <v>0</v>
      </c>
      <c r="K27" s="498">
        <v>0</v>
      </c>
      <c r="L27" s="430">
        <v>0</v>
      </c>
      <c r="M27" s="430">
        <v>0</v>
      </c>
      <c r="N27" s="430">
        <v>0</v>
      </c>
    </row>
    <row r="28" spans="1:14" s="158" customFormat="1" ht="21" customHeight="1">
      <c r="A28" s="434" t="s">
        <v>1075</v>
      </c>
      <c r="B28" s="430">
        <v>119.11684876</v>
      </c>
      <c r="C28" s="498">
        <v>133.704806819</v>
      </c>
      <c r="D28" s="498">
        <v>121.285953932</v>
      </c>
      <c r="E28" s="498">
        <v>142.95035573600001</v>
      </c>
      <c r="F28" s="498">
        <v>138.416186762</v>
      </c>
      <c r="G28" s="498">
        <v>179.68097041499999</v>
      </c>
      <c r="H28" s="498">
        <v>185.292291667</v>
      </c>
      <c r="I28" s="498">
        <v>189.74643686600001</v>
      </c>
      <c r="J28" s="498">
        <v>190.550068428</v>
      </c>
      <c r="K28" s="498">
        <v>183.169503846</v>
      </c>
      <c r="L28" s="430">
        <v>184.067026787</v>
      </c>
      <c r="M28" s="430">
        <v>177.69163775199999</v>
      </c>
      <c r="N28" s="430">
        <v>179.341516125</v>
      </c>
    </row>
    <row r="29" spans="1:14" s="158" customFormat="1" ht="10.5" customHeight="1">
      <c r="A29" s="433" t="s">
        <v>673</v>
      </c>
      <c r="B29" s="430">
        <v>0</v>
      </c>
      <c r="C29" s="498">
        <v>0</v>
      </c>
      <c r="D29" s="498">
        <v>0</v>
      </c>
      <c r="E29" s="498">
        <v>0</v>
      </c>
      <c r="F29" s="498">
        <v>0</v>
      </c>
      <c r="G29" s="498">
        <v>0</v>
      </c>
      <c r="H29" s="498">
        <v>0</v>
      </c>
      <c r="I29" s="498">
        <v>0</v>
      </c>
      <c r="J29" s="498">
        <v>0</v>
      </c>
      <c r="K29" s="498">
        <v>0</v>
      </c>
      <c r="L29" s="430">
        <v>0</v>
      </c>
      <c r="M29" s="430">
        <v>0</v>
      </c>
      <c r="N29" s="430">
        <v>0</v>
      </c>
    </row>
    <row r="30" spans="1:14" s="158" customFormat="1" ht="21" customHeight="1">
      <c r="A30" s="432" t="s">
        <v>1076</v>
      </c>
      <c r="B30" s="430">
        <v>0</v>
      </c>
      <c r="C30" s="498">
        <v>0</v>
      </c>
      <c r="D30" s="498">
        <v>0</v>
      </c>
      <c r="E30" s="498">
        <v>0</v>
      </c>
      <c r="F30" s="498">
        <v>0</v>
      </c>
      <c r="G30" s="498">
        <v>0</v>
      </c>
      <c r="H30" s="498">
        <v>0</v>
      </c>
      <c r="I30" s="498">
        <v>0</v>
      </c>
      <c r="J30" s="498">
        <v>0</v>
      </c>
      <c r="K30" s="498">
        <v>0</v>
      </c>
      <c r="L30" s="430">
        <v>0</v>
      </c>
      <c r="M30" s="430">
        <v>0</v>
      </c>
      <c r="N30" s="430">
        <v>0</v>
      </c>
    </row>
    <row r="31" spans="1:14" s="158" customFormat="1" ht="21" customHeight="1">
      <c r="A31" s="435" t="s">
        <v>674</v>
      </c>
      <c r="B31" s="430">
        <v>0</v>
      </c>
      <c r="C31" s="498">
        <v>0</v>
      </c>
      <c r="D31" s="498">
        <v>0</v>
      </c>
      <c r="E31" s="498">
        <v>0</v>
      </c>
      <c r="F31" s="498">
        <v>0</v>
      </c>
      <c r="G31" s="498">
        <v>0</v>
      </c>
      <c r="H31" s="498">
        <v>0</v>
      </c>
      <c r="I31" s="498">
        <v>0</v>
      </c>
      <c r="J31" s="498">
        <v>0</v>
      </c>
      <c r="K31" s="498">
        <v>0</v>
      </c>
      <c r="L31" s="430">
        <v>0</v>
      </c>
      <c r="M31" s="430">
        <v>0</v>
      </c>
      <c r="N31" s="430">
        <v>0</v>
      </c>
    </row>
    <row r="32" spans="1:14" s="158" customFormat="1" ht="21" customHeight="1">
      <c r="A32" s="435" t="s">
        <v>1077</v>
      </c>
      <c r="B32" s="430">
        <v>0</v>
      </c>
      <c r="C32" s="498">
        <v>0</v>
      </c>
      <c r="D32" s="498">
        <v>0</v>
      </c>
      <c r="E32" s="498">
        <v>0</v>
      </c>
      <c r="F32" s="498">
        <v>0</v>
      </c>
      <c r="G32" s="498">
        <v>0</v>
      </c>
      <c r="H32" s="498">
        <v>0</v>
      </c>
      <c r="I32" s="498">
        <v>0</v>
      </c>
      <c r="J32" s="498">
        <v>0</v>
      </c>
      <c r="K32" s="498">
        <v>0</v>
      </c>
      <c r="L32" s="430">
        <v>0</v>
      </c>
      <c r="M32" s="430">
        <v>0</v>
      </c>
      <c r="N32" s="430">
        <v>0</v>
      </c>
    </row>
    <row r="33" spans="1:14" s="158" customFormat="1" ht="21" customHeight="1">
      <c r="A33" s="432" t="s">
        <v>1078</v>
      </c>
      <c r="B33" s="430">
        <v>0</v>
      </c>
      <c r="C33" s="498">
        <v>0</v>
      </c>
      <c r="D33" s="498">
        <v>0</v>
      </c>
      <c r="E33" s="498">
        <v>0</v>
      </c>
      <c r="F33" s="498">
        <v>0</v>
      </c>
      <c r="G33" s="498">
        <v>0</v>
      </c>
      <c r="H33" s="498">
        <v>0</v>
      </c>
      <c r="I33" s="498">
        <v>0</v>
      </c>
      <c r="J33" s="498">
        <v>0</v>
      </c>
      <c r="K33" s="498">
        <v>0</v>
      </c>
      <c r="L33" s="430">
        <v>0</v>
      </c>
      <c r="M33" s="430">
        <v>0</v>
      </c>
      <c r="N33" s="430">
        <v>0</v>
      </c>
    </row>
    <row r="34" spans="1:14" s="158" customFormat="1" ht="21" customHeight="1">
      <c r="A34" s="435" t="s">
        <v>1079</v>
      </c>
      <c r="B34" s="430">
        <v>0</v>
      </c>
      <c r="C34" s="498">
        <v>0</v>
      </c>
      <c r="D34" s="498">
        <v>0</v>
      </c>
      <c r="E34" s="498">
        <v>0</v>
      </c>
      <c r="F34" s="498">
        <v>0</v>
      </c>
      <c r="G34" s="498">
        <v>0</v>
      </c>
      <c r="H34" s="498">
        <v>0</v>
      </c>
      <c r="I34" s="498">
        <v>0</v>
      </c>
      <c r="J34" s="498">
        <v>0</v>
      </c>
      <c r="K34" s="498">
        <v>0</v>
      </c>
      <c r="L34" s="430">
        <v>0</v>
      </c>
      <c r="M34" s="430">
        <v>0</v>
      </c>
      <c r="N34" s="430">
        <v>0</v>
      </c>
    </row>
    <row r="35" spans="1:14" s="158" customFormat="1" ht="21" customHeight="1">
      <c r="A35" s="435" t="s">
        <v>1080</v>
      </c>
      <c r="B35" s="430">
        <v>0</v>
      </c>
      <c r="C35" s="498">
        <v>0</v>
      </c>
      <c r="D35" s="498">
        <v>0</v>
      </c>
      <c r="E35" s="498">
        <v>0</v>
      </c>
      <c r="F35" s="498">
        <v>0</v>
      </c>
      <c r="G35" s="498">
        <v>0</v>
      </c>
      <c r="H35" s="498">
        <v>0</v>
      </c>
      <c r="I35" s="498">
        <v>0</v>
      </c>
      <c r="J35" s="498">
        <v>0</v>
      </c>
      <c r="K35" s="498">
        <v>0</v>
      </c>
      <c r="L35" s="430">
        <v>0</v>
      </c>
      <c r="M35" s="430">
        <v>0</v>
      </c>
      <c r="N35" s="430">
        <v>0</v>
      </c>
    </row>
    <row r="36" spans="1:14" s="158" customFormat="1" ht="10.5" customHeight="1">
      <c r="A36" s="433" t="s">
        <v>675</v>
      </c>
      <c r="B36" s="430">
        <v>0</v>
      </c>
      <c r="C36" s="498">
        <v>0</v>
      </c>
      <c r="D36" s="498">
        <v>0</v>
      </c>
      <c r="E36" s="498">
        <v>0</v>
      </c>
      <c r="F36" s="498">
        <v>0</v>
      </c>
      <c r="G36" s="498">
        <v>0</v>
      </c>
      <c r="H36" s="498">
        <v>0</v>
      </c>
      <c r="I36" s="498">
        <v>0</v>
      </c>
      <c r="J36" s="498">
        <v>0</v>
      </c>
      <c r="K36" s="498">
        <v>0</v>
      </c>
      <c r="L36" s="430">
        <v>0</v>
      </c>
      <c r="M36" s="430">
        <v>0</v>
      </c>
      <c r="N36" s="430">
        <v>0</v>
      </c>
    </row>
    <row r="37" spans="1:14" s="158" customFormat="1" ht="21" customHeight="1">
      <c r="A37" s="432" t="s">
        <v>1081</v>
      </c>
      <c r="B37" s="430">
        <v>0</v>
      </c>
      <c r="C37" s="498">
        <v>0</v>
      </c>
      <c r="D37" s="498">
        <v>0</v>
      </c>
      <c r="E37" s="498">
        <v>0</v>
      </c>
      <c r="F37" s="498">
        <v>0</v>
      </c>
      <c r="G37" s="498">
        <v>0</v>
      </c>
      <c r="H37" s="498">
        <v>0</v>
      </c>
      <c r="I37" s="498">
        <v>0</v>
      </c>
      <c r="J37" s="498">
        <v>0</v>
      </c>
      <c r="K37" s="498">
        <v>0</v>
      </c>
      <c r="L37" s="430">
        <v>0</v>
      </c>
      <c r="M37" s="430">
        <v>0</v>
      </c>
      <c r="N37" s="430">
        <v>0</v>
      </c>
    </row>
    <row r="38" spans="1:14" s="158" customFormat="1" ht="21" customHeight="1">
      <c r="A38" s="435" t="s">
        <v>1082</v>
      </c>
      <c r="B38" s="430">
        <v>0</v>
      </c>
      <c r="C38" s="498">
        <v>0</v>
      </c>
      <c r="D38" s="498">
        <v>0</v>
      </c>
      <c r="E38" s="498">
        <v>0</v>
      </c>
      <c r="F38" s="498">
        <v>0</v>
      </c>
      <c r="G38" s="498">
        <v>0</v>
      </c>
      <c r="H38" s="498">
        <v>0</v>
      </c>
      <c r="I38" s="498">
        <v>0</v>
      </c>
      <c r="J38" s="498">
        <v>0</v>
      </c>
      <c r="K38" s="498">
        <v>0</v>
      </c>
      <c r="L38" s="430">
        <v>0</v>
      </c>
      <c r="M38" s="430">
        <v>0</v>
      </c>
      <c r="N38" s="430">
        <v>0</v>
      </c>
    </row>
    <row r="39" spans="1:14" s="158" customFormat="1" ht="21" customHeight="1">
      <c r="A39" s="435" t="s">
        <v>1083</v>
      </c>
      <c r="B39" s="430">
        <v>0</v>
      </c>
      <c r="C39" s="498">
        <v>0</v>
      </c>
      <c r="D39" s="498">
        <v>0</v>
      </c>
      <c r="E39" s="498">
        <v>0</v>
      </c>
      <c r="F39" s="498">
        <v>0</v>
      </c>
      <c r="G39" s="498">
        <v>0</v>
      </c>
      <c r="H39" s="498">
        <v>0</v>
      </c>
      <c r="I39" s="498">
        <v>0</v>
      </c>
      <c r="J39" s="498">
        <v>0</v>
      </c>
      <c r="K39" s="498">
        <v>0</v>
      </c>
      <c r="L39" s="430">
        <v>0</v>
      </c>
      <c r="M39" s="430">
        <v>0</v>
      </c>
      <c r="N39" s="430">
        <v>0</v>
      </c>
    </row>
    <row r="40" spans="1:14" s="158" customFormat="1" ht="21" customHeight="1">
      <c r="A40" s="432" t="s">
        <v>1084</v>
      </c>
      <c r="B40" s="430">
        <v>0</v>
      </c>
      <c r="C40" s="498">
        <v>0</v>
      </c>
      <c r="D40" s="498">
        <v>0</v>
      </c>
      <c r="E40" s="498">
        <v>0</v>
      </c>
      <c r="F40" s="498">
        <v>0</v>
      </c>
      <c r="G40" s="498">
        <v>0</v>
      </c>
      <c r="H40" s="498">
        <v>0</v>
      </c>
      <c r="I40" s="498">
        <v>0</v>
      </c>
      <c r="J40" s="498">
        <v>0</v>
      </c>
      <c r="K40" s="498">
        <v>0</v>
      </c>
      <c r="L40" s="430">
        <v>0</v>
      </c>
      <c r="M40" s="430">
        <v>0</v>
      </c>
      <c r="N40" s="430">
        <v>0</v>
      </c>
    </row>
    <row r="41" spans="1:14" s="158" customFormat="1" ht="21" customHeight="1">
      <c r="A41" s="435" t="s">
        <v>1085</v>
      </c>
      <c r="B41" s="430">
        <v>0</v>
      </c>
      <c r="C41" s="498">
        <v>0</v>
      </c>
      <c r="D41" s="498">
        <v>0</v>
      </c>
      <c r="E41" s="498">
        <v>0</v>
      </c>
      <c r="F41" s="498">
        <v>0</v>
      </c>
      <c r="G41" s="498">
        <v>0</v>
      </c>
      <c r="H41" s="498">
        <v>0</v>
      </c>
      <c r="I41" s="498">
        <v>0</v>
      </c>
      <c r="J41" s="498">
        <v>0</v>
      </c>
      <c r="K41" s="498">
        <v>0</v>
      </c>
      <c r="L41" s="430">
        <v>0</v>
      </c>
      <c r="M41" s="430">
        <v>0</v>
      </c>
      <c r="N41" s="430">
        <v>0</v>
      </c>
    </row>
    <row r="42" spans="1:14" s="158" customFormat="1" ht="21" customHeight="1">
      <c r="A42" s="435" t="s">
        <v>1086</v>
      </c>
      <c r="B42" s="430">
        <v>0</v>
      </c>
      <c r="C42" s="498">
        <v>0</v>
      </c>
      <c r="D42" s="498">
        <v>0</v>
      </c>
      <c r="E42" s="498">
        <v>0</v>
      </c>
      <c r="F42" s="498">
        <v>0</v>
      </c>
      <c r="G42" s="498">
        <v>0</v>
      </c>
      <c r="H42" s="498">
        <v>0</v>
      </c>
      <c r="I42" s="498">
        <v>0</v>
      </c>
      <c r="J42" s="498">
        <v>0</v>
      </c>
      <c r="K42" s="498">
        <v>0</v>
      </c>
      <c r="L42" s="430">
        <v>0</v>
      </c>
      <c r="M42" s="430">
        <v>0</v>
      </c>
      <c r="N42" s="430">
        <v>0</v>
      </c>
    </row>
    <row r="43" spans="1:14" s="158" customFormat="1" ht="21" customHeight="1">
      <c r="A43" s="433" t="s">
        <v>1087</v>
      </c>
      <c r="B43" s="430">
        <v>0</v>
      </c>
      <c r="C43" s="498">
        <v>0</v>
      </c>
      <c r="D43" s="498">
        <v>0</v>
      </c>
      <c r="E43" s="498">
        <v>0</v>
      </c>
      <c r="F43" s="498">
        <v>0</v>
      </c>
      <c r="G43" s="498">
        <v>0</v>
      </c>
      <c r="H43" s="498">
        <v>0</v>
      </c>
      <c r="I43" s="498">
        <v>0</v>
      </c>
      <c r="J43" s="498">
        <v>0</v>
      </c>
      <c r="K43" s="498">
        <v>0</v>
      </c>
      <c r="L43" s="430">
        <v>0</v>
      </c>
      <c r="M43" s="430">
        <v>0</v>
      </c>
      <c r="N43" s="430">
        <v>0</v>
      </c>
    </row>
    <row r="44" spans="1:14" s="158" customFormat="1" ht="21" customHeight="1">
      <c r="A44" s="432" t="s">
        <v>1088</v>
      </c>
      <c r="B44" s="430">
        <v>0</v>
      </c>
      <c r="C44" s="498">
        <v>0</v>
      </c>
      <c r="D44" s="498">
        <v>0</v>
      </c>
      <c r="E44" s="498">
        <v>0</v>
      </c>
      <c r="F44" s="498">
        <v>0</v>
      </c>
      <c r="G44" s="498">
        <v>0</v>
      </c>
      <c r="H44" s="498">
        <v>0</v>
      </c>
      <c r="I44" s="498">
        <v>0</v>
      </c>
      <c r="J44" s="498">
        <v>0</v>
      </c>
      <c r="K44" s="498">
        <v>0</v>
      </c>
      <c r="L44" s="430">
        <v>0</v>
      </c>
      <c r="M44" s="430">
        <v>0</v>
      </c>
      <c r="N44" s="430">
        <v>0</v>
      </c>
    </row>
    <row r="45" spans="1:14" s="158" customFormat="1" ht="21" customHeight="1">
      <c r="A45" s="435" t="s">
        <v>1089</v>
      </c>
      <c r="B45" s="430">
        <v>0</v>
      </c>
      <c r="C45" s="498">
        <v>0</v>
      </c>
      <c r="D45" s="498">
        <v>0</v>
      </c>
      <c r="E45" s="498">
        <v>0</v>
      </c>
      <c r="F45" s="498">
        <v>0</v>
      </c>
      <c r="G45" s="498">
        <v>0</v>
      </c>
      <c r="H45" s="498">
        <v>0</v>
      </c>
      <c r="I45" s="498">
        <v>0</v>
      </c>
      <c r="J45" s="498">
        <v>0</v>
      </c>
      <c r="K45" s="498">
        <v>0</v>
      </c>
      <c r="L45" s="430">
        <v>0</v>
      </c>
      <c r="M45" s="430">
        <v>0</v>
      </c>
      <c r="N45" s="430">
        <v>0</v>
      </c>
    </row>
    <row r="46" spans="1:14" s="158" customFormat="1" ht="21" customHeight="1">
      <c r="A46" s="435" t="s">
        <v>1090</v>
      </c>
      <c r="B46" s="430">
        <v>0</v>
      </c>
      <c r="C46" s="498">
        <v>0</v>
      </c>
      <c r="D46" s="498">
        <v>0</v>
      </c>
      <c r="E46" s="498">
        <v>0</v>
      </c>
      <c r="F46" s="498">
        <v>0</v>
      </c>
      <c r="G46" s="498">
        <v>0</v>
      </c>
      <c r="H46" s="498">
        <v>0</v>
      </c>
      <c r="I46" s="498">
        <v>0</v>
      </c>
      <c r="J46" s="498">
        <v>0</v>
      </c>
      <c r="K46" s="498">
        <v>0</v>
      </c>
      <c r="L46" s="430">
        <v>0</v>
      </c>
      <c r="M46" s="430">
        <v>0</v>
      </c>
      <c r="N46" s="430">
        <v>0</v>
      </c>
    </row>
    <row r="47" spans="1:14" s="158" customFormat="1" ht="21" customHeight="1">
      <c r="A47" s="432" t="s">
        <v>1091</v>
      </c>
      <c r="B47" s="430">
        <v>0</v>
      </c>
      <c r="C47" s="498">
        <v>0</v>
      </c>
      <c r="D47" s="498">
        <v>0</v>
      </c>
      <c r="E47" s="498">
        <v>0</v>
      </c>
      <c r="F47" s="498">
        <v>0</v>
      </c>
      <c r="G47" s="498">
        <v>0</v>
      </c>
      <c r="H47" s="498">
        <v>0</v>
      </c>
      <c r="I47" s="498">
        <v>0</v>
      </c>
      <c r="J47" s="498">
        <v>0</v>
      </c>
      <c r="K47" s="498">
        <v>0</v>
      </c>
      <c r="L47" s="430">
        <v>0</v>
      </c>
      <c r="M47" s="430">
        <v>0</v>
      </c>
      <c r="N47" s="430">
        <v>0</v>
      </c>
    </row>
    <row r="48" spans="1:14" s="158" customFormat="1" ht="21" customHeight="1">
      <c r="A48" s="435" t="s">
        <v>1092</v>
      </c>
      <c r="B48" s="430">
        <v>0</v>
      </c>
      <c r="C48" s="498">
        <v>0</v>
      </c>
      <c r="D48" s="498">
        <v>0</v>
      </c>
      <c r="E48" s="498">
        <v>0</v>
      </c>
      <c r="F48" s="498">
        <v>0</v>
      </c>
      <c r="G48" s="498">
        <v>0</v>
      </c>
      <c r="H48" s="498">
        <v>0</v>
      </c>
      <c r="I48" s="498">
        <v>0</v>
      </c>
      <c r="J48" s="498">
        <v>0</v>
      </c>
      <c r="K48" s="498">
        <v>0</v>
      </c>
      <c r="L48" s="430">
        <v>0</v>
      </c>
      <c r="M48" s="430">
        <v>0</v>
      </c>
      <c r="N48" s="430">
        <v>0</v>
      </c>
    </row>
    <row r="49" spans="1:14" s="158" customFormat="1" ht="21" customHeight="1">
      <c r="A49" s="435" t="s">
        <v>676</v>
      </c>
      <c r="B49" s="430">
        <v>0</v>
      </c>
      <c r="C49" s="498">
        <v>0</v>
      </c>
      <c r="D49" s="498">
        <v>0</v>
      </c>
      <c r="E49" s="498">
        <v>0</v>
      </c>
      <c r="F49" s="498">
        <v>0</v>
      </c>
      <c r="G49" s="498">
        <v>0</v>
      </c>
      <c r="H49" s="498">
        <v>0</v>
      </c>
      <c r="I49" s="498">
        <v>0</v>
      </c>
      <c r="J49" s="498">
        <v>0</v>
      </c>
      <c r="K49" s="498">
        <v>0</v>
      </c>
      <c r="L49" s="430">
        <v>0</v>
      </c>
      <c r="M49" s="430">
        <v>0</v>
      </c>
      <c r="N49" s="430">
        <v>0</v>
      </c>
    </row>
    <row r="50" spans="1:14" s="158" customFormat="1" ht="21" customHeight="1">
      <c r="A50" s="433" t="s">
        <v>1093</v>
      </c>
      <c r="B50" s="430">
        <v>119.11684876</v>
      </c>
      <c r="C50" s="498">
        <v>133.704806819</v>
      </c>
      <c r="D50" s="498">
        <v>121.285953932</v>
      </c>
      <c r="E50" s="498">
        <v>142.95035573600001</v>
      </c>
      <c r="F50" s="498">
        <v>138.416186762</v>
      </c>
      <c r="G50" s="498">
        <v>179.68097041499999</v>
      </c>
      <c r="H50" s="498">
        <v>185.292291667</v>
      </c>
      <c r="I50" s="498">
        <v>189.74643686600001</v>
      </c>
      <c r="J50" s="498">
        <v>190.550068428</v>
      </c>
      <c r="K50" s="498">
        <v>183.169503846</v>
      </c>
      <c r="L50" s="430">
        <v>184.067026787</v>
      </c>
      <c r="M50" s="430">
        <v>177.69163775199999</v>
      </c>
      <c r="N50" s="430">
        <v>179.341516125</v>
      </c>
    </row>
    <row r="51" spans="1:14" s="158" customFormat="1" ht="21" customHeight="1">
      <c r="A51" s="432" t="s">
        <v>1094</v>
      </c>
      <c r="B51" s="430">
        <v>119.11684876</v>
      </c>
      <c r="C51" s="498">
        <v>133.704806819</v>
      </c>
      <c r="D51" s="498">
        <v>121.285953932</v>
      </c>
      <c r="E51" s="498">
        <v>142.95035573600001</v>
      </c>
      <c r="F51" s="498">
        <v>138.416186762</v>
      </c>
      <c r="G51" s="498">
        <v>179.68097041499999</v>
      </c>
      <c r="H51" s="498">
        <v>185.292291667</v>
      </c>
      <c r="I51" s="498">
        <v>189.74643686600001</v>
      </c>
      <c r="J51" s="498">
        <v>190.550068428</v>
      </c>
      <c r="K51" s="498">
        <v>183.169503846</v>
      </c>
      <c r="L51" s="430">
        <v>184.067026787</v>
      </c>
      <c r="M51" s="430">
        <v>177.69163775199999</v>
      </c>
      <c r="N51" s="430">
        <v>179.341516125</v>
      </c>
    </row>
    <row r="52" spans="1:14" s="158" customFormat="1" ht="21" customHeight="1">
      <c r="A52" s="435" t="s">
        <v>1095</v>
      </c>
      <c r="B52" s="430">
        <v>119.33704974699999</v>
      </c>
      <c r="C52" s="498">
        <v>134.183074659</v>
      </c>
      <c r="D52" s="498">
        <v>121.683267449</v>
      </c>
      <c r="E52" s="498">
        <v>143.00978873400001</v>
      </c>
      <c r="F52" s="498">
        <v>138.468437419</v>
      </c>
      <c r="G52" s="498">
        <v>179.987280731</v>
      </c>
      <c r="H52" s="498">
        <v>185.38783883900001</v>
      </c>
      <c r="I52" s="498">
        <v>189.83852373600001</v>
      </c>
      <c r="J52" s="498">
        <v>190.64257014</v>
      </c>
      <c r="K52" s="498">
        <v>183.25427795600001</v>
      </c>
      <c r="L52" s="430">
        <v>184.314189468</v>
      </c>
      <c r="M52" s="430">
        <v>177.97359869799999</v>
      </c>
      <c r="N52" s="430">
        <v>179.699191133</v>
      </c>
    </row>
    <row r="53" spans="1:14" s="158" customFormat="1" ht="21" customHeight="1">
      <c r="A53" s="435" t="s">
        <v>1096</v>
      </c>
      <c r="B53" s="430">
        <v>0.22020098699999999</v>
      </c>
      <c r="C53" s="498">
        <v>0.47826784</v>
      </c>
      <c r="D53" s="498">
        <v>0.397313517</v>
      </c>
      <c r="E53" s="498">
        <v>5.9432998000000001E-2</v>
      </c>
      <c r="F53" s="498">
        <v>5.2250656999999999E-2</v>
      </c>
      <c r="G53" s="498">
        <v>0.30631031600000003</v>
      </c>
      <c r="H53" s="498">
        <v>9.5547172E-2</v>
      </c>
      <c r="I53" s="498">
        <v>9.2086870000000001E-2</v>
      </c>
      <c r="J53" s="498">
        <v>9.2501712E-2</v>
      </c>
      <c r="K53" s="498">
        <v>8.477411E-2</v>
      </c>
      <c r="L53" s="430">
        <v>0.247162681</v>
      </c>
      <c r="M53" s="430">
        <v>0.28196094599999999</v>
      </c>
      <c r="N53" s="430">
        <v>0.35767500800000002</v>
      </c>
    </row>
    <row r="54" spans="1:14" s="158" customFormat="1" ht="21" customHeight="1">
      <c r="A54" s="432" t="s">
        <v>1097</v>
      </c>
      <c r="B54" s="430">
        <v>0</v>
      </c>
      <c r="C54" s="498">
        <v>0</v>
      </c>
      <c r="D54" s="498">
        <v>0</v>
      </c>
      <c r="E54" s="498">
        <v>0</v>
      </c>
      <c r="F54" s="498">
        <v>0</v>
      </c>
      <c r="G54" s="498">
        <v>0</v>
      </c>
      <c r="H54" s="498">
        <v>0</v>
      </c>
      <c r="I54" s="498">
        <v>0</v>
      </c>
      <c r="J54" s="498">
        <v>0</v>
      </c>
      <c r="K54" s="498">
        <v>0</v>
      </c>
      <c r="L54" s="430">
        <v>0</v>
      </c>
      <c r="M54" s="430">
        <v>0</v>
      </c>
      <c r="N54" s="430">
        <v>0</v>
      </c>
    </row>
    <row r="55" spans="1:14" s="158" customFormat="1" ht="21" customHeight="1">
      <c r="A55" s="435" t="s">
        <v>1098</v>
      </c>
      <c r="B55" s="430">
        <v>0</v>
      </c>
      <c r="C55" s="498">
        <v>0</v>
      </c>
      <c r="D55" s="498">
        <v>0</v>
      </c>
      <c r="E55" s="498">
        <v>0</v>
      </c>
      <c r="F55" s="498">
        <v>0</v>
      </c>
      <c r="G55" s="498">
        <v>0</v>
      </c>
      <c r="H55" s="498">
        <v>0</v>
      </c>
      <c r="I55" s="498">
        <v>0</v>
      </c>
      <c r="J55" s="498">
        <v>0</v>
      </c>
      <c r="K55" s="498">
        <v>0</v>
      </c>
      <c r="L55" s="430">
        <v>0</v>
      </c>
      <c r="M55" s="430">
        <v>0</v>
      </c>
      <c r="N55" s="430">
        <v>0</v>
      </c>
    </row>
    <row r="56" spans="1:14" s="158" customFormat="1" ht="21" customHeight="1">
      <c r="A56" s="435" t="s">
        <v>1069</v>
      </c>
      <c r="B56" s="430">
        <v>0</v>
      </c>
      <c r="C56" s="498">
        <v>0</v>
      </c>
      <c r="D56" s="498">
        <v>0</v>
      </c>
      <c r="E56" s="498">
        <v>0</v>
      </c>
      <c r="F56" s="498">
        <v>0</v>
      </c>
      <c r="G56" s="498">
        <v>0</v>
      </c>
      <c r="H56" s="498">
        <v>0</v>
      </c>
      <c r="I56" s="498">
        <v>0</v>
      </c>
      <c r="J56" s="498">
        <v>0</v>
      </c>
      <c r="K56" s="498">
        <v>0</v>
      </c>
      <c r="L56" s="430">
        <v>0</v>
      </c>
      <c r="M56" s="430">
        <v>0</v>
      </c>
      <c r="N56" s="430">
        <v>0</v>
      </c>
    </row>
    <row r="57" spans="1:14" s="158" customFormat="1" ht="21" customHeight="1">
      <c r="A57" s="436" t="s">
        <v>1099</v>
      </c>
      <c r="B57" s="430">
        <v>0</v>
      </c>
      <c r="C57" s="498">
        <v>0</v>
      </c>
      <c r="D57" s="498">
        <v>0</v>
      </c>
      <c r="E57" s="498">
        <v>0</v>
      </c>
      <c r="F57" s="498">
        <v>0</v>
      </c>
      <c r="G57" s="498">
        <v>0</v>
      </c>
      <c r="H57" s="498">
        <v>0</v>
      </c>
      <c r="I57" s="498">
        <v>0</v>
      </c>
      <c r="J57" s="498">
        <v>0</v>
      </c>
      <c r="K57" s="498">
        <v>0</v>
      </c>
      <c r="L57" s="430">
        <v>0</v>
      </c>
      <c r="M57" s="430">
        <v>0</v>
      </c>
      <c r="N57" s="430">
        <v>0</v>
      </c>
    </row>
    <row r="58" spans="1:14" s="158" customFormat="1" ht="21" customHeight="1">
      <c r="A58" s="432" t="s">
        <v>677</v>
      </c>
      <c r="B58" s="430">
        <v>0</v>
      </c>
      <c r="C58" s="498">
        <v>0</v>
      </c>
      <c r="D58" s="498">
        <v>0</v>
      </c>
      <c r="E58" s="498">
        <v>0</v>
      </c>
      <c r="F58" s="498">
        <v>0</v>
      </c>
      <c r="G58" s="498">
        <v>0</v>
      </c>
      <c r="H58" s="498">
        <v>0</v>
      </c>
      <c r="I58" s="498">
        <v>0</v>
      </c>
      <c r="J58" s="498">
        <v>0</v>
      </c>
      <c r="K58" s="498">
        <v>0</v>
      </c>
      <c r="L58" s="430">
        <v>0</v>
      </c>
      <c r="M58" s="430">
        <v>0</v>
      </c>
      <c r="N58" s="430">
        <v>0</v>
      </c>
    </row>
    <row r="59" spans="1:14" s="158" customFormat="1" ht="21" customHeight="1">
      <c r="A59" s="435" t="s">
        <v>1100</v>
      </c>
      <c r="B59" s="430">
        <v>0</v>
      </c>
      <c r="C59" s="498">
        <v>0</v>
      </c>
      <c r="D59" s="498">
        <v>0</v>
      </c>
      <c r="E59" s="498">
        <v>0</v>
      </c>
      <c r="F59" s="498">
        <v>0</v>
      </c>
      <c r="G59" s="498">
        <v>0</v>
      </c>
      <c r="H59" s="498">
        <v>0</v>
      </c>
      <c r="I59" s="498">
        <v>0</v>
      </c>
      <c r="J59" s="498">
        <v>0</v>
      </c>
      <c r="K59" s="498">
        <v>0</v>
      </c>
      <c r="L59" s="430">
        <v>0</v>
      </c>
      <c r="M59" s="430">
        <v>0</v>
      </c>
      <c r="N59" s="430">
        <v>0</v>
      </c>
    </row>
    <row r="60" spans="1:14" s="158" customFormat="1" ht="21" customHeight="1">
      <c r="A60" s="435" t="s">
        <v>1101</v>
      </c>
      <c r="B60" s="430">
        <v>0</v>
      </c>
      <c r="C60" s="498">
        <v>0</v>
      </c>
      <c r="D60" s="498">
        <v>0</v>
      </c>
      <c r="E60" s="498">
        <v>0</v>
      </c>
      <c r="F60" s="498">
        <v>0</v>
      </c>
      <c r="G60" s="498">
        <v>0</v>
      </c>
      <c r="H60" s="498">
        <v>0</v>
      </c>
      <c r="I60" s="498">
        <v>0</v>
      </c>
      <c r="J60" s="498">
        <v>0</v>
      </c>
      <c r="K60" s="498">
        <v>0</v>
      </c>
      <c r="L60" s="430">
        <v>0</v>
      </c>
      <c r="M60" s="430">
        <v>0</v>
      </c>
      <c r="N60" s="430">
        <v>0</v>
      </c>
    </row>
    <row r="61" spans="1:14" s="158" customFormat="1" ht="21" customHeight="1">
      <c r="A61" s="432" t="s">
        <v>1102</v>
      </c>
      <c r="B61" s="430">
        <v>0</v>
      </c>
      <c r="C61" s="498">
        <v>0</v>
      </c>
      <c r="D61" s="498">
        <v>0</v>
      </c>
      <c r="E61" s="498">
        <v>0</v>
      </c>
      <c r="F61" s="498">
        <v>0</v>
      </c>
      <c r="G61" s="498">
        <v>0</v>
      </c>
      <c r="H61" s="498">
        <v>0</v>
      </c>
      <c r="I61" s="498">
        <v>0</v>
      </c>
      <c r="J61" s="498">
        <v>0</v>
      </c>
      <c r="K61" s="498">
        <v>0</v>
      </c>
      <c r="L61" s="430">
        <v>0</v>
      </c>
      <c r="M61" s="430">
        <v>0</v>
      </c>
      <c r="N61" s="430">
        <v>0</v>
      </c>
    </row>
    <row r="62" spans="1:14" s="158" customFormat="1" ht="21" customHeight="1">
      <c r="A62" s="435" t="s">
        <v>1103</v>
      </c>
      <c r="B62" s="430">
        <v>0</v>
      </c>
      <c r="C62" s="498">
        <v>0</v>
      </c>
      <c r="D62" s="498">
        <v>0</v>
      </c>
      <c r="E62" s="498">
        <v>0</v>
      </c>
      <c r="F62" s="498">
        <v>0</v>
      </c>
      <c r="G62" s="498">
        <v>0</v>
      </c>
      <c r="H62" s="498">
        <v>0</v>
      </c>
      <c r="I62" s="498">
        <v>0</v>
      </c>
      <c r="J62" s="498">
        <v>0</v>
      </c>
      <c r="K62" s="498">
        <v>0</v>
      </c>
      <c r="L62" s="430">
        <v>0</v>
      </c>
      <c r="M62" s="430">
        <v>0</v>
      </c>
      <c r="N62" s="430">
        <v>0</v>
      </c>
    </row>
    <row r="63" spans="1:14" s="158" customFormat="1" ht="21" customHeight="1">
      <c r="A63" s="435" t="s">
        <v>1104</v>
      </c>
      <c r="B63" s="430">
        <v>0</v>
      </c>
      <c r="C63" s="498">
        <v>0</v>
      </c>
      <c r="D63" s="498">
        <v>0</v>
      </c>
      <c r="E63" s="498">
        <v>0</v>
      </c>
      <c r="F63" s="498">
        <v>0</v>
      </c>
      <c r="G63" s="498">
        <v>0</v>
      </c>
      <c r="H63" s="498">
        <v>0</v>
      </c>
      <c r="I63" s="498">
        <v>0</v>
      </c>
      <c r="J63" s="498">
        <v>0</v>
      </c>
      <c r="K63" s="498">
        <v>0</v>
      </c>
      <c r="L63" s="430">
        <v>0</v>
      </c>
      <c r="M63" s="430">
        <v>0</v>
      </c>
      <c r="N63" s="430">
        <v>0</v>
      </c>
    </row>
    <row r="64" spans="1:14" s="158" customFormat="1" ht="21" customHeight="1">
      <c r="A64" s="434" t="s">
        <v>1105</v>
      </c>
      <c r="B64" s="430">
        <v>719.98402669100005</v>
      </c>
      <c r="C64" s="498">
        <v>1514.769532437</v>
      </c>
      <c r="D64" s="498">
        <v>1532.101075201</v>
      </c>
      <c r="E64" s="498">
        <v>1543.459378087</v>
      </c>
      <c r="F64" s="498">
        <v>1618.6403453380001</v>
      </c>
      <c r="G64" s="498">
        <v>1547.8365702230001</v>
      </c>
      <c r="H64" s="498">
        <v>1513.230397069</v>
      </c>
      <c r="I64" s="498">
        <v>1469.2786348029999</v>
      </c>
      <c r="J64" s="498">
        <v>1480.753005842</v>
      </c>
      <c r="K64" s="498">
        <v>1474.0935379580001</v>
      </c>
      <c r="L64" s="430">
        <v>1427.225923597</v>
      </c>
      <c r="M64" s="430">
        <v>1441.7398836279999</v>
      </c>
      <c r="N64" s="430">
        <v>1472.9939576869999</v>
      </c>
    </row>
    <row r="65" spans="1:14" s="158" customFormat="1" ht="12.75" customHeight="1">
      <c r="A65" s="433" t="s">
        <v>678</v>
      </c>
      <c r="B65" s="430">
        <v>633.04189894700005</v>
      </c>
      <c r="C65" s="498">
        <v>1423.1532648509999</v>
      </c>
      <c r="D65" s="498">
        <v>1439.4446508200001</v>
      </c>
      <c r="E65" s="498">
        <v>1446.039387322</v>
      </c>
      <c r="F65" s="498">
        <v>1512.6016931690001</v>
      </c>
      <c r="G65" s="498">
        <v>1439.496353863</v>
      </c>
      <c r="H65" s="498">
        <v>1417.89277079</v>
      </c>
      <c r="I65" s="498">
        <v>1365.2723541790001</v>
      </c>
      <c r="J65" s="498">
        <v>1362.2954561040001</v>
      </c>
      <c r="K65" s="498">
        <v>1334.75442649</v>
      </c>
      <c r="L65" s="430">
        <v>1271.2448611899999</v>
      </c>
      <c r="M65" s="430">
        <v>1271.6669377200001</v>
      </c>
      <c r="N65" s="430">
        <v>1287.3479558890001</v>
      </c>
    </row>
    <row r="66" spans="1:14" s="158" customFormat="1" ht="12.75" customHeight="1">
      <c r="A66" s="432" t="s">
        <v>679</v>
      </c>
      <c r="B66" s="430">
        <v>641.21681129199999</v>
      </c>
      <c r="C66" s="498">
        <v>1429.128075008</v>
      </c>
      <c r="D66" s="498">
        <v>1445.75266096</v>
      </c>
      <c r="E66" s="498">
        <v>1453.2743130819999</v>
      </c>
      <c r="F66" s="498">
        <v>1519.9928942060001</v>
      </c>
      <c r="G66" s="498">
        <v>1447.298377372</v>
      </c>
      <c r="H66" s="498">
        <v>1429.8033684479999</v>
      </c>
      <c r="I66" s="498">
        <v>1373.9663716560001</v>
      </c>
      <c r="J66" s="498">
        <v>1429.204695187</v>
      </c>
      <c r="K66" s="498">
        <v>1447.719448887</v>
      </c>
      <c r="L66" s="430">
        <v>1380.5368856990001</v>
      </c>
      <c r="M66" s="430">
        <v>1404.515395269</v>
      </c>
      <c r="N66" s="430">
        <v>1423.8858369239999</v>
      </c>
    </row>
    <row r="67" spans="1:14" s="158" customFormat="1" ht="12.75" customHeight="1">
      <c r="A67" s="432" t="s">
        <v>680</v>
      </c>
      <c r="B67" s="430">
        <v>8.1749123449999992</v>
      </c>
      <c r="C67" s="498">
        <v>5.9748101570000003</v>
      </c>
      <c r="D67" s="498">
        <v>6.3080101400000004</v>
      </c>
      <c r="E67" s="498">
        <v>7.2349257600000003</v>
      </c>
      <c r="F67" s="498">
        <v>7.3912010370000001</v>
      </c>
      <c r="G67" s="498">
        <v>7.8020235089999996</v>
      </c>
      <c r="H67" s="498">
        <v>11.910597658</v>
      </c>
      <c r="I67" s="498">
        <v>8.6940174769999992</v>
      </c>
      <c r="J67" s="498">
        <v>66.909239083000003</v>
      </c>
      <c r="K67" s="498">
        <v>112.965022397</v>
      </c>
      <c r="L67" s="430">
        <v>109.292024509</v>
      </c>
      <c r="M67" s="430">
        <v>132.84845754899999</v>
      </c>
      <c r="N67" s="430">
        <v>136.537881035</v>
      </c>
    </row>
    <row r="68" spans="1:14" s="158" customFormat="1" ht="12.75" customHeight="1">
      <c r="A68" s="433" t="s">
        <v>681</v>
      </c>
      <c r="B68" s="430">
        <v>0</v>
      </c>
      <c r="C68" s="498">
        <v>0</v>
      </c>
      <c r="D68" s="498">
        <v>0</v>
      </c>
      <c r="E68" s="498">
        <v>0</v>
      </c>
      <c r="F68" s="498">
        <v>0</v>
      </c>
      <c r="G68" s="498">
        <v>0</v>
      </c>
      <c r="H68" s="498">
        <v>0</v>
      </c>
      <c r="I68" s="498">
        <v>0</v>
      </c>
      <c r="J68" s="498">
        <v>0</v>
      </c>
      <c r="K68" s="498">
        <v>0</v>
      </c>
      <c r="L68" s="430">
        <v>0</v>
      </c>
      <c r="M68" s="430">
        <v>0</v>
      </c>
      <c r="N68" s="430">
        <v>0</v>
      </c>
    </row>
    <row r="69" spans="1:14" s="158" customFormat="1" ht="12.75" customHeight="1">
      <c r="A69" s="432" t="s">
        <v>682</v>
      </c>
      <c r="B69" s="430">
        <v>0</v>
      </c>
      <c r="C69" s="498">
        <v>0</v>
      </c>
      <c r="D69" s="498">
        <v>0</v>
      </c>
      <c r="E69" s="498">
        <v>0</v>
      </c>
      <c r="F69" s="498">
        <v>0</v>
      </c>
      <c r="G69" s="498">
        <v>0</v>
      </c>
      <c r="H69" s="498">
        <v>0</v>
      </c>
      <c r="I69" s="498">
        <v>0</v>
      </c>
      <c r="J69" s="498">
        <v>0</v>
      </c>
      <c r="K69" s="498">
        <v>0</v>
      </c>
      <c r="L69" s="430">
        <v>0</v>
      </c>
      <c r="M69" s="430">
        <v>0</v>
      </c>
      <c r="N69" s="430">
        <v>0</v>
      </c>
    </row>
    <row r="70" spans="1:14" s="158" customFormat="1" ht="12.75" customHeight="1">
      <c r="A70" s="432" t="s">
        <v>683</v>
      </c>
      <c r="B70" s="430">
        <v>0</v>
      </c>
      <c r="C70" s="498">
        <v>0</v>
      </c>
      <c r="D70" s="498">
        <v>0</v>
      </c>
      <c r="E70" s="498">
        <v>0</v>
      </c>
      <c r="F70" s="498">
        <v>0</v>
      </c>
      <c r="G70" s="498">
        <v>0</v>
      </c>
      <c r="H70" s="498">
        <v>0</v>
      </c>
      <c r="I70" s="498">
        <v>0</v>
      </c>
      <c r="J70" s="498">
        <v>0</v>
      </c>
      <c r="K70" s="498">
        <v>0</v>
      </c>
      <c r="L70" s="430">
        <v>0</v>
      </c>
      <c r="M70" s="430">
        <v>0</v>
      </c>
      <c r="N70" s="430">
        <v>0</v>
      </c>
    </row>
    <row r="71" spans="1:14" s="158" customFormat="1" ht="12.75" customHeight="1">
      <c r="A71" s="433" t="s">
        <v>684</v>
      </c>
      <c r="B71" s="430">
        <v>0</v>
      </c>
      <c r="C71" s="498">
        <v>0</v>
      </c>
      <c r="D71" s="498">
        <v>0</v>
      </c>
      <c r="E71" s="498">
        <v>0</v>
      </c>
      <c r="F71" s="498">
        <v>0</v>
      </c>
      <c r="G71" s="498">
        <v>0</v>
      </c>
      <c r="H71" s="498">
        <v>0</v>
      </c>
      <c r="I71" s="498">
        <v>0</v>
      </c>
      <c r="J71" s="498">
        <v>0</v>
      </c>
      <c r="K71" s="498">
        <v>0</v>
      </c>
      <c r="L71" s="430">
        <v>0</v>
      </c>
      <c r="M71" s="430">
        <v>0</v>
      </c>
      <c r="N71" s="430">
        <v>0</v>
      </c>
    </row>
    <row r="72" spans="1:14" s="158" customFormat="1" ht="21" customHeight="1">
      <c r="A72" s="432" t="s">
        <v>1106</v>
      </c>
      <c r="B72" s="430">
        <v>0</v>
      </c>
      <c r="C72" s="498">
        <v>0</v>
      </c>
      <c r="D72" s="498">
        <v>0</v>
      </c>
      <c r="E72" s="498">
        <v>0</v>
      </c>
      <c r="F72" s="498">
        <v>0</v>
      </c>
      <c r="G72" s="498">
        <v>0</v>
      </c>
      <c r="H72" s="498">
        <v>0</v>
      </c>
      <c r="I72" s="498">
        <v>0</v>
      </c>
      <c r="J72" s="498">
        <v>0</v>
      </c>
      <c r="K72" s="498">
        <v>0</v>
      </c>
      <c r="L72" s="430">
        <v>0</v>
      </c>
      <c r="M72" s="430">
        <v>0</v>
      </c>
      <c r="N72" s="430">
        <v>0</v>
      </c>
    </row>
    <row r="73" spans="1:14" s="158" customFormat="1" ht="21" customHeight="1">
      <c r="A73" s="432" t="s">
        <v>1107</v>
      </c>
      <c r="B73" s="430">
        <v>0</v>
      </c>
      <c r="C73" s="498">
        <v>0</v>
      </c>
      <c r="D73" s="498">
        <v>0</v>
      </c>
      <c r="E73" s="498">
        <v>0</v>
      </c>
      <c r="F73" s="498">
        <v>0</v>
      </c>
      <c r="G73" s="498">
        <v>0</v>
      </c>
      <c r="H73" s="498">
        <v>0</v>
      </c>
      <c r="I73" s="498">
        <v>0</v>
      </c>
      <c r="J73" s="498">
        <v>0</v>
      </c>
      <c r="K73" s="498">
        <v>0</v>
      </c>
      <c r="L73" s="430">
        <v>0</v>
      </c>
      <c r="M73" s="430">
        <v>0</v>
      </c>
      <c r="N73" s="430">
        <v>0</v>
      </c>
    </row>
    <row r="74" spans="1:14" s="158" customFormat="1" ht="21" customHeight="1">
      <c r="A74" s="433" t="s">
        <v>1108</v>
      </c>
      <c r="B74" s="430">
        <v>86.897774893000005</v>
      </c>
      <c r="C74" s="498">
        <v>91.572996924999998</v>
      </c>
      <c r="D74" s="498">
        <v>92.614140047999996</v>
      </c>
      <c r="E74" s="498">
        <v>97.378909045</v>
      </c>
      <c r="F74" s="498">
        <v>99.217015274000005</v>
      </c>
      <c r="G74" s="498">
        <v>102.33716241099999</v>
      </c>
      <c r="H74" s="498">
        <v>90.468262154000001</v>
      </c>
      <c r="I74" s="498">
        <v>99.511118998000001</v>
      </c>
      <c r="J74" s="498">
        <v>113.307265016</v>
      </c>
      <c r="K74" s="498">
        <v>134.16300260099999</v>
      </c>
      <c r="L74" s="430">
        <v>149.518294306</v>
      </c>
      <c r="M74" s="430">
        <v>164.08059757699999</v>
      </c>
      <c r="N74" s="430">
        <v>178.158218694</v>
      </c>
    </row>
    <row r="75" spans="1:14" s="158" customFormat="1" ht="21" customHeight="1">
      <c r="A75" s="432" t="s">
        <v>1109</v>
      </c>
      <c r="B75" s="430">
        <v>89.108470186999995</v>
      </c>
      <c r="C75" s="498">
        <v>94.080456230999999</v>
      </c>
      <c r="D75" s="498">
        <v>98.921176548000005</v>
      </c>
      <c r="E75" s="498">
        <v>104.08362888000001</v>
      </c>
      <c r="F75" s="498">
        <v>106.177017007</v>
      </c>
      <c r="G75" s="498">
        <v>109.756223421</v>
      </c>
      <c r="H75" s="498">
        <v>98.865693879999995</v>
      </c>
      <c r="I75" s="498">
        <v>107.656402879</v>
      </c>
      <c r="J75" s="498">
        <v>123.060762985</v>
      </c>
      <c r="K75" s="498">
        <v>146.27254463899999</v>
      </c>
      <c r="L75" s="430">
        <v>163.34362837200001</v>
      </c>
      <c r="M75" s="430">
        <v>179.58066156699999</v>
      </c>
      <c r="N75" s="430">
        <v>195.07546571099999</v>
      </c>
    </row>
    <row r="76" spans="1:14" s="158" customFormat="1" ht="21" customHeight="1">
      <c r="A76" s="432" t="s">
        <v>1110</v>
      </c>
      <c r="B76" s="430">
        <v>2.2106952940000002</v>
      </c>
      <c r="C76" s="498">
        <v>2.5074593059999999</v>
      </c>
      <c r="D76" s="498">
        <v>6.3070364999999997</v>
      </c>
      <c r="E76" s="498">
        <v>6.7047198349999997</v>
      </c>
      <c r="F76" s="498">
        <v>6.9600017330000004</v>
      </c>
      <c r="G76" s="498">
        <v>7.4190610100000001</v>
      </c>
      <c r="H76" s="498">
        <v>8.3974317260000007</v>
      </c>
      <c r="I76" s="498">
        <v>8.1452838809999992</v>
      </c>
      <c r="J76" s="498">
        <v>9.7534979689999997</v>
      </c>
      <c r="K76" s="498">
        <v>12.109542038000001</v>
      </c>
      <c r="L76" s="430">
        <v>13.825334066</v>
      </c>
      <c r="M76" s="430">
        <v>15.500063989999999</v>
      </c>
      <c r="N76" s="430">
        <v>16.917247017000001</v>
      </c>
    </row>
    <row r="77" spans="1:14" s="158" customFormat="1" ht="12.75" customHeight="1">
      <c r="A77" s="433" t="s">
        <v>685</v>
      </c>
      <c r="B77" s="430">
        <v>4.4352850999999999E-2</v>
      </c>
      <c r="C77" s="498">
        <v>4.3270661000000002E-2</v>
      </c>
      <c r="D77" s="498">
        <v>4.2284333E-2</v>
      </c>
      <c r="E77" s="498">
        <v>4.1081720000000002E-2</v>
      </c>
      <c r="F77" s="498">
        <v>6.8216368950000001</v>
      </c>
      <c r="G77" s="498">
        <v>6.0030539489999999</v>
      </c>
      <c r="H77" s="498">
        <v>4.8693641249999997</v>
      </c>
      <c r="I77" s="498">
        <v>4.4951616259999998</v>
      </c>
      <c r="J77" s="498">
        <v>5.1502847220000003</v>
      </c>
      <c r="K77" s="498">
        <v>5.1761088669999999</v>
      </c>
      <c r="L77" s="430">
        <v>6.462768101</v>
      </c>
      <c r="M77" s="430">
        <v>5.9923483309999996</v>
      </c>
      <c r="N77" s="430">
        <v>7.487783104</v>
      </c>
    </row>
    <row r="78" spans="1:14" s="158" customFormat="1" ht="12.75" customHeight="1">
      <c r="A78" s="432" t="s">
        <v>686</v>
      </c>
      <c r="B78" s="430">
        <v>4.4845523999999998E-2</v>
      </c>
      <c r="C78" s="498">
        <v>4.3750197999999997E-2</v>
      </c>
      <c r="D78" s="498">
        <v>4.2509603999999999E-2</v>
      </c>
      <c r="E78" s="498">
        <v>4.1301603999999999E-2</v>
      </c>
      <c r="F78" s="498">
        <v>6.8850012239999998</v>
      </c>
      <c r="G78" s="498">
        <v>6.060388487</v>
      </c>
      <c r="H78" s="498">
        <v>5.2591147820000002</v>
      </c>
      <c r="I78" s="498">
        <v>4.8310169009999999</v>
      </c>
      <c r="J78" s="498">
        <v>5.2203202280000003</v>
      </c>
      <c r="K78" s="498">
        <v>5.1844660899999999</v>
      </c>
      <c r="L78" s="430">
        <v>6.5689117750000001</v>
      </c>
      <c r="M78" s="430">
        <v>6.390963685</v>
      </c>
      <c r="N78" s="430">
        <v>7.5523418180000004</v>
      </c>
    </row>
    <row r="79" spans="1:14" s="158" customFormat="1" ht="12.75" customHeight="1">
      <c r="A79" s="432" t="s">
        <v>687</v>
      </c>
      <c r="B79" s="430">
        <v>4.92673E-4</v>
      </c>
      <c r="C79" s="498">
        <v>4.7953699999999999E-4</v>
      </c>
      <c r="D79" s="498">
        <v>2.2527100000000001E-4</v>
      </c>
      <c r="E79" s="498">
        <v>2.19884E-4</v>
      </c>
      <c r="F79" s="498">
        <v>6.3364328999999997E-2</v>
      </c>
      <c r="G79" s="498">
        <v>5.7334537999999997E-2</v>
      </c>
      <c r="H79" s="498">
        <v>0.389750657</v>
      </c>
      <c r="I79" s="498">
        <v>0.33585527500000001</v>
      </c>
      <c r="J79" s="498">
        <v>7.0035505999999997E-2</v>
      </c>
      <c r="K79" s="498">
        <v>8.3572230000000004E-3</v>
      </c>
      <c r="L79" s="430">
        <v>0.10614367399999999</v>
      </c>
      <c r="M79" s="430">
        <v>0.39861535399999998</v>
      </c>
      <c r="N79" s="430">
        <v>6.4558714000000003E-2</v>
      </c>
    </row>
    <row r="80" spans="1:14" s="158" customFormat="1" ht="12.75" customHeight="1">
      <c r="A80" s="437" t="s">
        <v>688</v>
      </c>
      <c r="B80" s="430">
        <v>0</v>
      </c>
      <c r="C80" s="498">
        <v>0</v>
      </c>
      <c r="D80" s="498">
        <v>0</v>
      </c>
      <c r="E80" s="498">
        <v>0</v>
      </c>
      <c r="F80" s="498">
        <v>0</v>
      </c>
      <c r="G80" s="498">
        <v>0</v>
      </c>
      <c r="H80" s="498">
        <v>0</v>
      </c>
      <c r="I80" s="498">
        <v>0</v>
      </c>
      <c r="J80" s="498">
        <v>0</v>
      </c>
      <c r="K80" s="498">
        <v>0</v>
      </c>
      <c r="L80" s="430">
        <v>0</v>
      </c>
      <c r="M80" s="430">
        <v>0</v>
      </c>
      <c r="N80" s="430">
        <v>0</v>
      </c>
    </row>
    <row r="81" spans="1:14" s="158" customFormat="1" ht="12.75" customHeight="1">
      <c r="A81" s="434" t="s">
        <v>689</v>
      </c>
      <c r="B81" s="430">
        <v>0</v>
      </c>
      <c r="C81" s="498">
        <v>0</v>
      </c>
      <c r="D81" s="498">
        <v>0</v>
      </c>
      <c r="E81" s="498">
        <v>0</v>
      </c>
      <c r="F81" s="498">
        <v>0</v>
      </c>
      <c r="G81" s="498">
        <v>0</v>
      </c>
      <c r="H81" s="498">
        <v>0</v>
      </c>
      <c r="I81" s="498">
        <v>0</v>
      </c>
      <c r="J81" s="498">
        <v>0</v>
      </c>
      <c r="K81" s="498">
        <v>0</v>
      </c>
      <c r="L81" s="430">
        <v>0</v>
      </c>
      <c r="M81" s="430">
        <v>0</v>
      </c>
      <c r="N81" s="430">
        <v>0</v>
      </c>
    </row>
    <row r="82" spans="1:14" s="158" customFormat="1" ht="21" customHeight="1">
      <c r="A82" s="434" t="s">
        <v>1111</v>
      </c>
      <c r="B82" s="430">
        <v>0</v>
      </c>
      <c r="C82" s="498">
        <v>0</v>
      </c>
      <c r="D82" s="498">
        <v>0</v>
      </c>
      <c r="E82" s="498">
        <v>0</v>
      </c>
      <c r="F82" s="498">
        <v>0</v>
      </c>
      <c r="G82" s="498">
        <v>0</v>
      </c>
      <c r="H82" s="498">
        <v>0</v>
      </c>
      <c r="I82" s="498">
        <v>0</v>
      </c>
      <c r="J82" s="498">
        <v>0</v>
      </c>
      <c r="K82" s="498">
        <v>0</v>
      </c>
      <c r="L82" s="430">
        <v>0</v>
      </c>
      <c r="M82" s="430">
        <v>0</v>
      </c>
      <c r="N82" s="430">
        <v>0</v>
      </c>
    </row>
    <row r="83" spans="1:14" s="158" customFormat="1" ht="12" customHeight="1">
      <c r="A83" s="437" t="s">
        <v>690</v>
      </c>
      <c r="B83" s="430">
        <v>0</v>
      </c>
      <c r="C83" s="498">
        <v>0</v>
      </c>
      <c r="D83" s="498">
        <v>0</v>
      </c>
      <c r="E83" s="498">
        <v>0</v>
      </c>
      <c r="F83" s="498">
        <v>0</v>
      </c>
      <c r="G83" s="498">
        <v>0</v>
      </c>
      <c r="H83" s="498">
        <v>0</v>
      </c>
      <c r="I83" s="498">
        <v>0</v>
      </c>
      <c r="J83" s="498">
        <v>0</v>
      </c>
      <c r="K83" s="498">
        <v>0</v>
      </c>
      <c r="L83" s="430">
        <v>0</v>
      </c>
      <c r="M83" s="430">
        <v>0</v>
      </c>
      <c r="N83" s="430">
        <v>0</v>
      </c>
    </row>
    <row r="84" spans="1:14" s="158" customFormat="1" ht="12" customHeight="1">
      <c r="A84" s="437" t="s">
        <v>691</v>
      </c>
      <c r="B84" s="430">
        <v>128.56685060199999</v>
      </c>
      <c r="C84" s="498">
        <v>95.713750387999994</v>
      </c>
      <c r="D84" s="498">
        <v>116.576339936</v>
      </c>
      <c r="E84" s="498">
        <v>115.499190243</v>
      </c>
      <c r="F84" s="498">
        <v>111.28217466700001</v>
      </c>
      <c r="G84" s="498">
        <v>100.13665266700001</v>
      </c>
      <c r="H84" s="498">
        <v>101.139626576</v>
      </c>
      <c r="I84" s="498">
        <v>98.055245666999994</v>
      </c>
      <c r="J84" s="498">
        <v>95.211987667000002</v>
      </c>
      <c r="K84" s="498">
        <v>91.672712666999999</v>
      </c>
      <c r="L84" s="430">
        <v>88.452075667000003</v>
      </c>
      <c r="M84" s="430">
        <v>89.521449666999999</v>
      </c>
      <c r="N84" s="430">
        <v>78.567868666999999</v>
      </c>
    </row>
    <row r="85" spans="1:14" s="158" customFormat="1" ht="12" customHeight="1">
      <c r="A85" s="434" t="s">
        <v>692</v>
      </c>
      <c r="B85" s="430">
        <v>406.45369862199999</v>
      </c>
      <c r="C85" s="498">
        <v>367.40713364099997</v>
      </c>
      <c r="D85" s="498">
        <v>382.80550814100002</v>
      </c>
      <c r="E85" s="498">
        <v>382.80550814100002</v>
      </c>
      <c r="F85" s="498">
        <v>382.75622800000002</v>
      </c>
      <c r="G85" s="498">
        <v>382.780868</v>
      </c>
      <c r="H85" s="498">
        <v>377.54137190400002</v>
      </c>
      <c r="I85" s="498">
        <v>376.23278800000003</v>
      </c>
      <c r="J85" s="498">
        <v>376.23278800000003</v>
      </c>
      <c r="K85" s="498">
        <v>376.23278800000003</v>
      </c>
      <c r="L85" s="430">
        <v>375.36942599999998</v>
      </c>
      <c r="M85" s="430">
        <v>375.71862599999997</v>
      </c>
      <c r="N85" s="430">
        <v>329.504615</v>
      </c>
    </row>
    <row r="86" spans="1:14" s="158" customFormat="1" ht="12" customHeight="1">
      <c r="A86" s="434" t="s">
        <v>693</v>
      </c>
      <c r="B86" s="430">
        <v>277.88684802</v>
      </c>
      <c r="C86" s="498">
        <v>271.69338325299998</v>
      </c>
      <c r="D86" s="498">
        <v>266.22916820500001</v>
      </c>
      <c r="E86" s="498">
        <v>267.30631789799997</v>
      </c>
      <c r="F86" s="498">
        <v>271.47405333299997</v>
      </c>
      <c r="G86" s="498">
        <v>282.64421533299998</v>
      </c>
      <c r="H86" s="498">
        <v>276.401745328</v>
      </c>
      <c r="I86" s="498">
        <v>278.17754233300002</v>
      </c>
      <c r="J86" s="498">
        <v>281.02080033300001</v>
      </c>
      <c r="K86" s="498">
        <v>284.56007533299999</v>
      </c>
      <c r="L86" s="430">
        <v>286.917350333</v>
      </c>
      <c r="M86" s="430">
        <v>286.19717633300002</v>
      </c>
      <c r="N86" s="430">
        <v>250.936746333</v>
      </c>
    </row>
    <row r="87" spans="1:14" s="158" customFormat="1" ht="12" customHeight="1">
      <c r="A87" s="437" t="s">
        <v>694</v>
      </c>
      <c r="B87" s="430">
        <v>149.99373247400001</v>
      </c>
      <c r="C87" s="498">
        <v>144.30072887200001</v>
      </c>
      <c r="D87" s="498">
        <v>143.244768781</v>
      </c>
      <c r="E87" s="498">
        <v>140.23469450799999</v>
      </c>
      <c r="F87" s="498">
        <v>124.20034732800001</v>
      </c>
      <c r="G87" s="498">
        <v>119.033638033</v>
      </c>
      <c r="H87" s="498">
        <v>118.224061378</v>
      </c>
      <c r="I87" s="498">
        <v>118.028047098</v>
      </c>
      <c r="J87" s="498">
        <v>117.48993593599999</v>
      </c>
      <c r="K87" s="498">
        <v>115.27833666799999</v>
      </c>
      <c r="L87" s="430">
        <v>114.601330418</v>
      </c>
      <c r="M87" s="430">
        <v>113.94089492099999</v>
      </c>
      <c r="N87" s="430">
        <v>112.22641348400001</v>
      </c>
    </row>
    <row r="88" spans="1:14" s="158" customFormat="1" ht="12" customHeight="1">
      <c r="A88" s="434" t="s">
        <v>695</v>
      </c>
      <c r="B88" s="430">
        <v>233.81144556699999</v>
      </c>
      <c r="C88" s="498">
        <v>229.21428793699999</v>
      </c>
      <c r="D88" s="498">
        <v>229.472582915</v>
      </c>
      <c r="E88" s="498">
        <v>227.16214777100001</v>
      </c>
      <c r="F88" s="498">
        <v>207.63213032300001</v>
      </c>
      <c r="G88" s="498">
        <v>201.05536767300001</v>
      </c>
      <c r="H88" s="498">
        <v>201.384774083</v>
      </c>
      <c r="I88" s="498">
        <v>202.235328326</v>
      </c>
      <c r="J88" s="498">
        <v>202.483495226</v>
      </c>
      <c r="K88" s="498">
        <v>199.937931883</v>
      </c>
      <c r="L88" s="430">
        <v>199.86377568200001</v>
      </c>
      <c r="M88" s="430">
        <v>199.969414035</v>
      </c>
      <c r="N88" s="430">
        <v>199.479563423</v>
      </c>
    </row>
    <row r="89" spans="1:14" s="158" customFormat="1" ht="12" customHeight="1">
      <c r="A89" s="434" t="s">
        <v>696</v>
      </c>
      <c r="B89" s="430">
        <v>83.817713092999995</v>
      </c>
      <c r="C89" s="498">
        <v>84.913559065000001</v>
      </c>
      <c r="D89" s="498">
        <v>86.227814133999999</v>
      </c>
      <c r="E89" s="498">
        <v>86.927453263000004</v>
      </c>
      <c r="F89" s="498">
        <v>83.431782995000006</v>
      </c>
      <c r="G89" s="498">
        <v>82.021729640000004</v>
      </c>
      <c r="H89" s="498">
        <v>83.160712704999995</v>
      </c>
      <c r="I89" s="498">
        <v>84.207281227999999</v>
      </c>
      <c r="J89" s="498">
        <v>84.993559289999993</v>
      </c>
      <c r="K89" s="498">
        <v>84.659595214999996</v>
      </c>
      <c r="L89" s="430">
        <v>85.262445263999993</v>
      </c>
      <c r="M89" s="430">
        <v>86.028519114000005</v>
      </c>
      <c r="N89" s="430">
        <v>87.253149938999996</v>
      </c>
    </row>
    <row r="90" spans="1:14" s="158" customFormat="1" ht="12" customHeight="1">
      <c r="A90" s="437" t="s">
        <v>697</v>
      </c>
      <c r="B90" s="430">
        <v>22.701491719</v>
      </c>
      <c r="C90" s="498">
        <v>23.228697536999999</v>
      </c>
      <c r="D90" s="498">
        <v>23.390195662</v>
      </c>
      <c r="E90" s="498">
        <v>24.045644355</v>
      </c>
      <c r="F90" s="498">
        <v>23.572924075</v>
      </c>
      <c r="G90" s="498">
        <v>26.919099643999999</v>
      </c>
      <c r="H90" s="498">
        <v>31.455265541999999</v>
      </c>
      <c r="I90" s="498">
        <v>48.235644526000002</v>
      </c>
      <c r="J90" s="498">
        <v>28.923241704999999</v>
      </c>
      <c r="K90" s="498">
        <v>26.907302823999999</v>
      </c>
      <c r="L90" s="430">
        <v>24.798944864999999</v>
      </c>
      <c r="M90" s="430">
        <v>24.590270727</v>
      </c>
      <c r="N90" s="430">
        <v>21.931401251</v>
      </c>
    </row>
    <row r="91" spans="1:14" s="158" customFormat="1" ht="12" customHeight="1">
      <c r="A91" s="437" t="s">
        <v>698</v>
      </c>
      <c r="B91" s="430">
        <v>2209.4783060889999</v>
      </c>
      <c r="C91" s="498">
        <v>1888.2045233690001</v>
      </c>
      <c r="D91" s="498">
        <v>1795.9165055620001</v>
      </c>
      <c r="E91" s="498">
        <v>1663.69914965</v>
      </c>
      <c r="F91" s="498">
        <v>2224.1995900010002</v>
      </c>
      <c r="G91" s="498">
        <v>3187.1035949400002</v>
      </c>
      <c r="H91" s="498">
        <v>3145.492884584</v>
      </c>
      <c r="I91" s="498">
        <v>2486.9293545169999</v>
      </c>
      <c r="J91" s="498">
        <v>2467.5307369930001</v>
      </c>
      <c r="K91" s="498">
        <v>2504.9988228420002</v>
      </c>
      <c r="L91" s="430">
        <v>2275.6560686319999</v>
      </c>
      <c r="M91" s="430">
        <v>2401.7991988069998</v>
      </c>
      <c r="N91" s="430">
        <v>2401.2920865149999</v>
      </c>
    </row>
    <row r="92" spans="1:14" s="158" customFormat="1" ht="12" customHeight="1">
      <c r="A92" s="437" t="s">
        <v>699</v>
      </c>
      <c r="B92" s="430">
        <v>35719.274545476001</v>
      </c>
      <c r="C92" s="498">
        <v>36489.763521893998</v>
      </c>
      <c r="D92" s="498">
        <v>36757.794858674999</v>
      </c>
      <c r="E92" s="498">
        <v>36832.921013284002</v>
      </c>
      <c r="F92" s="498">
        <v>37489.357940098002</v>
      </c>
      <c r="G92" s="498">
        <v>37810.387566698002</v>
      </c>
      <c r="H92" s="498">
        <v>37607.306031738</v>
      </c>
      <c r="I92" s="498">
        <v>35578.708536965998</v>
      </c>
      <c r="J92" s="498">
        <v>34448.283975751998</v>
      </c>
      <c r="K92" s="498">
        <v>33557.397216329999</v>
      </c>
      <c r="L92" s="430">
        <v>32256.571123356</v>
      </c>
      <c r="M92" s="430">
        <v>31406.536210017999</v>
      </c>
      <c r="N92" s="430">
        <v>30643.599970068</v>
      </c>
    </row>
    <row r="93" spans="1:14" s="158" customFormat="1" ht="12" customHeight="1">
      <c r="A93" s="438" t="s">
        <v>745</v>
      </c>
      <c r="B93" s="430"/>
      <c r="C93" s="430"/>
      <c r="D93" s="430" t="e">
        <v>#N/A</v>
      </c>
      <c r="E93" s="430" t="e">
        <v>#N/A</v>
      </c>
      <c r="F93" s="430" t="e">
        <v>#N/A</v>
      </c>
      <c r="G93" s="430" t="e">
        <v>#N/A</v>
      </c>
      <c r="H93" s="430" t="e">
        <v>#N/A</v>
      </c>
      <c r="I93" s="430" t="e">
        <v>#N/A</v>
      </c>
      <c r="J93" s="430" t="e">
        <v>#N/A</v>
      </c>
      <c r="K93" s="430" t="e">
        <v>#N/A</v>
      </c>
      <c r="L93" s="430" t="e">
        <v>#N/A</v>
      </c>
      <c r="M93" s="430" t="e">
        <v>#N/A</v>
      </c>
      <c r="N93" s="430" t="e">
        <v>#N/A</v>
      </c>
    </row>
    <row r="94" spans="1:14" s="158" customFormat="1" ht="12" customHeight="1">
      <c r="A94" s="437" t="s">
        <v>700</v>
      </c>
      <c r="B94" s="430">
        <v>1200.297278306</v>
      </c>
      <c r="C94" s="430">
        <v>1367.90717571</v>
      </c>
      <c r="D94" s="430">
        <v>1454.580894529</v>
      </c>
      <c r="E94" s="430">
        <v>1360.377835964</v>
      </c>
      <c r="F94" s="430">
        <v>1401.313500426</v>
      </c>
      <c r="G94" s="430">
        <v>1757.742609634</v>
      </c>
      <c r="H94" s="430">
        <v>1801.9906699640001</v>
      </c>
      <c r="I94" s="430">
        <v>1502.4212068849999</v>
      </c>
      <c r="J94" s="430">
        <v>1467.2450107459999</v>
      </c>
      <c r="K94" s="430">
        <v>638.74476612599994</v>
      </c>
      <c r="L94" s="430">
        <v>671.07678906700005</v>
      </c>
      <c r="M94" s="430">
        <v>663.18728696999995</v>
      </c>
      <c r="N94" s="430">
        <v>696.36293470600003</v>
      </c>
    </row>
    <row r="95" spans="1:14" s="158" customFormat="1" ht="12" customHeight="1">
      <c r="A95" s="434" t="s">
        <v>701</v>
      </c>
      <c r="B95" s="430">
        <v>13.546972778000001</v>
      </c>
      <c r="C95" s="430">
        <v>82.583879074999999</v>
      </c>
      <c r="D95" s="430">
        <v>80.953110019999997</v>
      </c>
      <c r="E95" s="430">
        <v>91.038915157999995</v>
      </c>
      <c r="F95" s="430">
        <v>93.463461574999997</v>
      </c>
      <c r="G95" s="430">
        <v>354.80711112900002</v>
      </c>
      <c r="H95" s="430">
        <v>459.899755524</v>
      </c>
      <c r="I95" s="430">
        <v>479.04972027500003</v>
      </c>
      <c r="J95" s="430">
        <v>522.827991365</v>
      </c>
      <c r="K95" s="430">
        <v>327.17581265000001</v>
      </c>
      <c r="L95" s="430">
        <v>348.78018281700002</v>
      </c>
      <c r="M95" s="430">
        <v>380.99981824399998</v>
      </c>
      <c r="N95" s="430">
        <v>422.38476124099998</v>
      </c>
    </row>
    <row r="96" spans="1:14" s="158" customFormat="1" ht="12" customHeight="1">
      <c r="A96" s="434" t="s">
        <v>702</v>
      </c>
      <c r="B96" s="430">
        <v>0</v>
      </c>
      <c r="C96" s="430">
        <v>0</v>
      </c>
      <c r="D96" s="430">
        <v>0</v>
      </c>
      <c r="E96" s="430">
        <v>0</v>
      </c>
      <c r="F96" s="430">
        <v>0</v>
      </c>
      <c r="G96" s="430">
        <v>0</v>
      </c>
      <c r="H96" s="430">
        <v>0</v>
      </c>
      <c r="I96" s="430">
        <v>0</v>
      </c>
      <c r="J96" s="430">
        <v>0</v>
      </c>
      <c r="K96" s="430">
        <v>0</v>
      </c>
      <c r="L96" s="430">
        <v>0</v>
      </c>
      <c r="M96" s="430">
        <v>0</v>
      </c>
      <c r="N96" s="430">
        <v>0</v>
      </c>
    </row>
    <row r="97" spans="1:14" s="158" customFormat="1" ht="12" customHeight="1">
      <c r="A97" s="434" t="s">
        <v>703</v>
      </c>
      <c r="B97" s="430">
        <v>351.65560771999998</v>
      </c>
      <c r="C97" s="430">
        <v>189.749466963</v>
      </c>
      <c r="D97" s="430">
        <v>180.14401523699999</v>
      </c>
      <c r="E97" s="430">
        <v>174.36210574200001</v>
      </c>
      <c r="F97" s="430">
        <v>166.73571292099999</v>
      </c>
      <c r="G97" s="430">
        <v>274.25526278400002</v>
      </c>
      <c r="H97" s="430">
        <v>235.54695425200001</v>
      </c>
      <c r="I97" s="430">
        <v>234.35398573500001</v>
      </c>
      <c r="J97" s="430">
        <v>234.34799456900001</v>
      </c>
      <c r="K97" s="430">
        <v>0.389763892</v>
      </c>
      <c r="L97" s="430">
        <v>0.37656941100000002</v>
      </c>
      <c r="M97" s="430">
        <v>0.33987530500000002</v>
      </c>
      <c r="N97" s="430">
        <v>0.26458429700000002</v>
      </c>
    </row>
    <row r="98" spans="1:14" s="158" customFormat="1" ht="12" customHeight="1">
      <c r="A98" s="434" t="s">
        <v>704</v>
      </c>
      <c r="B98" s="430">
        <v>0</v>
      </c>
      <c r="C98" s="430">
        <v>0</v>
      </c>
      <c r="D98" s="430">
        <v>0</v>
      </c>
      <c r="E98" s="430">
        <v>0</v>
      </c>
      <c r="F98" s="430">
        <v>0</v>
      </c>
      <c r="G98" s="430">
        <v>0</v>
      </c>
      <c r="H98" s="430">
        <v>0</v>
      </c>
      <c r="I98" s="430">
        <v>0</v>
      </c>
      <c r="J98" s="430">
        <v>0</v>
      </c>
      <c r="K98" s="430">
        <v>0</v>
      </c>
      <c r="L98" s="430">
        <v>0</v>
      </c>
      <c r="M98" s="430">
        <v>0</v>
      </c>
      <c r="N98" s="430">
        <v>0</v>
      </c>
    </row>
    <row r="99" spans="1:14" s="158" customFormat="1" ht="12" customHeight="1">
      <c r="A99" s="434" t="s">
        <v>705</v>
      </c>
      <c r="B99" s="430">
        <v>283.34375994099997</v>
      </c>
      <c r="C99" s="430">
        <v>342.56684696500002</v>
      </c>
      <c r="D99" s="430">
        <v>333.44697157600001</v>
      </c>
      <c r="E99" s="430">
        <v>325.406556341</v>
      </c>
      <c r="F99" s="430">
        <v>322.02849355900003</v>
      </c>
      <c r="G99" s="430">
        <v>16.135098381999999</v>
      </c>
      <c r="H99" s="430">
        <v>0.82774276499999999</v>
      </c>
      <c r="I99" s="430">
        <v>0.987642664</v>
      </c>
      <c r="J99" s="430">
        <v>13.572740565</v>
      </c>
      <c r="K99" s="430">
        <v>1.272933984</v>
      </c>
      <c r="L99" s="430">
        <v>1.294814095</v>
      </c>
      <c r="M99" s="430">
        <v>1.2816109440000001</v>
      </c>
      <c r="N99" s="430">
        <v>1.174511007</v>
      </c>
    </row>
    <row r="100" spans="1:14" s="158" customFormat="1" ht="12" customHeight="1">
      <c r="A100" s="434" t="s">
        <v>706</v>
      </c>
      <c r="B100" s="430">
        <v>551.75093786699995</v>
      </c>
      <c r="C100" s="430">
        <v>753.00698270700002</v>
      </c>
      <c r="D100" s="430">
        <v>860.03679769600001</v>
      </c>
      <c r="E100" s="430">
        <v>769.57025872300005</v>
      </c>
      <c r="F100" s="430">
        <v>819.08583237100004</v>
      </c>
      <c r="G100" s="430">
        <v>1112.5451373389999</v>
      </c>
      <c r="H100" s="430">
        <v>1105.716217423</v>
      </c>
      <c r="I100" s="430">
        <v>788.02985821100003</v>
      </c>
      <c r="J100" s="430">
        <v>696.49628424699995</v>
      </c>
      <c r="K100" s="430">
        <v>309.90625560000001</v>
      </c>
      <c r="L100" s="430">
        <v>320.62522274399998</v>
      </c>
      <c r="M100" s="430">
        <v>280.56598247699998</v>
      </c>
      <c r="N100" s="430">
        <v>272.53907816100002</v>
      </c>
    </row>
    <row r="101" spans="1:14" s="158" customFormat="1" ht="12" customHeight="1">
      <c r="A101" s="437" t="s">
        <v>707</v>
      </c>
      <c r="B101" s="430">
        <v>0</v>
      </c>
      <c r="C101" s="430">
        <v>0</v>
      </c>
      <c r="D101" s="430">
        <v>0</v>
      </c>
      <c r="E101" s="430">
        <v>0</v>
      </c>
      <c r="F101" s="430">
        <v>10.688976114999999</v>
      </c>
      <c r="G101" s="430">
        <v>0.77186854100000002</v>
      </c>
      <c r="H101" s="430">
        <v>5.0319531980000001</v>
      </c>
      <c r="I101" s="430">
        <v>1.7602308069999999</v>
      </c>
      <c r="J101" s="430">
        <v>0</v>
      </c>
      <c r="K101" s="430">
        <v>0</v>
      </c>
      <c r="L101" s="430">
        <v>0</v>
      </c>
      <c r="M101" s="430">
        <v>1.0180650200000001</v>
      </c>
      <c r="N101" s="430">
        <v>0</v>
      </c>
    </row>
    <row r="102" spans="1:14" s="158" customFormat="1" ht="12" customHeight="1">
      <c r="A102" s="437" t="s">
        <v>133</v>
      </c>
      <c r="B102" s="430">
        <v>14.502010379</v>
      </c>
      <c r="C102" s="430">
        <v>23.7360094</v>
      </c>
      <c r="D102" s="430">
        <v>35.903611306999998</v>
      </c>
      <c r="E102" s="430">
        <v>14.830431571</v>
      </c>
      <c r="F102" s="430">
        <v>25.436045701000001</v>
      </c>
      <c r="G102" s="430">
        <v>13.032834853000001</v>
      </c>
      <c r="H102" s="430">
        <v>5.6525451520000001</v>
      </c>
      <c r="I102" s="430">
        <v>12.8753081</v>
      </c>
      <c r="J102" s="430">
        <v>21.740910722999999</v>
      </c>
      <c r="K102" s="430">
        <v>17.038218315999998</v>
      </c>
      <c r="L102" s="430">
        <v>12.364843294</v>
      </c>
      <c r="M102" s="430">
        <v>23.505925779999998</v>
      </c>
      <c r="N102" s="430">
        <v>14.391785338</v>
      </c>
    </row>
    <row r="103" spans="1:14" s="158" customFormat="1" ht="12" customHeight="1">
      <c r="A103" s="437" t="s">
        <v>708</v>
      </c>
      <c r="B103" s="430">
        <v>18173.550960132001</v>
      </c>
      <c r="C103" s="430">
        <v>17783.152178986998</v>
      </c>
      <c r="D103" s="430">
        <v>17909.492317402</v>
      </c>
      <c r="E103" s="430">
        <v>18139.454591854999</v>
      </c>
      <c r="F103" s="430">
        <v>19154.495445521999</v>
      </c>
      <c r="G103" s="430">
        <v>19728.229680655</v>
      </c>
      <c r="H103" s="430">
        <v>20588.731015903999</v>
      </c>
      <c r="I103" s="430">
        <v>20518.184342290999</v>
      </c>
      <c r="J103" s="430">
        <v>19855.174695268001</v>
      </c>
      <c r="K103" s="430">
        <v>20064.007949262999</v>
      </c>
      <c r="L103" s="430">
        <v>19094.743734850999</v>
      </c>
      <c r="M103" s="430">
        <v>18209.052353706</v>
      </c>
      <c r="N103" s="430">
        <v>18077.542939978001</v>
      </c>
    </row>
    <row r="104" spans="1:14" s="158" customFormat="1" ht="12" customHeight="1">
      <c r="A104" s="434" t="s">
        <v>709</v>
      </c>
      <c r="B104" s="430">
        <v>17018.935694602002</v>
      </c>
      <c r="C104" s="430">
        <v>16629.119858407001</v>
      </c>
      <c r="D104" s="430">
        <v>16866.348957228998</v>
      </c>
      <c r="E104" s="430">
        <v>17147.273341446002</v>
      </c>
      <c r="F104" s="430">
        <v>17697.939396626</v>
      </c>
      <c r="G104" s="430">
        <v>18382.099113497999</v>
      </c>
      <c r="H104" s="430">
        <v>18975.170769168999</v>
      </c>
      <c r="I104" s="430">
        <v>18322.724710192</v>
      </c>
      <c r="J104" s="430">
        <v>17759.993095383001</v>
      </c>
      <c r="K104" s="430">
        <v>17999.587023245</v>
      </c>
      <c r="L104" s="430">
        <v>17115.431347702</v>
      </c>
      <c r="M104" s="430">
        <v>16366.403161210001</v>
      </c>
      <c r="N104" s="430">
        <v>16216.045345774</v>
      </c>
    </row>
    <row r="105" spans="1:14" s="158" customFormat="1" ht="12" customHeight="1">
      <c r="A105" s="433" t="s">
        <v>710</v>
      </c>
      <c r="B105" s="430">
        <v>5568.8523612689996</v>
      </c>
      <c r="C105" s="430">
        <v>5514.3281917410004</v>
      </c>
      <c r="D105" s="430">
        <v>5457.0989572300005</v>
      </c>
      <c r="E105" s="430">
        <v>5780.356674781</v>
      </c>
      <c r="F105" s="430">
        <v>6575.589396628</v>
      </c>
      <c r="G105" s="430">
        <v>6906.1157801669997</v>
      </c>
      <c r="H105" s="430">
        <v>6931.8714291710003</v>
      </c>
      <c r="I105" s="430">
        <v>6992.183703527</v>
      </c>
      <c r="J105" s="430">
        <v>6801.5770887159997</v>
      </c>
      <c r="K105" s="430">
        <v>7470.3793499089998</v>
      </c>
      <c r="L105" s="430">
        <v>7439.9320076980002</v>
      </c>
      <c r="M105" s="430">
        <v>7173.3204878710003</v>
      </c>
      <c r="N105" s="430">
        <v>7663.1293391010004</v>
      </c>
    </row>
    <row r="106" spans="1:14" s="158" customFormat="1" ht="21" customHeight="1">
      <c r="A106" s="432" t="s">
        <v>1112</v>
      </c>
      <c r="B106" s="430">
        <v>3046.7376931590002</v>
      </c>
      <c r="C106" s="430">
        <v>3021.190494422</v>
      </c>
      <c r="D106" s="430">
        <v>3008.4452789279999</v>
      </c>
      <c r="E106" s="430">
        <v>3403.9389809949998</v>
      </c>
      <c r="F106" s="430">
        <v>3651.133500549</v>
      </c>
      <c r="G106" s="430">
        <v>4108.5474867720004</v>
      </c>
      <c r="H106" s="430">
        <v>4301.7442573520002</v>
      </c>
      <c r="I106" s="430">
        <v>4324.9702727370004</v>
      </c>
      <c r="J106" s="430">
        <v>4138.9448939419999</v>
      </c>
      <c r="K106" s="430">
        <v>4277.7923480870004</v>
      </c>
      <c r="L106" s="430">
        <v>4204.9156585110004</v>
      </c>
      <c r="M106" s="430">
        <v>4070.3185445989998</v>
      </c>
      <c r="N106" s="430">
        <v>3735.5200872360001</v>
      </c>
    </row>
    <row r="107" spans="1:14" s="158" customFormat="1" ht="21" customHeight="1">
      <c r="A107" s="432" t="s">
        <v>1113</v>
      </c>
      <c r="B107" s="430">
        <v>18.365551112999999</v>
      </c>
      <c r="C107" s="430">
        <v>0</v>
      </c>
      <c r="D107" s="430">
        <v>0</v>
      </c>
      <c r="E107" s="430">
        <v>0</v>
      </c>
      <c r="F107" s="430">
        <v>0</v>
      </c>
      <c r="G107" s="430">
        <v>0</v>
      </c>
      <c r="H107" s="430">
        <v>0</v>
      </c>
      <c r="I107" s="430">
        <v>0</v>
      </c>
      <c r="J107" s="430">
        <v>0</v>
      </c>
      <c r="K107" s="430">
        <v>0</v>
      </c>
      <c r="L107" s="430">
        <v>0</v>
      </c>
      <c r="M107" s="430">
        <v>0</v>
      </c>
      <c r="N107" s="430">
        <v>0</v>
      </c>
    </row>
    <row r="108" spans="1:14" s="158" customFormat="1" ht="21" customHeight="1">
      <c r="A108" s="432" t="s">
        <v>1114</v>
      </c>
      <c r="B108" s="430">
        <v>1717.3400025660001</v>
      </c>
      <c r="C108" s="430">
        <v>1723.7404658200001</v>
      </c>
      <c r="D108" s="430">
        <v>1726.9077038800001</v>
      </c>
      <c r="E108" s="430">
        <v>1702.7128607259999</v>
      </c>
      <c r="F108" s="430">
        <v>1843.2041524809999</v>
      </c>
      <c r="G108" s="430">
        <v>1773.823273517</v>
      </c>
      <c r="H108" s="430">
        <v>1675.80648088</v>
      </c>
      <c r="I108" s="430">
        <v>1806.8451917760001</v>
      </c>
      <c r="J108" s="430">
        <v>1747.193238069</v>
      </c>
      <c r="K108" s="430">
        <v>1919.4150958800001</v>
      </c>
      <c r="L108" s="430">
        <v>1993.1416643590001</v>
      </c>
      <c r="M108" s="430">
        <v>1887.8305903180001</v>
      </c>
      <c r="N108" s="430">
        <v>1848.246203254</v>
      </c>
    </row>
    <row r="109" spans="1:14" s="158" customFormat="1" ht="21" customHeight="1">
      <c r="A109" s="432" t="s">
        <v>1115</v>
      </c>
      <c r="B109" s="430">
        <v>0</v>
      </c>
      <c r="C109" s="430">
        <v>0</v>
      </c>
      <c r="D109" s="430">
        <v>0</v>
      </c>
      <c r="E109" s="430">
        <v>0</v>
      </c>
      <c r="F109" s="430">
        <v>0</v>
      </c>
      <c r="G109" s="430">
        <v>0</v>
      </c>
      <c r="H109" s="430">
        <v>0</v>
      </c>
      <c r="I109" s="430">
        <v>0</v>
      </c>
      <c r="J109" s="430">
        <v>0</v>
      </c>
      <c r="K109" s="430">
        <v>0</v>
      </c>
      <c r="L109" s="430">
        <v>0</v>
      </c>
      <c r="M109" s="430">
        <v>0</v>
      </c>
      <c r="N109" s="430">
        <v>0</v>
      </c>
    </row>
    <row r="110" spans="1:14" s="158" customFormat="1" ht="21" customHeight="1">
      <c r="A110" s="432" t="s">
        <v>1116</v>
      </c>
      <c r="B110" s="430">
        <v>0</v>
      </c>
      <c r="C110" s="430">
        <v>0</v>
      </c>
      <c r="D110" s="430">
        <v>0</v>
      </c>
      <c r="E110" s="430">
        <v>0</v>
      </c>
      <c r="F110" s="430">
        <v>500</v>
      </c>
      <c r="G110" s="430">
        <v>487.73938943799999</v>
      </c>
      <c r="H110" s="430">
        <v>475.39295460199997</v>
      </c>
      <c r="I110" s="430">
        <v>462.96009472200001</v>
      </c>
      <c r="J110" s="430">
        <v>450.44020482299999</v>
      </c>
      <c r="K110" s="430">
        <v>437.83267569499998</v>
      </c>
      <c r="L110" s="430">
        <v>425.13689386200002</v>
      </c>
      <c r="M110" s="430">
        <v>412.35224155700001</v>
      </c>
      <c r="N110" s="430">
        <v>399.47809668600001</v>
      </c>
    </row>
    <row r="111" spans="1:14" s="158" customFormat="1" ht="21" customHeight="1">
      <c r="A111" s="432" t="s">
        <v>1124</v>
      </c>
      <c r="B111" s="430">
        <v>786.40911443100003</v>
      </c>
      <c r="C111" s="430">
        <v>769.39723149899999</v>
      </c>
      <c r="D111" s="430">
        <v>721.74597442200002</v>
      </c>
      <c r="E111" s="430">
        <v>673.70483306000006</v>
      </c>
      <c r="F111" s="430">
        <v>581.25174359799996</v>
      </c>
      <c r="G111" s="430">
        <v>536.00563044</v>
      </c>
      <c r="H111" s="430">
        <v>478.927736337</v>
      </c>
      <c r="I111" s="430">
        <v>397.40814429199997</v>
      </c>
      <c r="J111" s="430">
        <v>464.99875188200002</v>
      </c>
      <c r="K111" s="430">
        <v>835.33923024700005</v>
      </c>
      <c r="L111" s="430">
        <v>816.73779096600003</v>
      </c>
      <c r="M111" s="430">
        <v>802.81911139700003</v>
      </c>
      <c r="N111" s="430">
        <v>1679.884951925</v>
      </c>
    </row>
    <row r="112" spans="1:14" s="158" customFormat="1" ht="21" customHeight="1">
      <c r="A112" s="433" t="s">
        <v>1117</v>
      </c>
      <c r="B112" s="430">
        <v>11450.083333332999</v>
      </c>
      <c r="C112" s="430">
        <v>11114.791666666</v>
      </c>
      <c r="D112" s="430">
        <v>11409.249999999</v>
      </c>
      <c r="E112" s="430">
        <v>11366.916666665</v>
      </c>
      <c r="F112" s="430">
        <v>11122.349999997999</v>
      </c>
      <c r="G112" s="430">
        <v>11475.983333331</v>
      </c>
      <c r="H112" s="430">
        <v>12043.299339998001</v>
      </c>
      <c r="I112" s="430">
        <v>11330.541006665</v>
      </c>
      <c r="J112" s="430">
        <v>10958.416006666999</v>
      </c>
      <c r="K112" s="430">
        <v>10529.207673336001</v>
      </c>
      <c r="L112" s="430">
        <v>9675.4993400040003</v>
      </c>
      <c r="M112" s="430">
        <v>9193.0826733390004</v>
      </c>
      <c r="N112" s="430">
        <v>8552.9160066730001</v>
      </c>
    </row>
    <row r="113" spans="1:14" s="158" customFormat="1" ht="21" customHeight="1">
      <c r="A113" s="432" t="s">
        <v>1118</v>
      </c>
      <c r="B113" s="430">
        <v>7740.0833333330002</v>
      </c>
      <c r="C113" s="430">
        <v>7594.7916666660003</v>
      </c>
      <c r="D113" s="430">
        <v>7809.2499999989996</v>
      </c>
      <c r="E113" s="430">
        <v>7841.9166666649999</v>
      </c>
      <c r="F113" s="430">
        <v>8107.3499999980004</v>
      </c>
      <c r="G113" s="430">
        <v>8340.9833333309998</v>
      </c>
      <c r="H113" s="430">
        <v>8309.4249999980002</v>
      </c>
      <c r="I113" s="430">
        <v>7646.6666666649999</v>
      </c>
      <c r="J113" s="430">
        <v>7254.5416666669998</v>
      </c>
      <c r="K113" s="430">
        <v>6896.8333333359997</v>
      </c>
      <c r="L113" s="430">
        <v>6093.125000004</v>
      </c>
      <c r="M113" s="430">
        <v>5660.7083333390001</v>
      </c>
      <c r="N113" s="430">
        <v>5120.5416666729998</v>
      </c>
    </row>
    <row r="114" spans="1:14" ht="21" customHeight="1">
      <c r="A114" s="322" t="s">
        <v>1119</v>
      </c>
      <c r="B114" s="430">
        <v>0</v>
      </c>
      <c r="C114" s="430">
        <v>0</v>
      </c>
      <c r="D114" s="430">
        <v>0</v>
      </c>
      <c r="E114" s="430">
        <v>0</v>
      </c>
      <c r="F114" s="430">
        <v>0</v>
      </c>
      <c r="G114" s="430">
        <v>0</v>
      </c>
      <c r="H114" s="430">
        <v>0</v>
      </c>
      <c r="I114" s="430">
        <v>0</v>
      </c>
      <c r="J114" s="430">
        <v>0</v>
      </c>
      <c r="K114" s="430">
        <v>0</v>
      </c>
      <c r="L114" s="430">
        <v>0</v>
      </c>
      <c r="M114" s="430">
        <v>0</v>
      </c>
      <c r="N114" s="430">
        <v>0</v>
      </c>
    </row>
    <row r="115" spans="1:14" ht="21" customHeight="1">
      <c r="A115" s="322" t="s">
        <v>1120</v>
      </c>
      <c r="B115" s="430">
        <v>0</v>
      </c>
      <c r="C115" s="430">
        <v>0</v>
      </c>
      <c r="D115" s="430">
        <v>0</v>
      </c>
      <c r="E115" s="430">
        <v>0</v>
      </c>
      <c r="F115" s="430">
        <v>0</v>
      </c>
      <c r="G115" s="430">
        <v>0</v>
      </c>
      <c r="H115" s="430">
        <v>0</v>
      </c>
      <c r="I115" s="430">
        <v>0</v>
      </c>
      <c r="J115" s="430">
        <v>0</v>
      </c>
      <c r="K115" s="430">
        <v>0</v>
      </c>
      <c r="L115" s="430">
        <v>0</v>
      </c>
      <c r="M115" s="430">
        <v>0</v>
      </c>
      <c r="N115" s="430">
        <v>0</v>
      </c>
    </row>
    <row r="116" spans="1:14" ht="21" customHeight="1">
      <c r="A116" s="322" t="s">
        <v>1121</v>
      </c>
      <c r="B116" s="430">
        <v>0</v>
      </c>
      <c r="C116" s="430">
        <v>0</v>
      </c>
      <c r="D116" s="430">
        <v>0</v>
      </c>
      <c r="E116" s="430">
        <v>0</v>
      </c>
      <c r="F116" s="430">
        <v>0</v>
      </c>
      <c r="G116" s="430">
        <v>0</v>
      </c>
      <c r="H116" s="430">
        <v>0</v>
      </c>
      <c r="I116" s="430">
        <v>0</v>
      </c>
      <c r="J116" s="430">
        <v>0</v>
      </c>
      <c r="K116" s="430">
        <v>0</v>
      </c>
      <c r="L116" s="430">
        <v>0</v>
      </c>
      <c r="M116" s="430">
        <v>0</v>
      </c>
      <c r="N116" s="430">
        <v>0</v>
      </c>
    </row>
    <row r="117" spans="1:14" ht="21" customHeight="1">
      <c r="A117" s="322" t="s">
        <v>1122</v>
      </c>
      <c r="B117" s="430">
        <v>3710</v>
      </c>
      <c r="C117" s="430">
        <v>3520</v>
      </c>
      <c r="D117" s="430">
        <v>3600</v>
      </c>
      <c r="E117" s="430">
        <v>3525</v>
      </c>
      <c r="F117" s="430">
        <v>3015</v>
      </c>
      <c r="G117" s="430">
        <v>3135</v>
      </c>
      <c r="H117" s="430">
        <v>3733.8743399999998</v>
      </c>
      <c r="I117" s="430">
        <v>3683.8743399999998</v>
      </c>
      <c r="J117" s="430">
        <v>3703.8743399999998</v>
      </c>
      <c r="K117" s="430">
        <v>3632.3743399999998</v>
      </c>
      <c r="L117" s="430">
        <v>3582.3743399999998</v>
      </c>
      <c r="M117" s="430">
        <v>3532.3743399999998</v>
      </c>
      <c r="N117" s="430">
        <v>3432.3743399999998</v>
      </c>
    </row>
    <row r="118" spans="1:14" ht="21" customHeight="1">
      <c r="A118" s="322" t="s">
        <v>1123</v>
      </c>
      <c r="B118" s="430">
        <v>0</v>
      </c>
      <c r="C118" s="430">
        <v>0</v>
      </c>
      <c r="D118" s="430">
        <v>0</v>
      </c>
      <c r="E118" s="430">
        <v>0</v>
      </c>
      <c r="F118" s="430">
        <v>0</v>
      </c>
      <c r="G118" s="430">
        <v>0</v>
      </c>
      <c r="H118" s="430">
        <v>0</v>
      </c>
      <c r="I118" s="430">
        <v>0</v>
      </c>
      <c r="J118" s="430">
        <v>0</v>
      </c>
      <c r="K118" s="430">
        <v>0</v>
      </c>
      <c r="L118" s="430">
        <v>0</v>
      </c>
      <c r="M118" s="430">
        <v>0</v>
      </c>
      <c r="N118" s="430">
        <v>0</v>
      </c>
    </row>
    <row r="119" spans="1:14" ht="11.25" customHeight="1">
      <c r="A119" s="320" t="s">
        <v>711</v>
      </c>
      <c r="B119" s="430">
        <v>1154.61526553</v>
      </c>
      <c r="C119" s="430">
        <v>1154.03232058</v>
      </c>
      <c r="D119" s="430">
        <v>1043.143360173</v>
      </c>
      <c r="E119" s="430">
        <v>992.18125040899997</v>
      </c>
      <c r="F119" s="430">
        <v>1456.556048896</v>
      </c>
      <c r="G119" s="430">
        <v>1346.1305671570001</v>
      </c>
      <c r="H119" s="430">
        <v>1613.560246735</v>
      </c>
      <c r="I119" s="430">
        <v>2195.4596320989999</v>
      </c>
      <c r="J119" s="430">
        <v>2095.1815998850002</v>
      </c>
      <c r="K119" s="430">
        <v>2064.420926018</v>
      </c>
      <c r="L119" s="430">
        <v>1979.312387149</v>
      </c>
      <c r="M119" s="430">
        <v>1842.6491924960001</v>
      </c>
      <c r="N119" s="430">
        <v>1861.4975942040001</v>
      </c>
    </row>
    <row r="120" spans="1:14" ht="11.25" customHeight="1">
      <c r="A120" s="321" t="s">
        <v>712</v>
      </c>
      <c r="B120" s="430">
        <v>1048.6860109910001</v>
      </c>
      <c r="C120" s="430">
        <v>1047.1764451639999</v>
      </c>
      <c r="D120" s="430">
        <v>937.14683758399997</v>
      </c>
      <c r="E120" s="430">
        <v>937.21161321800002</v>
      </c>
      <c r="F120" s="430">
        <v>1400.8815734079999</v>
      </c>
      <c r="G120" s="430">
        <v>1290.9212197290001</v>
      </c>
      <c r="H120" s="430">
        <v>1559.621881368</v>
      </c>
      <c r="I120" s="430">
        <v>2140.9480707779999</v>
      </c>
      <c r="J120" s="430">
        <v>2041.456301299</v>
      </c>
      <c r="K120" s="430">
        <v>2010.926660249</v>
      </c>
      <c r="L120" s="430">
        <v>1926.4698604770001</v>
      </c>
      <c r="M120" s="430">
        <v>1790.33657079</v>
      </c>
      <c r="N120" s="430">
        <v>1808.0309572389999</v>
      </c>
    </row>
    <row r="121" spans="1:14" ht="21" customHeight="1">
      <c r="A121" s="322" t="s">
        <v>713</v>
      </c>
      <c r="B121" s="430">
        <v>0</v>
      </c>
      <c r="C121" s="430">
        <v>0</v>
      </c>
      <c r="D121" s="430">
        <v>0</v>
      </c>
      <c r="E121" s="430">
        <v>0</v>
      </c>
      <c r="F121" s="430">
        <v>463.31741806299999</v>
      </c>
      <c r="G121" s="430">
        <v>463.60004452999999</v>
      </c>
      <c r="H121" s="430">
        <v>730.11648139600004</v>
      </c>
      <c r="I121" s="430">
        <v>1302.1920156849999</v>
      </c>
      <c r="J121" s="430">
        <v>1310.3581206379999</v>
      </c>
      <c r="K121" s="430">
        <v>1282.5929944950001</v>
      </c>
      <c r="L121" s="430">
        <v>1195.9139625099999</v>
      </c>
      <c r="M121" s="430">
        <v>1178.4841716190001</v>
      </c>
      <c r="N121" s="430">
        <v>1182.3850392500001</v>
      </c>
    </row>
    <row r="122" spans="1:14" ht="21" customHeight="1">
      <c r="A122" s="322" t="s">
        <v>714</v>
      </c>
      <c r="B122" s="430">
        <v>0</v>
      </c>
      <c r="C122" s="430">
        <v>0</v>
      </c>
      <c r="D122" s="430">
        <v>0</v>
      </c>
      <c r="E122" s="430">
        <v>0</v>
      </c>
      <c r="F122" s="430">
        <v>0</v>
      </c>
      <c r="G122" s="430">
        <v>0</v>
      </c>
      <c r="H122" s="430">
        <v>0</v>
      </c>
      <c r="I122" s="430">
        <v>0</v>
      </c>
      <c r="J122" s="430">
        <v>0</v>
      </c>
      <c r="K122" s="430">
        <v>0</v>
      </c>
      <c r="L122" s="430">
        <v>0</v>
      </c>
      <c r="M122" s="430">
        <v>0</v>
      </c>
      <c r="N122" s="430">
        <v>0</v>
      </c>
    </row>
    <row r="123" spans="1:14" ht="21" customHeight="1">
      <c r="A123" s="322" t="s">
        <v>715</v>
      </c>
      <c r="B123" s="430">
        <v>0</v>
      </c>
      <c r="C123" s="430">
        <v>0</v>
      </c>
      <c r="D123" s="430">
        <v>0</v>
      </c>
      <c r="E123" s="430">
        <v>0</v>
      </c>
      <c r="F123" s="430">
        <v>0</v>
      </c>
      <c r="G123" s="430">
        <v>0</v>
      </c>
      <c r="H123" s="430">
        <v>0</v>
      </c>
      <c r="I123" s="430">
        <v>0</v>
      </c>
      <c r="J123" s="430">
        <v>0</v>
      </c>
      <c r="K123" s="430">
        <v>0</v>
      </c>
      <c r="L123" s="430">
        <v>0</v>
      </c>
      <c r="M123" s="430">
        <v>0</v>
      </c>
      <c r="N123" s="430">
        <v>0</v>
      </c>
    </row>
    <row r="124" spans="1:14" ht="21" customHeight="1">
      <c r="A124" s="322" t="s">
        <v>716</v>
      </c>
      <c r="B124" s="430">
        <v>0</v>
      </c>
      <c r="C124" s="430">
        <v>0</v>
      </c>
      <c r="D124" s="430">
        <v>0</v>
      </c>
      <c r="E124" s="430">
        <v>0</v>
      </c>
      <c r="F124" s="430">
        <v>0</v>
      </c>
      <c r="G124" s="430">
        <v>0</v>
      </c>
      <c r="H124" s="430">
        <v>0</v>
      </c>
      <c r="I124" s="430">
        <v>0</v>
      </c>
      <c r="J124" s="430">
        <v>0</v>
      </c>
      <c r="K124" s="430">
        <v>0</v>
      </c>
      <c r="L124" s="430">
        <v>0</v>
      </c>
      <c r="M124" s="430">
        <v>0</v>
      </c>
      <c r="N124" s="430">
        <v>0</v>
      </c>
    </row>
    <row r="125" spans="1:14" ht="21" customHeight="1">
      <c r="A125" s="322" t="s">
        <v>717</v>
      </c>
      <c r="B125" s="430">
        <v>1048.6860109910001</v>
      </c>
      <c r="C125" s="430">
        <v>1047.1764451639999</v>
      </c>
      <c r="D125" s="430">
        <v>937.14683758399997</v>
      </c>
      <c r="E125" s="430">
        <v>937.21161321800002</v>
      </c>
      <c r="F125" s="430">
        <v>937.56415534500002</v>
      </c>
      <c r="G125" s="430">
        <v>827.32117519899998</v>
      </c>
      <c r="H125" s="430">
        <v>829.50539997199996</v>
      </c>
      <c r="I125" s="430">
        <v>838.75605509299999</v>
      </c>
      <c r="J125" s="430">
        <v>731.09818066100001</v>
      </c>
      <c r="K125" s="430">
        <v>728.33366575399998</v>
      </c>
      <c r="L125" s="430">
        <v>730.55589796699996</v>
      </c>
      <c r="M125" s="430">
        <v>611.852399171</v>
      </c>
      <c r="N125" s="430">
        <v>625.64591798900005</v>
      </c>
    </row>
    <row r="126" spans="1:14" ht="21" customHeight="1">
      <c r="A126" s="322" t="s">
        <v>1125</v>
      </c>
      <c r="B126" s="430">
        <v>0</v>
      </c>
      <c r="C126" s="430">
        <v>0</v>
      </c>
      <c r="D126" s="430">
        <v>0</v>
      </c>
      <c r="E126" s="430">
        <v>0</v>
      </c>
      <c r="F126" s="430">
        <v>0</v>
      </c>
      <c r="G126" s="430">
        <v>0</v>
      </c>
      <c r="H126" s="430">
        <v>0</v>
      </c>
      <c r="I126" s="430">
        <v>0</v>
      </c>
      <c r="J126" s="430">
        <v>0</v>
      </c>
      <c r="K126" s="430">
        <v>0</v>
      </c>
      <c r="L126" s="430">
        <v>0</v>
      </c>
      <c r="M126" s="430">
        <v>0</v>
      </c>
      <c r="N126" s="430">
        <v>0</v>
      </c>
    </row>
    <row r="127" spans="1:14" ht="21" customHeight="1">
      <c r="A127" s="321" t="s">
        <v>1126</v>
      </c>
      <c r="B127" s="430">
        <v>105.929254539</v>
      </c>
      <c r="C127" s="430">
        <v>106.855875416</v>
      </c>
      <c r="D127" s="430">
        <v>105.99652258899999</v>
      </c>
      <c r="E127" s="430">
        <v>54.969637190999997</v>
      </c>
      <c r="F127" s="430">
        <v>55.674475487999999</v>
      </c>
      <c r="G127" s="430">
        <v>55.209347428000001</v>
      </c>
      <c r="H127" s="430">
        <v>53.938365367000003</v>
      </c>
      <c r="I127" s="430">
        <v>54.511561321000002</v>
      </c>
      <c r="J127" s="430">
        <v>53.725298586000001</v>
      </c>
      <c r="K127" s="430">
        <v>53.494265769000002</v>
      </c>
      <c r="L127" s="430">
        <v>52.842526671999998</v>
      </c>
      <c r="M127" s="430">
        <v>52.312621706000002</v>
      </c>
      <c r="N127" s="430">
        <v>53.466636964999999</v>
      </c>
    </row>
    <row r="128" spans="1:14" ht="21" customHeight="1">
      <c r="A128" s="322" t="s">
        <v>1127</v>
      </c>
      <c r="B128" s="430">
        <v>50.169517866</v>
      </c>
      <c r="C128" s="430">
        <v>50.071787479999998</v>
      </c>
      <c r="D128" s="430">
        <v>50.094340645999999</v>
      </c>
      <c r="E128" s="430">
        <v>0</v>
      </c>
      <c r="F128" s="430">
        <v>0</v>
      </c>
      <c r="G128" s="430">
        <v>0</v>
      </c>
      <c r="H128" s="430">
        <v>0</v>
      </c>
      <c r="I128" s="430">
        <v>0</v>
      </c>
      <c r="J128" s="430">
        <v>0</v>
      </c>
      <c r="K128" s="430">
        <v>0</v>
      </c>
      <c r="L128" s="430">
        <v>0</v>
      </c>
      <c r="M128" s="430">
        <v>0</v>
      </c>
      <c r="N128" s="430">
        <v>0</v>
      </c>
    </row>
    <row r="129" spans="1:14" ht="21" customHeight="1">
      <c r="A129" s="322" t="s">
        <v>1128</v>
      </c>
      <c r="B129" s="430">
        <v>0</v>
      </c>
      <c r="C129" s="430">
        <v>0</v>
      </c>
      <c r="D129" s="430">
        <v>0</v>
      </c>
      <c r="E129" s="430">
        <v>0</v>
      </c>
      <c r="F129" s="430">
        <v>0</v>
      </c>
      <c r="G129" s="430">
        <v>0</v>
      </c>
      <c r="H129" s="430">
        <v>0</v>
      </c>
      <c r="I129" s="430">
        <v>0</v>
      </c>
      <c r="J129" s="430">
        <v>0</v>
      </c>
      <c r="K129" s="430">
        <v>0</v>
      </c>
      <c r="L129" s="430">
        <v>0</v>
      </c>
      <c r="M129" s="430">
        <v>0</v>
      </c>
      <c r="N129" s="430">
        <v>0</v>
      </c>
    </row>
    <row r="130" spans="1:14" ht="21" customHeight="1">
      <c r="A130" s="322" t="s">
        <v>1129</v>
      </c>
      <c r="B130" s="430">
        <v>55.759736672999999</v>
      </c>
      <c r="C130" s="430">
        <v>56.784087935999999</v>
      </c>
      <c r="D130" s="430">
        <v>55.902181943000002</v>
      </c>
      <c r="E130" s="430">
        <v>54.969637190999997</v>
      </c>
      <c r="F130" s="430">
        <v>55.674475487999999</v>
      </c>
      <c r="G130" s="430">
        <v>55.209347428000001</v>
      </c>
      <c r="H130" s="430">
        <v>53.938365367000003</v>
      </c>
      <c r="I130" s="430">
        <v>54.511561321000002</v>
      </c>
      <c r="J130" s="430">
        <v>53.725298586000001</v>
      </c>
      <c r="K130" s="430">
        <v>53.494265769000002</v>
      </c>
      <c r="L130" s="430">
        <v>52.842526671999998</v>
      </c>
      <c r="M130" s="430">
        <v>52.312621706000002</v>
      </c>
      <c r="N130" s="430">
        <v>53.466636964999999</v>
      </c>
    </row>
    <row r="131" spans="1:14" ht="21" customHeight="1">
      <c r="A131" s="322" t="s">
        <v>1130</v>
      </c>
      <c r="B131" s="430">
        <v>0</v>
      </c>
      <c r="C131" s="430">
        <v>0</v>
      </c>
      <c r="D131" s="430">
        <v>0</v>
      </c>
      <c r="E131" s="430">
        <v>0</v>
      </c>
      <c r="F131" s="430">
        <v>0</v>
      </c>
      <c r="G131" s="430">
        <v>0</v>
      </c>
      <c r="H131" s="430">
        <v>0</v>
      </c>
      <c r="I131" s="430">
        <v>0</v>
      </c>
      <c r="J131" s="430">
        <v>0</v>
      </c>
      <c r="K131" s="430">
        <v>0</v>
      </c>
      <c r="L131" s="430">
        <v>0</v>
      </c>
      <c r="M131" s="430">
        <v>0</v>
      </c>
      <c r="N131" s="430">
        <v>0</v>
      </c>
    </row>
    <row r="132" spans="1:14" ht="21" customHeight="1">
      <c r="A132" s="322" t="s">
        <v>1131</v>
      </c>
      <c r="B132" s="430">
        <v>0</v>
      </c>
      <c r="C132" s="430">
        <v>0</v>
      </c>
      <c r="D132" s="430">
        <v>0</v>
      </c>
      <c r="E132" s="430">
        <v>0</v>
      </c>
      <c r="F132" s="430">
        <v>0</v>
      </c>
      <c r="G132" s="430">
        <v>0</v>
      </c>
      <c r="H132" s="430">
        <v>0</v>
      </c>
      <c r="I132" s="430">
        <v>0</v>
      </c>
      <c r="J132" s="430">
        <v>0</v>
      </c>
      <c r="K132" s="430">
        <v>0</v>
      </c>
      <c r="L132" s="430">
        <v>0</v>
      </c>
      <c r="M132" s="430">
        <v>0</v>
      </c>
      <c r="N132" s="430">
        <v>0</v>
      </c>
    </row>
    <row r="133" spans="1:14" ht="21" customHeight="1">
      <c r="A133" s="322" t="s">
        <v>1132</v>
      </c>
      <c r="B133" s="430">
        <v>0</v>
      </c>
      <c r="C133" s="430">
        <v>0</v>
      </c>
      <c r="D133" s="430">
        <v>0</v>
      </c>
      <c r="E133" s="430">
        <v>0</v>
      </c>
      <c r="F133" s="430">
        <v>0</v>
      </c>
      <c r="G133" s="430">
        <v>0</v>
      </c>
      <c r="H133" s="430">
        <v>0</v>
      </c>
      <c r="I133" s="430">
        <v>0</v>
      </c>
      <c r="J133" s="430">
        <v>0</v>
      </c>
      <c r="K133" s="430">
        <v>0</v>
      </c>
      <c r="L133" s="430">
        <v>0</v>
      </c>
      <c r="M133" s="430">
        <v>0</v>
      </c>
      <c r="N133" s="430">
        <v>0</v>
      </c>
    </row>
    <row r="134" spans="1:14" ht="12" customHeight="1">
      <c r="A134" s="319" t="s">
        <v>718</v>
      </c>
      <c r="B134" s="430">
        <v>430</v>
      </c>
      <c r="C134" s="430">
        <v>816</v>
      </c>
      <c r="D134" s="430">
        <v>816</v>
      </c>
      <c r="E134" s="430">
        <v>816</v>
      </c>
      <c r="F134" s="430">
        <v>816</v>
      </c>
      <c r="G134" s="430">
        <v>816</v>
      </c>
      <c r="H134" s="430">
        <v>786</v>
      </c>
      <c r="I134" s="430">
        <v>786</v>
      </c>
      <c r="J134" s="430">
        <v>786</v>
      </c>
      <c r="K134" s="430">
        <v>741</v>
      </c>
      <c r="L134" s="430">
        <v>941</v>
      </c>
      <c r="M134" s="430">
        <v>941</v>
      </c>
      <c r="N134" s="430">
        <v>941</v>
      </c>
    </row>
    <row r="135" spans="1:14" ht="12" customHeight="1">
      <c r="A135" s="319" t="s">
        <v>719</v>
      </c>
      <c r="B135" s="430">
        <v>0</v>
      </c>
      <c r="C135" s="430">
        <v>0</v>
      </c>
      <c r="D135" s="430">
        <v>0</v>
      </c>
      <c r="E135" s="430">
        <v>0</v>
      </c>
      <c r="F135" s="430">
        <v>0</v>
      </c>
      <c r="G135" s="430">
        <v>0</v>
      </c>
      <c r="H135" s="430">
        <v>0</v>
      </c>
      <c r="I135" s="430">
        <v>0</v>
      </c>
      <c r="J135" s="430">
        <v>0</v>
      </c>
      <c r="K135" s="430">
        <v>0</v>
      </c>
      <c r="L135" s="430">
        <v>0</v>
      </c>
      <c r="M135" s="430">
        <v>0</v>
      </c>
      <c r="N135" s="430">
        <v>0</v>
      </c>
    </row>
    <row r="136" spans="1:14" ht="12" customHeight="1">
      <c r="A136" s="319" t="s">
        <v>7</v>
      </c>
      <c r="B136" s="430">
        <v>30</v>
      </c>
      <c r="C136" s="430">
        <v>33</v>
      </c>
      <c r="D136" s="430">
        <v>36.783290563999998</v>
      </c>
      <c r="E136" s="430">
        <v>39.421397577999997</v>
      </c>
      <c r="F136" s="430">
        <v>39.421397577999997</v>
      </c>
      <c r="G136" s="430">
        <v>39.421397577999997</v>
      </c>
      <c r="H136" s="430">
        <v>39.421397577999997</v>
      </c>
      <c r="I136" s="430">
        <v>39.421397577999997</v>
      </c>
      <c r="J136" s="430">
        <v>39.421397577999997</v>
      </c>
      <c r="K136" s="430">
        <v>24.421397578000001</v>
      </c>
      <c r="L136" s="430">
        <v>24.421397578000001</v>
      </c>
      <c r="M136" s="430">
        <v>24.421397578000001</v>
      </c>
      <c r="N136" s="430">
        <v>24.421397578000001</v>
      </c>
    </row>
    <row r="137" spans="1:14" ht="12" customHeight="1">
      <c r="A137" s="320" t="s">
        <v>720</v>
      </c>
      <c r="B137" s="430">
        <v>30</v>
      </c>
      <c r="C137" s="430">
        <v>33</v>
      </c>
      <c r="D137" s="430">
        <v>36.783290563999998</v>
      </c>
      <c r="E137" s="430">
        <v>39.421397577999997</v>
      </c>
      <c r="F137" s="430">
        <v>39.421397577999997</v>
      </c>
      <c r="G137" s="430">
        <v>39.421397577999997</v>
      </c>
      <c r="H137" s="430">
        <v>39.421397577999997</v>
      </c>
      <c r="I137" s="430">
        <v>39.421397577999997</v>
      </c>
      <c r="J137" s="430">
        <v>39.421397577999997</v>
      </c>
      <c r="K137" s="430">
        <v>24.421397578000001</v>
      </c>
      <c r="L137" s="430">
        <v>24.421397578000001</v>
      </c>
      <c r="M137" s="430">
        <v>24.421397578000001</v>
      </c>
      <c r="N137" s="430">
        <v>24.421397578000001</v>
      </c>
    </row>
    <row r="138" spans="1:14" ht="12" customHeight="1">
      <c r="A138" s="320" t="s">
        <v>721</v>
      </c>
      <c r="B138" s="430">
        <v>0</v>
      </c>
      <c r="C138" s="430">
        <v>0</v>
      </c>
      <c r="D138" s="430">
        <v>0</v>
      </c>
      <c r="E138" s="430">
        <v>0</v>
      </c>
      <c r="F138" s="430">
        <v>0</v>
      </c>
      <c r="G138" s="430">
        <v>0</v>
      </c>
      <c r="H138" s="430">
        <v>0</v>
      </c>
      <c r="I138" s="430">
        <v>0</v>
      </c>
      <c r="J138" s="430">
        <v>0</v>
      </c>
      <c r="K138" s="430">
        <v>0</v>
      </c>
      <c r="L138" s="430">
        <v>0</v>
      </c>
      <c r="M138" s="430">
        <v>0</v>
      </c>
      <c r="N138" s="430">
        <v>0</v>
      </c>
    </row>
    <row r="139" spans="1:14" ht="12" customHeight="1">
      <c r="A139" s="319" t="s">
        <v>722</v>
      </c>
      <c r="B139" s="430">
        <v>2645.5687598569998</v>
      </c>
      <c r="C139" s="430">
        <v>3266.7821191600001</v>
      </c>
      <c r="D139" s="430">
        <v>4332.2621749250002</v>
      </c>
      <c r="E139" s="430">
        <v>4741.578692561</v>
      </c>
      <c r="F139" s="430">
        <v>4772.7450726200004</v>
      </c>
      <c r="G139" s="430">
        <v>5040.3895395110003</v>
      </c>
      <c r="H139" s="430">
        <v>4658.6164075249999</v>
      </c>
      <c r="I139" s="430">
        <v>4037.109591164</v>
      </c>
      <c r="J139" s="430">
        <v>4319.9875363629999</v>
      </c>
      <c r="K139" s="430">
        <v>4542.4274140750003</v>
      </c>
      <c r="L139" s="430">
        <v>4092.4666090979999</v>
      </c>
      <c r="M139" s="430">
        <v>4098.2168635759999</v>
      </c>
      <c r="N139" s="430">
        <v>3833.2318494370002</v>
      </c>
    </row>
    <row r="140" spans="1:14" ht="12" customHeight="1">
      <c r="A140" s="319" t="s">
        <v>723</v>
      </c>
      <c r="B140" s="430">
        <v>2299.231367635</v>
      </c>
      <c r="C140" s="430">
        <v>2415.2795325819998</v>
      </c>
      <c r="D140" s="430">
        <v>1635.628564589</v>
      </c>
      <c r="E140" s="430">
        <v>1751.4028337310001</v>
      </c>
      <c r="F140" s="430">
        <v>1787.7267165430001</v>
      </c>
      <c r="G140" s="430">
        <v>1818.193372383</v>
      </c>
      <c r="H140" s="430">
        <v>1771.625058441</v>
      </c>
      <c r="I140" s="430">
        <v>1800.460969324</v>
      </c>
      <c r="J140" s="430">
        <v>1780.155603462</v>
      </c>
      <c r="K140" s="430">
        <v>1811.005603462</v>
      </c>
      <c r="L140" s="430">
        <v>1865.1636034620001</v>
      </c>
      <c r="M140" s="430">
        <v>1890.1636034620001</v>
      </c>
      <c r="N140" s="430">
        <v>1890.763603462</v>
      </c>
    </row>
    <row r="141" spans="1:14" ht="12" customHeight="1">
      <c r="A141" s="320" t="s">
        <v>724</v>
      </c>
      <c r="B141" s="430">
        <v>2299.231367635</v>
      </c>
      <c r="C141" s="430">
        <v>2415.2795325819998</v>
      </c>
      <c r="D141" s="430">
        <v>1635.628564589</v>
      </c>
      <c r="E141" s="430">
        <v>1744.4975680980001</v>
      </c>
      <c r="F141" s="430">
        <v>1777.643900952</v>
      </c>
      <c r="G141" s="430">
        <v>1818.193372383</v>
      </c>
      <c r="H141" s="430">
        <v>1771.625058441</v>
      </c>
      <c r="I141" s="430">
        <v>1775.460969324</v>
      </c>
      <c r="J141" s="430">
        <v>1755.155603462</v>
      </c>
      <c r="K141" s="430">
        <v>1786.005603462</v>
      </c>
      <c r="L141" s="430">
        <v>1840.1636034620001</v>
      </c>
      <c r="M141" s="430">
        <v>1865.1636034620001</v>
      </c>
      <c r="N141" s="430">
        <v>1865.6636034620001</v>
      </c>
    </row>
    <row r="142" spans="1:14" ht="12" customHeight="1">
      <c r="A142" s="320" t="s">
        <v>725</v>
      </c>
      <c r="B142" s="430">
        <v>0</v>
      </c>
      <c r="C142" s="430">
        <v>0</v>
      </c>
      <c r="D142" s="430">
        <v>0</v>
      </c>
      <c r="E142" s="430">
        <v>0</v>
      </c>
      <c r="F142" s="430">
        <v>0</v>
      </c>
      <c r="G142" s="430">
        <v>0</v>
      </c>
      <c r="H142" s="430">
        <v>0</v>
      </c>
      <c r="I142" s="430">
        <v>0</v>
      </c>
      <c r="J142" s="430">
        <v>0</v>
      </c>
      <c r="K142" s="430">
        <v>0</v>
      </c>
      <c r="L142" s="430">
        <v>0</v>
      </c>
      <c r="M142" s="430">
        <v>0</v>
      </c>
      <c r="N142" s="430">
        <v>0</v>
      </c>
    </row>
    <row r="143" spans="1:14" ht="12" customHeight="1">
      <c r="A143" s="321" t="s">
        <v>726</v>
      </c>
      <c r="B143" s="430">
        <v>0</v>
      </c>
      <c r="C143" s="430">
        <v>0</v>
      </c>
      <c r="D143" s="430">
        <v>0</v>
      </c>
      <c r="E143" s="430">
        <v>0</v>
      </c>
      <c r="F143" s="430">
        <v>0</v>
      </c>
      <c r="G143" s="430">
        <v>0</v>
      </c>
      <c r="H143" s="430">
        <v>0</v>
      </c>
      <c r="I143" s="430">
        <v>0</v>
      </c>
      <c r="J143" s="430">
        <v>0</v>
      </c>
      <c r="K143" s="430">
        <v>0</v>
      </c>
      <c r="L143" s="430">
        <v>0</v>
      </c>
      <c r="M143" s="430">
        <v>0</v>
      </c>
      <c r="N143" s="430">
        <v>0</v>
      </c>
    </row>
    <row r="144" spans="1:14" ht="12" customHeight="1">
      <c r="A144" s="321" t="s">
        <v>727</v>
      </c>
      <c r="B144" s="430">
        <v>0</v>
      </c>
      <c r="C144" s="430">
        <v>0</v>
      </c>
      <c r="D144" s="430">
        <v>0</v>
      </c>
      <c r="E144" s="430">
        <v>0</v>
      </c>
      <c r="F144" s="430">
        <v>0</v>
      </c>
      <c r="G144" s="430">
        <v>0</v>
      </c>
      <c r="H144" s="430">
        <v>0</v>
      </c>
      <c r="I144" s="430">
        <v>0</v>
      </c>
      <c r="J144" s="430">
        <v>0</v>
      </c>
      <c r="K144" s="430">
        <v>0</v>
      </c>
      <c r="L144" s="430">
        <v>0</v>
      </c>
      <c r="M144" s="430">
        <v>0</v>
      </c>
      <c r="N144" s="430">
        <v>0</v>
      </c>
    </row>
    <row r="145" spans="1:14" ht="12" customHeight="1">
      <c r="A145" s="320" t="s">
        <v>728</v>
      </c>
      <c r="B145" s="430">
        <v>0</v>
      </c>
      <c r="C145" s="430">
        <v>0</v>
      </c>
      <c r="D145" s="430">
        <v>0</v>
      </c>
      <c r="E145" s="430">
        <v>6.905265633</v>
      </c>
      <c r="F145" s="430">
        <v>10.082815590999999</v>
      </c>
      <c r="G145" s="430">
        <v>0</v>
      </c>
      <c r="H145" s="430">
        <v>0</v>
      </c>
      <c r="I145" s="430">
        <v>25</v>
      </c>
      <c r="J145" s="430">
        <v>25</v>
      </c>
      <c r="K145" s="430">
        <v>25</v>
      </c>
      <c r="L145" s="430">
        <v>25</v>
      </c>
      <c r="M145" s="430">
        <v>25</v>
      </c>
      <c r="N145" s="430">
        <v>25.1</v>
      </c>
    </row>
    <row r="146" spans="1:14" ht="12" customHeight="1">
      <c r="A146" s="321" t="s">
        <v>729</v>
      </c>
      <c r="B146" s="430">
        <v>0</v>
      </c>
      <c r="C146" s="430">
        <v>0</v>
      </c>
      <c r="D146" s="430">
        <v>0</v>
      </c>
      <c r="E146" s="430">
        <v>0</v>
      </c>
      <c r="F146" s="430">
        <v>0</v>
      </c>
      <c r="G146" s="430">
        <v>0</v>
      </c>
      <c r="H146" s="430">
        <v>0</v>
      </c>
      <c r="I146" s="430">
        <v>25</v>
      </c>
      <c r="J146" s="430">
        <v>25</v>
      </c>
      <c r="K146" s="430">
        <v>25</v>
      </c>
      <c r="L146" s="430">
        <v>25</v>
      </c>
      <c r="M146" s="430">
        <v>25</v>
      </c>
      <c r="N146" s="430">
        <v>25</v>
      </c>
    </row>
    <row r="147" spans="1:14" ht="12" customHeight="1">
      <c r="A147" s="321" t="s">
        <v>730</v>
      </c>
      <c r="B147" s="430">
        <v>0</v>
      </c>
      <c r="C147" s="430">
        <v>0</v>
      </c>
      <c r="D147" s="430">
        <v>0</v>
      </c>
      <c r="E147" s="430">
        <v>0</v>
      </c>
      <c r="F147" s="430">
        <v>0</v>
      </c>
      <c r="G147" s="430">
        <v>0</v>
      </c>
      <c r="H147" s="430">
        <v>0</v>
      </c>
      <c r="I147" s="430">
        <v>0</v>
      </c>
      <c r="J147" s="430">
        <v>0</v>
      </c>
      <c r="K147" s="430">
        <v>0</v>
      </c>
      <c r="L147" s="430">
        <v>0</v>
      </c>
      <c r="M147" s="430">
        <v>0</v>
      </c>
      <c r="N147" s="430">
        <v>0</v>
      </c>
    </row>
    <row r="148" spans="1:14" ht="12" customHeight="1">
      <c r="A148" s="321" t="s">
        <v>731</v>
      </c>
      <c r="B148" s="430">
        <v>0</v>
      </c>
      <c r="C148" s="430">
        <v>0</v>
      </c>
      <c r="D148" s="430">
        <v>0</v>
      </c>
      <c r="E148" s="430">
        <v>0</v>
      </c>
      <c r="F148" s="430">
        <v>0</v>
      </c>
      <c r="G148" s="430">
        <v>0</v>
      </c>
      <c r="H148" s="430">
        <v>0</v>
      </c>
      <c r="I148" s="430">
        <v>0</v>
      </c>
      <c r="J148" s="430">
        <v>0</v>
      </c>
      <c r="K148" s="430">
        <v>0</v>
      </c>
      <c r="L148" s="430">
        <v>0</v>
      </c>
      <c r="M148" s="430">
        <v>0</v>
      </c>
      <c r="N148" s="430">
        <v>0</v>
      </c>
    </row>
    <row r="149" spans="1:14" ht="12" customHeight="1">
      <c r="A149" s="321" t="s">
        <v>732</v>
      </c>
      <c r="B149" s="430">
        <v>0</v>
      </c>
      <c r="C149" s="430">
        <v>0</v>
      </c>
      <c r="D149" s="430">
        <v>0</v>
      </c>
      <c r="E149" s="430">
        <v>0</v>
      </c>
      <c r="F149" s="430">
        <v>0</v>
      </c>
      <c r="G149" s="430">
        <v>0</v>
      </c>
      <c r="H149" s="430">
        <v>0</v>
      </c>
      <c r="I149" s="430">
        <v>0</v>
      </c>
      <c r="J149" s="430">
        <v>0</v>
      </c>
      <c r="K149" s="430">
        <v>0</v>
      </c>
      <c r="L149" s="430">
        <v>0</v>
      </c>
      <c r="M149" s="430">
        <v>0</v>
      </c>
      <c r="N149" s="430">
        <v>0</v>
      </c>
    </row>
    <row r="150" spans="1:14" ht="12" customHeight="1">
      <c r="A150" s="321" t="s">
        <v>733</v>
      </c>
      <c r="B150" s="430">
        <v>0</v>
      </c>
      <c r="C150" s="430">
        <v>0</v>
      </c>
      <c r="D150" s="430">
        <v>0</v>
      </c>
      <c r="E150" s="430">
        <v>0</v>
      </c>
      <c r="F150" s="430">
        <v>0</v>
      </c>
      <c r="G150" s="430">
        <v>0</v>
      </c>
      <c r="H150" s="430">
        <v>0</v>
      </c>
      <c r="I150" s="430">
        <v>0</v>
      </c>
      <c r="J150" s="430">
        <v>0</v>
      </c>
      <c r="K150" s="430">
        <v>0</v>
      </c>
      <c r="L150" s="430">
        <v>0</v>
      </c>
      <c r="M150" s="430">
        <v>0</v>
      </c>
      <c r="N150" s="430">
        <v>0</v>
      </c>
    </row>
    <row r="151" spans="1:14" ht="12" customHeight="1">
      <c r="A151" s="321" t="s">
        <v>734</v>
      </c>
      <c r="B151" s="430">
        <v>0</v>
      </c>
      <c r="C151" s="430">
        <v>0</v>
      </c>
      <c r="D151" s="430">
        <v>0</v>
      </c>
      <c r="E151" s="430">
        <v>6.905265633</v>
      </c>
      <c r="F151" s="430">
        <v>10.082815590999999</v>
      </c>
      <c r="G151" s="430">
        <v>0</v>
      </c>
      <c r="H151" s="430">
        <v>0</v>
      </c>
      <c r="I151" s="430">
        <v>0</v>
      </c>
      <c r="J151" s="430">
        <v>0</v>
      </c>
      <c r="K151" s="430">
        <v>0</v>
      </c>
      <c r="L151" s="430">
        <v>0</v>
      </c>
      <c r="M151" s="430">
        <v>0</v>
      </c>
      <c r="N151" s="430">
        <v>0.1</v>
      </c>
    </row>
    <row r="152" spans="1:14" ht="21" customHeight="1">
      <c r="A152" s="320" t="s">
        <v>735</v>
      </c>
      <c r="B152" s="430">
        <v>0</v>
      </c>
      <c r="C152" s="430">
        <v>0</v>
      </c>
      <c r="D152" s="430">
        <v>0</v>
      </c>
      <c r="E152" s="430">
        <v>0</v>
      </c>
      <c r="F152" s="430">
        <v>0</v>
      </c>
      <c r="G152" s="430">
        <v>0</v>
      </c>
      <c r="H152" s="430">
        <v>0</v>
      </c>
      <c r="I152" s="430">
        <v>0</v>
      </c>
      <c r="J152" s="430">
        <v>0</v>
      </c>
      <c r="K152" s="430">
        <v>0</v>
      </c>
      <c r="L152" s="430">
        <v>0</v>
      </c>
      <c r="M152" s="430">
        <v>0</v>
      </c>
      <c r="N152" s="430">
        <v>0</v>
      </c>
    </row>
    <row r="153" spans="1:14" ht="12.75" customHeight="1">
      <c r="A153" s="319" t="s">
        <v>736</v>
      </c>
      <c r="B153" s="430">
        <v>14</v>
      </c>
      <c r="C153" s="430">
        <v>24</v>
      </c>
      <c r="D153" s="430">
        <v>29</v>
      </c>
      <c r="E153" s="430">
        <v>40</v>
      </c>
      <c r="F153" s="430">
        <v>40</v>
      </c>
      <c r="G153" s="430">
        <v>40</v>
      </c>
      <c r="H153" s="430">
        <v>40</v>
      </c>
      <c r="I153" s="430">
        <v>40</v>
      </c>
      <c r="J153" s="430">
        <v>40</v>
      </c>
      <c r="K153" s="430">
        <v>40</v>
      </c>
      <c r="L153" s="430">
        <v>40</v>
      </c>
      <c r="M153" s="430">
        <v>40</v>
      </c>
      <c r="N153" s="430">
        <v>40</v>
      </c>
    </row>
    <row r="154" spans="1:14" ht="12.75" customHeight="1">
      <c r="A154" s="320" t="s">
        <v>737</v>
      </c>
      <c r="B154" s="430">
        <v>0</v>
      </c>
      <c r="C154" s="430">
        <v>0</v>
      </c>
      <c r="D154" s="430">
        <v>0</v>
      </c>
      <c r="E154" s="430">
        <v>0</v>
      </c>
      <c r="F154" s="430">
        <v>0</v>
      </c>
      <c r="G154" s="430">
        <v>0</v>
      </c>
      <c r="H154" s="430">
        <v>0</v>
      </c>
      <c r="I154" s="430">
        <v>0</v>
      </c>
      <c r="J154" s="430">
        <v>0</v>
      </c>
      <c r="K154" s="430">
        <v>0</v>
      </c>
      <c r="L154" s="430">
        <v>0</v>
      </c>
      <c r="M154" s="430">
        <v>0</v>
      </c>
      <c r="N154" s="430">
        <v>0</v>
      </c>
    </row>
    <row r="155" spans="1:14" ht="12.75" customHeight="1">
      <c r="A155" s="320" t="s">
        <v>738</v>
      </c>
      <c r="B155" s="430">
        <v>14</v>
      </c>
      <c r="C155" s="430">
        <v>24</v>
      </c>
      <c r="D155" s="430">
        <v>29</v>
      </c>
      <c r="E155" s="430">
        <v>40</v>
      </c>
      <c r="F155" s="430">
        <v>40</v>
      </c>
      <c r="G155" s="430">
        <v>40</v>
      </c>
      <c r="H155" s="430">
        <v>40</v>
      </c>
      <c r="I155" s="430">
        <v>40</v>
      </c>
      <c r="J155" s="430">
        <v>40</v>
      </c>
      <c r="K155" s="430">
        <v>40</v>
      </c>
      <c r="L155" s="430">
        <v>40</v>
      </c>
      <c r="M155" s="430">
        <v>40</v>
      </c>
      <c r="N155" s="430">
        <v>40</v>
      </c>
    </row>
    <row r="156" spans="1:14" ht="12.75" customHeight="1">
      <c r="A156" s="319" t="s">
        <v>739</v>
      </c>
      <c r="B156" s="430">
        <v>10597.888947424</v>
      </c>
      <c r="C156" s="430">
        <v>10269.415692424</v>
      </c>
      <c r="D156" s="430">
        <v>9799.0678396269996</v>
      </c>
      <c r="E156" s="430">
        <v>9039.8969118469995</v>
      </c>
      <c r="F156" s="430">
        <v>8375.5491629469998</v>
      </c>
      <c r="G156" s="430">
        <v>7330.9348612189997</v>
      </c>
      <c r="H156" s="430">
        <v>6598.0020109200004</v>
      </c>
      <c r="I156" s="430">
        <v>5373.0066489219998</v>
      </c>
      <c r="J156" s="430">
        <v>4558.8153224079997</v>
      </c>
      <c r="K156" s="430">
        <v>4066.063677225</v>
      </c>
      <c r="L156" s="430">
        <v>3764.8209627050001</v>
      </c>
      <c r="M156" s="430">
        <v>5437.0610921859998</v>
      </c>
      <c r="N156" s="430">
        <v>4943.5038480439998</v>
      </c>
    </row>
    <row r="157" spans="1:14" ht="12.75" customHeight="1">
      <c r="A157" s="319" t="s">
        <v>740</v>
      </c>
      <c r="B157" s="430">
        <v>321.18659447800002</v>
      </c>
      <c r="C157" s="430">
        <v>499.73215793499998</v>
      </c>
      <c r="D157" s="430">
        <v>718.32896484100002</v>
      </c>
      <c r="E157" s="430">
        <v>901.34337673699997</v>
      </c>
      <c r="F157" s="430">
        <v>1075.150519407</v>
      </c>
      <c r="G157" s="430">
        <v>1234.504715601</v>
      </c>
      <c r="H157" s="430">
        <v>1321.9449928639999</v>
      </c>
      <c r="I157" s="430">
        <v>1477.8483899989999</v>
      </c>
      <c r="J157" s="430">
        <v>1587.089246709</v>
      </c>
      <c r="K157" s="430">
        <v>1620.0114930780001</v>
      </c>
      <c r="L157" s="430">
        <v>1758.5771882009999</v>
      </c>
      <c r="M157" s="430">
        <v>88.929289593999997</v>
      </c>
      <c r="N157" s="430">
        <v>188.178747345</v>
      </c>
    </row>
    <row r="158" spans="1:14" ht="12.75" customHeight="1">
      <c r="A158" s="319" t="s">
        <v>741</v>
      </c>
      <c r="B158" s="430">
        <v>-6.9513727349999996</v>
      </c>
      <c r="C158" s="430">
        <v>-9.2413443040000001</v>
      </c>
      <c r="D158" s="430">
        <v>-9.2527991089999997</v>
      </c>
      <c r="E158" s="430">
        <v>-11.385058559999999</v>
      </c>
      <c r="F158" s="430">
        <v>-9.1688967609999992</v>
      </c>
      <c r="G158" s="430">
        <v>-8.8333132770000002</v>
      </c>
      <c r="H158" s="430">
        <v>-9.7100198080000002</v>
      </c>
      <c r="I158" s="430">
        <v>-10.379548103999999</v>
      </c>
      <c r="J158" s="430">
        <v>-7.3457475050000003</v>
      </c>
      <c r="K158" s="430">
        <v>-7.3233027929999999</v>
      </c>
      <c r="L158" s="430">
        <v>-8.0640049000000005</v>
      </c>
      <c r="M158" s="430">
        <v>-10.019667854</v>
      </c>
      <c r="N158" s="430">
        <v>-5.7971358200000003</v>
      </c>
    </row>
    <row r="159" spans="1:14" ht="12.75" customHeight="1">
      <c r="A159" s="320" t="s">
        <v>742</v>
      </c>
      <c r="B159" s="430">
        <v>3.6413071389999998</v>
      </c>
      <c r="C159" s="430">
        <v>3.6413071389999998</v>
      </c>
      <c r="D159" s="430">
        <v>3.6413071389999998</v>
      </c>
      <c r="E159" s="430">
        <v>3.6413071389999998</v>
      </c>
      <c r="F159" s="430">
        <v>3.6413071389999998</v>
      </c>
      <c r="G159" s="430">
        <v>3.6413071389999998</v>
      </c>
      <c r="H159" s="430">
        <v>3.6413071389999998</v>
      </c>
      <c r="I159" s="430">
        <v>3.6413071389999998</v>
      </c>
      <c r="J159" s="430">
        <v>3.6413071389999998</v>
      </c>
      <c r="K159" s="430">
        <v>3.6413071389999998</v>
      </c>
      <c r="L159" s="430">
        <v>3.6413071389999998</v>
      </c>
      <c r="M159" s="430">
        <v>-8.0640048990000004</v>
      </c>
      <c r="N159" s="430">
        <v>-8.0640048990000004</v>
      </c>
    </row>
    <row r="160" spans="1:14" ht="21" customHeight="1">
      <c r="A160" s="321" t="s">
        <v>1133</v>
      </c>
      <c r="B160" s="430">
        <v>0</v>
      </c>
      <c r="C160" s="430">
        <v>0</v>
      </c>
      <c r="D160" s="430">
        <v>0</v>
      </c>
      <c r="E160" s="430">
        <v>0</v>
      </c>
      <c r="F160" s="430">
        <v>0</v>
      </c>
      <c r="G160" s="430">
        <v>0</v>
      </c>
      <c r="H160" s="430">
        <v>0</v>
      </c>
      <c r="I160" s="430">
        <v>0</v>
      </c>
      <c r="J160" s="430">
        <v>0</v>
      </c>
      <c r="K160" s="430">
        <v>0</v>
      </c>
      <c r="L160" s="430">
        <v>0</v>
      </c>
      <c r="M160" s="430">
        <v>0</v>
      </c>
      <c r="N160" s="430">
        <v>0</v>
      </c>
    </row>
    <row r="161" spans="1:15" ht="21" customHeight="1">
      <c r="A161" s="321" t="s">
        <v>1134</v>
      </c>
      <c r="B161" s="430">
        <v>0</v>
      </c>
      <c r="C161" s="430">
        <v>0</v>
      </c>
      <c r="D161" s="430">
        <v>0</v>
      </c>
      <c r="E161" s="430">
        <v>0</v>
      </c>
      <c r="F161" s="430">
        <v>0</v>
      </c>
      <c r="G161" s="430">
        <v>0</v>
      </c>
      <c r="H161" s="430">
        <v>0</v>
      </c>
      <c r="I161" s="430">
        <v>0</v>
      </c>
      <c r="J161" s="430">
        <v>0</v>
      </c>
      <c r="K161" s="430">
        <v>0</v>
      </c>
      <c r="L161" s="430">
        <v>0</v>
      </c>
      <c r="M161" s="430">
        <v>0</v>
      </c>
      <c r="N161" s="430">
        <v>0</v>
      </c>
      <c r="O161" s="332"/>
    </row>
    <row r="162" spans="1:15" ht="21" customHeight="1">
      <c r="A162" s="321" t="s">
        <v>1135</v>
      </c>
      <c r="B162" s="430">
        <v>0</v>
      </c>
      <c r="C162" s="430">
        <v>0</v>
      </c>
      <c r="D162" s="430">
        <v>0</v>
      </c>
      <c r="E162" s="430">
        <v>0</v>
      </c>
      <c r="F162" s="430">
        <v>0</v>
      </c>
      <c r="G162" s="430">
        <v>0</v>
      </c>
      <c r="H162" s="430">
        <v>0</v>
      </c>
      <c r="I162" s="430">
        <v>0</v>
      </c>
      <c r="J162" s="430">
        <v>0</v>
      </c>
      <c r="K162" s="430">
        <v>0</v>
      </c>
      <c r="L162" s="430">
        <v>0</v>
      </c>
      <c r="M162" s="430">
        <v>0</v>
      </c>
      <c r="N162" s="430">
        <v>0</v>
      </c>
      <c r="O162" s="332"/>
    </row>
    <row r="163" spans="1:15" ht="21" customHeight="1">
      <c r="A163" s="321" t="s">
        <v>1136</v>
      </c>
      <c r="B163" s="430">
        <v>3.6413071389999998</v>
      </c>
      <c r="C163" s="430">
        <v>3.6413071389999998</v>
      </c>
      <c r="D163" s="430">
        <v>3.6413071389999998</v>
      </c>
      <c r="E163" s="430">
        <v>3.6413071389999998</v>
      </c>
      <c r="F163" s="430">
        <v>3.6413071389999998</v>
      </c>
      <c r="G163" s="430">
        <v>3.6413071389999998</v>
      </c>
      <c r="H163" s="430">
        <v>3.6413071389999998</v>
      </c>
      <c r="I163" s="430">
        <v>3.6413071389999998</v>
      </c>
      <c r="J163" s="430">
        <v>3.6413071389999998</v>
      </c>
      <c r="K163" s="430">
        <v>3.6413071389999998</v>
      </c>
      <c r="L163" s="430">
        <v>3.6413071389999998</v>
      </c>
      <c r="M163" s="430">
        <v>-8.0640048990000004</v>
      </c>
      <c r="N163" s="430">
        <v>-8.0640048990000004</v>
      </c>
      <c r="O163" s="332"/>
    </row>
    <row r="164" spans="1:15" ht="21" customHeight="1">
      <c r="A164" s="321" t="s">
        <v>1137</v>
      </c>
      <c r="B164" s="430">
        <v>0</v>
      </c>
      <c r="C164" s="430">
        <v>0</v>
      </c>
      <c r="D164" s="430">
        <v>0</v>
      </c>
      <c r="E164" s="430">
        <v>0</v>
      </c>
      <c r="F164" s="430">
        <v>0</v>
      </c>
      <c r="G164" s="430">
        <v>0</v>
      </c>
      <c r="H164" s="430">
        <v>0</v>
      </c>
      <c r="I164" s="430">
        <v>0</v>
      </c>
      <c r="J164" s="430">
        <v>0</v>
      </c>
      <c r="K164" s="430">
        <v>0</v>
      </c>
      <c r="L164" s="430">
        <v>0</v>
      </c>
      <c r="M164" s="430">
        <v>0</v>
      </c>
      <c r="N164" s="430">
        <v>0</v>
      </c>
      <c r="O164" s="333"/>
    </row>
    <row r="165" spans="1:15" ht="21" customHeight="1">
      <c r="A165" s="320" t="s">
        <v>1138</v>
      </c>
      <c r="B165" s="430">
        <v>-10.592679874</v>
      </c>
      <c r="C165" s="430">
        <v>-12.882651443</v>
      </c>
      <c r="D165" s="430">
        <v>-12.894106248</v>
      </c>
      <c r="E165" s="430">
        <v>-15.026365698999999</v>
      </c>
      <c r="F165" s="430">
        <v>-12.810203899999999</v>
      </c>
      <c r="G165" s="430">
        <v>-12.474620416</v>
      </c>
      <c r="H165" s="430">
        <v>-13.351326947</v>
      </c>
      <c r="I165" s="430">
        <v>-14.020855243</v>
      </c>
      <c r="J165" s="430">
        <v>-10.987054644000001</v>
      </c>
      <c r="K165" s="430">
        <v>-10.964609932</v>
      </c>
      <c r="L165" s="430">
        <v>-11.705312039000001</v>
      </c>
      <c r="M165" s="430">
        <v>-1.955662955</v>
      </c>
      <c r="N165" s="430">
        <v>2.2668690790000001</v>
      </c>
    </row>
    <row r="166" spans="1:15" ht="13.5" customHeight="1" thickBot="1">
      <c r="A166" s="319" t="s">
        <v>744</v>
      </c>
      <c r="B166" s="430">
        <v>35719.274545476001</v>
      </c>
      <c r="C166" s="430">
        <v>36489.763521893998</v>
      </c>
      <c r="D166" s="430">
        <v>36757.794858674999</v>
      </c>
      <c r="E166" s="430">
        <v>36832.921013284002</v>
      </c>
      <c r="F166" s="430">
        <v>37489.357940098002</v>
      </c>
      <c r="G166" s="430">
        <v>37810.387566698002</v>
      </c>
      <c r="H166" s="430">
        <v>37607.306031738</v>
      </c>
      <c r="I166" s="430">
        <v>35578.708536965998</v>
      </c>
      <c r="J166" s="430">
        <v>34448.283975751998</v>
      </c>
      <c r="K166" s="430">
        <v>33557.397216329999</v>
      </c>
      <c r="L166" s="430">
        <v>32256.571123356</v>
      </c>
      <c r="M166" s="430">
        <v>31406.536210017999</v>
      </c>
      <c r="N166" s="430">
        <v>30643.599970068</v>
      </c>
    </row>
    <row r="167" spans="1:15" ht="15.75" customHeight="1" thickBot="1">
      <c r="A167" s="659"/>
      <c r="B167" s="660"/>
      <c r="C167" s="660"/>
      <c r="D167" s="660"/>
      <c r="E167" s="660"/>
      <c r="F167" s="660"/>
      <c r="G167" s="660"/>
      <c r="H167" s="660"/>
      <c r="I167" s="660"/>
      <c r="J167" s="660"/>
      <c r="K167" s="660"/>
      <c r="L167" s="660"/>
      <c r="M167" s="660"/>
      <c r="N167" s="661"/>
    </row>
    <row r="169" spans="1:15">
      <c r="I169" s="429"/>
      <c r="J169" s="414"/>
    </row>
  </sheetData>
  <customSheetViews>
    <customSheetView guid="{4E068CE9-76F0-4A79-8775-2B6748FBF524}" hiddenRows="1">
      <selection sqref="A1:N1"/>
      <rowBreaks count="5" manualBreakCount="5">
        <brk id="35" max="31" man="1"/>
        <brk id="56" max="31" man="1"/>
        <brk id="86" max="31" man="1"/>
        <brk id="135" max="31" man="1"/>
        <brk id="167" max="16383" man="1"/>
      </rowBreaks>
      <pageMargins left="0.70866141732283472" right="0.70866141732283472" top="0.74803149606299213" bottom="0.74803149606299213" header="0.31496062992125984" footer="0.31496062992125984"/>
      <pageSetup paperSize="9" scale="91" orientation="landscape" r:id="rId1"/>
    </customSheetView>
    <customSheetView guid="{EB4FEB82-7273-415B-B402-8EEA020F8842}" showGridLines="0">
      <pane xSplit="1" ySplit="2" topLeftCell="B3" activePane="bottomRight" state="frozen"/>
      <selection pane="bottomRight" activeCell="O21" sqref="O21"/>
      <pageMargins left="0.7" right="0.7" top="0.75" bottom="0.75" header="0.3" footer="0.3"/>
    </customSheetView>
    <customSheetView guid="{470994EE-CEA9-45A2-A5EE-DCAA1675B1EF}" showGridLines="0">
      <pane xSplit="1" ySplit="2" topLeftCell="B15" activePane="bottomRight" state="frozen"/>
      <selection pane="bottomRight" activeCell="G29" sqref="G29"/>
      <pageMargins left="0.7" right="0.7" top="0.75" bottom="0.75" header="0.3" footer="0.3"/>
    </customSheetView>
    <customSheetView guid="{5775350E-DA50-441E-8569-3DFCA9E573A2}" showGridLines="0">
      <pane xSplit="1" ySplit="2" topLeftCell="B3" activePane="bottomRight" state="frozen"/>
      <selection pane="bottomRight" activeCell="F8" sqref="F8"/>
      <pageMargins left="0.7" right="0.7" top="0.75" bottom="0.75" header="0.3" footer="0.3"/>
      <pageSetup orientation="portrait" r:id="rId2"/>
    </customSheetView>
    <customSheetView guid="{B244C660-12F9-4318-BC78-56058D4EBF22}" showGridLines="0">
      <pane xSplit="1" ySplit="2" topLeftCell="N12" activePane="bottomRight" state="frozen"/>
      <selection pane="bottomRight" activeCell="O21" sqref="O21"/>
      <pageMargins left="0.7" right="0.7" top="0.75" bottom="0.75" header="0.3" footer="0.3"/>
    </customSheetView>
    <customSheetView guid="{A346EDBB-8F5D-48AE-8CF0-8B5C084A1557}" showPageBreaks="1" showGridLines="0">
      <pane xSplit="1" ySplit="2" topLeftCell="K18" activePane="bottomRight" state="frozen"/>
      <selection pane="bottomRight" activeCell="N24" sqref="N24"/>
      <pageMargins left="0.7" right="0.7" top="0.75" bottom="0.75" header="0.3" footer="0.3"/>
      <pageSetup paperSize="9" orientation="portrait" r:id="rId3"/>
    </customSheetView>
  </customSheetViews>
  <mergeCells count="2">
    <mergeCell ref="A1:N1"/>
    <mergeCell ref="A167:N167"/>
  </mergeCells>
  <pageMargins left="0.7" right="0.7" top="0.75" bottom="0.75" header="0.3" footer="0.3"/>
  <pageSetup paperSize="9" scale="66"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60"/>
  <sheetViews>
    <sheetView showGridLines="0" topLeftCell="A157" workbookViewId="0">
      <selection activeCell="D16" sqref="D16"/>
    </sheetView>
  </sheetViews>
  <sheetFormatPr defaultRowHeight="15"/>
  <cols>
    <col min="1" max="1" width="3.28515625" style="128" customWidth="1"/>
    <col min="2" max="2" width="4.5703125" customWidth="1"/>
    <col min="3" max="3" width="73.42578125" bestFit="1" customWidth="1"/>
    <col min="4" max="4" width="16.140625" customWidth="1"/>
  </cols>
  <sheetData>
    <row r="9" spans="3:5" ht="15.75">
      <c r="C9" t="s">
        <v>394</v>
      </c>
      <c r="D9" s="133"/>
      <c r="E9" s="134"/>
    </row>
    <row r="10" spans="3:5" ht="15.75">
      <c r="C10" s="135" t="s">
        <v>395</v>
      </c>
      <c r="D10" s="133"/>
      <c r="E10" s="134"/>
    </row>
    <row r="11" spans="3:5" ht="15.75">
      <c r="D11" s="133"/>
      <c r="E11" s="134"/>
    </row>
    <row r="12" spans="3:5" ht="15.75">
      <c r="C12" t="s">
        <v>396</v>
      </c>
      <c r="D12" s="133"/>
      <c r="E12" s="134"/>
    </row>
    <row r="13" spans="3:5" ht="15.75">
      <c r="C13" s="135" t="s">
        <v>397</v>
      </c>
      <c r="D13" s="133"/>
      <c r="E13" s="136"/>
    </row>
    <row r="14" spans="3:5" ht="15.75">
      <c r="D14" s="133"/>
      <c r="E14" s="134"/>
    </row>
    <row r="15" spans="3:5" ht="15.75">
      <c r="C15" t="s">
        <v>398</v>
      </c>
      <c r="D15" s="133"/>
      <c r="E15" s="136"/>
    </row>
    <row r="16" spans="3:5" ht="15.75">
      <c r="C16" s="135" t="s">
        <v>399</v>
      </c>
      <c r="D16" s="133">
        <v>1</v>
      </c>
      <c r="E16" s="134"/>
    </row>
    <row r="17" spans="3:5" ht="15.75">
      <c r="D17" s="133"/>
      <c r="E17" s="136"/>
    </row>
    <row r="18" spans="3:5" ht="15.75">
      <c r="C18" t="s">
        <v>330</v>
      </c>
      <c r="D18" s="133"/>
      <c r="E18" s="134"/>
    </row>
    <row r="19" spans="3:5" ht="15.75">
      <c r="C19" s="135" t="s">
        <v>331</v>
      </c>
      <c r="D19" s="133">
        <v>2</v>
      </c>
      <c r="E19" s="136"/>
    </row>
    <row r="20" spans="3:5" ht="15.75">
      <c r="D20" s="133"/>
      <c r="E20" s="134"/>
    </row>
    <row r="21" spans="3:5" ht="15.75">
      <c r="C21" s="130" t="s">
        <v>400</v>
      </c>
      <c r="D21" s="137"/>
      <c r="E21" s="136"/>
    </row>
    <row r="22" spans="3:5">
      <c r="C22" s="138" t="s">
        <v>401</v>
      </c>
      <c r="D22" s="137"/>
    </row>
    <row r="23" spans="3:5">
      <c r="D23" s="133"/>
    </row>
    <row r="24" spans="3:5">
      <c r="C24" t="s">
        <v>112</v>
      </c>
      <c r="D24" s="133"/>
    </row>
    <row r="25" spans="3:5">
      <c r="C25" s="135" t="s">
        <v>332</v>
      </c>
      <c r="D25" s="133">
        <v>3</v>
      </c>
    </row>
    <row r="26" spans="3:5" ht="15.75">
      <c r="D26" s="133"/>
      <c r="E26" s="136"/>
    </row>
    <row r="27" spans="3:5">
      <c r="C27" t="s">
        <v>114</v>
      </c>
      <c r="D27" s="133"/>
    </row>
    <row r="28" spans="3:5" ht="15.75">
      <c r="C28" s="135" t="s">
        <v>333</v>
      </c>
      <c r="D28" s="133">
        <v>4</v>
      </c>
      <c r="E28" s="136"/>
    </row>
    <row r="29" spans="3:5">
      <c r="D29" s="133"/>
    </row>
    <row r="30" spans="3:5" ht="15.75">
      <c r="C30" t="s">
        <v>115</v>
      </c>
      <c r="D30" s="133"/>
      <c r="E30" s="136"/>
    </row>
    <row r="31" spans="3:5">
      <c r="C31" s="135" t="s">
        <v>402</v>
      </c>
      <c r="D31" s="133">
        <v>5</v>
      </c>
    </row>
    <row r="32" spans="3:5" ht="15.75">
      <c r="D32" s="133"/>
      <c r="E32" s="136"/>
    </row>
    <row r="33" spans="3:5">
      <c r="C33" t="s">
        <v>116</v>
      </c>
      <c r="D33" s="133"/>
    </row>
    <row r="34" spans="3:5" ht="15.75">
      <c r="C34" s="135" t="s">
        <v>339</v>
      </c>
      <c r="D34" s="133">
        <v>6</v>
      </c>
      <c r="E34" s="136"/>
    </row>
    <row r="35" spans="3:5">
      <c r="D35" s="133"/>
    </row>
    <row r="36" spans="3:5">
      <c r="C36" t="s">
        <v>124</v>
      </c>
      <c r="D36" s="133"/>
    </row>
    <row r="37" spans="3:5">
      <c r="C37" s="135" t="s">
        <v>338</v>
      </c>
      <c r="D37" s="133">
        <v>7</v>
      </c>
    </row>
    <row r="38" spans="3:5">
      <c r="D38" s="133"/>
    </row>
    <row r="39" spans="3:5">
      <c r="C39" t="s">
        <v>125</v>
      </c>
      <c r="D39" s="133"/>
    </row>
    <row r="40" spans="3:5">
      <c r="C40" s="135" t="s">
        <v>340</v>
      </c>
      <c r="D40" s="133">
        <v>8</v>
      </c>
    </row>
    <row r="41" spans="3:5">
      <c r="D41" s="133"/>
    </row>
    <row r="42" spans="3:5">
      <c r="C42" t="s">
        <v>126</v>
      </c>
      <c r="D42" s="133"/>
    </row>
    <row r="43" spans="3:5">
      <c r="C43" s="135" t="s">
        <v>341</v>
      </c>
      <c r="D43" s="133">
        <v>9</v>
      </c>
    </row>
    <row r="44" spans="3:5">
      <c r="D44" s="133"/>
    </row>
    <row r="45" spans="3:5">
      <c r="C45" t="s">
        <v>127</v>
      </c>
      <c r="D45" s="133"/>
    </row>
    <row r="46" spans="3:5">
      <c r="C46" s="135" t="s">
        <v>403</v>
      </c>
      <c r="D46" s="133">
        <v>10</v>
      </c>
    </row>
    <row r="47" spans="3:5">
      <c r="D47" s="133"/>
    </row>
    <row r="48" spans="3:5">
      <c r="C48" t="s">
        <v>128</v>
      </c>
      <c r="D48" s="133"/>
    </row>
    <row r="49" spans="3:4">
      <c r="C49" s="135" t="s">
        <v>342</v>
      </c>
      <c r="D49" s="133">
        <v>11</v>
      </c>
    </row>
    <row r="50" spans="3:4">
      <c r="D50" s="133"/>
    </row>
    <row r="51" spans="3:4">
      <c r="C51" t="s">
        <v>130</v>
      </c>
      <c r="D51" s="133"/>
    </row>
    <row r="52" spans="3:4">
      <c r="C52" s="135" t="s">
        <v>343</v>
      </c>
      <c r="D52" s="133">
        <v>12</v>
      </c>
    </row>
    <row r="53" spans="3:4">
      <c r="D53" s="133"/>
    </row>
    <row r="54" spans="3:4">
      <c r="C54" t="s">
        <v>131</v>
      </c>
      <c r="D54" s="133"/>
    </row>
    <row r="55" spans="3:4">
      <c r="C55" s="135" t="s">
        <v>344</v>
      </c>
      <c r="D55" s="133">
        <v>13</v>
      </c>
    </row>
    <row r="56" spans="3:4">
      <c r="D56" s="133"/>
    </row>
    <row r="57" spans="3:4">
      <c r="C57" t="s">
        <v>132</v>
      </c>
      <c r="D57" s="133"/>
    </row>
    <row r="58" spans="3:4">
      <c r="C58" s="135" t="s">
        <v>345</v>
      </c>
      <c r="D58" s="133">
        <v>14</v>
      </c>
    </row>
    <row r="59" spans="3:4">
      <c r="D59" s="133"/>
    </row>
    <row r="60" spans="3:4">
      <c r="C60" t="s">
        <v>134</v>
      </c>
      <c r="D60" s="133"/>
    </row>
    <row r="61" spans="3:4">
      <c r="C61" s="135" t="s">
        <v>346</v>
      </c>
      <c r="D61" s="133">
        <v>15</v>
      </c>
    </row>
    <row r="62" spans="3:4">
      <c r="D62" s="133"/>
    </row>
    <row r="63" spans="3:4">
      <c r="C63" t="s">
        <v>136</v>
      </c>
      <c r="D63" s="133"/>
    </row>
    <row r="64" spans="3:4">
      <c r="C64" s="135" t="s">
        <v>347</v>
      </c>
      <c r="D64" s="133">
        <v>16</v>
      </c>
    </row>
    <row r="65" spans="3:4">
      <c r="D65" s="133"/>
    </row>
    <row r="66" spans="3:4">
      <c r="C66" t="s">
        <v>154</v>
      </c>
      <c r="D66" s="133"/>
    </row>
    <row r="67" spans="3:4">
      <c r="C67" s="135" t="s">
        <v>348</v>
      </c>
      <c r="D67" s="133">
        <v>17</v>
      </c>
    </row>
    <row r="68" spans="3:4">
      <c r="D68" s="133"/>
    </row>
    <row r="69" spans="3:4">
      <c r="C69" t="s">
        <v>155</v>
      </c>
      <c r="D69" s="133"/>
    </row>
    <row r="70" spans="3:4">
      <c r="C70" s="135" t="s">
        <v>349</v>
      </c>
      <c r="D70" s="133">
        <v>18</v>
      </c>
    </row>
    <row r="71" spans="3:4">
      <c r="D71" s="133"/>
    </row>
    <row r="72" spans="3:4">
      <c r="C72" t="s">
        <v>156</v>
      </c>
      <c r="D72" s="133"/>
    </row>
    <row r="73" spans="3:4">
      <c r="C73" s="135" t="s">
        <v>350</v>
      </c>
      <c r="D73" s="133">
        <v>19</v>
      </c>
    </row>
    <row r="74" spans="3:4">
      <c r="D74" s="133"/>
    </row>
    <row r="75" spans="3:4">
      <c r="C75" t="s">
        <v>157</v>
      </c>
      <c r="D75" s="133"/>
    </row>
    <row r="76" spans="3:4">
      <c r="C76" s="135" t="s">
        <v>351</v>
      </c>
      <c r="D76" s="133">
        <v>20</v>
      </c>
    </row>
    <row r="77" spans="3:4">
      <c r="D77" s="133"/>
    </row>
    <row r="78" spans="3:4">
      <c r="C78" t="s">
        <v>10</v>
      </c>
      <c r="D78" s="133"/>
    </row>
    <row r="79" spans="3:4">
      <c r="C79" s="135" t="s">
        <v>352</v>
      </c>
      <c r="D79" s="133">
        <v>21</v>
      </c>
    </row>
    <row r="80" spans="3:4">
      <c r="D80" s="133"/>
    </row>
    <row r="81" spans="3:4">
      <c r="C81" t="s">
        <v>318</v>
      </c>
      <c r="D81" s="133"/>
    </row>
    <row r="82" spans="3:4">
      <c r="C82" s="135" t="s">
        <v>353</v>
      </c>
      <c r="D82" s="133">
        <v>22</v>
      </c>
    </row>
    <row r="83" spans="3:4">
      <c r="D83" s="133"/>
    </row>
    <row r="84" spans="3:4">
      <c r="C84" t="s">
        <v>1217</v>
      </c>
      <c r="D84" s="133"/>
    </row>
    <row r="85" spans="3:4">
      <c r="C85" s="135"/>
      <c r="D85" s="133">
        <v>23</v>
      </c>
    </row>
    <row r="86" spans="3:4">
      <c r="D86" s="133"/>
    </row>
    <row r="87" spans="3:4">
      <c r="C87" t="s">
        <v>1218</v>
      </c>
      <c r="D87" s="133"/>
    </row>
    <row r="88" spans="3:4">
      <c r="C88" s="135"/>
      <c r="D88" s="133">
        <v>24</v>
      </c>
    </row>
    <row r="89" spans="3:4">
      <c r="D89" s="133"/>
    </row>
    <row r="90" spans="3:4">
      <c r="C90" t="s">
        <v>1219</v>
      </c>
      <c r="D90" s="133"/>
    </row>
    <row r="91" spans="3:4">
      <c r="C91" s="135"/>
      <c r="D91" s="133">
        <v>25</v>
      </c>
    </row>
    <row r="92" spans="3:4">
      <c r="D92" s="133"/>
    </row>
    <row r="93" spans="3:4">
      <c r="C93" t="s">
        <v>319</v>
      </c>
      <c r="D93" s="133"/>
    </row>
    <row r="94" spans="3:4">
      <c r="C94" s="135" t="s">
        <v>356</v>
      </c>
      <c r="D94" s="133">
        <v>26</v>
      </c>
    </row>
    <row r="95" spans="3:4">
      <c r="D95" s="133"/>
    </row>
    <row r="96" spans="3:4">
      <c r="C96" t="s">
        <v>320</v>
      </c>
      <c r="D96" s="133"/>
    </row>
    <row r="97" spans="3:4">
      <c r="C97" s="135" t="s">
        <v>357</v>
      </c>
      <c r="D97" s="133">
        <v>27</v>
      </c>
    </row>
    <row r="98" spans="3:4">
      <c r="D98" s="133"/>
    </row>
    <row r="99" spans="3:4">
      <c r="C99" t="s">
        <v>321</v>
      </c>
      <c r="D99" s="133"/>
    </row>
    <row r="100" spans="3:4">
      <c r="C100" s="135" t="s">
        <v>358</v>
      </c>
      <c r="D100" s="133">
        <v>28</v>
      </c>
    </row>
    <row r="101" spans="3:4">
      <c r="D101" s="133"/>
    </row>
    <row r="102" spans="3:4">
      <c r="C102" t="s">
        <v>404</v>
      </c>
      <c r="D102" s="133"/>
    </row>
    <row r="103" spans="3:4">
      <c r="C103" s="135" t="s">
        <v>359</v>
      </c>
      <c r="D103" s="133">
        <v>29</v>
      </c>
    </row>
    <row r="104" spans="3:4">
      <c r="D104" s="133"/>
    </row>
    <row r="105" spans="3:4">
      <c r="C105" t="s">
        <v>176</v>
      </c>
      <c r="D105" s="133"/>
    </row>
    <row r="106" spans="3:4">
      <c r="C106" s="135" t="s">
        <v>360</v>
      </c>
      <c r="D106" s="133">
        <v>30</v>
      </c>
    </row>
    <row r="107" spans="3:4">
      <c r="D107" s="133"/>
    </row>
    <row r="108" spans="3:4">
      <c r="C108" t="s">
        <v>405</v>
      </c>
      <c r="D108" s="133"/>
    </row>
    <row r="109" spans="3:4">
      <c r="C109" s="135" t="s">
        <v>406</v>
      </c>
      <c r="D109" s="133">
        <v>31</v>
      </c>
    </row>
    <row r="110" spans="3:4">
      <c r="D110" s="133"/>
    </row>
    <row r="111" spans="3:4">
      <c r="C111" s="130" t="s">
        <v>407</v>
      </c>
      <c r="D111" s="137"/>
    </row>
    <row r="112" spans="3:4">
      <c r="C112" s="138" t="s">
        <v>408</v>
      </c>
      <c r="D112" s="137"/>
    </row>
    <row r="113" spans="3:4">
      <c r="D113" s="133"/>
    </row>
    <row r="114" spans="3:4">
      <c r="C114" t="s">
        <v>1220</v>
      </c>
      <c r="D114" s="133"/>
    </row>
    <row r="115" spans="3:4">
      <c r="C115" s="135" t="s">
        <v>1221</v>
      </c>
      <c r="D115" s="133">
        <v>32</v>
      </c>
    </row>
    <row r="116" spans="3:4">
      <c r="D116" s="133"/>
    </row>
    <row r="117" spans="3:4">
      <c r="C117" t="s">
        <v>1222</v>
      </c>
      <c r="D117" s="133"/>
    </row>
    <row r="118" spans="3:4">
      <c r="C118" s="135" t="s">
        <v>1223</v>
      </c>
      <c r="D118" s="133">
        <v>33</v>
      </c>
    </row>
    <row r="119" spans="3:4">
      <c r="D119" s="133"/>
    </row>
    <row r="120" spans="3:4">
      <c r="C120" t="s">
        <v>1224</v>
      </c>
      <c r="D120" s="133"/>
    </row>
    <row r="121" spans="3:4">
      <c r="C121" s="135" t="s">
        <v>1225</v>
      </c>
      <c r="D121" s="133">
        <v>34</v>
      </c>
    </row>
    <row r="122" spans="3:4">
      <c r="D122" s="133"/>
    </row>
    <row r="123" spans="3:4">
      <c r="C123" t="s">
        <v>1226</v>
      </c>
      <c r="D123" s="133"/>
    </row>
    <row r="124" spans="3:4">
      <c r="C124" s="135" t="s">
        <v>1227</v>
      </c>
      <c r="D124" s="133">
        <v>35</v>
      </c>
    </row>
    <row r="125" spans="3:4">
      <c r="D125" s="133"/>
    </row>
    <row r="126" spans="3:4">
      <c r="C126" s="130" t="s">
        <v>410</v>
      </c>
      <c r="D126" s="137"/>
    </row>
    <row r="127" spans="3:4">
      <c r="C127" s="138" t="s">
        <v>411</v>
      </c>
      <c r="D127" s="137"/>
    </row>
    <row r="128" spans="3:4">
      <c r="C128" s="135"/>
      <c r="D128" s="133"/>
    </row>
    <row r="129" spans="3:4">
      <c r="C129" t="s">
        <v>1228</v>
      </c>
      <c r="D129" s="133"/>
    </row>
    <row r="130" spans="3:4">
      <c r="C130" s="135" t="s">
        <v>1229</v>
      </c>
      <c r="D130" s="133">
        <v>36</v>
      </c>
    </row>
    <row r="131" spans="3:4">
      <c r="D131" s="133"/>
    </row>
    <row r="132" spans="3:4">
      <c r="C132" t="s">
        <v>1230</v>
      </c>
      <c r="D132" s="133"/>
    </row>
    <row r="133" spans="3:4">
      <c r="C133" s="135" t="s">
        <v>1231</v>
      </c>
      <c r="D133" s="133">
        <v>37</v>
      </c>
    </row>
    <row r="134" spans="3:4">
      <c r="D134" s="133"/>
    </row>
    <row r="135" spans="3:4">
      <c r="C135" t="s">
        <v>1232</v>
      </c>
      <c r="D135" s="133"/>
    </row>
    <row r="136" spans="3:4">
      <c r="C136" s="135" t="s">
        <v>409</v>
      </c>
      <c r="D136" s="133">
        <v>38</v>
      </c>
    </row>
    <row r="137" spans="3:4">
      <c r="D137" s="133"/>
    </row>
    <row r="138" spans="3:4">
      <c r="C138" t="s">
        <v>1233</v>
      </c>
      <c r="D138" s="133"/>
    </row>
    <row r="139" spans="3:4">
      <c r="C139" s="135" t="s">
        <v>1234</v>
      </c>
      <c r="D139" s="133">
        <v>39</v>
      </c>
    </row>
    <row r="140" spans="3:4">
      <c r="D140" s="133"/>
    </row>
    <row r="141" spans="3:4">
      <c r="C141" t="s">
        <v>1235</v>
      </c>
      <c r="D141" s="133"/>
    </row>
    <row r="142" spans="3:4">
      <c r="C142" s="135" t="s">
        <v>1236</v>
      </c>
      <c r="D142" s="133">
        <v>40</v>
      </c>
    </row>
    <row r="143" spans="3:4">
      <c r="D143" s="133"/>
    </row>
    <row r="144" spans="3:4">
      <c r="C144" t="s">
        <v>1237</v>
      </c>
      <c r="D144" s="133"/>
    </row>
    <row r="145" spans="3:4">
      <c r="C145" s="135" t="s">
        <v>1238</v>
      </c>
      <c r="D145" s="133">
        <v>41</v>
      </c>
    </row>
    <row r="146" spans="3:4">
      <c r="D146" s="133"/>
    </row>
    <row r="147" spans="3:4">
      <c r="C147" t="s">
        <v>1239</v>
      </c>
      <c r="D147" s="133"/>
    </row>
    <row r="148" spans="3:4">
      <c r="C148" s="135" t="s">
        <v>1240</v>
      </c>
      <c r="D148" s="133">
        <v>42</v>
      </c>
    </row>
    <row r="149" spans="3:4">
      <c r="D149" s="133"/>
    </row>
    <row r="150" spans="3:4">
      <c r="C150" t="s">
        <v>1241</v>
      </c>
      <c r="D150" s="133"/>
    </row>
    <row r="151" spans="3:4">
      <c r="C151" s="135" t="s">
        <v>1242</v>
      </c>
      <c r="D151" s="133">
        <v>43</v>
      </c>
    </row>
    <row r="152" spans="3:4">
      <c r="D152" s="133"/>
    </row>
    <row r="153" spans="3:4">
      <c r="C153" s="130" t="s">
        <v>412</v>
      </c>
      <c r="D153" s="137"/>
    </row>
    <row r="154" spans="3:4">
      <c r="C154" s="138" t="s">
        <v>413</v>
      </c>
      <c r="D154" s="137"/>
    </row>
    <row r="155" spans="3:4">
      <c r="D155" s="133"/>
    </row>
    <row r="156" spans="3:4">
      <c r="C156" t="s">
        <v>1243</v>
      </c>
      <c r="D156" s="133"/>
    </row>
    <row r="157" spans="3:4">
      <c r="C157" s="135" t="s">
        <v>1244</v>
      </c>
      <c r="D157" s="133">
        <v>44</v>
      </c>
    </row>
    <row r="158" spans="3:4">
      <c r="D158" s="139"/>
    </row>
    <row r="159" spans="3:4">
      <c r="C159" t="s">
        <v>1245</v>
      </c>
      <c r="D159" s="139"/>
    </row>
    <row r="160" spans="3:4">
      <c r="C160" s="135" t="s">
        <v>1246</v>
      </c>
      <c r="D160" s="133">
        <v>45</v>
      </c>
    </row>
  </sheetData>
  <customSheetViews>
    <customSheetView guid="{4E068CE9-76F0-4A79-8775-2B6748FBF524}" hiddenRows="1">
      <pageMargins left="0.7" right="0.7" top="0.75" bottom="0.75" header="0.3" footer="0.3"/>
      <pageSetup paperSize="9" orientation="landscape" r:id="rId1"/>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1.a'!A1" display="'Tabel 5.1.a'!A1"/>
    <hyperlink ref="D58" location="'Tabel 5.1.b'!_Toc444196304" display="'Tabel 5.1.b'!_Toc444196304"/>
    <hyperlink ref="D61" location="'Tabel 5.1.c'!A1" display="'Tabel 5.1.c'!A1"/>
    <hyperlink ref="D64" location="'Tabel 5.2'!A1" display="'Tabel 5.2'!A1"/>
    <hyperlink ref="D67" location="'Tabel 5.2.a'!A1" display="'Tabel 5.2.a'!A1"/>
    <hyperlink ref="D70" location="'Tabel 5.2.b'!A1" display="'Tabel 5.2.b'!A1"/>
    <hyperlink ref="D73" location="'Tabel 5.3'!A1" display="'Tabel 5.3'!A1"/>
    <hyperlink ref="D76" location="'Tabel 5.3.a'!A1" display="'Tabel 5.3.a'!A1"/>
    <hyperlink ref="D79" location="'Tabel 5.3.b'!A1" display="'Tabel 5.3.b'!A1"/>
    <hyperlink ref="D82" location="'Tabel 6'!A1" display="'Tabel 6'!A1"/>
    <hyperlink ref="D85" location="'Tabel 6.1'!A1" display="'Tabel 6.1'!A1"/>
    <hyperlink ref="D88" location="'Tabel 6.2'!A1" display="'Tabel 6.2'!A1"/>
    <hyperlink ref="D91" location="'Tabel 6.3'!A1" display="'Tabel 6.3'!A1"/>
    <hyperlink ref="D94" location="'Tabel 7'!A1" display="'Tabel 7'!A1"/>
    <hyperlink ref="D97" location="'Tabel 7.1'!_Toc444196317" display="'Tabel 7.1'!_Toc444196317"/>
    <hyperlink ref="D100" location="'Tabel 7.2'!_Toc444196318" display="'Tabel 7.2'!_Toc444196318"/>
    <hyperlink ref="D103" location="'Tabel 7.3'!_Toc444196319" display="'Tabel 7.3'!_Toc444196319"/>
    <hyperlink ref="D106" location="'Tabel 8'!A1" display="'Tabel 8'!A1"/>
    <hyperlink ref="D109" location="'Tabel 9'!A1" display="'Tabel 9'!A1"/>
    <hyperlink ref="D115" location="'Tabel 10'!_Toc442958247" display="'Tabel 10'!_Toc442958247"/>
    <hyperlink ref="D118" location="'Tabel 11'!_Toc442958248" display="'Tabel 11'!_Toc442958248"/>
    <hyperlink ref="D121" location="'Tabel 12'!_Toc442958249" display="'Tabel 12'!_Toc442958249"/>
    <hyperlink ref="D124" location="'Tabel 13'!A1" display="'Tabel 13'!A1"/>
    <hyperlink ref="D130" location="'Tabel 14'!_Toc442958261" display="'Tabel 14'!_Toc442958261"/>
    <hyperlink ref="D133" location="'Tabel 15'!_Toc442958262" display="'Tabel 15'!_Toc442958262"/>
    <hyperlink ref="D136" location="'Tabel 16'!A1" display="'Tabel 16'!A1"/>
    <hyperlink ref="D139" location="'Tabel 17'!_Toc444196328" display="'Tabel 17'!_Toc444196328"/>
    <hyperlink ref="D142" location="'Tabel 18'!_Toc444196331" display="'Tabel 18'!_Toc444196331"/>
    <hyperlink ref="D145" location="'Tabel 19'!_Toc444196329" display="'Tabel 19'!_Toc444196329"/>
    <hyperlink ref="D148" location="'Tabel 20'!_Toc444196332" display="'Tabel 20'!_Toc444196332"/>
    <hyperlink ref="D151" location="'Tabel 21'!A1" display="'Tabel 21'!A1"/>
    <hyperlink ref="D157" location="'Tabel 22'!_Toc444196333" display="'Tabel 22'!_Toc444196333"/>
    <hyperlink ref="D160" location="'Tabel 23'!_Toc444196334" display="'Tabel 23'!_Toc444196334"/>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76"/>
  <sheetViews>
    <sheetView showGridLines="0" view="pageBreakPreview" topLeftCell="A11" zoomScaleNormal="100" zoomScaleSheetLayoutView="100" workbookViewId="0">
      <selection activeCell="T44" sqref="T44"/>
    </sheetView>
  </sheetViews>
  <sheetFormatPr defaultColWidth="9.140625" defaultRowHeight="9.75"/>
  <cols>
    <col min="1" max="1" width="30.7109375" style="2" customWidth="1"/>
    <col min="2" max="2" width="5.28515625" style="2" bestFit="1" customWidth="1"/>
    <col min="3" max="5" width="5.140625" style="2" bestFit="1" customWidth="1"/>
    <col min="6" max="6" width="5.28515625" style="2" bestFit="1" customWidth="1"/>
    <col min="7" max="7" width="5.140625" style="2" bestFit="1" customWidth="1"/>
    <col min="8" max="9" width="5.28515625" style="2" bestFit="1" customWidth="1"/>
    <col min="10" max="10" width="5" style="2" bestFit="1" customWidth="1"/>
    <col min="11" max="11" width="5.42578125" style="2" bestFit="1" customWidth="1"/>
    <col min="12" max="12" width="5.28515625" style="2" bestFit="1" customWidth="1"/>
    <col min="13" max="13" width="5.140625" style="2" bestFit="1" customWidth="1"/>
    <col min="14" max="14" width="5.28515625" style="2" bestFit="1" customWidth="1"/>
    <col min="15" max="16384" width="9.140625" style="2"/>
  </cols>
  <sheetData>
    <row r="1" spans="1:14" s="1" customFormat="1" ht="26.25" customHeight="1" thickBot="1">
      <c r="A1" s="602" t="s">
        <v>1291</v>
      </c>
      <c r="B1" s="603"/>
      <c r="C1" s="603"/>
      <c r="D1" s="603"/>
      <c r="E1" s="603"/>
      <c r="F1" s="603"/>
      <c r="G1" s="603"/>
      <c r="H1" s="603"/>
      <c r="I1" s="603"/>
      <c r="J1" s="603"/>
      <c r="K1" s="603"/>
      <c r="L1" s="603"/>
      <c r="M1" s="603"/>
      <c r="N1" s="604"/>
    </row>
    <row r="2" spans="1:14" s="3" customFormat="1" ht="10.5" thickBot="1">
      <c r="A2" s="11" t="s">
        <v>4</v>
      </c>
      <c r="B2" s="110">
        <v>42767</v>
      </c>
      <c r="C2" s="110">
        <v>42795</v>
      </c>
      <c r="D2" s="110">
        <v>42826</v>
      </c>
      <c r="E2" s="110">
        <v>42856</v>
      </c>
      <c r="F2" s="110">
        <v>42887</v>
      </c>
      <c r="G2" s="110">
        <v>42917</v>
      </c>
      <c r="H2" s="110">
        <v>42948</v>
      </c>
      <c r="I2" s="110">
        <v>42979</v>
      </c>
      <c r="J2" s="110">
        <v>43009</v>
      </c>
      <c r="K2" s="110">
        <v>43040</v>
      </c>
      <c r="L2" s="110">
        <v>43070</v>
      </c>
      <c r="M2" s="110">
        <v>43101</v>
      </c>
      <c r="N2" s="110">
        <v>43132</v>
      </c>
    </row>
    <row r="3" spans="1:14">
      <c r="A3" s="325" t="s">
        <v>746</v>
      </c>
      <c r="B3" s="357">
        <v>1486.6264125539999</v>
      </c>
      <c r="C3" s="357">
        <v>2280.3391776819999</v>
      </c>
      <c r="D3" s="357">
        <v>3035.529717252</v>
      </c>
      <c r="E3" s="357">
        <v>3805.9848186099998</v>
      </c>
      <c r="F3" s="357">
        <v>4626.022214994</v>
      </c>
      <c r="G3" s="357">
        <v>5363.7420831689997</v>
      </c>
      <c r="H3" s="357">
        <v>6227.5609985069996</v>
      </c>
      <c r="I3" s="357">
        <v>6786.9909633630004</v>
      </c>
      <c r="J3" s="357">
        <v>7750.1794763799999</v>
      </c>
      <c r="K3" s="357">
        <v>8428.0589974390004</v>
      </c>
      <c r="L3" s="357">
        <v>8878.6032762329996</v>
      </c>
      <c r="M3" s="357">
        <v>779.79705285900002</v>
      </c>
      <c r="N3" s="357">
        <v>1415.852628996</v>
      </c>
    </row>
    <row r="4" spans="1:14" s="383" customFormat="1">
      <c r="A4" s="373" t="s">
        <v>747</v>
      </c>
      <c r="B4" s="374">
        <v>1479.9540143720001</v>
      </c>
      <c r="C4" s="374">
        <v>2272.942827112</v>
      </c>
      <c r="D4" s="374">
        <v>3023.8932019059998</v>
      </c>
      <c r="E4" s="374">
        <v>3785.318102618</v>
      </c>
      <c r="F4" s="374">
        <v>4603.186591228</v>
      </c>
      <c r="G4" s="374">
        <v>5339.7393767359999</v>
      </c>
      <c r="H4" s="374">
        <v>6201.4507218750005</v>
      </c>
      <c r="I4" s="374">
        <v>6759.703911736</v>
      </c>
      <c r="J4" s="374">
        <v>7722.3524508150003</v>
      </c>
      <c r="K4" s="374">
        <v>8398.0252051520001</v>
      </c>
      <c r="L4" s="374">
        <v>8846.1334331819999</v>
      </c>
      <c r="M4" s="374">
        <v>772.82573441199997</v>
      </c>
      <c r="N4" s="374">
        <v>1411.1129896089999</v>
      </c>
    </row>
    <row r="5" spans="1:14" s="158" customFormat="1" ht="19.5">
      <c r="A5" s="375" t="s">
        <v>748</v>
      </c>
      <c r="B5" s="374">
        <v>1350.5692162099999</v>
      </c>
      <c r="C5" s="374">
        <v>2081.1345668879999</v>
      </c>
      <c r="D5" s="374">
        <v>2779.351228946</v>
      </c>
      <c r="E5" s="374">
        <v>3485.7866058989998</v>
      </c>
      <c r="F5" s="374">
        <v>4244.9283901299996</v>
      </c>
      <c r="G5" s="374">
        <v>4921.1216665100001</v>
      </c>
      <c r="H5" s="374">
        <v>5717.6147580500001</v>
      </c>
      <c r="I5" s="374">
        <v>6227.6808817439996</v>
      </c>
      <c r="J5" s="374">
        <v>7142.5655321590002</v>
      </c>
      <c r="K5" s="374">
        <v>7779.9146009550004</v>
      </c>
      <c r="L5" s="374">
        <v>8185.5072138830001</v>
      </c>
      <c r="M5" s="374">
        <v>726.27997107600004</v>
      </c>
      <c r="N5" s="374">
        <v>1324.3298489900001</v>
      </c>
    </row>
    <row r="6" spans="1:14" s="383" customFormat="1" ht="29.25">
      <c r="A6" s="376" t="s">
        <v>749</v>
      </c>
      <c r="B6" s="374">
        <v>1260.679371938</v>
      </c>
      <c r="C6" s="374">
        <v>1957.3031889429999</v>
      </c>
      <c r="D6" s="374">
        <v>2641.9199235350002</v>
      </c>
      <c r="E6" s="374">
        <v>3333.4829339739999</v>
      </c>
      <c r="F6" s="374">
        <v>4014.6960425030002</v>
      </c>
      <c r="G6" s="374">
        <v>4713.8462712339997</v>
      </c>
      <c r="H6" s="374">
        <v>5372.3114889010003</v>
      </c>
      <c r="I6" s="374">
        <v>6042.2173034799998</v>
      </c>
      <c r="J6" s="374">
        <v>6695.6340213490002</v>
      </c>
      <c r="K6" s="374">
        <v>7279.1429453609999</v>
      </c>
      <c r="L6" s="374">
        <v>7886.5472739979996</v>
      </c>
      <c r="M6" s="374">
        <v>665.36709713400001</v>
      </c>
      <c r="N6" s="374">
        <v>1209.1189915760001</v>
      </c>
    </row>
    <row r="7" spans="1:14" s="158" customFormat="1" ht="19.5">
      <c r="A7" s="377" t="s">
        <v>750</v>
      </c>
      <c r="B7" s="374">
        <v>1260.679371938</v>
      </c>
      <c r="C7" s="374">
        <v>1889.802924304</v>
      </c>
      <c r="D7" s="374">
        <v>2552.2044749739998</v>
      </c>
      <c r="E7" s="374">
        <v>3222.469457835</v>
      </c>
      <c r="F7" s="374">
        <v>4014.6960425030002</v>
      </c>
      <c r="G7" s="374">
        <v>4713.8462712339997</v>
      </c>
      <c r="H7" s="374">
        <v>5372.3114889010003</v>
      </c>
      <c r="I7" s="374">
        <v>6042.2173034799998</v>
      </c>
      <c r="J7" s="374">
        <v>6695.6340213490002</v>
      </c>
      <c r="K7" s="374">
        <v>7279.1429453609999</v>
      </c>
      <c r="L7" s="374">
        <v>7886.5472739979996</v>
      </c>
      <c r="M7" s="374">
        <v>665.36709713400001</v>
      </c>
      <c r="N7" s="374">
        <v>1209.1189915760001</v>
      </c>
    </row>
    <row r="8" spans="1:14" s="158" customFormat="1" ht="19.5">
      <c r="A8" s="377" t="s">
        <v>751</v>
      </c>
      <c r="B8" s="374">
        <v>0</v>
      </c>
      <c r="C8" s="374">
        <v>0</v>
      </c>
      <c r="D8" s="374">
        <v>0</v>
      </c>
      <c r="E8" s="374">
        <v>0</v>
      </c>
      <c r="F8" s="374">
        <v>0</v>
      </c>
      <c r="G8" s="374">
        <v>0</v>
      </c>
      <c r="H8" s="374">
        <v>0</v>
      </c>
      <c r="I8" s="374">
        <v>0</v>
      </c>
      <c r="J8" s="374">
        <v>0</v>
      </c>
      <c r="K8" s="374">
        <v>0</v>
      </c>
      <c r="L8" s="374">
        <v>0</v>
      </c>
      <c r="M8" s="374">
        <v>0</v>
      </c>
      <c r="N8" s="374">
        <v>0</v>
      </c>
    </row>
    <row r="9" spans="1:14" s="158" customFormat="1" ht="19.5">
      <c r="A9" s="377" t="s">
        <v>752</v>
      </c>
      <c r="B9" s="374">
        <v>0</v>
      </c>
      <c r="C9" s="374">
        <v>0</v>
      </c>
      <c r="D9" s="374">
        <v>0</v>
      </c>
      <c r="E9" s="374">
        <v>0</v>
      </c>
      <c r="F9" s="374">
        <v>0</v>
      </c>
      <c r="G9" s="374">
        <v>0</v>
      </c>
      <c r="H9" s="374">
        <v>0</v>
      </c>
      <c r="I9" s="374">
        <v>0</v>
      </c>
      <c r="J9" s="374">
        <v>0</v>
      </c>
      <c r="K9" s="374">
        <v>0</v>
      </c>
      <c r="L9" s="374">
        <v>0</v>
      </c>
      <c r="M9" s="374">
        <v>0</v>
      </c>
      <c r="N9" s="374">
        <v>0</v>
      </c>
    </row>
    <row r="10" spans="1:14" s="158" customFormat="1" ht="29.25">
      <c r="A10" s="377" t="s">
        <v>753</v>
      </c>
      <c r="B10" s="374">
        <v>0</v>
      </c>
      <c r="C10" s="374">
        <v>67.500264638999994</v>
      </c>
      <c r="D10" s="374">
        <v>89.715448561000002</v>
      </c>
      <c r="E10" s="374">
        <v>111.01347613900001</v>
      </c>
      <c r="F10" s="374">
        <v>0</v>
      </c>
      <c r="G10" s="374">
        <v>0</v>
      </c>
      <c r="H10" s="374">
        <v>0</v>
      </c>
      <c r="I10" s="374">
        <v>0</v>
      </c>
      <c r="J10" s="374">
        <v>0</v>
      </c>
      <c r="K10" s="374">
        <v>0</v>
      </c>
      <c r="L10" s="374">
        <v>0</v>
      </c>
      <c r="M10" s="374">
        <v>0</v>
      </c>
      <c r="N10" s="374">
        <v>0</v>
      </c>
    </row>
    <row r="11" spans="1:14" s="383" customFormat="1" ht="29.25">
      <c r="A11" s="376" t="s">
        <v>754</v>
      </c>
      <c r="B11" s="374">
        <v>0</v>
      </c>
      <c r="C11" s="374">
        <v>1.9281419820000001</v>
      </c>
      <c r="D11" s="374">
        <v>3.5960571990000001</v>
      </c>
      <c r="E11" s="374">
        <v>5.2496262339999999</v>
      </c>
      <c r="F11" s="374">
        <v>7.8333253059999999</v>
      </c>
      <c r="G11" s="374">
        <v>6.9578769999999998E-2</v>
      </c>
      <c r="H11" s="374">
        <v>18.756202485999999</v>
      </c>
      <c r="I11" s="374">
        <v>26.176399919000001</v>
      </c>
      <c r="J11" s="374">
        <v>34.896102395</v>
      </c>
      <c r="K11" s="374">
        <v>45.078192960000003</v>
      </c>
      <c r="L11" s="374">
        <v>55.779369713999998</v>
      </c>
      <c r="M11" s="374">
        <v>11.4256396</v>
      </c>
      <c r="N11" s="374">
        <v>23.329299217999999</v>
      </c>
    </row>
    <row r="12" spans="1:14" s="158" customFormat="1" ht="19.5">
      <c r="A12" s="377" t="s">
        <v>755</v>
      </c>
      <c r="B12" s="374">
        <v>0</v>
      </c>
      <c r="C12" s="374">
        <v>1.928006546</v>
      </c>
      <c r="D12" s="374">
        <v>3.5957928639999999</v>
      </c>
      <c r="E12" s="374">
        <v>5.2319379609999999</v>
      </c>
      <c r="F12" s="374">
        <v>7.7844211110000003</v>
      </c>
      <c r="G12" s="374">
        <v>0</v>
      </c>
      <c r="H12" s="374">
        <v>18.478089112999999</v>
      </c>
      <c r="I12" s="374">
        <v>25.573437515999998</v>
      </c>
      <c r="J12" s="374">
        <v>33.959232857000003</v>
      </c>
      <c r="K12" s="374">
        <v>43.812632426999997</v>
      </c>
      <c r="L12" s="374">
        <v>54.229372515000001</v>
      </c>
      <c r="M12" s="374">
        <v>11.133283849</v>
      </c>
      <c r="N12" s="374">
        <v>22.436360090000001</v>
      </c>
    </row>
    <row r="13" spans="1:14" s="158" customFormat="1" ht="19.5">
      <c r="A13" s="377" t="s">
        <v>756</v>
      </c>
      <c r="B13" s="374">
        <v>0</v>
      </c>
      <c r="C13" s="374">
        <v>0</v>
      </c>
      <c r="D13" s="374">
        <v>0</v>
      </c>
      <c r="E13" s="374">
        <v>0</v>
      </c>
      <c r="F13" s="374">
        <v>0</v>
      </c>
      <c r="G13" s="374">
        <v>0</v>
      </c>
      <c r="H13" s="374">
        <v>0</v>
      </c>
      <c r="I13" s="374">
        <v>0</v>
      </c>
      <c r="J13" s="374">
        <v>0</v>
      </c>
      <c r="K13" s="374">
        <v>0</v>
      </c>
      <c r="L13" s="374">
        <v>0</v>
      </c>
      <c r="M13" s="374">
        <v>0</v>
      </c>
      <c r="N13" s="374">
        <v>0</v>
      </c>
    </row>
    <row r="14" spans="1:14" s="158" customFormat="1" ht="19.5">
      <c r="A14" s="377" t="s">
        <v>757</v>
      </c>
      <c r="B14" s="374">
        <v>0</v>
      </c>
      <c r="C14" s="374">
        <v>0</v>
      </c>
      <c r="D14" s="374">
        <v>0</v>
      </c>
      <c r="E14" s="374">
        <v>0</v>
      </c>
      <c r="F14" s="374">
        <v>0</v>
      </c>
      <c r="G14" s="374">
        <v>0</v>
      </c>
      <c r="H14" s="374">
        <v>0</v>
      </c>
      <c r="I14" s="374">
        <v>0</v>
      </c>
      <c r="J14" s="374">
        <v>0</v>
      </c>
      <c r="K14" s="374">
        <v>0</v>
      </c>
      <c r="L14" s="374">
        <v>0</v>
      </c>
      <c r="M14" s="374">
        <v>0</v>
      </c>
      <c r="N14" s="374">
        <v>0</v>
      </c>
    </row>
    <row r="15" spans="1:14" s="158" customFormat="1" ht="19.5">
      <c r="A15" s="377" t="s">
        <v>758</v>
      </c>
      <c r="B15" s="374">
        <v>0</v>
      </c>
      <c r="C15" s="374">
        <v>1.3543600000000001E-4</v>
      </c>
      <c r="D15" s="374">
        <v>2.6433499999999998E-4</v>
      </c>
      <c r="E15" s="374">
        <v>1.7688273000000001E-2</v>
      </c>
      <c r="F15" s="374">
        <v>4.8904194999999998E-2</v>
      </c>
      <c r="G15" s="374">
        <v>6.9578769999999998E-2</v>
      </c>
      <c r="H15" s="374">
        <v>0.278113373</v>
      </c>
      <c r="I15" s="374">
        <v>0.60296240300000004</v>
      </c>
      <c r="J15" s="374">
        <v>0.93686953799999995</v>
      </c>
      <c r="K15" s="374">
        <v>1.2655605329999999</v>
      </c>
      <c r="L15" s="374">
        <v>1.5499971990000001</v>
      </c>
      <c r="M15" s="374">
        <v>0.292355751</v>
      </c>
      <c r="N15" s="374">
        <v>0.89293912799999997</v>
      </c>
    </row>
    <row r="16" spans="1:14" s="158" customFormat="1" ht="29.25">
      <c r="A16" s="377" t="s">
        <v>759</v>
      </c>
      <c r="B16" s="374">
        <v>0</v>
      </c>
      <c r="C16" s="374">
        <v>0</v>
      </c>
      <c r="D16" s="374">
        <v>0</v>
      </c>
      <c r="E16" s="374">
        <v>0</v>
      </c>
      <c r="F16" s="374">
        <v>0</v>
      </c>
      <c r="G16" s="374">
        <v>0</v>
      </c>
      <c r="H16" s="374">
        <v>0</v>
      </c>
      <c r="I16" s="374">
        <v>0</v>
      </c>
      <c r="J16" s="374">
        <v>0</v>
      </c>
      <c r="K16" s="374">
        <v>0</v>
      </c>
      <c r="L16" s="374">
        <v>0</v>
      </c>
      <c r="M16" s="374">
        <v>0</v>
      </c>
      <c r="N16" s="374">
        <v>0</v>
      </c>
    </row>
    <row r="17" spans="1:14" s="383" customFormat="1" ht="29.25">
      <c r="A17" s="376" t="s">
        <v>760</v>
      </c>
      <c r="B17" s="374">
        <v>89.889844272000005</v>
      </c>
      <c r="C17" s="374">
        <v>121.905522963</v>
      </c>
      <c r="D17" s="374">
        <v>133.83753521200001</v>
      </c>
      <c r="E17" s="374">
        <v>147.05633269099999</v>
      </c>
      <c r="F17" s="374">
        <v>222.40130932100001</v>
      </c>
      <c r="G17" s="374">
        <v>207.20581650599999</v>
      </c>
      <c r="H17" s="374">
        <v>326.54706666300001</v>
      </c>
      <c r="I17" s="374">
        <v>159.287178345</v>
      </c>
      <c r="J17" s="374">
        <v>412.03540841500001</v>
      </c>
      <c r="K17" s="374">
        <v>455.69346263400001</v>
      </c>
      <c r="L17" s="374">
        <v>243.180570171</v>
      </c>
      <c r="M17" s="374">
        <v>49.487234342000001</v>
      </c>
      <c r="N17" s="374">
        <v>91.881558196</v>
      </c>
    </row>
    <row r="18" spans="1:14" ht="19.5">
      <c r="A18" s="324" t="s">
        <v>761</v>
      </c>
      <c r="B18" s="357">
        <v>1.092317644</v>
      </c>
      <c r="C18" s="357">
        <v>2.7708730000000001E-3</v>
      </c>
      <c r="D18" s="357">
        <v>3.6198670000000001E-3</v>
      </c>
      <c r="E18" s="357">
        <v>4.4924630000000004E-3</v>
      </c>
      <c r="F18" s="357">
        <v>2.0970698149999998</v>
      </c>
      <c r="G18" s="357">
        <v>2.191148133</v>
      </c>
      <c r="H18" s="357">
        <v>2.2872891320000002</v>
      </c>
      <c r="I18" s="357">
        <v>2.362852358</v>
      </c>
      <c r="J18" s="357">
        <v>2.5240113790000001</v>
      </c>
      <c r="K18" s="357">
        <v>2.653627905</v>
      </c>
      <c r="L18" s="357">
        <v>2.9611522269999999</v>
      </c>
      <c r="M18" s="357">
        <v>0.34412460299999997</v>
      </c>
      <c r="N18" s="357">
        <v>0.58326522400000003</v>
      </c>
    </row>
    <row r="19" spans="1:14" ht="19.5">
      <c r="A19" s="324" t="s">
        <v>762</v>
      </c>
      <c r="B19" s="357">
        <v>86.052373720000006</v>
      </c>
      <c r="C19" s="357">
        <v>117.269785885</v>
      </c>
      <c r="D19" s="357">
        <v>126.21563188899999</v>
      </c>
      <c r="E19" s="357">
        <v>137.185576771</v>
      </c>
      <c r="F19" s="357">
        <v>207.99076289600001</v>
      </c>
      <c r="G19" s="357">
        <v>189.57372468099999</v>
      </c>
      <c r="H19" s="357">
        <v>306.59412856199998</v>
      </c>
      <c r="I19" s="357">
        <v>137.16386986200001</v>
      </c>
      <c r="J19" s="357">
        <v>387.024752181</v>
      </c>
      <c r="K19" s="357">
        <v>426.60969734999998</v>
      </c>
      <c r="L19" s="357">
        <v>209.621983758</v>
      </c>
      <c r="M19" s="357">
        <v>44.837389092000002</v>
      </c>
      <c r="N19" s="357">
        <v>85.114054785999997</v>
      </c>
    </row>
    <row r="20" spans="1:14" ht="19.5">
      <c r="A20" s="324" t="s">
        <v>763</v>
      </c>
      <c r="B20" s="357">
        <v>0.59150745900000001</v>
      </c>
      <c r="C20" s="357">
        <v>1.1164541670000001</v>
      </c>
      <c r="D20" s="357">
        <v>1.762065663</v>
      </c>
      <c r="E20" s="357">
        <v>2.0599235249999999</v>
      </c>
      <c r="F20" s="357">
        <v>2.4852392139999999</v>
      </c>
      <c r="G20" s="357">
        <v>3.3927872670000001</v>
      </c>
      <c r="H20" s="357">
        <v>3.334474443</v>
      </c>
      <c r="I20" s="357">
        <v>3.334474443</v>
      </c>
      <c r="J20" s="357">
        <v>3.536690428</v>
      </c>
      <c r="K20" s="357">
        <v>3.7341669579999999</v>
      </c>
      <c r="L20" s="357">
        <v>4.1118480440000003</v>
      </c>
      <c r="M20" s="357">
        <v>0.19733853500000001</v>
      </c>
      <c r="N20" s="357">
        <v>0.394644985</v>
      </c>
    </row>
    <row r="21" spans="1:14" ht="19.5">
      <c r="A21" s="324" t="s">
        <v>764</v>
      </c>
      <c r="B21" s="357">
        <v>0</v>
      </c>
      <c r="C21" s="357">
        <v>0</v>
      </c>
      <c r="D21" s="357">
        <v>0</v>
      </c>
      <c r="E21" s="357">
        <v>0</v>
      </c>
      <c r="F21" s="357">
        <v>0</v>
      </c>
      <c r="G21" s="357">
        <v>0</v>
      </c>
      <c r="H21" s="357">
        <v>0</v>
      </c>
      <c r="I21" s="357">
        <v>0</v>
      </c>
      <c r="J21" s="357">
        <v>0</v>
      </c>
      <c r="K21" s="357">
        <v>0</v>
      </c>
      <c r="L21" s="357">
        <v>0</v>
      </c>
      <c r="M21" s="357">
        <v>0</v>
      </c>
      <c r="N21" s="357">
        <v>0</v>
      </c>
    </row>
    <row r="22" spans="1:14" ht="19.5">
      <c r="A22" s="324" t="s">
        <v>765</v>
      </c>
      <c r="B22" s="357">
        <v>1.2160109349999999</v>
      </c>
      <c r="C22" s="357">
        <v>2.13507589</v>
      </c>
      <c r="D22" s="357">
        <v>4.0001786370000003</v>
      </c>
      <c r="E22" s="357">
        <v>5.4985438980000003</v>
      </c>
      <c r="F22" s="357">
        <v>7.0877494399999996</v>
      </c>
      <c r="G22" s="357">
        <v>8.9051060409999998</v>
      </c>
      <c r="H22" s="357">
        <v>10.782036123999999</v>
      </c>
      <c r="I22" s="357">
        <v>12.876843279999999</v>
      </c>
      <c r="J22" s="357">
        <v>15.400816024999999</v>
      </c>
      <c r="K22" s="357">
        <v>18.105866921000001</v>
      </c>
      <c r="L22" s="357">
        <v>21.572993906000001</v>
      </c>
      <c r="M22" s="357">
        <v>3.795066737</v>
      </c>
      <c r="N22" s="357">
        <v>5.1724396639999997</v>
      </c>
    </row>
    <row r="23" spans="1:14" ht="19.5">
      <c r="A23" s="324" t="s">
        <v>766</v>
      </c>
      <c r="B23" s="357">
        <v>0</v>
      </c>
      <c r="C23" s="357">
        <v>0</v>
      </c>
      <c r="D23" s="357">
        <v>0</v>
      </c>
      <c r="E23" s="357">
        <v>0</v>
      </c>
      <c r="F23" s="357">
        <v>0</v>
      </c>
      <c r="G23" s="357">
        <v>0</v>
      </c>
      <c r="H23" s="357">
        <v>0</v>
      </c>
      <c r="I23" s="357">
        <v>0</v>
      </c>
      <c r="J23" s="357">
        <v>0</v>
      </c>
      <c r="K23" s="357">
        <v>0</v>
      </c>
      <c r="L23" s="357">
        <v>0</v>
      </c>
      <c r="M23" s="357">
        <v>0</v>
      </c>
      <c r="N23" s="357">
        <v>0</v>
      </c>
    </row>
    <row r="24" spans="1:14" ht="29.25">
      <c r="A24" s="324" t="s">
        <v>767</v>
      </c>
      <c r="B24" s="357">
        <v>0.93763451399999997</v>
      </c>
      <c r="C24" s="357">
        <v>1.3814361479999999</v>
      </c>
      <c r="D24" s="357">
        <v>1.856039156</v>
      </c>
      <c r="E24" s="357">
        <v>2.3077960339999999</v>
      </c>
      <c r="F24" s="357">
        <v>2.7404879559999999</v>
      </c>
      <c r="G24" s="357">
        <v>3.1430503839999999</v>
      </c>
      <c r="H24" s="357">
        <v>3.5491384020000001</v>
      </c>
      <c r="I24" s="357">
        <v>3.5491384020000001</v>
      </c>
      <c r="J24" s="357">
        <v>3.5491384020000001</v>
      </c>
      <c r="K24" s="357">
        <v>4.5901034999999997</v>
      </c>
      <c r="L24" s="357">
        <v>4.9125922360000001</v>
      </c>
      <c r="M24" s="357">
        <v>0.31331537500000001</v>
      </c>
      <c r="N24" s="357">
        <v>0.61715353699999997</v>
      </c>
    </row>
    <row r="25" spans="1:14" ht="19.5">
      <c r="A25" s="324" t="s">
        <v>768</v>
      </c>
      <c r="B25" s="357">
        <v>0</v>
      </c>
      <c r="C25" s="357">
        <v>0</v>
      </c>
      <c r="D25" s="357">
        <v>0</v>
      </c>
      <c r="E25" s="357">
        <v>0</v>
      </c>
      <c r="F25" s="357">
        <v>0</v>
      </c>
      <c r="G25" s="357">
        <v>0</v>
      </c>
      <c r="H25" s="357">
        <v>0</v>
      </c>
      <c r="I25" s="357">
        <v>0</v>
      </c>
      <c r="J25" s="357">
        <v>0</v>
      </c>
      <c r="K25" s="357">
        <v>0</v>
      </c>
      <c r="L25" s="357">
        <v>0</v>
      </c>
      <c r="M25" s="357">
        <v>0</v>
      </c>
      <c r="N25" s="357">
        <v>0</v>
      </c>
    </row>
    <row r="26" spans="1:14" ht="19.5">
      <c r="A26" s="323" t="s">
        <v>769</v>
      </c>
      <c r="B26" s="357">
        <v>30.686088072</v>
      </c>
      <c r="C26" s="357">
        <v>47.248186208</v>
      </c>
      <c r="D26" s="357">
        <v>58.546947162000002</v>
      </c>
      <c r="E26" s="357">
        <v>72.834820351999994</v>
      </c>
      <c r="F26" s="357">
        <v>87.229832494999997</v>
      </c>
      <c r="G26" s="357">
        <v>103.838771925</v>
      </c>
      <c r="H26" s="357">
        <v>120.171661688</v>
      </c>
      <c r="I26" s="357">
        <v>133.455077448</v>
      </c>
      <c r="J26" s="357">
        <v>148.86961219099999</v>
      </c>
      <c r="K26" s="357">
        <v>161.71448109400001</v>
      </c>
      <c r="L26" s="357">
        <v>176.10194429500001</v>
      </c>
      <c r="M26" s="357">
        <v>14.752128473999999</v>
      </c>
      <c r="N26" s="357">
        <v>28.954323134999999</v>
      </c>
    </row>
    <row r="27" spans="1:14">
      <c r="A27" s="330" t="s">
        <v>770</v>
      </c>
      <c r="B27" s="357">
        <v>69.004264120000002</v>
      </c>
      <c r="C27" s="357">
        <v>99.724773682999995</v>
      </c>
      <c r="D27" s="357">
        <v>128.34171837599999</v>
      </c>
      <c r="E27" s="357">
        <v>154.139668863</v>
      </c>
      <c r="F27" s="357">
        <v>186.93483340399999</v>
      </c>
      <c r="G27" s="357">
        <v>217.13396535699999</v>
      </c>
      <c r="H27" s="357">
        <v>248.996895282</v>
      </c>
      <c r="I27" s="357">
        <v>269.77080568299999</v>
      </c>
      <c r="J27" s="357">
        <v>286.17203345000001</v>
      </c>
      <c r="K27" s="357">
        <v>295.92490889700002</v>
      </c>
      <c r="L27" s="357">
        <v>309.98827888699998</v>
      </c>
      <c r="M27" s="357">
        <v>16.887273376</v>
      </c>
      <c r="N27" s="357">
        <v>29.376692058</v>
      </c>
    </row>
    <row r="28" spans="1:14">
      <c r="A28" s="330" t="s">
        <v>771</v>
      </c>
      <c r="B28" s="357">
        <v>1.619610346</v>
      </c>
      <c r="C28" s="357">
        <v>2.412949528</v>
      </c>
      <c r="D28" s="357">
        <v>2.9388057719999998</v>
      </c>
      <c r="E28" s="357">
        <v>3.807067269</v>
      </c>
      <c r="F28" s="357">
        <v>4.5176182450000004</v>
      </c>
      <c r="G28" s="357">
        <v>5.1368280759999996</v>
      </c>
      <c r="H28" s="357">
        <v>5.9474824240000004</v>
      </c>
      <c r="I28" s="357">
        <v>6.6415018950000002</v>
      </c>
      <c r="J28" s="357">
        <v>6.8271374140000001</v>
      </c>
      <c r="K28" s="357">
        <v>7.1827742600000004</v>
      </c>
      <c r="L28" s="357">
        <v>7.5146931840000004</v>
      </c>
      <c r="M28" s="357">
        <v>0.209934179</v>
      </c>
      <c r="N28" s="357">
        <v>0.57326568099999997</v>
      </c>
    </row>
    <row r="29" spans="1:14">
      <c r="A29" s="330" t="s">
        <v>772</v>
      </c>
      <c r="B29" s="357">
        <v>19.088427489000001</v>
      </c>
      <c r="C29" s="357">
        <v>30.738552896000002</v>
      </c>
      <c r="D29" s="357">
        <v>40.403759286000003</v>
      </c>
      <c r="E29" s="357">
        <v>51.155930712999997</v>
      </c>
      <c r="F29" s="357">
        <v>59.645382238000003</v>
      </c>
      <c r="G29" s="357">
        <v>71.509057436999996</v>
      </c>
      <c r="H29" s="357">
        <v>85.082323252999998</v>
      </c>
      <c r="I29" s="357">
        <v>96.496590921000006</v>
      </c>
      <c r="J29" s="357">
        <v>108.848739098</v>
      </c>
      <c r="K29" s="357">
        <v>121.94821921</v>
      </c>
      <c r="L29" s="357">
        <v>134.54445478900001</v>
      </c>
      <c r="M29" s="357">
        <v>12.458925541999999</v>
      </c>
      <c r="N29" s="357">
        <v>23.931595863999998</v>
      </c>
    </row>
    <row r="30" spans="1:14">
      <c r="A30" s="330" t="s">
        <v>773</v>
      </c>
      <c r="B30" s="357">
        <v>8.9864081349999996</v>
      </c>
      <c r="C30" s="357">
        <v>11.681510909</v>
      </c>
      <c r="D30" s="357">
        <v>14.308455364</v>
      </c>
      <c r="E30" s="357">
        <v>17.591722522000001</v>
      </c>
      <c r="F30" s="357">
        <v>19.928247716000001</v>
      </c>
      <c r="G30" s="357">
        <v>20.999087431</v>
      </c>
      <c r="H30" s="357">
        <v>23.637601178000001</v>
      </c>
      <c r="I30" s="357">
        <v>25.659054045000001</v>
      </c>
      <c r="J30" s="357">
        <v>29.069396503</v>
      </c>
      <c r="K30" s="357">
        <v>31.340220735999999</v>
      </c>
      <c r="L30" s="357">
        <v>32.476848144000002</v>
      </c>
      <c r="M30" s="357">
        <v>2.2375017650000002</v>
      </c>
      <c r="N30" s="357">
        <v>3.947263881</v>
      </c>
    </row>
    <row r="31" spans="1:14" ht="19.5">
      <c r="A31" s="330" t="s">
        <v>774</v>
      </c>
      <c r="B31" s="357">
        <v>129.38479816200001</v>
      </c>
      <c r="C31" s="357">
        <v>191.80597322400001</v>
      </c>
      <c r="D31" s="357">
        <v>244.53968596000001</v>
      </c>
      <c r="E31" s="357">
        <v>299.52920971899999</v>
      </c>
      <c r="F31" s="357">
        <v>358.25591409800001</v>
      </c>
      <c r="G31" s="357">
        <v>418.61771022599999</v>
      </c>
      <c r="H31" s="357">
        <v>483.83596382500002</v>
      </c>
      <c r="I31" s="357">
        <v>532.02302999200003</v>
      </c>
      <c r="J31" s="357">
        <v>579.78691865600001</v>
      </c>
      <c r="K31" s="357">
        <v>618.11060419700004</v>
      </c>
      <c r="L31" s="357">
        <v>660.62621929900001</v>
      </c>
      <c r="M31" s="357">
        <v>46.545763336</v>
      </c>
      <c r="N31" s="357">
        <v>86.783140618999994</v>
      </c>
    </row>
    <row r="32" spans="1:14">
      <c r="A32" s="329" t="s">
        <v>775</v>
      </c>
      <c r="B32" s="357">
        <v>6.6723981820000002</v>
      </c>
      <c r="C32" s="357">
        <v>7.3963505700000001</v>
      </c>
      <c r="D32" s="357">
        <v>11.636515345999999</v>
      </c>
      <c r="E32" s="357">
        <v>20.666715992</v>
      </c>
      <c r="F32" s="357">
        <v>22.835623766000001</v>
      </c>
      <c r="G32" s="357">
        <v>24.002706433</v>
      </c>
      <c r="H32" s="357">
        <v>26.110276632000001</v>
      </c>
      <c r="I32" s="357">
        <v>27.287051627</v>
      </c>
      <c r="J32" s="357">
        <v>27.827025565</v>
      </c>
      <c r="K32" s="357">
        <v>30.033792287000001</v>
      </c>
      <c r="L32" s="357">
        <v>32.469843050999998</v>
      </c>
      <c r="M32" s="357">
        <v>6.9713184469999998</v>
      </c>
      <c r="N32" s="357">
        <v>4.7396393870000004</v>
      </c>
    </row>
    <row r="33" spans="1:14">
      <c r="A33" s="323" t="s">
        <v>776</v>
      </c>
      <c r="B33" s="357">
        <v>1.19131516</v>
      </c>
      <c r="C33" s="357">
        <v>1.6683372409999999</v>
      </c>
      <c r="D33" s="357">
        <v>3.0955869410000001</v>
      </c>
      <c r="E33" s="357">
        <v>2.9372869860000002</v>
      </c>
      <c r="F33" s="357">
        <v>3.8487161599999999</v>
      </c>
      <c r="G33" s="357">
        <v>4.5087839799999996</v>
      </c>
      <c r="H33" s="357">
        <v>4.8508915930000001</v>
      </c>
      <c r="I33" s="357">
        <v>5.1195538269999998</v>
      </c>
      <c r="J33" s="357">
        <v>5.5738355100000003</v>
      </c>
      <c r="K33" s="357">
        <v>5.8927975850000003</v>
      </c>
      <c r="L33" s="357">
        <v>5.0552436590000003</v>
      </c>
      <c r="M33" s="357">
        <v>0.25525328600000002</v>
      </c>
      <c r="N33" s="357">
        <v>0.54698629499999996</v>
      </c>
    </row>
    <row r="34" spans="1:14">
      <c r="A34" s="323" t="s">
        <v>777</v>
      </c>
      <c r="B34" s="357">
        <v>5.481083022</v>
      </c>
      <c r="C34" s="357">
        <v>5.7280133290000004</v>
      </c>
      <c r="D34" s="357">
        <v>8.5409284050000007</v>
      </c>
      <c r="E34" s="357">
        <v>17.729429006</v>
      </c>
      <c r="F34" s="357">
        <v>18.986907605999999</v>
      </c>
      <c r="G34" s="357">
        <v>19.493922453</v>
      </c>
      <c r="H34" s="357">
        <v>21.259385039000001</v>
      </c>
      <c r="I34" s="357">
        <v>22.1674978</v>
      </c>
      <c r="J34" s="357">
        <v>22.253190055000001</v>
      </c>
      <c r="K34" s="357">
        <v>24.140994702</v>
      </c>
      <c r="L34" s="357">
        <v>27.414599392</v>
      </c>
      <c r="M34" s="357">
        <v>6.7160651610000004</v>
      </c>
      <c r="N34" s="357">
        <v>4.1926530919999996</v>
      </c>
    </row>
    <row r="35" spans="1:14">
      <c r="A35" s="325" t="s">
        <v>778</v>
      </c>
      <c r="B35" s="357">
        <v>1082.119059421</v>
      </c>
      <c r="C35" s="357">
        <v>1658.9764044359999</v>
      </c>
      <c r="D35" s="357">
        <v>2141.2436524129998</v>
      </c>
      <c r="E35" s="357">
        <v>2682.0848594979998</v>
      </c>
      <c r="F35" s="357">
        <v>3286.2680302389999</v>
      </c>
      <c r="G35" s="357">
        <v>3832.8180783460002</v>
      </c>
      <c r="H35" s="357">
        <v>4582.7841994930004</v>
      </c>
      <c r="I35" s="357">
        <v>4941.6390425899999</v>
      </c>
      <c r="J35" s="357">
        <v>5732.3224822129996</v>
      </c>
      <c r="K35" s="357">
        <v>6346.4038361299999</v>
      </c>
      <c r="L35" s="357">
        <v>6618.9052769760001</v>
      </c>
      <c r="M35" s="357">
        <v>653.78019529200003</v>
      </c>
      <c r="N35" s="357">
        <v>1155.684671947</v>
      </c>
    </row>
    <row r="36" spans="1:14">
      <c r="A36" s="329" t="s">
        <v>779</v>
      </c>
      <c r="B36" s="357">
        <v>1053.8201815899999</v>
      </c>
      <c r="C36" s="357">
        <v>1626.3705358669999</v>
      </c>
      <c r="D36" s="357">
        <v>2098.8346221779998</v>
      </c>
      <c r="E36" s="357">
        <v>2623.3467190440001</v>
      </c>
      <c r="F36" s="357">
        <v>3168.3976469039999</v>
      </c>
      <c r="G36" s="357">
        <v>3747.5311002240001</v>
      </c>
      <c r="H36" s="357">
        <v>4448.4726488939996</v>
      </c>
      <c r="I36" s="357">
        <v>4781.1278187890002</v>
      </c>
      <c r="J36" s="357">
        <v>5552.4539785119996</v>
      </c>
      <c r="K36" s="357">
        <v>6151.3763557680004</v>
      </c>
      <c r="L36" s="357">
        <v>6407.7529204940001</v>
      </c>
      <c r="M36" s="357">
        <v>637.22103424900001</v>
      </c>
      <c r="N36" s="357">
        <v>1119.5054833879999</v>
      </c>
    </row>
    <row r="37" spans="1:14">
      <c r="A37" s="323" t="s">
        <v>780</v>
      </c>
      <c r="B37" s="357">
        <v>266.44478930299999</v>
      </c>
      <c r="C37" s="357">
        <v>400.97003584399999</v>
      </c>
      <c r="D37" s="357">
        <v>533.62497271500001</v>
      </c>
      <c r="E37" s="357">
        <v>665.23330668899996</v>
      </c>
      <c r="F37" s="357">
        <v>868.75151534700001</v>
      </c>
      <c r="G37" s="357">
        <v>1012.379689487</v>
      </c>
      <c r="H37" s="357">
        <v>1167.4355094160001</v>
      </c>
      <c r="I37" s="357">
        <v>1305.744659538</v>
      </c>
      <c r="J37" s="357">
        <v>1488.895018636</v>
      </c>
      <c r="K37" s="357">
        <v>1651.003490281</v>
      </c>
      <c r="L37" s="357">
        <v>1783.6465355739999</v>
      </c>
      <c r="M37" s="357">
        <v>224.239612489</v>
      </c>
      <c r="N37" s="357">
        <v>350.593357148</v>
      </c>
    </row>
    <row r="38" spans="1:14">
      <c r="A38" s="330" t="s">
        <v>781</v>
      </c>
      <c r="B38" s="357">
        <v>201.11848822100001</v>
      </c>
      <c r="C38" s="357">
        <v>301.90211523400001</v>
      </c>
      <c r="D38" s="357">
        <v>406.351202312</v>
      </c>
      <c r="E38" s="357">
        <v>509.27284971799997</v>
      </c>
      <c r="F38" s="357">
        <v>651.52456373999996</v>
      </c>
      <c r="G38" s="357">
        <v>837.05911237999999</v>
      </c>
      <c r="H38" s="357">
        <v>894.458712558</v>
      </c>
      <c r="I38" s="357">
        <v>1011.3662010530001</v>
      </c>
      <c r="J38" s="357">
        <v>1169.5145825560001</v>
      </c>
      <c r="K38" s="357">
        <v>1299.6321862320001</v>
      </c>
      <c r="L38" s="357">
        <v>1409.8746675039999</v>
      </c>
      <c r="M38" s="357">
        <v>104.617129586</v>
      </c>
      <c r="N38" s="357">
        <v>196.87803046100001</v>
      </c>
    </row>
    <row r="39" spans="1:14" ht="19.5">
      <c r="A39" s="330" t="s">
        <v>782</v>
      </c>
      <c r="B39" s="357">
        <v>3.6955077639999998</v>
      </c>
      <c r="C39" s="357">
        <v>5.1458018900000004</v>
      </c>
      <c r="D39" s="357">
        <v>6.6313271550000001</v>
      </c>
      <c r="E39" s="357">
        <v>8.8552736230000004</v>
      </c>
      <c r="F39" s="357">
        <v>10.905909082000001</v>
      </c>
      <c r="G39" s="357">
        <v>13.480965692</v>
      </c>
      <c r="H39" s="357">
        <v>17.286180018</v>
      </c>
      <c r="I39" s="357">
        <v>20.547777832000001</v>
      </c>
      <c r="J39" s="357">
        <v>23.936439782000001</v>
      </c>
      <c r="K39" s="357">
        <v>27.230068435</v>
      </c>
      <c r="L39" s="357">
        <v>31.030440087999999</v>
      </c>
      <c r="M39" s="357">
        <v>3.9752146850000001</v>
      </c>
      <c r="N39" s="357">
        <v>7.8607991930000001</v>
      </c>
    </row>
    <row r="40" spans="1:14">
      <c r="A40" s="330" t="s">
        <v>783</v>
      </c>
      <c r="B40" s="357">
        <v>44.645551740000002</v>
      </c>
      <c r="C40" s="357">
        <v>61.384632232999998</v>
      </c>
      <c r="D40" s="357">
        <v>77.272573575999999</v>
      </c>
      <c r="E40" s="357">
        <v>95.736271209999998</v>
      </c>
      <c r="F40" s="357">
        <v>178.35230439</v>
      </c>
      <c r="G40" s="357">
        <v>136.27038640399999</v>
      </c>
      <c r="H40" s="357">
        <v>227.17643680399999</v>
      </c>
      <c r="I40" s="357">
        <v>238.09904730400001</v>
      </c>
      <c r="J40" s="357">
        <v>254.39300234699999</v>
      </c>
      <c r="K40" s="357">
        <v>281.34980086000002</v>
      </c>
      <c r="L40" s="357">
        <v>296.83069340100002</v>
      </c>
      <c r="M40" s="357">
        <v>104.55240585</v>
      </c>
      <c r="N40" s="357">
        <v>130.39469926500001</v>
      </c>
    </row>
    <row r="41" spans="1:14">
      <c r="A41" s="330" t="s">
        <v>784</v>
      </c>
      <c r="B41" s="357">
        <v>3.4704978180000001</v>
      </c>
      <c r="C41" s="357">
        <v>5.0022775770000001</v>
      </c>
      <c r="D41" s="357">
        <v>6.6195565509999996</v>
      </c>
      <c r="E41" s="357">
        <v>7.0899808520000001</v>
      </c>
      <c r="F41" s="357">
        <v>7.0899808520000001</v>
      </c>
      <c r="G41" s="357">
        <v>8.0521052189999995</v>
      </c>
      <c r="H41" s="357">
        <v>8.0521052189999995</v>
      </c>
      <c r="I41" s="357">
        <v>8.0521052189999995</v>
      </c>
      <c r="J41" s="357">
        <v>8.0521052189999995</v>
      </c>
      <c r="K41" s="357">
        <v>8.0521052189999995</v>
      </c>
      <c r="L41" s="357">
        <v>8.0521052189999995</v>
      </c>
      <c r="M41" s="357">
        <v>8.0521052189999995</v>
      </c>
      <c r="N41" s="357">
        <v>8.0521052189999995</v>
      </c>
    </row>
    <row r="42" spans="1:14" ht="19.5">
      <c r="A42" s="330" t="s">
        <v>785</v>
      </c>
      <c r="B42" s="357">
        <v>1.3827535179999999</v>
      </c>
      <c r="C42" s="357">
        <v>2.1499225059999998</v>
      </c>
      <c r="D42" s="357">
        <v>2.9182146750000002</v>
      </c>
      <c r="E42" s="357">
        <v>3.541635447</v>
      </c>
      <c r="F42" s="357">
        <v>4.0177522259999998</v>
      </c>
      <c r="G42" s="357">
        <v>4.3865258850000002</v>
      </c>
      <c r="H42" s="357">
        <v>4.6748431930000001</v>
      </c>
      <c r="I42" s="357">
        <v>0</v>
      </c>
      <c r="J42" s="357">
        <v>0</v>
      </c>
      <c r="K42" s="357">
        <v>0</v>
      </c>
      <c r="L42" s="357">
        <v>0</v>
      </c>
      <c r="M42" s="357">
        <v>0</v>
      </c>
      <c r="N42" s="357">
        <v>0</v>
      </c>
    </row>
    <row r="43" spans="1:14" ht="19.5">
      <c r="A43" s="330" t="s">
        <v>786</v>
      </c>
      <c r="B43" s="357">
        <v>12.131990242000001</v>
      </c>
      <c r="C43" s="357">
        <v>25.385286403999999</v>
      </c>
      <c r="D43" s="357">
        <v>33.832098446000003</v>
      </c>
      <c r="E43" s="357">
        <v>40.737295838999998</v>
      </c>
      <c r="F43" s="357">
        <v>16.861005057</v>
      </c>
      <c r="G43" s="357">
        <v>13.130593907</v>
      </c>
      <c r="H43" s="357">
        <v>15.787231624</v>
      </c>
      <c r="I43" s="357">
        <v>27.679528130000001</v>
      </c>
      <c r="J43" s="357">
        <v>32.998888731999998</v>
      </c>
      <c r="K43" s="357">
        <v>34.739329535000003</v>
      </c>
      <c r="L43" s="357">
        <v>37.858629362000002</v>
      </c>
      <c r="M43" s="357">
        <v>3.0427571489999998</v>
      </c>
      <c r="N43" s="357">
        <v>7.4077230099999998</v>
      </c>
    </row>
    <row r="44" spans="1:14">
      <c r="A44" s="323" t="s">
        <v>787</v>
      </c>
      <c r="B44" s="357">
        <v>5.0665928840000003</v>
      </c>
      <c r="C44" s="357">
        <v>5.2068319809999997</v>
      </c>
      <c r="D44" s="357">
        <v>6.2196068870000003</v>
      </c>
      <c r="E44" s="357">
        <v>7.6902001970000002</v>
      </c>
      <c r="F44" s="357">
        <v>9.0980864809999993</v>
      </c>
      <c r="G44" s="357">
        <v>12.671053930999999</v>
      </c>
      <c r="H44" s="357">
        <v>10.972694578</v>
      </c>
      <c r="I44" s="357">
        <v>12.971948141</v>
      </c>
      <c r="J44" s="357">
        <v>15.94919035</v>
      </c>
      <c r="K44" s="357">
        <v>18.590313978000001</v>
      </c>
      <c r="L44" s="357">
        <v>18.777826202</v>
      </c>
      <c r="M44" s="357">
        <v>1.070533857</v>
      </c>
      <c r="N44" s="357">
        <v>2.4399808859999998</v>
      </c>
    </row>
    <row r="45" spans="1:14">
      <c r="A45" s="323" t="s">
        <v>788</v>
      </c>
      <c r="B45" s="357">
        <v>244.56081903500001</v>
      </c>
      <c r="C45" s="357">
        <v>356.08345366399999</v>
      </c>
      <c r="D45" s="357">
        <v>473.066231383</v>
      </c>
      <c r="E45" s="357">
        <v>602.31450269300001</v>
      </c>
      <c r="F45" s="357">
        <v>725.70485022399998</v>
      </c>
      <c r="G45" s="357">
        <v>865.86804688500001</v>
      </c>
      <c r="H45" s="357">
        <v>989.45365791699999</v>
      </c>
      <c r="I45" s="357">
        <v>1120.023312022</v>
      </c>
      <c r="J45" s="357">
        <v>1161.83010347</v>
      </c>
      <c r="K45" s="357">
        <v>1300.867732211</v>
      </c>
      <c r="L45" s="357">
        <v>1399.628129273</v>
      </c>
      <c r="M45" s="357">
        <v>143.17675380200001</v>
      </c>
      <c r="N45" s="357">
        <v>244.47644642399999</v>
      </c>
    </row>
    <row r="46" spans="1:14">
      <c r="A46" s="330" t="s">
        <v>789</v>
      </c>
      <c r="B46" s="357">
        <v>240.282952099</v>
      </c>
      <c r="C46" s="357">
        <v>349.22214915199999</v>
      </c>
      <c r="D46" s="357">
        <v>464.34476266799999</v>
      </c>
      <c r="E46" s="357">
        <v>590.26614551700004</v>
      </c>
      <c r="F46" s="357">
        <v>711.65595144500003</v>
      </c>
      <c r="G46" s="357">
        <v>846.56346831500002</v>
      </c>
      <c r="H46" s="357">
        <v>966.09173980000003</v>
      </c>
      <c r="I46" s="357">
        <v>1093.108736679</v>
      </c>
      <c r="J46" s="357">
        <v>1133.198838795</v>
      </c>
      <c r="K46" s="357">
        <v>1269.800962003</v>
      </c>
      <c r="L46" s="357">
        <v>1366.3697004390001</v>
      </c>
      <c r="M46" s="357">
        <v>132.87019518700001</v>
      </c>
      <c r="N46" s="357">
        <v>231.66875594199999</v>
      </c>
    </row>
    <row r="47" spans="1:14" ht="19.5">
      <c r="A47" s="330" t="s">
        <v>790</v>
      </c>
      <c r="B47" s="357">
        <v>0.88342950099999995</v>
      </c>
      <c r="C47" s="357">
        <v>0.91742175400000003</v>
      </c>
      <c r="D47" s="357">
        <v>1.1500258379999999</v>
      </c>
      <c r="E47" s="357">
        <v>1.3946463250000001</v>
      </c>
      <c r="F47" s="357">
        <v>1.597911367</v>
      </c>
      <c r="G47" s="357">
        <v>2.855946791</v>
      </c>
      <c r="H47" s="357">
        <v>3.069252638</v>
      </c>
      <c r="I47" s="357">
        <v>3.273446715</v>
      </c>
      <c r="J47" s="357">
        <v>3.4949635579999998</v>
      </c>
      <c r="K47" s="357">
        <v>3.7445020050000002</v>
      </c>
      <c r="L47" s="357">
        <v>3.9586433059999999</v>
      </c>
      <c r="M47" s="357">
        <v>0.64537796199999997</v>
      </c>
      <c r="N47" s="357">
        <v>0.89278731700000002</v>
      </c>
    </row>
    <row r="48" spans="1:14">
      <c r="A48" s="330" t="s">
        <v>791</v>
      </c>
      <c r="B48" s="357">
        <v>3.3944374349999999</v>
      </c>
      <c r="C48" s="357">
        <v>5.943882758</v>
      </c>
      <c r="D48" s="357">
        <v>7.571442877</v>
      </c>
      <c r="E48" s="357">
        <v>10.653710851</v>
      </c>
      <c r="F48" s="357">
        <v>12.450987412</v>
      </c>
      <c r="G48" s="357">
        <v>16.448631778999999</v>
      </c>
      <c r="H48" s="357">
        <v>20.292665479</v>
      </c>
      <c r="I48" s="357">
        <v>23.641128628000001</v>
      </c>
      <c r="J48" s="357">
        <v>25.136301116999999</v>
      </c>
      <c r="K48" s="357">
        <v>27.322268203</v>
      </c>
      <c r="L48" s="357">
        <v>29.299785528000001</v>
      </c>
      <c r="M48" s="357">
        <v>9.6611806530000006</v>
      </c>
      <c r="N48" s="357">
        <v>11.914903165</v>
      </c>
    </row>
    <row r="49" spans="1:14">
      <c r="A49" s="323" t="s">
        <v>792</v>
      </c>
      <c r="B49" s="357">
        <v>42.243837741</v>
      </c>
      <c r="C49" s="357">
        <v>64.672199644000003</v>
      </c>
      <c r="D49" s="357">
        <v>85.415525106999993</v>
      </c>
      <c r="E49" s="357">
        <v>101.260803955</v>
      </c>
      <c r="F49" s="357">
        <v>130.77620656100001</v>
      </c>
      <c r="G49" s="357">
        <v>148.57578262999999</v>
      </c>
      <c r="H49" s="357">
        <v>164.38468123800001</v>
      </c>
      <c r="I49" s="357">
        <v>177.93463405200001</v>
      </c>
      <c r="J49" s="357">
        <v>190.66833216399999</v>
      </c>
      <c r="K49" s="357">
        <v>204.66861565100001</v>
      </c>
      <c r="L49" s="357">
        <v>215.21325165299999</v>
      </c>
      <c r="M49" s="357">
        <v>13.974032992</v>
      </c>
      <c r="N49" s="357">
        <v>26.513830173999999</v>
      </c>
    </row>
    <row r="50" spans="1:14">
      <c r="A50" s="330" t="s">
        <v>793</v>
      </c>
      <c r="B50" s="357">
        <v>2.8962459999999999E-3</v>
      </c>
      <c r="C50" s="357">
        <v>6.5252440000000004E-3</v>
      </c>
      <c r="D50" s="357">
        <v>7.9559143999999998E-2</v>
      </c>
      <c r="E50" s="357">
        <v>0.218741456</v>
      </c>
      <c r="F50" s="357">
        <v>19.361376192000002</v>
      </c>
      <c r="G50" s="357">
        <v>22.084338028000001</v>
      </c>
      <c r="H50" s="357">
        <v>24.589252339000002</v>
      </c>
      <c r="I50" s="357">
        <v>26.816881214999999</v>
      </c>
      <c r="J50" s="357">
        <v>28.926550638999998</v>
      </c>
      <c r="K50" s="357">
        <v>31.025707024999999</v>
      </c>
      <c r="L50" s="357">
        <v>33.056111426999998</v>
      </c>
      <c r="M50" s="357">
        <v>1.8156909489999999</v>
      </c>
      <c r="N50" s="357">
        <v>3.6658139009999999</v>
      </c>
    </row>
    <row r="51" spans="1:14">
      <c r="A51" s="330" t="s">
        <v>794</v>
      </c>
      <c r="B51" s="357">
        <v>42.240941495000001</v>
      </c>
      <c r="C51" s="357">
        <v>64.6656744</v>
      </c>
      <c r="D51" s="357">
        <v>85.335965963000007</v>
      </c>
      <c r="E51" s="357">
        <v>101.042062499</v>
      </c>
      <c r="F51" s="357">
        <v>111.414830369</v>
      </c>
      <c r="G51" s="357">
        <v>126.491444602</v>
      </c>
      <c r="H51" s="357">
        <v>139.795428899</v>
      </c>
      <c r="I51" s="357">
        <v>151.11775283700001</v>
      </c>
      <c r="J51" s="357">
        <v>161.74178152499999</v>
      </c>
      <c r="K51" s="357">
        <v>173.64290862600001</v>
      </c>
      <c r="L51" s="357">
        <v>182.157140226</v>
      </c>
      <c r="M51" s="357">
        <v>12.158342042999999</v>
      </c>
      <c r="N51" s="357">
        <v>22.848016272999999</v>
      </c>
    </row>
    <row r="52" spans="1:14">
      <c r="A52" s="323" t="s">
        <v>795</v>
      </c>
      <c r="B52" s="357">
        <v>311.32574064699998</v>
      </c>
      <c r="C52" s="357">
        <v>441.66407738700002</v>
      </c>
      <c r="D52" s="357">
        <v>523.59386157999995</v>
      </c>
      <c r="E52" s="357">
        <v>649.34962092499995</v>
      </c>
      <c r="F52" s="357">
        <v>784.04509905099997</v>
      </c>
      <c r="G52" s="357">
        <v>947.13311181300003</v>
      </c>
      <c r="H52" s="357">
        <v>1213.608854156</v>
      </c>
      <c r="I52" s="357">
        <v>1205.9574366320001</v>
      </c>
      <c r="J52" s="357">
        <v>1549.7156800739999</v>
      </c>
      <c r="K52" s="357">
        <v>1677.122774189</v>
      </c>
      <c r="L52" s="357">
        <v>1535.9796779650001</v>
      </c>
      <c r="M52" s="357">
        <v>125.329612363</v>
      </c>
      <c r="N52" s="357">
        <v>238.01529126299999</v>
      </c>
    </row>
    <row r="53" spans="1:14" ht="19.5">
      <c r="A53" s="330" t="s">
        <v>796</v>
      </c>
      <c r="B53" s="357">
        <v>254.89751098599999</v>
      </c>
      <c r="C53" s="357">
        <v>372.17012906600002</v>
      </c>
      <c r="D53" s="357">
        <v>461.659079314</v>
      </c>
      <c r="E53" s="357">
        <v>576.50204871899996</v>
      </c>
      <c r="F53" s="357">
        <v>700.20226229000002</v>
      </c>
      <c r="G53" s="357">
        <v>831.11811770400004</v>
      </c>
      <c r="H53" s="357">
        <v>961.59817946500004</v>
      </c>
      <c r="I53" s="357">
        <v>1062.637922204</v>
      </c>
      <c r="J53" s="357">
        <v>1156.406273179</v>
      </c>
      <c r="K53" s="357">
        <v>1244.8323918890001</v>
      </c>
      <c r="L53" s="357">
        <v>1333.7980901870001</v>
      </c>
      <c r="M53" s="357">
        <v>99.958836926999993</v>
      </c>
      <c r="N53" s="357">
        <v>182.24093614899999</v>
      </c>
    </row>
    <row r="54" spans="1:14" ht="29.25">
      <c r="A54" s="324" t="s">
        <v>797</v>
      </c>
      <c r="B54" s="357">
        <v>254.18582617000001</v>
      </c>
      <c r="C54" s="357">
        <v>371.27814223799999</v>
      </c>
      <c r="D54" s="357">
        <v>461.21780790700001</v>
      </c>
      <c r="E54" s="357">
        <v>575.45615716099996</v>
      </c>
      <c r="F54" s="357">
        <v>699.07053361800001</v>
      </c>
      <c r="G54" s="357">
        <v>830.31732994799995</v>
      </c>
      <c r="H54" s="357">
        <v>960.76780479399997</v>
      </c>
      <c r="I54" s="357">
        <v>1061.778679298</v>
      </c>
      <c r="J54" s="357">
        <v>1150.2396229220001</v>
      </c>
      <c r="K54" s="357">
        <v>1237.5936104110001</v>
      </c>
      <c r="L54" s="357">
        <v>1326.4271855469999</v>
      </c>
      <c r="M54" s="357">
        <v>98.118448908999994</v>
      </c>
      <c r="N54" s="357">
        <v>179.401947914</v>
      </c>
    </row>
    <row r="55" spans="1:14" ht="29.25">
      <c r="A55" s="324" t="s">
        <v>798</v>
      </c>
      <c r="B55" s="357">
        <v>0</v>
      </c>
      <c r="C55" s="357">
        <v>0</v>
      </c>
      <c r="D55" s="357">
        <v>0</v>
      </c>
      <c r="E55" s="357">
        <v>0</v>
      </c>
      <c r="F55" s="357">
        <v>0</v>
      </c>
      <c r="G55" s="357">
        <v>0.25663895199999998</v>
      </c>
      <c r="H55" s="357">
        <v>0.25663895199999998</v>
      </c>
      <c r="I55" s="357">
        <v>0.25663895199999998</v>
      </c>
      <c r="J55" s="357">
        <v>0</v>
      </c>
      <c r="K55" s="357">
        <v>0.25663895199999998</v>
      </c>
      <c r="L55" s="357">
        <v>0</v>
      </c>
      <c r="M55" s="357">
        <v>0</v>
      </c>
      <c r="N55" s="357">
        <v>0</v>
      </c>
    </row>
    <row r="56" spans="1:14" ht="29.25">
      <c r="A56" s="324" t="s">
        <v>799</v>
      </c>
      <c r="B56" s="357">
        <v>0.711684816</v>
      </c>
      <c r="C56" s="357">
        <v>0.89198682799999995</v>
      </c>
      <c r="D56" s="357">
        <v>0.441271407</v>
      </c>
      <c r="E56" s="357">
        <v>1.0458915580000001</v>
      </c>
      <c r="F56" s="357">
        <v>1.1317286719999999</v>
      </c>
      <c r="G56" s="357">
        <v>0.54414880399999999</v>
      </c>
      <c r="H56" s="357">
        <v>0.57373571899999998</v>
      </c>
      <c r="I56" s="357">
        <v>0.602603954</v>
      </c>
      <c r="J56" s="357">
        <v>6.1666502569999997</v>
      </c>
      <c r="K56" s="357">
        <v>6.9821425259999996</v>
      </c>
      <c r="L56" s="357">
        <v>7.37090464</v>
      </c>
      <c r="M56" s="357">
        <v>1.8403880180000001</v>
      </c>
      <c r="N56" s="357">
        <v>2.838988235</v>
      </c>
    </row>
    <row r="57" spans="1:14" ht="29.25" customHeight="1">
      <c r="A57" s="330" t="s">
        <v>800</v>
      </c>
      <c r="B57" s="357">
        <v>26.286446854000001</v>
      </c>
      <c r="C57" s="357">
        <v>29.588636362999999</v>
      </c>
      <c r="D57" s="357">
        <v>2.2000000000000002</v>
      </c>
      <c r="E57" s="357">
        <v>2.75</v>
      </c>
      <c r="F57" s="357">
        <v>3.3</v>
      </c>
      <c r="G57" s="357">
        <v>12.321570944999999</v>
      </c>
      <c r="H57" s="357">
        <v>136.83050831899999</v>
      </c>
      <c r="I57" s="357">
        <v>16.106122205999998</v>
      </c>
      <c r="J57" s="357">
        <v>244.66315412099999</v>
      </c>
      <c r="K57" s="357">
        <v>267.528731225</v>
      </c>
      <c r="L57" s="357">
        <v>22.407615070999999</v>
      </c>
      <c r="M57" s="357">
        <v>2.0243333689999998</v>
      </c>
      <c r="N57" s="357">
        <v>19.239909067999999</v>
      </c>
    </row>
    <row r="58" spans="1:14" ht="19.5" customHeight="1">
      <c r="A58" s="330" t="s">
        <v>801</v>
      </c>
      <c r="B58" s="357">
        <v>30.141782806999998</v>
      </c>
      <c r="C58" s="357">
        <v>39.905311957999999</v>
      </c>
      <c r="D58" s="357">
        <v>59.734782266000003</v>
      </c>
      <c r="E58" s="357">
        <v>70.097572205999995</v>
      </c>
      <c r="F58" s="357">
        <v>80.542836761000004</v>
      </c>
      <c r="G58" s="357">
        <v>103.693423164</v>
      </c>
      <c r="H58" s="357">
        <v>115.180166372</v>
      </c>
      <c r="I58" s="357">
        <v>127.213392222</v>
      </c>
      <c r="J58" s="357">
        <v>148.646252774</v>
      </c>
      <c r="K58" s="357">
        <v>164.761651075</v>
      </c>
      <c r="L58" s="357">
        <v>179.77397270700001</v>
      </c>
      <c r="M58" s="357">
        <v>23.346442067000002</v>
      </c>
      <c r="N58" s="357">
        <v>36.534446045999999</v>
      </c>
    </row>
    <row r="59" spans="1:14">
      <c r="A59" s="323" t="s">
        <v>802</v>
      </c>
      <c r="B59" s="357">
        <v>15.799419627000001</v>
      </c>
      <c r="C59" s="357">
        <v>22.245247334999998</v>
      </c>
      <c r="D59" s="357">
        <v>28.819806577000001</v>
      </c>
      <c r="E59" s="357">
        <v>36.662190455000001</v>
      </c>
      <c r="F59" s="357">
        <v>44.607033747999999</v>
      </c>
      <c r="G59" s="357">
        <v>54.063390699000003</v>
      </c>
      <c r="H59" s="357">
        <v>61.622507937000002</v>
      </c>
      <c r="I59" s="357">
        <v>69.003780479</v>
      </c>
      <c r="J59" s="357">
        <v>76.150564678999999</v>
      </c>
      <c r="K59" s="357">
        <v>86.423921088</v>
      </c>
      <c r="L59" s="357">
        <v>94.874731069000006</v>
      </c>
      <c r="M59" s="357">
        <v>10.771445534</v>
      </c>
      <c r="N59" s="357">
        <v>19.058977345999999</v>
      </c>
    </row>
    <row r="60" spans="1:14">
      <c r="A60" s="323" t="s">
        <v>803</v>
      </c>
      <c r="B60" s="357">
        <v>3.2353222389999998</v>
      </c>
      <c r="C60" s="357">
        <v>3.5377157960000001</v>
      </c>
      <c r="D60" s="357">
        <v>5.4609795999999999</v>
      </c>
      <c r="E60" s="357">
        <v>6.6129473939999999</v>
      </c>
      <c r="F60" s="357">
        <v>7.7705576079999998</v>
      </c>
      <c r="G60" s="357">
        <v>10.618368029999999</v>
      </c>
      <c r="H60" s="357">
        <v>12.722689291</v>
      </c>
      <c r="I60" s="357">
        <v>13.297129078999999</v>
      </c>
      <c r="J60" s="357">
        <v>15.368912126</v>
      </c>
      <c r="K60" s="357">
        <v>17.027710612</v>
      </c>
      <c r="L60" s="357">
        <v>18.603322282000001</v>
      </c>
      <c r="M60" s="357">
        <v>2.1990799660000002</v>
      </c>
      <c r="N60" s="357">
        <v>3.8679418550000002</v>
      </c>
    </row>
    <row r="61" spans="1:14">
      <c r="A61" s="323" t="s">
        <v>804</v>
      </c>
      <c r="B61" s="357">
        <v>95.343985825000004</v>
      </c>
      <c r="C61" s="357">
        <v>157.09610239</v>
      </c>
      <c r="D61" s="357">
        <v>212.680316463</v>
      </c>
      <c r="E61" s="357">
        <v>272.63772495900002</v>
      </c>
      <c r="F61" s="357">
        <v>338.45796806099997</v>
      </c>
      <c r="G61" s="357">
        <v>394.41620704100001</v>
      </c>
      <c r="H61" s="357">
        <v>501.66147951300002</v>
      </c>
      <c r="I61" s="357">
        <v>512.98948414799997</v>
      </c>
      <c r="J61" s="357">
        <v>676.72413896199998</v>
      </c>
      <c r="K61" s="357">
        <v>774.94182788700004</v>
      </c>
      <c r="L61" s="357">
        <v>865.13402948500004</v>
      </c>
      <c r="M61" s="357">
        <v>72.541620936000001</v>
      </c>
      <c r="N61" s="357">
        <v>160.32695855700001</v>
      </c>
    </row>
    <row r="62" spans="1:14">
      <c r="A62" s="323" t="s">
        <v>805</v>
      </c>
      <c r="B62" s="357">
        <v>69.799674288999995</v>
      </c>
      <c r="C62" s="357">
        <v>174.89487182600001</v>
      </c>
      <c r="D62" s="357">
        <v>229.95332186600001</v>
      </c>
      <c r="E62" s="357">
        <v>281.58542177700002</v>
      </c>
      <c r="F62" s="357">
        <v>259.18632982299999</v>
      </c>
      <c r="G62" s="357">
        <v>301.80544970800003</v>
      </c>
      <c r="H62" s="357">
        <v>326.610574848</v>
      </c>
      <c r="I62" s="357">
        <v>363.20543469799998</v>
      </c>
      <c r="J62" s="357">
        <v>377.15203805099998</v>
      </c>
      <c r="K62" s="357">
        <v>420.72996987099998</v>
      </c>
      <c r="L62" s="357">
        <v>475.89541699099999</v>
      </c>
      <c r="M62" s="357">
        <v>43.91834231</v>
      </c>
      <c r="N62" s="357">
        <v>74.212699735000001</v>
      </c>
    </row>
    <row r="63" spans="1:14">
      <c r="A63" s="329" t="s">
        <v>806</v>
      </c>
      <c r="B63" s="357">
        <v>28.298877830999999</v>
      </c>
      <c r="C63" s="357">
        <v>32.605868569000002</v>
      </c>
      <c r="D63" s="357">
        <v>42.409030235000003</v>
      </c>
      <c r="E63" s="357">
        <v>58.738140454000003</v>
      </c>
      <c r="F63" s="357">
        <v>117.870383335</v>
      </c>
      <c r="G63" s="357">
        <v>85.286978121999994</v>
      </c>
      <c r="H63" s="357">
        <v>134.31155059899999</v>
      </c>
      <c r="I63" s="357">
        <v>160.511223801</v>
      </c>
      <c r="J63" s="357">
        <v>179.86850370100001</v>
      </c>
      <c r="K63" s="357">
        <v>195.02748036200001</v>
      </c>
      <c r="L63" s="357">
        <v>211.15235648199999</v>
      </c>
      <c r="M63" s="357">
        <v>16.559161043</v>
      </c>
      <c r="N63" s="357">
        <v>36.179188559000004</v>
      </c>
    </row>
    <row r="64" spans="1:14">
      <c r="A64" s="325" t="s">
        <v>807</v>
      </c>
      <c r="B64" s="357">
        <v>404.50735313299998</v>
      </c>
      <c r="C64" s="357">
        <v>621.36277324599996</v>
      </c>
      <c r="D64" s="357">
        <v>894.28606483900001</v>
      </c>
      <c r="E64" s="357">
        <v>1123.899959112</v>
      </c>
      <c r="F64" s="357">
        <v>1339.7541847550001</v>
      </c>
      <c r="G64" s="357">
        <v>1530.9240048229999</v>
      </c>
      <c r="H64" s="357">
        <v>1644.7767990140001</v>
      </c>
      <c r="I64" s="357">
        <v>1845.3519207730001</v>
      </c>
      <c r="J64" s="357">
        <v>2017.856994167</v>
      </c>
      <c r="K64" s="357">
        <v>2081.6551613090001</v>
      </c>
      <c r="L64" s="357">
        <v>2259.697999257</v>
      </c>
      <c r="M64" s="357">
        <v>126.016857567</v>
      </c>
      <c r="N64" s="357">
        <v>260.16795704899999</v>
      </c>
    </row>
    <row r="65" spans="1:14">
      <c r="A65" s="325" t="s">
        <v>808</v>
      </c>
      <c r="B65" s="357">
        <v>0</v>
      </c>
      <c r="C65" s="357">
        <v>0</v>
      </c>
      <c r="D65" s="357">
        <v>0</v>
      </c>
      <c r="E65" s="357">
        <v>0</v>
      </c>
      <c r="F65" s="357">
        <v>0</v>
      </c>
      <c r="G65" s="357">
        <v>0</v>
      </c>
      <c r="H65" s="357">
        <v>0</v>
      </c>
      <c r="I65" s="357">
        <v>0</v>
      </c>
      <c r="J65" s="357">
        <v>0</v>
      </c>
      <c r="K65" s="357">
        <v>0</v>
      </c>
      <c r="L65" s="357">
        <v>0</v>
      </c>
      <c r="M65" s="357">
        <v>0</v>
      </c>
      <c r="N65" s="357" t="e">
        <v>#N/A</v>
      </c>
    </row>
    <row r="66" spans="1:14">
      <c r="A66" s="329" t="s">
        <v>809</v>
      </c>
      <c r="B66" s="357">
        <v>87.017788871999997</v>
      </c>
      <c r="C66" s="357">
        <v>120.019873272</v>
      </c>
      <c r="D66" s="357">
        <v>171.97967628999999</v>
      </c>
      <c r="E66" s="357">
        <v>216.23906271999999</v>
      </c>
      <c r="F66" s="357">
        <v>254.069837565</v>
      </c>
      <c r="G66" s="357">
        <v>293.51141090800002</v>
      </c>
      <c r="H66" s="357">
        <v>316.883315358</v>
      </c>
      <c r="I66" s="357">
        <v>360.63149734199999</v>
      </c>
      <c r="J66" s="357">
        <v>413.01756543599998</v>
      </c>
      <c r="K66" s="357">
        <v>441.88502889900002</v>
      </c>
      <c r="L66" s="357">
        <v>478.81312338499998</v>
      </c>
      <c r="M66" s="357">
        <v>36.388890316000001</v>
      </c>
      <c r="N66" s="357">
        <v>69.628510715999994</v>
      </c>
    </row>
    <row r="67" spans="1:14">
      <c r="A67" s="329" t="s">
        <v>810</v>
      </c>
      <c r="B67" s="357">
        <v>3.697030217</v>
      </c>
      <c r="C67" s="357">
        <v>-1.610742039</v>
      </c>
      <c r="D67" s="357">
        <v>-3.9774237079999999</v>
      </c>
      <c r="E67" s="357">
        <v>-6.3175196549999999</v>
      </c>
      <c r="F67" s="357">
        <v>-10.533827783</v>
      </c>
      <c r="G67" s="357">
        <v>-2.907878314</v>
      </c>
      <c r="H67" s="357">
        <v>-5.9484907920000003</v>
      </c>
      <c r="I67" s="357">
        <v>-6.8720334320000003</v>
      </c>
      <c r="J67" s="357">
        <v>-17.750182022000001</v>
      </c>
      <c r="K67" s="357">
        <v>-19.758639332000001</v>
      </c>
      <c r="L67" s="357">
        <v>-22.307687671</v>
      </c>
      <c r="M67" s="357">
        <v>-0.69867765699999995</v>
      </c>
      <c r="N67" s="357">
        <v>-2.3606989880000002</v>
      </c>
    </row>
    <row r="68" spans="1:14">
      <c r="A68" s="325" t="s">
        <v>740</v>
      </c>
      <c r="B68" s="357">
        <v>321.18659447800002</v>
      </c>
      <c r="C68" s="357">
        <v>499.73215793499998</v>
      </c>
      <c r="D68" s="357">
        <v>718.32896484100002</v>
      </c>
      <c r="E68" s="357">
        <v>901.34337673699997</v>
      </c>
      <c r="F68" s="357">
        <v>1075.150519407</v>
      </c>
      <c r="G68" s="357">
        <v>1234.504715601</v>
      </c>
      <c r="H68" s="357">
        <v>1321.9449928639999</v>
      </c>
      <c r="I68" s="357">
        <v>1477.8483899989999</v>
      </c>
      <c r="J68" s="357">
        <v>1587.089246709</v>
      </c>
      <c r="K68" s="357">
        <v>1620.0114930780001</v>
      </c>
      <c r="L68" s="357">
        <v>1758.5771882009999</v>
      </c>
      <c r="M68" s="357">
        <v>88.929289593999997</v>
      </c>
      <c r="N68" s="357">
        <v>188.178747345</v>
      </c>
    </row>
    <row r="69" spans="1:14" ht="19.5">
      <c r="A69" s="325" t="s">
        <v>743</v>
      </c>
      <c r="B69" s="357">
        <v>-10.592679874</v>
      </c>
      <c r="C69" s="357">
        <v>-12.882651443</v>
      </c>
      <c r="D69" s="357">
        <v>-12.894106248</v>
      </c>
      <c r="E69" s="357">
        <v>-15.026365698999999</v>
      </c>
      <c r="F69" s="357">
        <v>-12.810203899999999</v>
      </c>
      <c r="G69" s="357">
        <v>-12.474620416</v>
      </c>
      <c r="H69" s="357">
        <v>-13.351326947</v>
      </c>
      <c r="I69" s="357">
        <v>-14.020855243</v>
      </c>
      <c r="J69" s="357">
        <v>-10.987054644000001</v>
      </c>
      <c r="K69" s="357">
        <v>-10.964609932</v>
      </c>
      <c r="L69" s="357">
        <v>-11.705312039000001</v>
      </c>
      <c r="M69" s="357">
        <v>-1.955662955</v>
      </c>
      <c r="N69" s="357">
        <v>2.2668690790000001</v>
      </c>
    </row>
    <row r="70" spans="1:14" ht="19.5">
      <c r="A70" s="329" t="s">
        <v>811</v>
      </c>
      <c r="B70" s="357">
        <v>0</v>
      </c>
      <c r="C70" s="357">
        <v>0</v>
      </c>
      <c r="D70" s="357">
        <v>0</v>
      </c>
      <c r="E70" s="357">
        <v>0</v>
      </c>
      <c r="F70" s="357">
        <v>0</v>
      </c>
      <c r="G70" s="357">
        <v>0</v>
      </c>
      <c r="H70" s="357">
        <v>0</v>
      </c>
      <c r="I70" s="357">
        <v>0</v>
      </c>
      <c r="J70" s="357">
        <v>0</v>
      </c>
      <c r="K70" s="357">
        <v>0</v>
      </c>
      <c r="L70" s="357">
        <v>0</v>
      </c>
      <c r="M70" s="357">
        <v>0</v>
      </c>
      <c r="N70" s="357">
        <v>0</v>
      </c>
    </row>
    <row r="71" spans="1:14" ht="19.5">
      <c r="A71" s="329" t="s">
        <v>812</v>
      </c>
      <c r="B71" s="357">
        <v>0</v>
      </c>
      <c r="C71" s="357">
        <v>0</v>
      </c>
      <c r="D71" s="357">
        <v>0</v>
      </c>
      <c r="E71" s="357">
        <v>0</v>
      </c>
      <c r="F71" s="357">
        <v>0</v>
      </c>
      <c r="G71" s="357">
        <v>0</v>
      </c>
      <c r="H71" s="357">
        <v>0</v>
      </c>
      <c r="I71" s="357">
        <v>0</v>
      </c>
      <c r="J71" s="357">
        <v>0</v>
      </c>
      <c r="K71" s="357">
        <v>0</v>
      </c>
      <c r="L71" s="357">
        <v>0</v>
      </c>
      <c r="M71" s="357">
        <v>0</v>
      </c>
      <c r="N71" s="357">
        <v>0</v>
      </c>
    </row>
    <row r="72" spans="1:14" ht="19.5">
      <c r="A72" s="329" t="s">
        <v>813</v>
      </c>
      <c r="B72" s="357">
        <v>0</v>
      </c>
      <c r="C72" s="357">
        <v>0</v>
      </c>
      <c r="D72" s="357">
        <v>0</v>
      </c>
      <c r="E72" s="357">
        <v>0</v>
      </c>
      <c r="F72" s="357">
        <v>0</v>
      </c>
      <c r="G72" s="357">
        <v>0</v>
      </c>
      <c r="H72" s="357">
        <v>0</v>
      </c>
      <c r="I72" s="357">
        <v>0</v>
      </c>
      <c r="J72" s="357">
        <v>0</v>
      </c>
      <c r="K72" s="357">
        <v>0</v>
      </c>
      <c r="L72" s="357">
        <v>0</v>
      </c>
      <c r="M72" s="357">
        <v>0</v>
      </c>
      <c r="N72" s="357">
        <v>0</v>
      </c>
    </row>
    <row r="73" spans="1:14" ht="29.25">
      <c r="A73" s="329" t="s">
        <v>814</v>
      </c>
      <c r="B73" s="357">
        <v>0</v>
      </c>
      <c r="C73" s="357">
        <v>0</v>
      </c>
      <c r="D73" s="357">
        <v>0</v>
      </c>
      <c r="E73" s="357">
        <v>0</v>
      </c>
      <c r="F73" s="357">
        <v>0</v>
      </c>
      <c r="G73" s="357">
        <v>0</v>
      </c>
      <c r="H73" s="357">
        <v>0</v>
      </c>
      <c r="I73" s="357">
        <v>0</v>
      </c>
      <c r="J73" s="357">
        <v>0</v>
      </c>
      <c r="K73" s="357">
        <v>0</v>
      </c>
      <c r="L73" s="357">
        <v>0</v>
      </c>
      <c r="M73" s="357">
        <v>0</v>
      </c>
      <c r="N73" s="357">
        <v>0</v>
      </c>
    </row>
    <row r="74" spans="1:14" ht="29.25">
      <c r="A74" s="329" t="s">
        <v>815</v>
      </c>
      <c r="B74" s="357">
        <v>-10.592679874</v>
      </c>
      <c r="C74" s="357">
        <v>-12.882651443</v>
      </c>
      <c r="D74" s="357">
        <v>-12.894106248</v>
      </c>
      <c r="E74" s="357">
        <v>-15.026365698999999</v>
      </c>
      <c r="F74" s="357">
        <v>-12.810203899999999</v>
      </c>
      <c r="G74" s="357">
        <v>-12.474620416</v>
      </c>
      <c r="H74" s="357">
        <v>-13.351326947</v>
      </c>
      <c r="I74" s="357">
        <v>-14.020855243</v>
      </c>
      <c r="J74" s="357">
        <v>-10.987054644000001</v>
      </c>
      <c r="K74" s="357">
        <v>-10.964609932</v>
      </c>
      <c r="L74" s="357">
        <v>-11.705312039000001</v>
      </c>
      <c r="M74" s="357">
        <v>-1.955662955</v>
      </c>
      <c r="N74" s="357">
        <v>2.2668690790000001</v>
      </c>
    </row>
    <row r="75" spans="1:14" ht="10.5" thickBot="1">
      <c r="A75" s="358" t="s">
        <v>816</v>
      </c>
      <c r="B75" s="359">
        <v>310.59391460400002</v>
      </c>
      <c r="C75" s="359">
        <v>486.84721949200002</v>
      </c>
      <c r="D75" s="359">
        <v>705.43257159300003</v>
      </c>
      <c r="E75" s="359">
        <v>886.31472403800001</v>
      </c>
      <c r="F75" s="359">
        <v>1062.338028507</v>
      </c>
      <c r="G75" s="359">
        <v>1222.0300951849999</v>
      </c>
      <c r="H75" s="359">
        <v>1308.593665917</v>
      </c>
      <c r="I75" s="359">
        <v>1463.827534756</v>
      </c>
      <c r="J75" s="359">
        <v>1576.1021920650001</v>
      </c>
      <c r="K75" s="359">
        <v>1609.046883146</v>
      </c>
      <c r="L75" s="359">
        <v>1746.871876162</v>
      </c>
      <c r="M75" s="359">
        <v>86.973626639000003</v>
      </c>
      <c r="N75" s="359">
        <v>190.44561642400001</v>
      </c>
    </row>
    <row r="76" spans="1:14" ht="15.75" customHeight="1" thickBot="1">
      <c r="A76" s="591"/>
      <c r="B76" s="592"/>
      <c r="C76" s="592"/>
      <c r="D76" s="592"/>
      <c r="E76" s="592"/>
      <c r="F76" s="592"/>
      <c r="G76" s="592"/>
      <c r="H76" s="592"/>
      <c r="I76" s="592"/>
      <c r="J76" s="592"/>
      <c r="K76" s="592"/>
      <c r="L76" s="592"/>
      <c r="M76" s="592"/>
      <c r="N76" s="593"/>
    </row>
  </sheetData>
  <customSheetViews>
    <customSheetView guid="{4E068CE9-76F0-4A79-8775-2B6748FBF524}" hiddenRows="1">
      <selection sqref="A1:N1"/>
      <rowBreaks count="1" manualBreakCount="1">
        <brk id="43" max="16383" man="1"/>
      </rowBreaks>
      <pageMargins left="0.70866141732283472" right="0.70866141732283472" top="0.74803149606299213" bottom="0.74803149606299213" header="0.31496062992125984" footer="0.31496062992125984"/>
      <pageSetup paperSize="9" scale="89" orientation="landscape" r:id="rId1"/>
    </customSheetView>
    <customSheetView guid="{EB4FEB82-7273-415B-B402-8EEA020F8842}" showGridLines="0">
      <pane xSplit="1" ySplit="2" topLeftCell="G3" activePane="bottomRight" state="frozen"/>
      <selection pane="bottomRight" activeCell="O2" sqref="O1:O1048576"/>
      <pageMargins left="0.7" right="0.7" top="0.75" bottom="0.75" header="0.3" footer="0.3"/>
      <pageSetup orientation="portrait" r:id="rId2"/>
    </customSheetView>
    <customSheetView guid="{470994EE-CEA9-45A2-A5EE-DCAA1675B1EF}" showGridLines="0">
      <pane xSplit="1" ySplit="2" topLeftCell="B18" activePane="bottomRight" state="frozen"/>
      <selection pane="bottomRight" activeCell="E2" sqref="E2:F2"/>
      <pageMargins left="0.7" right="0.7" top="0.75" bottom="0.75" header="0.3" footer="0.3"/>
      <pageSetup orientation="portrait" r:id="rId3"/>
    </customSheetView>
    <customSheetView guid="{5775350E-DA50-441E-8569-3DFCA9E573A2}" showGridLines="0">
      <pane xSplit="1" ySplit="2" topLeftCell="B17" activePane="bottomRight" state="frozen"/>
      <selection pane="bottomRight" activeCell="D28" sqref="D28"/>
      <pageMargins left="0.7" right="0.7" top="0.75" bottom="0.75" header="0.3" footer="0.3"/>
      <pageSetup orientation="portrait" r:id="rId4"/>
    </customSheetView>
    <customSheetView guid="{B244C660-12F9-4318-BC78-56058D4EBF22}" showGridLines="0">
      <pane xSplit="1" ySplit="2" topLeftCell="N24" activePane="bottomRight" state="frozen"/>
      <selection pane="bottomRight" activeCell="O29" sqref="O29:O44"/>
      <pageMargins left="0.7" right="0.7" top="0.75" bottom="0.75" header="0.3" footer="0.3"/>
      <pageSetup orientation="portrait" r:id="rId5"/>
    </customSheetView>
    <customSheetView guid="{A346EDBB-8F5D-48AE-8CF0-8B5C084A1557}" showPageBreaks="1" showGridLines="0">
      <pane xSplit="1" ySplit="2" topLeftCell="O24" activePane="bottomRight" state="frozen"/>
      <selection pane="bottomRight" activeCell="N24" sqref="N24"/>
      <pageMargins left="0.7" right="0.7" top="0.75" bottom="0.75" header="0.3" footer="0.3"/>
      <pageSetup orientation="portrait" r:id="rId6"/>
    </customSheetView>
  </customSheetViews>
  <mergeCells count="2">
    <mergeCell ref="A1:N1"/>
    <mergeCell ref="A76:N76"/>
  </mergeCells>
  <pageMargins left="0.7" right="0.7" top="0.75" bottom="0.75" header="0.3" footer="0.3"/>
  <pageSetup scale="91" orientation="portrait" r:id="rId7"/>
  <rowBreaks count="1" manualBreakCount="1">
    <brk id="34"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showGridLines="0" view="pageBreakPreview" zoomScaleNormal="100" zoomScaleSheetLayoutView="100" workbookViewId="0">
      <selection activeCell="W18" sqref="W18"/>
    </sheetView>
  </sheetViews>
  <sheetFormatPr defaultColWidth="9.140625" defaultRowHeight="9.75"/>
  <cols>
    <col min="1" max="1" width="38.5703125" style="2" customWidth="1"/>
    <col min="2" max="14" width="5.85546875" style="2" bestFit="1" customWidth="1"/>
    <col min="15" max="16384" width="9.140625" style="2"/>
  </cols>
  <sheetData>
    <row r="1" spans="1:14" s="1" customFormat="1" ht="25.5" customHeight="1" thickBot="1">
      <c r="A1" s="602" t="s">
        <v>1292</v>
      </c>
      <c r="B1" s="603"/>
      <c r="C1" s="603"/>
      <c r="D1" s="603"/>
      <c r="E1" s="603"/>
      <c r="F1" s="603"/>
      <c r="G1" s="603"/>
      <c r="H1" s="603"/>
      <c r="I1" s="603"/>
      <c r="J1" s="603"/>
      <c r="K1" s="603"/>
      <c r="L1" s="603"/>
      <c r="M1" s="603"/>
      <c r="N1" s="604"/>
    </row>
    <row r="2" spans="1:14" s="108" customFormat="1" ht="12" thickBot="1">
      <c r="A2" s="11" t="s">
        <v>4</v>
      </c>
      <c r="B2" s="110">
        <v>42767</v>
      </c>
      <c r="C2" s="662">
        <v>42795</v>
      </c>
      <c r="D2" s="110">
        <v>42826</v>
      </c>
      <c r="E2" s="662">
        <v>42856</v>
      </c>
      <c r="F2" s="110">
        <v>42887</v>
      </c>
      <c r="G2" s="110">
        <v>42917</v>
      </c>
      <c r="H2" s="110">
        <v>42948</v>
      </c>
      <c r="I2" s="110">
        <v>42979</v>
      </c>
      <c r="J2" s="110">
        <v>43009</v>
      </c>
      <c r="K2" s="110">
        <v>43040</v>
      </c>
      <c r="L2" s="110">
        <v>43070</v>
      </c>
      <c r="M2" s="110">
        <v>43101</v>
      </c>
      <c r="N2" s="110">
        <v>43132</v>
      </c>
    </row>
    <row r="3" spans="1:14">
      <c r="A3" s="663" t="s">
        <v>817</v>
      </c>
      <c r="B3" s="360">
        <v>2173.7184108179999</v>
      </c>
      <c r="C3" s="360">
        <v>1987.6007596960001</v>
      </c>
      <c r="D3" s="360">
        <v>2258.1981277059999</v>
      </c>
      <c r="E3" s="360">
        <v>1908.358699399</v>
      </c>
      <c r="F3" s="360">
        <v>1793.3726607409999</v>
      </c>
      <c r="G3" s="360">
        <v>2109.297768639</v>
      </c>
      <c r="H3" s="360">
        <v>1940.710871019</v>
      </c>
      <c r="I3" s="360">
        <v>2007.0110893650001</v>
      </c>
      <c r="J3" s="360">
        <v>1806.3216944789999</v>
      </c>
      <c r="K3" s="360">
        <v>1574.305029485</v>
      </c>
      <c r="L3" s="360">
        <v>1397.7344922269999</v>
      </c>
      <c r="M3" s="360">
        <v>1798.0418354000001</v>
      </c>
      <c r="N3" s="664">
        <v>1415.8524318499999</v>
      </c>
    </row>
    <row r="4" spans="1:14">
      <c r="A4" s="665" t="s">
        <v>818</v>
      </c>
      <c r="B4" s="361">
        <v>2173.7184108179999</v>
      </c>
      <c r="C4" s="361">
        <v>1987.6007596960001</v>
      </c>
      <c r="D4" s="361">
        <v>2258.1981277059999</v>
      </c>
      <c r="E4" s="361">
        <v>1908.358699399</v>
      </c>
      <c r="F4" s="361">
        <v>1793.3726607409999</v>
      </c>
      <c r="G4" s="361">
        <v>2109.297768639</v>
      </c>
      <c r="H4" s="361">
        <v>1940.710871019</v>
      </c>
      <c r="I4" s="361">
        <v>2007.0110893650001</v>
      </c>
      <c r="J4" s="361">
        <v>1806.3216944789999</v>
      </c>
      <c r="K4" s="361">
        <v>1574.305029485</v>
      </c>
      <c r="L4" s="361">
        <v>1397.7344922269999</v>
      </c>
      <c r="M4" s="361">
        <v>1798.0418354000001</v>
      </c>
      <c r="N4" s="666">
        <v>1415.8524318499999</v>
      </c>
    </row>
    <row r="5" spans="1:14" ht="19.5">
      <c r="A5" s="667" t="s">
        <v>819</v>
      </c>
      <c r="B5" s="361">
        <v>2173.7184108179999</v>
      </c>
      <c r="C5" s="361">
        <v>1987.6007596960001</v>
      </c>
      <c r="D5" s="361">
        <v>2258.1981277059999</v>
      </c>
      <c r="E5" s="361">
        <v>1908.358699399</v>
      </c>
      <c r="F5" s="361">
        <v>1793.3726607409999</v>
      </c>
      <c r="G5" s="361">
        <v>2109.297768639</v>
      </c>
      <c r="H5" s="361">
        <v>1940.710871019</v>
      </c>
      <c r="I5" s="361">
        <v>2007.0110893650001</v>
      </c>
      <c r="J5" s="361">
        <v>1806.3216944789999</v>
      </c>
      <c r="K5" s="361">
        <v>1574.305029485</v>
      </c>
      <c r="L5" s="361">
        <v>1397.7344922269999</v>
      </c>
      <c r="M5" s="361">
        <v>1798.0418354000001</v>
      </c>
      <c r="N5" s="666">
        <v>1415.8524318499999</v>
      </c>
    </row>
    <row r="6" spans="1:14" ht="19.5">
      <c r="A6" s="667" t="s">
        <v>820</v>
      </c>
      <c r="B6" s="361">
        <v>0</v>
      </c>
      <c r="C6" s="361">
        <v>0</v>
      </c>
      <c r="D6" s="361">
        <v>0</v>
      </c>
      <c r="E6" s="361">
        <v>0</v>
      </c>
      <c r="F6" s="361">
        <v>0</v>
      </c>
      <c r="G6" s="361">
        <v>0</v>
      </c>
      <c r="H6" s="361">
        <v>0</v>
      </c>
      <c r="I6" s="361">
        <v>0</v>
      </c>
      <c r="J6" s="361">
        <v>0</v>
      </c>
      <c r="K6" s="361">
        <v>0</v>
      </c>
      <c r="L6" s="361">
        <v>0</v>
      </c>
      <c r="M6" s="361">
        <v>0</v>
      </c>
      <c r="N6" s="666">
        <v>0</v>
      </c>
    </row>
    <row r="7" spans="1:14" ht="19.5">
      <c r="A7" s="667" t="s">
        <v>821</v>
      </c>
      <c r="B7" s="361">
        <v>0</v>
      </c>
      <c r="C7" s="361">
        <v>0</v>
      </c>
      <c r="D7" s="361">
        <v>0</v>
      </c>
      <c r="E7" s="361">
        <v>0</v>
      </c>
      <c r="F7" s="361">
        <v>0</v>
      </c>
      <c r="G7" s="361">
        <v>0</v>
      </c>
      <c r="H7" s="361">
        <v>0</v>
      </c>
      <c r="I7" s="361">
        <v>0</v>
      </c>
      <c r="J7" s="361">
        <v>0</v>
      </c>
      <c r="K7" s="361">
        <v>0</v>
      </c>
      <c r="L7" s="361">
        <v>0</v>
      </c>
      <c r="M7" s="361">
        <v>0</v>
      </c>
      <c r="N7" s="666">
        <v>0</v>
      </c>
    </row>
    <row r="8" spans="1:14">
      <c r="A8" s="665" t="s">
        <v>822</v>
      </c>
      <c r="B8" s="361">
        <v>0</v>
      </c>
      <c r="C8" s="361">
        <v>0</v>
      </c>
      <c r="D8" s="361">
        <v>0</v>
      </c>
      <c r="E8" s="361">
        <v>0</v>
      </c>
      <c r="F8" s="361">
        <v>0</v>
      </c>
      <c r="G8" s="361">
        <v>0</v>
      </c>
      <c r="H8" s="361">
        <v>0</v>
      </c>
      <c r="I8" s="361">
        <v>0</v>
      </c>
      <c r="J8" s="361">
        <v>0</v>
      </c>
      <c r="K8" s="361">
        <v>0</v>
      </c>
      <c r="L8" s="361">
        <v>0</v>
      </c>
      <c r="M8" s="361">
        <v>0</v>
      </c>
      <c r="N8" s="666">
        <v>0</v>
      </c>
    </row>
    <row r="9" spans="1:14" ht="19.5">
      <c r="A9" s="667" t="s">
        <v>823</v>
      </c>
      <c r="B9" s="361">
        <v>0</v>
      </c>
      <c r="C9" s="361">
        <v>0</v>
      </c>
      <c r="D9" s="361">
        <v>0</v>
      </c>
      <c r="E9" s="361">
        <v>0</v>
      </c>
      <c r="F9" s="361">
        <v>0</v>
      </c>
      <c r="G9" s="361">
        <v>0</v>
      </c>
      <c r="H9" s="361">
        <v>0</v>
      </c>
      <c r="I9" s="361">
        <v>0</v>
      </c>
      <c r="J9" s="361">
        <v>0</v>
      </c>
      <c r="K9" s="361">
        <v>0</v>
      </c>
      <c r="L9" s="361">
        <v>0</v>
      </c>
      <c r="M9" s="361">
        <v>0</v>
      </c>
      <c r="N9" s="666">
        <v>0</v>
      </c>
    </row>
    <row r="10" spans="1:14" ht="19.5">
      <c r="A10" s="667" t="s">
        <v>824</v>
      </c>
      <c r="B10" s="361">
        <v>0</v>
      </c>
      <c r="C10" s="361">
        <v>0</v>
      </c>
      <c r="D10" s="361">
        <v>0</v>
      </c>
      <c r="E10" s="361">
        <v>0</v>
      </c>
      <c r="F10" s="361">
        <v>0</v>
      </c>
      <c r="G10" s="361">
        <v>0</v>
      </c>
      <c r="H10" s="361">
        <v>0</v>
      </c>
      <c r="I10" s="361">
        <v>0</v>
      </c>
      <c r="J10" s="361">
        <v>0</v>
      </c>
      <c r="K10" s="361">
        <v>0</v>
      </c>
      <c r="L10" s="361">
        <v>0</v>
      </c>
      <c r="M10" s="361">
        <v>0</v>
      </c>
      <c r="N10" s="666">
        <v>0</v>
      </c>
    </row>
    <row r="11" spans="1:14" ht="19.5">
      <c r="A11" s="667" t="s">
        <v>825</v>
      </c>
      <c r="B11" s="361">
        <v>0</v>
      </c>
      <c r="C11" s="361">
        <v>0</v>
      </c>
      <c r="D11" s="361">
        <v>0</v>
      </c>
      <c r="E11" s="361">
        <v>0</v>
      </c>
      <c r="F11" s="361">
        <v>0</v>
      </c>
      <c r="G11" s="361">
        <v>0</v>
      </c>
      <c r="H11" s="361">
        <v>0</v>
      </c>
      <c r="I11" s="361">
        <v>0</v>
      </c>
      <c r="J11" s="361">
        <v>0</v>
      </c>
      <c r="K11" s="361">
        <v>0</v>
      </c>
      <c r="L11" s="361">
        <v>0</v>
      </c>
      <c r="M11" s="361">
        <v>0</v>
      </c>
      <c r="N11" s="666">
        <v>0</v>
      </c>
    </row>
    <row r="12" spans="1:14" ht="18">
      <c r="A12" s="668" t="s">
        <v>826</v>
      </c>
      <c r="B12" s="361">
        <v>480.81121337299999</v>
      </c>
      <c r="C12" s="361">
        <v>531.006027324</v>
      </c>
      <c r="D12" s="361">
        <v>497.111780748</v>
      </c>
      <c r="E12" s="361">
        <v>483.27942083599999</v>
      </c>
      <c r="F12" s="361">
        <v>472.131853783</v>
      </c>
      <c r="G12" s="361">
        <v>0</v>
      </c>
      <c r="H12" s="361">
        <v>0</v>
      </c>
      <c r="I12" s="361">
        <v>0</v>
      </c>
      <c r="J12" s="361">
        <v>0</v>
      </c>
      <c r="K12" s="361">
        <v>0</v>
      </c>
      <c r="L12" s="361">
        <v>818.62969846600004</v>
      </c>
      <c r="M12" s="361">
        <v>818.62969846600004</v>
      </c>
      <c r="N12" s="666">
        <v>0</v>
      </c>
    </row>
    <row r="13" spans="1:14">
      <c r="A13" s="668" t="s">
        <v>827</v>
      </c>
      <c r="B13" s="361">
        <v>0</v>
      </c>
      <c r="C13" s="361">
        <v>0</v>
      </c>
      <c r="D13" s="361">
        <v>0</v>
      </c>
      <c r="E13" s="361">
        <v>0</v>
      </c>
      <c r="F13" s="361">
        <v>0</v>
      </c>
      <c r="G13" s="361">
        <v>0</v>
      </c>
      <c r="H13" s="361">
        <v>0</v>
      </c>
      <c r="I13" s="361">
        <v>0</v>
      </c>
      <c r="J13" s="361">
        <v>0</v>
      </c>
      <c r="K13" s="361">
        <v>0</v>
      </c>
      <c r="L13" s="361">
        <v>0</v>
      </c>
      <c r="M13" s="361">
        <v>0</v>
      </c>
      <c r="N13" s="666">
        <v>0</v>
      </c>
    </row>
    <row r="14" spans="1:14" ht="19.5">
      <c r="A14" s="665" t="s">
        <v>828</v>
      </c>
      <c r="B14" s="361">
        <v>0</v>
      </c>
      <c r="C14" s="361">
        <v>0</v>
      </c>
      <c r="D14" s="361">
        <v>0</v>
      </c>
      <c r="E14" s="361">
        <v>0</v>
      </c>
      <c r="F14" s="361">
        <v>0</v>
      </c>
      <c r="G14" s="361">
        <v>0</v>
      </c>
      <c r="H14" s="361">
        <v>0</v>
      </c>
      <c r="I14" s="361">
        <v>0</v>
      </c>
      <c r="J14" s="361">
        <v>0</v>
      </c>
      <c r="K14" s="361">
        <v>0</v>
      </c>
      <c r="L14" s="361">
        <v>0</v>
      </c>
      <c r="M14" s="361">
        <v>0</v>
      </c>
      <c r="N14" s="666">
        <v>0</v>
      </c>
    </row>
    <row r="15" spans="1:14" ht="19.5">
      <c r="A15" s="665" t="s">
        <v>829</v>
      </c>
      <c r="B15" s="361">
        <v>0</v>
      </c>
      <c r="C15" s="361">
        <v>0</v>
      </c>
      <c r="D15" s="361">
        <v>0</v>
      </c>
      <c r="E15" s="361">
        <v>0</v>
      </c>
      <c r="F15" s="361">
        <v>0</v>
      </c>
      <c r="G15" s="361">
        <v>0</v>
      </c>
      <c r="H15" s="361">
        <v>0</v>
      </c>
      <c r="I15" s="361">
        <v>0</v>
      </c>
      <c r="J15" s="361">
        <v>0</v>
      </c>
      <c r="K15" s="361">
        <v>0</v>
      </c>
      <c r="L15" s="361">
        <v>0</v>
      </c>
      <c r="M15" s="361">
        <v>0</v>
      </c>
      <c r="N15" s="666">
        <v>0</v>
      </c>
    </row>
    <row r="16" spans="1:14">
      <c r="A16" s="668" t="s">
        <v>830</v>
      </c>
      <c r="B16" s="361">
        <v>9084.2502231670005</v>
      </c>
      <c r="C16" s="361">
        <v>9148.2946851849993</v>
      </c>
      <c r="D16" s="361">
        <v>9299.3363663149994</v>
      </c>
      <c r="E16" s="361">
        <v>9362.1637056889995</v>
      </c>
      <c r="F16" s="361">
        <v>9685.5469359090002</v>
      </c>
      <c r="G16" s="361">
        <v>9347.1135114200006</v>
      </c>
      <c r="H16" s="361">
        <v>9321.1736264289993</v>
      </c>
      <c r="I16" s="361">
        <v>10487.386565376</v>
      </c>
      <c r="J16" s="361">
        <v>9786.1703439960002</v>
      </c>
      <c r="K16" s="361">
        <v>10171.576448161</v>
      </c>
      <c r="L16" s="361">
        <v>10334.647652512</v>
      </c>
      <c r="M16" s="361">
        <v>10254.905636707999</v>
      </c>
      <c r="N16" s="666">
        <v>10066.493123087999</v>
      </c>
    </row>
    <row r="17" spans="1:14">
      <c r="A17" s="665" t="s">
        <v>831</v>
      </c>
      <c r="B17" s="361">
        <v>1967.5426593960001</v>
      </c>
      <c r="C17" s="361">
        <v>2024.121918456</v>
      </c>
      <c r="D17" s="361">
        <v>1978.16239161</v>
      </c>
      <c r="E17" s="361">
        <v>1870.2036125970001</v>
      </c>
      <c r="F17" s="361">
        <v>1877.7450574980001</v>
      </c>
      <c r="G17" s="361">
        <v>1788.8502707089999</v>
      </c>
      <c r="H17" s="361">
        <v>1440.5915484</v>
      </c>
      <c r="I17" s="361">
        <v>2466.4991865279999</v>
      </c>
      <c r="J17" s="361">
        <v>1404.0702134180001</v>
      </c>
      <c r="K17" s="361">
        <v>1399.17492455</v>
      </c>
      <c r="L17" s="361">
        <v>1346.7602548899999</v>
      </c>
      <c r="M17" s="361">
        <v>1273.857598652</v>
      </c>
      <c r="N17" s="666">
        <v>1228.146719692</v>
      </c>
    </row>
    <row r="18" spans="1:14" ht="19.5">
      <c r="A18" s="665" t="s">
        <v>832</v>
      </c>
      <c r="B18" s="361">
        <v>7116.7075637710004</v>
      </c>
      <c r="C18" s="361">
        <v>7124.1727667289997</v>
      </c>
      <c r="D18" s="361">
        <v>7321.1739747049996</v>
      </c>
      <c r="E18" s="361">
        <v>7491.9600930919996</v>
      </c>
      <c r="F18" s="361">
        <v>7807.801878411</v>
      </c>
      <c r="G18" s="361">
        <v>7558.2632407110004</v>
      </c>
      <c r="H18" s="361">
        <v>7880.5820780289996</v>
      </c>
      <c r="I18" s="361">
        <v>8020.8873788479996</v>
      </c>
      <c r="J18" s="361">
        <v>8382.1001305779992</v>
      </c>
      <c r="K18" s="361">
        <v>8772.4015236110008</v>
      </c>
      <c r="L18" s="361">
        <v>8987.8873976220002</v>
      </c>
      <c r="M18" s="361">
        <v>8981.0480380560002</v>
      </c>
      <c r="N18" s="666">
        <v>8838.3464033960008</v>
      </c>
    </row>
    <row r="19" spans="1:14">
      <c r="A19" s="668" t="s">
        <v>833</v>
      </c>
      <c r="B19" s="361">
        <v>1056.6375044490001</v>
      </c>
      <c r="C19" s="361">
        <v>1054.5791711070001</v>
      </c>
      <c r="D19" s="361">
        <v>943.99582889099997</v>
      </c>
      <c r="E19" s="361">
        <v>943.570828893</v>
      </c>
      <c r="F19" s="361">
        <v>943.42916222700001</v>
      </c>
      <c r="G19" s="361">
        <v>832.6875</v>
      </c>
      <c r="H19" s="361">
        <v>834.4375</v>
      </c>
      <c r="I19" s="361">
        <v>843.25</v>
      </c>
      <c r="J19" s="361">
        <v>843.25</v>
      </c>
      <c r="K19" s="361">
        <v>732.00833783799999</v>
      </c>
      <c r="L19" s="361">
        <v>733.85000451600001</v>
      </c>
      <c r="M19" s="361">
        <v>614.76249552900003</v>
      </c>
      <c r="N19" s="666">
        <v>628.23749940599998</v>
      </c>
    </row>
    <row r="20" spans="1:14">
      <c r="A20" s="665" t="s">
        <v>834</v>
      </c>
      <c r="B20" s="361">
        <v>1056.6375044490001</v>
      </c>
      <c r="C20" s="361">
        <v>1054.5791711070001</v>
      </c>
      <c r="D20" s="361">
        <v>943.99582889099997</v>
      </c>
      <c r="E20" s="361">
        <v>943.570828893</v>
      </c>
      <c r="F20" s="361">
        <v>943.42916222700001</v>
      </c>
      <c r="G20" s="361">
        <v>832.6875</v>
      </c>
      <c r="H20" s="361">
        <v>834.4375</v>
      </c>
      <c r="I20" s="361">
        <v>843.25</v>
      </c>
      <c r="J20" s="361">
        <v>843.25</v>
      </c>
      <c r="K20" s="361">
        <v>732.00833783799999</v>
      </c>
      <c r="L20" s="361">
        <v>733.85000451600001</v>
      </c>
      <c r="M20" s="361">
        <v>614.76249552900003</v>
      </c>
      <c r="N20" s="666">
        <v>628.23749940599998</v>
      </c>
    </row>
    <row r="21" spans="1:14">
      <c r="A21" s="665" t="s">
        <v>835</v>
      </c>
      <c r="B21" s="361">
        <v>0</v>
      </c>
      <c r="C21" s="361">
        <v>0</v>
      </c>
      <c r="D21" s="361">
        <v>0</v>
      </c>
      <c r="E21" s="361">
        <v>0</v>
      </c>
      <c r="F21" s="361">
        <v>0</v>
      </c>
      <c r="G21" s="361">
        <v>0</v>
      </c>
      <c r="H21" s="361">
        <v>0</v>
      </c>
      <c r="I21" s="361">
        <v>0</v>
      </c>
      <c r="J21" s="361">
        <v>0</v>
      </c>
      <c r="K21" s="361">
        <v>0</v>
      </c>
      <c r="L21" s="361">
        <v>0</v>
      </c>
      <c r="M21" s="361">
        <v>0</v>
      </c>
      <c r="N21" s="666">
        <v>0</v>
      </c>
    </row>
    <row r="22" spans="1:14">
      <c r="A22" s="665" t="s">
        <v>836</v>
      </c>
      <c r="B22" s="361">
        <v>0</v>
      </c>
      <c r="C22" s="361">
        <v>0</v>
      </c>
      <c r="D22" s="361">
        <v>0</v>
      </c>
      <c r="E22" s="361">
        <v>0</v>
      </c>
      <c r="F22" s="361">
        <v>0</v>
      </c>
      <c r="G22" s="361">
        <v>0</v>
      </c>
      <c r="H22" s="361">
        <v>0</v>
      </c>
      <c r="I22" s="361">
        <v>0</v>
      </c>
      <c r="J22" s="361">
        <v>0</v>
      </c>
      <c r="K22" s="361">
        <v>0</v>
      </c>
      <c r="L22" s="361">
        <v>0</v>
      </c>
      <c r="M22" s="361">
        <v>0</v>
      </c>
      <c r="N22" s="666">
        <v>0</v>
      </c>
    </row>
    <row r="23" spans="1:14">
      <c r="A23" s="668" t="s">
        <v>837</v>
      </c>
      <c r="B23" s="361">
        <v>92.425777022000005</v>
      </c>
      <c r="C23" s="361">
        <v>149.058356589</v>
      </c>
      <c r="D23" s="361">
        <v>197.49850111800001</v>
      </c>
      <c r="E23" s="361">
        <v>995.14106358499998</v>
      </c>
      <c r="F23" s="361">
        <v>1090.123121849</v>
      </c>
      <c r="G23" s="361">
        <v>1220.4973052539999</v>
      </c>
      <c r="H23" s="361">
        <v>1322.6943243430001</v>
      </c>
      <c r="I23" s="361">
        <v>1438.8021480279999</v>
      </c>
      <c r="J23" s="361">
        <v>1527.794097016</v>
      </c>
      <c r="K23" s="361">
        <v>1652.0626018549999</v>
      </c>
      <c r="L23" s="361">
        <v>1767.509745111</v>
      </c>
      <c r="M23" s="361">
        <v>1108.8775023170001</v>
      </c>
      <c r="N23" s="666">
        <v>1192.1146046690001</v>
      </c>
    </row>
    <row r="24" spans="1:14">
      <c r="A24" s="665" t="s">
        <v>838</v>
      </c>
      <c r="B24" s="361">
        <v>92.382037065000006</v>
      </c>
      <c r="C24" s="361">
        <v>149.31443678799999</v>
      </c>
      <c r="D24" s="361">
        <v>197.86998174199999</v>
      </c>
      <c r="E24" s="361">
        <v>994.65559053599998</v>
      </c>
      <c r="F24" s="361">
        <v>1089.392734108</v>
      </c>
      <c r="G24" s="361">
        <v>1218.91467309</v>
      </c>
      <c r="H24" s="361">
        <v>1324.0805537030001</v>
      </c>
      <c r="I24" s="361">
        <v>1439.5273908859999</v>
      </c>
      <c r="J24" s="361">
        <v>1526.70699754</v>
      </c>
      <c r="K24" s="361">
        <v>1652.6112339030001</v>
      </c>
      <c r="L24" s="361">
        <v>1766.9511159599999</v>
      </c>
      <c r="M24" s="361">
        <v>1109.0494945410001</v>
      </c>
      <c r="N24" s="666">
        <v>1192.890576236</v>
      </c>
    </row>
    <row r="25" spans="1:14">
      <c r="A25" s="665" t="s">
        <v>839</v>
      </c>
      <c r="B25" s="361">
        <v>-0.320004126</v>
      </c>
      <c r="C25" s="361">
        <v>-0.71814808299999999</v>
      </c>
      <c r="D25" s="361">
        <v>-0.86633254400000004</v>
      </c>
      <c r="E25" s="361">
        <v>-7.6024544999999999E-2</v>
      </c>
      <c r="F25" s="361">
        <v>0.14225764699999999</v>
      </c>
      <c r="G25" s="361">
        <v>0.85608216999999998</v>
      </c>
      <c r="H25" s="361">
        <v>-2.1719294960000002</v>
      </c>
      <c r="I25" s="361">
        <v>-1.6229003769999999</v>
      </c>
      <c r="J25" s="361">
        <v>2.6953294999999999E-2</v>
      </c>
      <c r="K25" s="361">
        <v>-1.7461008419999999</v>
      </c>
      <c r="L25" s="361">
        <v>-0.63950516899999998</v>
      </c>
      <c r="M25" s="361">
        <v>-0.21047740500000001</v>
      </c>
      <c r="N25" s="666">
        <v>-0.91137713300000001</v>
      </c>
    </row>
    <row r="26" spans="1:14">
      <c r="A26" s="665" t="s">
        <v>840</v>
      </c>
      <c r="B26" s="361">
        <v>0.363744083</v>
      </c>
      <c r="C26" s="361">
        <v>0.46206788399999998</v>
      </c>
      <c r="D26" s="361">
        <v>0.49485192</v>
      </c>
      <c r="E26" s="361">
        <v>0.56149759399999999</v>
      </c>
      <c r="F26" s="361">
        <v>0.58813009400000005</v>
      </c>
      <c r="G26" s="361">
        <v>0.72654999399999998</v>
      </c>
      <c r="H26" s="361">
        <v>0.78570013599999999</v>
      </c>
      <c r="I26" s="361">
        <v>0.89765751900000001</v>
      </c>
      <c r="J26" s="361">
        <v>1.0601461809999999</v>
      </c>
      <c r="K26" s="361">
        <v>1.1974687939999999</v>
      </c>
      <c r="L26" s="361">
        <v>1.1981343200000001</v>
      </c>
      <c r="M26" s="361">
        <v>3.8485181E-2</v>
      </c>
      <c r="N26" s="666">
        <v>0.135405566</v>
      </c>
    </row>
    <row r="27" spans="1:14" ht="10.5" thickBot="1">
      <c r="A27" s="669" t="s">
        <v>841</v>
      </c>
      <c r="B27" s="670">
        <v>12887.843128828999</v>
      </c>
      <c r="C27" s="670">
        <v>12870.538999901</v>
      </c>
      <c r="D27" s="670">
        <v>13196.140604778</v>
      </c>
      <c r="E27" s="670">
        <v>13692.513718402</v>
      </c>
      <c r="F27" s="670">
        <v>13984.603734509001</v>
      </c>
      <c r="G27" s="670">
        <v>13509.596085313</v>
      </c>
      <c r="H27" s="670">
        <v>13419.016321790999</v>
      </c>
      <c r="I27" s="670">
        <v>14776.449802769001</v>
      </c>
      <c r="J27" s="670">
        <v>13963.536135491</v>
      </c>
      <c r="K27" s="670">
        <v>14129.952417339</v>
      </c>
      <c r="L27" s="670">
        <v>15052.371592832</v>
      </c>
      <c r="M27" s="670">
        <v>14595.21716842</v>
      </c>
      <c r="N27" s="671">
        <v>13302.697659013</v>
      </c>
    </row>
    <row r="28" spans="1:14" ht="15.75" customHeight="1" thickBot="1">
      <c r="A28" s="591"/>
      <c r="B28" s="592"/>
      <c r="C28" s="592"/>
      <c r="D28" s="592"/>
      <c r="E28" s="592"/>
      <c r="F28" s="592"/>
      <c r="G28" s="592"/>
      <c r="H28" s="592"/>
      <c r="I28" s="592"/>
      <c r="J28" s="592"/>
      <c r="K28" s="592"/>
      <c r="L28" s="592"/>
      <c r="M28" s="592"/>
      <c r="N28" s="593"/>
    </row>
  </sheetData>
  <customSheetViews>
    <customSheetView guid="{4E068CE9-76F0-4A79-8775-2B6748FBF524}">
      <selection sqref="A1:N1"/>
      <pageMargins left="0.7" right="0.7" top="0.75" bottom="0.75" header="0.3" footer="0.3"/>
      <pageSetup paperSize="9" scale="90" orientation="landscape" r:id="rId1"/>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s>
  <mergeCells count="2">
    <mergeCell ref="A1:N1"/>
    <mergeCell ref="A28:N28"/>
  </mergeCells>
  <pageMargins left="0.7" right="0.7" top="0.75" bottom="0.75" header="0.3" footer="0.3"/>
  <pageSetup paperSize="9" scale="76"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P6"/>
  <sheetViews>
    <sheetView showGridLines="0" view="pageBreakPreview" zoomScale="115" zoomScaleNormal="100" zoomScaleSheetLayoutView="115" workbookViewId="0">
      <selection activeCell="S30" sqref="S30:S31"/>
    </sheetView>
  </sheetViews>
  <sheetFormatPr defaultColWidth="9.140625" defaultRowHeight="9.75"/>
  <cols>
    <col min="1" max="1" width="11.28515625" style="2" customWidth="1"/>
    <col min="2" max="14" width="6.140625" style="2" bestFit="1" customWidth="1"/>
    <col min="15" max="15" width="6.5703125" style="2" bestFit="1" customWidth="1"/>
    <col min="16" max="16" width="6.140625" style="2" bestFit="1" customWidth="1"/>
    <col min="17" max="16384" width="9.140625" style="2"/>
  </cols>
  <sheetData>
    <row r="1" spans="1:16" s="1" customFormat="1" ht="24.75" customHeight="1" thickBot="1">
      <c r="A1" s="602" t="s">
        <v>1293</v>
      </c>
      <c r="B1" s="603"/>
      <c r="C1" s="603"/>
      <c r="D1" s="603"/>
      <c r="E1" s="603"/>
      <c r="F1" s="603"/>
      <c r="G1" s="603"/>
      <c r="H1" s="603"/>
      <c r="I1" s="603"/>
      <c r="J1" s="603"/>
      <c r="K1" s="603"/>
      <c r="L1" s="603"/>
      <c r="M1" s="603"/>
      <c r="N1" s="603"/>
      <c r="O1" s="603"/>
      <c r="P1" s="604"/>
    </row>
    <row r="2" spans="1:16" s="97" customFormat="1" ht="13.5" thickBot="1">
      <c r="A2" s="365" t="s">
        <v>362</v>
      </c>
      <c r="B2" s="366">
        <v>42705</v>
      </c>
      <c r="C2" s="366">
        <v>42736</v>
      </c>
      <c r="D2" s="366">
        <v>42767</v>
      </c>
      <c r="E2" s="366">
        <v>42795</v>
      </c>
      <c r="F2" s="366">
        <v>42826</v>
      </c>
      <c r="G2" s="366">
        <v>42856</v>
      </c>
      <c r="H2" s="366">
        <v>42887</v>
      </c>
      <c r="I2" s="384">
        <v>42917</v>
      </c>
      <c r="J2" s="366">
        <v>42948</v>
      </c>
      <c r="K2" s="366">
        <v>42979</v>
      </c>
      <c r="L2" s="366">
        <v>43009</v>
      </c>
      <c r="M2" s="366">
        <v>43040</v>
      </c>
      <c r="N2" s="366">
        <v>43070</v>
      </c>
      <c r="O2" s="366">
        <v>43101</v>
      </c>
      <c r="P2" s="672">
        <v>43132</v>
      </c>
    </row>
    <row r="3" spans="1:16">
      <c r="A3" s="673" t="s">
        <v>110</v>
      </c>
      <c r="B3" s="364">
        <v>0.92536178012919246</v>
      </c>
      <c r="C3" s="364">
        <v>0.93410676295272166</v>
      </c>
      <c r="D3" s="364">
        <v>0.91969822247038657</v>
      </c>
      <c r="E3" s="364">
        <v>0.92481874706329681</v>
      </c>
      <c r="F3" s="364">
        <v>0.91896478220379363</v>
      </c>
      <c r="G3" s="364">
        <v>0.91402472809675051</v>
      </c>
      <c r="H3" s="364">
        <v>0.90828015770760318</v>
      </c>
      <c r="I3" s="364">
        <v>0.8788613038167542</v>
      </c>
      <c r="J3" s="364">
        <v>0.87590356523287183</v>
      </c>
      <c r="K3" s="364">
        <v>0.89923270048565607</v>
      </c>
      <c r="L3" s="364">
        <v>0.89854642981679311</v>
      </c>
      <c r="M3" s="364">
        <v>0.8871550023892425</v>
      </c>
      <c r="N3" s="364">
        <v>0.88805115260631895</v>
      </c>
      <c r="O3" s="364">
        <v>0.8867050889857121</v>
      </c>
      <c r="P3" s="674">
        <v>0.89400526927594559</v>
      </c>
    </row>
    <row r="4" spans="1:16" s="165" customFormat="1">
      <c r="A4" s="673" t="s">
        <v>109</v>
      </c>
      <c r="B4" s="362">
        <v>1.4510972529961397</v>
      </c>
      <c r="C4" s="362">
        <v>1.3933944836569288</v>
      </c>
      <c r="D4" s="362">
        <v>1.410419012446374</v>
      </c>
      <c r="E4" s="362">
        <v>1.4141851298605677</v>
      </c>
      <c r="F4" s="362">
        <v>1.5450121039319118</v>
      </c>
      <c r="G4" s="362">
        <v>1.6260984806397643</v>
      </c>
      <c r="H4" s="362">
        <v>1.7819447847993304</v>
      </c>
      <c r="I4" s="362">
        <v>1.9840046844813899</v>
      </c>
      <c r="J4" s="362">
        <v>2.126525964293144</v>
      </c>
      <c r="K4" s="362">
        <v>2.3745324869517894</v>
      </c>
      <c r="L4" s="362">
        <v>2.5073734989606544</v>
      </c>
      <c r="M4" s="362">
        <v>2.6788594993929955</v>
      </c>
      <c r="N4" s="362">
        <v>2.7000538793084909</v>
      </c>
      <c r="O4" s="362">
        <v>2.5718112966331197</v>
      </c>
      <c r="P4" s="675">
        <v>2.6951238144481398</v>
      </c>
    </row>
    <row r="5" spans="1:16" ht="10.5" thickBot="1">
      <c r="A5" s="676" t="s">
        <v>111</v>
      </c>
      <c r="B5" s="363">
        <v>6.1940468027716316</v>
      </c>
      <c r="C5" s="363">
        <v>6.1800025644745862</v>
      </c>
      <c r="D5" s="363">
        <v>5.7459878648016458</v>
      </c>
      <c r="E5" s="363">
        <v>5.4549321769610506</v>
      </c>
      <c r="F5" s="363">
        <v>7.4245295251367054</v>
      </c>
      <c r="G5" s="363">
        <v>6.696058668909985</v>
      </c>
      <c r="H5" s="363">
        <v>6.3169330461079856</v>
      </c>
      <c r="I5" s="363">
        <v>5.7061035385517629</v>
      </c>
      <c r="J5" s="363">
        <v>5.4649611080444274</v>
      </c>
      <c r="K5" s="363">
        <v>4.8668692860260414</v>
      </c>
      <c r="L5" s="363">
        <v>4.5116879719692857</v>
      </c>
      <c r="M5" s="363">
        <v>4.193580051738822</v>
      </c>
      <c r="N5" s="363">
        <v>4.0107834627218288</v>
      </c>
      <c r="O5" s="363">
        <v>3.9707692685194993</v>
      </c>
      <c r="P5" s="677">
        <v>3.7609401019619106</v>
      </c>
    </row>
    <row r="6" spans="1:16" ht="15.75" customHeight="1" thickBot="1">
      <c r="A6" s="591"/>
      <c r="B6" s="592"/>
      <c r="C6" s="592"/>
      <c r="D6" s="592"/>
      <c r="E6" s="592"/>
      <c r="F6" s="592"/>
      <c r="G6" s="592"/>
      <c r="H6" s="592"/>
      <c r="I6" s="592"/>
      <c r="J6" s="592"/>
      <c r="K6" s="592"/>
      <c r="L6" s="592"/>
      <c r="M6" s="592"/>
      <c r="N6" s="592"/>
      <c r="O6" s="592"/>
      <c r="P6" s="593"/>
    </row>
  </sheetData>
  <customSheetViews>
    <customSheetView guid="{4E068CE9-76F0-4A79-8775-2B6748FBF524}">
      <selection sqref="A1:N1"/>
      <pageMargins left="0.7" right="0.7" top="0.75" bottom="0.75" header="0.3" footer="0.3"/>
      <pageSetup paperSize="9" orientation="landscape" r:id="rId1"/>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s>
  <mergeCells count="2">
    <mergeCell ref="A1:P1"/>
    <mergeCell ref="A6:P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N52"/>
  <sheetViews>
    <sheetView showGridLines="0" view="pageBreakPreview" zoomScaleNormal="100" zoomScaleSheetLayoutView="100" workbookViewId="0">
      <selection activeCell="W46" sqref="W46"/>
    </sheetView>
  </sheetViews>
  <sheetFormatPr defaultColWidth="9.140625" defaultRowHeight="9.75"/>
  <cols>
    <col min="1" max="1" width="31.28515625" style="2" customWidth="1"/>
    <col min="2" max="2" width="5.28515625" style="2" customWidth="1"/>
    <col min="3" max="5" width="5.140625" style="2" customWidth="1"/>
    <col min="6" max="6" width="5.28515625" style="2" customWidth="1"/>
    <col min="7" max="7" width="5.140625" style="2" customWidth="1"/>
    <col min="8" max="8" width="5.28515625" style="2" bestFit="1" customWidth="1"/>
    <col min="9" max="12" width="5.28515625" style="2" customWidth="1"/>
    <col min="13" max="13" width="5.140625" style="2" bestFit="1" customWidth="1"/>
    <col min="14" max="14" width="5.28515625" style="2" bestFit="1" customWidth="1"/>
    <col min="15" max="16384" width="9.140625" style="2"/>
  </cols>
  <sheetData>
    <row r="1" spans="1:14" s="1" customFormat="1" ht="31.5" customHeight="1" thickBot="1">
      <c r="A1" s="602" t="s">
        <v>1294</v>
      </c>
      <c r="B1" s="603"/>
      <c r="C1" s="603"/>
      <c r="D1" s="603"/>
      <c r="E1" s="603"/>
      <c r="F1" s="603"/>
      <c r="G1" s="603"/>
      <c r="H1" s="603"/>
      <c r="I1" s="603"/>
      <c r="J1" s="603"/>
      <c r="K1" s="603"/>
      <c r="L1" s="603"/>
      <c r="M1" s="603"/>
      <c r="N1" s="604"/>
    </row>
    <row r="2" spans="1:14" s="3" customFormat="1" ht="10.5" thickBot="1">
      <c r="A2" s="11" t="s">
        <v>4</v>
      </c>
      <c r="B2" s="110">
        <v>42767</v>
      </c>
      <c r="C2" s="110">
        <v>42795</v>
      </c>
      <c r="D2" s="110">
        <v>42826</v>
      </c>
      <c r="E2" s="110">
        <v>42856</v>
      </c>
      <c r="F2" s="110">
        <v>42887</v>
      </c>
      <c r="G2" s="110">
        <v>42917</v>
      </c>
      <c r="H2" s="110">
        <v>42948</v>
      </c>
      <c r="I2" s="110">
        <v>42979</v>
      </c>
      <c r="J2" s="110">
        <v>43009</v>
      </c>
      <c r="K2" s="110">
        <v>43040</v>
      </c>
      <c r="L2" s="110">
        <v>43070</v>
      </c>
      <c r="M2" s="109">
        <v>43101</v>
      </c>
      <c r="N2" s="109">
        <v>43132</v>
      </c>
    </row>
    <row r="3" spans="1:14">
      <c r="A3" s="77" t="s">
        <v>11</v>
      </c>
      <c r="B3" s="354">
        <v>173.02225808478002</v>
      </c>
      <c r="C3" s="354">
        <v>134.17314530446001</v>
      </c>
      <c r="D3" s="354">
        <v>133.47656292935002</v>
      </c>
      <c r="E3" s="354">
        <v>129.93900093862999</v>
      </c>
      <c r="F3" s="354">
        <v>132.42504062703003</v>
      </c>
      <c r="G3" s="367">
        <v>135.77683537624998</v>
      </c>
      <c r="H3" s="367">
        <v>106.78303370814999</v>
      </c>
      <c r="I3" s="367">
        <v>119.86267123686999</v>
      </c>
      <c r="J3" s="367">
        <v>98.33266879208</v>
      </c>
      <c r="K3" s="367">
        <v>124.77313383642</v>
      </c>
      <c r="L3" s="367">
        <v>100.86420990639999</v>
      </c>
      <c r="M3" s="495">
        <v>130.06840560187001</v>
      </c>
      <c r="N3" s="495">
        <v>128.43668767374001</v>
      </c>
    </row>
    <row r="4" spans="1:14">
      <c r="A4" s="77" t="s">
        <v>161</v>
      </c>
      <c r="B4" s="354">
        <v>93.717467173270009</v>
      </c>
      <c r="C4" s="354">
        <v>47.302405638810008</v>
      </c>
      <c r="D4" s="354">
        <v>51.330443669270004</v>
      </c>
      <c r="E4" s="354">
        <v>48.836323902239968</v>
      </c>
      <c r="F4" s="354">
        <v>55.978924918210012</v>
      </c>
      <c r="G4" s="367">
        <v>58.503430164560001</v>
      </c>
      <c r="H4" s="367">
        <v>51.725504431300003</v>
      </c>
      <c r="I4" s="367">
        <v>70.566680931360011</v>
      </c>
      <c r="J4" s="367">
        <v>50.643721539929999</v>
      </c>
      <c r="K4" s="367">
        <v>68.754087249560001</v>
      </c>
      <c r="L4" s="367">
        <v>48.009423611259997</v>
      </c>
      <c r="M4" s="495">
        <v>78.747866898860011</v>
      </c>
      <c r="N4" s="495">
        <v>76.373469868219999</v>
      </c>
    </row>
    <row r="5" spans="1:14">
      <c r="A5" s="77" t="s">
        <v>162</v>
      </c>
      <c r="B5" s="354">
        <v>0</v>
      </c>
      <c r="C5" s="354">
        <v>0</v>
      </c>
      <c r="D5" s="354">
        <v>0</v>
      </c>
      <c r="E5" s="354">
        <v>0</v>
      </c>
      <c r="F5" s="354">
        <v>0</v>
      </c>
      <c r="G5" s="367">
        <v>0</v>
      </c>
      <c r="H5" s="367">
        <v>0</v>
      </c>
      <c r="I5" s="367">
        <v>0</v>
      </c>
      <c r="J5" s="367">
        <v>0</v>
      </c>
      <c r="K5" s="367">
        <v>0</v>
      </c>
      <c r="L5" s="367">
        <v>0</v>
      </c>
      <c r="M5" s="495">
        <v>0</v>
      </c>
      <c r="N5" s="495">
        <v>0</v>
      </c>
    </row>
    <row r="6" spans="1:14">
      <c r="A6" s="77" t="s">
        <v>163</v>
      </c>
      <c r="B6" s="354">
        <v>7.0293369891699999</v>
      </c>
      <c r="C6" s="354">
        <v>19.885150633000002</v>
      </c>
      <c r="D6" s="354">
        <v>18.635150633000002</v>
      </c>
      <c r="E6" s="354">
        <v>15.4081032249</v>
      </c>
      <c r="F6" s="354">
        <v>16.208103244899998</v>
      </c>
      <c r="G6" s="367">
        <v>14.2717332449</v>
      </c>
      <c r="H6" s="367">
        <v>13.465233244899999</v>
      </c>
      <c r="I6" s="367">
        <v>13.465233254900001</v>
      </c>
      <c r="J6" s="367">
        <v>13.465233254900001</v>
      </c>
      <c r="K6" s="367">
        <v>13.465233254900001</v>
      </c>
      <c r="L6" s="367">
        <v>8.9591032549000005</v>
      </c>
      <c r="M6" s="495">
        <v>7.9271816699999995</v>
      </c>
      <c r="N6" s="495">
        <v>7.9271816699999995</v>
      </c>
    </row>
    <row r="7" spans="1:14">
      <c r="A7" s="77" t="s">
        <v>164</v>
      </c>
      <c r="B7" s="354">
        <v>43.886091624720002</v>
      </c>
      <c r="C7" s="354">
        <v>43.123321157789995</v>
      </c>
      <c r="D7" s="354">
        <v>40.058798381279999</v>
      </c>
      <c r="E7" s="354">
        <v>42.03737423295</v>
      </c>
      <c r="F7" s="354">
        <v>31.464659323949999</v>
      </c>
      <c r="G7" s="367">
        <v>30.65560626629</v>
      </c>
      <c r="H7" s="367">
        <v>21.76575300951</v>
      </c>
      <c r="I7" s="367">
        <v>22.485134266510002</v>
      </c>
      <c r="J7" s="367">
        <v>22.490539147179998</v>
      </c>
      <c r="K7" s="367">
        <v>31.143438090740005</v>
      </c>
      <c r="L7" s="367">
        <v>31.490108667730002</v>
      </c>
      <c r="M7" s="495">
        <v>32.420751735849997</v>
      </c>
      <c r="N7" s="495">
        <v>31.764072884169998</v>
      </c>
    </row>
    <row r="8" spans="1:14">
      <c r="A8" s="77" t="s">
        <v>165</v>
      </c>
      <c r="B8" s="354">
        <v>28.38936229762</v>
      </c>
      <c r="C8" s="354">
        <v>23.862267874859999</v>
      </c>
      <c r="D8" s="354">
        <v>23.452170245800026</v>
      </c>
      <c r="E8" s="354">
        <v>23.657199578539998</v>
      </c>
      <c r="F8" s="354">
        <v>28.77335313997002</v>
      </c>
      <c r="G8" s="367">
        <v>32.346065700499977</v>
      </c>
      <c r="H8" s="367">
        <v>19.826543022439981</v>
      </c>
      <c r="I8" s="367">
        <v>13.3456227841</v>
      </c>
      <c r="J8" s="367">
        <v>11.73317485007</v>
      </c>
      <c r="K8" s="367">
        <v>11.410375241219999</v>
      </c>
      <c r="L8" s="367">
        <v>12.405574372510001</v>
      </c>
      <c r="M8" s="495">
        <v>10.972605297159999</v>
      </c>
      <c r="N8" s="495">
        <v>12.371963251350001</v>
      </c>
    </row>
    <row r="9" spans="1:14">
      <c r="A9" s="77" t="s">
        <v>12</v>
      </c>
      <c r="B9" s="354">
        <v>772.54611905495005</v>
      </c>
      <c r="C9" s="354">
        <v>803.82203482498005</v>
      </c>
      <c r="D9" s="354">
        <v>811.38989561741005</v>
      </c>
      <c r="E9" s="354">
        <v>889.23366390148999</v>
      </c>
      <c r="F9" s="354">
        <v>923.31623670018996</v>
      </c>
      <c r="G9" s="367">
        <v>889.52897874986002</v>
      </c>
      <c r="H9" s="367">
        <v>875.60472081963997</v>
      </c>
      <c r="I9" s="367">
        <v>855.6264594723001</v>
      </c>
      <c r="J9" s="367">
        <v>866.8312322287901</v>
      </c>
      <c r="K9" s="367">
        <v>862.2708503742499</v>
      </c>
      <c r="L9" s="367">
        <v>871.97865053264002</v>
      </c>
      <c r="M9" s="495">
        <v>852.8193951873601</v>
      </c>
      <c r="N9" s="495">
        <v>875.77056475211998</v>
      </c>
    </row>
    <row r="10" spans="1:14">
      <c r="A10" s="77" t="s">
        <v>166</v>
      </c>
      <c r="B10" s="354">
        <v>0</v>
      </c>
      <c r="C10" s="354">
        <v>0</v>
      </c>
      <c r="D10" s="354">
        <v>0</v>
      </c>
      <c r="E10" s="354">
        <v>0</v>
      </c>
      <c r="F10" s="354">
        <v>0</v>
      </c>
      <c r="G10" s="367">
        <v>0</v>
      </c>
      <c r="H10" s="367">
        <v>0</v>
      </c>
      <c r="I10" s="367">
        <v>0</v>
      </c>
      <c r="J10" s="367">
        <v>0</v>
      </c>
      <c r="K10" s="367">
        <v>0</v>
      </c>
      <c r="L10" s="367">
        <v>0</v>
      </c>
      <c r="M10" s="495">
        <v>0</v>
      </c>
      <c r="N10" s="495">
        <v>0</v>
      </c>
    </row>
    <row r="11" spans="1:14">
      <c r="A11" s="77" t="s">
        <v>167</v>
      </c>
      <c r="B11" s="354">
        <v>2.235343619</v>
      </c>
      <c r="C11" s="354">
        <v>2.235343619</v>
      </c>
      <c r="D11" s="354">
        <v>2.0353436189999998</v>
      </c>
      <c r="E11" s="354">
        <v>1.8353436189999999</v>
      </c>
      <c r="F11" s="354">
        <v>1.8353436189999999</v>
      </c>
      <c r="G11" s="367">
        <v>1.8353436189999999</v>
      </c>
      <c r="H11" s="367">
        <v>1.8353436189999999</v>
      </c>
      <c r="I11" s="367">
        <v>1.8353436189999999</v>
      </c>
      <c r="J11" s="367">
        <v>1.8353436189999999</v>
      </c>
      <c r="K11" s="367">
        <v>1.8353436189999999</v>
      </c>
      <c r="L11" s="367">
        <v>1.8353436189999999</v>
      </c>
      <c r="M11" s="495">
        <v>1.8353436189999999</v>
      </c>
      <c r="N11" s="495">
        <v>1.8353436189999999</v>
      </c>
    </row>
    <row r="12" spans="1:14">
      <c r="A12" s="77" t="s">
        <v>168</v>
      </c>
      <c r="B12" s="354">
        <v>770.31077543595006</v>
      </c>
      <c r="C12" s="354">
        <v>801.58669120598006</v>
      </c>
      <c r="D12" s="354">
        <v>809.35455199840999</v>
      </c>
      <c r="E12" s="354">
        <v>887.39832028248998</v>
      </c>
      <c r="F12" s="354">
        <v>921.48089308118995</v>
      </c>
      <c r="G12" s="367">
        <v>887.69363513086</v>
      </c>
      <c r="H12" s="367">
        <v>873.76937720063995</v>
      </c>
      <c r="I12" s="367">
        <v>853.79111585329997</v>
      </c>
      <c r="J12" s="367">
        <v>864.99588860978997</v>
      </c>
      <c r="K12" s="367">
        <v>860.43550675525</v>
      </c>
      <c r="L12" s="367">
        <v>870.14330691364</v>
      </c>
      <c r="M12" s="495">
        <v>850.98405156836009</v>
      </c>
      <c r="N12" s="495">
        <v>873.93522113312008</v>
      </c>
    </row>
    <row r="13" spans="1:14">
      <c r="A13" s="77" t="s">
        <v>169</v>
      </c>
      <c r="B13" s="354">
        <v>774.41139141038002</v>
      </c>
      <c r="C13" s="354">
        <v>805.52848918041002</v>
      </c>
      <c r="D13" s="354">
        <v>813.39363797284011</v>
      </c>
      <c r="E13" s="354">
        <v>890.57666225692003</v>
      </c>
      <c r="F13" s="354">
        <v>925.40605405561996</v>
      </c>
      <c r="G13" s="367">
        <v>892.69352375529002</v>
      </c>
      <c r="H13" s="367">
        <v>878.69173382507006</v>
      </c>
      <c r="I13" s="367">
        <v>859.28715247773005</v>
      </c>
      <c r="J13" s="367">
        <v>869.82435223421999</v>
      </c>
      <c r="K13" s="367">
        <v>865.27620937968004</v>
      </c>
      <c r="L13" s="367">
        <v>875.41183153807003</v>
      </c>
      <c r="M13" s="495">
        <v>855.95069319279003</v>
      </c>
      <c r="N13" s="495">
        <v>879.24151975755001</v>
      </c>
    </row>
    <row r="14" spans="1:14">
      <c r="A14" s="77" t="s">
        <v>170</v>
      </c>
      <c r="B14" s="354">
        <v>4.1006159744300001</v>
      </c>
      <c r="C14" s="354">
        <v>3.9417979744300005</v>
      </c>
      <c r="D14" s="354">
        <v>4.0390859744300007</v>
      </c>
      <c r="E14" s="354">
        <v>3.1783419744300003</v>
      </c>
      <c r="F14" s="354">
        <v>3.9251609744300002</v>
      </c>
      <c r="G14" s="367">
        <v>4.9998886244300005</v>
      </c>
      <c r="H14" s="367">
        <v>4.9223566244300008</v>
      </c>
      <c r="I14" s="367">
        <v>5.4960366244300012</v>
      </c>
      <c r="J14" s="367">
        <v>4.8284636244300012</v>
      </c>
      <c r="K14" s="367">
        <v>4.8407026244300004</v>
      </c>
      <c r="L14" s="367">
        <v>5.2685246244300004</v>
      </c>
      <c r="M14" s="495">
        <v>4.9666416244300002</v>
      </c>
      <c r="N14" s="495">
        <v>5.3062986244300001</v>
      </c>
    </row>
    <row r="15" spans="1:14">
      <c r="A15" s="77" t="s">
        <v>13</v>
      </c>
      <c r="B15" s="354">
        <v>21.061593618370001</v>
      </c>
      <c r="C15" s="354">
        <v>20.91794912332</v>
      </c>
      <c r="D15" s="354">
        <v>20.643550539110002</v>
      </c>
      <c r="E15" s="354">
        <v>19.669340260559999</v>
      </c>
      <c r="F15" s="354">
        <v>20.982252992339998</v>
      </c>
      <c r="G15" s="367">
        <v>20.12341034176</v>
      </c>
      <c r="H15" s="367">
        <v>20.095886736620002</v>
      </c>
      <c r="I15" s="367">
        <v>21.162563595409996</v>
      </c>
      <c r="J15" s="367">
        <v>19.909989334869998</v>
      </c>
      <c r="K15" s="367">
        <v>20.283020196589998</v>
      </c>
      <c r="L15" s="367">
        <v>20.807711011629998</v>
      </c>
      <c r="M15" s="495">
        <v>20.610941864160001</v>
      </c>
      <c r="N15" s="495">
        <v>20.992928392690001</v>
      </c>
    </row>
    <row r="16" spans="1:14">
      <c r="A16" s="77" t="s">
        <v>1305</v>
      </c>
      <c r="B16" s="495">
        <v>0</v>
      </c>
      <c r="C16" s="495">
        <v>0</v>
      </c>
      <c r="D16" s="495">
        <v>0</v>
      </c>
      <c r="E16" s="495">
        <v>0</v>
      </c>
      <c r="F16" s="495">
        <v>0</v>
      </c>
      <c r="G16" s="495">
        <v>0</v>
      </c>
      <c r="H16" s="495">
        <v>0</v>
      </c>
      <c r="I16" s="495">
        <v>0</v>
      </c>
      <c r="J16" s="495">
        <v>0</v>
      </c>
      <c r="K16" s="495">
        <v>0</v>
      </c>
      <c r="L16" s="495">
        <v>0</v>
      </c>
      <c r="M16" s="495">
        <v>33.834566314789996</v>
      </c>
      <c r="N16" s="495">
        <v>34.890907744790006</v>
      </c>
    </row>
    <row r="17" spans="1:14">
      <c r="A17" s="77" t="s">
        <v>1304</v>
      </c>
      <c r="B17" s="495">
        <v>0</v>
      </c>
      <c r="C17" s="495">
        <v>0</v>
      </c>
      <c r="D17" s="495">
        <v>0</v>
      </c>
      <c r="E17" s="495">
        <v>0</v>
      </c>
      <c r="F17" s="495">
        <v>0</v>
      </c>
      <c r="G17" s="495">
        <v>0</v>
      </c>
      <c r="H17" s="495">
        <v>0</v>
      </c>
      <c r="I17" s="495">
        <v>0</v>
      </c>
      <c r="J17" s="495">
        <v>0</v>
      </c>
      <c r="K17" s="495">
        <v>0</v>
      </c>
      <c r="L17" s="495">
        <v>0</v>
      </c>
      <c r="M17" s="495">
        <v>13.22362445063</v>
      </c>
      <c r="N17" s="495">
        <v>13.8979793521</v>
      </c>
    </row>
    <row r="18" spans="1:14">
      <c r="A18" s="77" t="s">
        <v>14</v>
      </c>
      <c r="B18" s="354">
        <v>278.72125937716004</v>
      </c>
      <c r="C18" s="354">
        <v>82.680558377159997</v>
      </c>
      <c r="D18" s="354">
        <v>87.058545377160002</v>
      </c>
      <c r="E18" s="354">
        <v>14.053697399659999</v>
      </c>
      <c r="F18" s="354">
        <v>102.94336412066001</v>
      </c>
      <c r="G18" s="367">
        <v>114.24450262066</v>
      </c>
      <c r="H18" s="367">
        <v>89.643475074660003</v>
      </c>
      <c r="I18" s="367">
        <v>118.04491647466</v>
      </c>
      <c r="J18" s="367">
        <v>89.765004474659989</v>
      </c>
      <c r="K18" s="367">
        <v>114.39932347465999</v>
      </c>
      <c r="L18" s="367">
        <v>115.04404247465999</v>
      </c>
      <c r="M18" s="495">
        <v>83.60116847466</v>
      </c>
      <c r="N18" s="495">
        <v>193.51944998466001</v>
      </c>
    </row>
    <row r="19" spans="1:14">
      <c r="A19" s="77" t="s">
        <v>171</v>
      </c>
      <c r="B19" s="354">
        <v>2.2850000000000001</v>
      </c>
      <c r="C19" s="354">
        <v>2.2850000000000001</v>
      </c>
      <c r="D19" s="354">
        <v>2.2850000000000001</v>
      </c>
      <c r="E19" s="354">
        <v>2.2850000000000001</v>
      </c>
      <c r="F19" s="354">
        <v>2.2850000000000001</v>
      </c>
      <c r="G19" s="367">
        <v>2.2850000000000001</v>
      </c>
      <c r="H19" s="367">
        <v>2.2850000000000001</v>
      </c>
      <c r="I19" s="367">
        <v>2.2850000000000001</v>
      </c>
      <c r="J19" s="367">
        <v>2.2850000000000001</v>
      </c>
      <c r="K19" s="367">
        <v>2.2850000000000001</v>
      </c>
      <c r="L19" s="367">
        <v>1.7949999999999999</v>
      </c>
      <c r="M19" s="495">
        <v>1.7949999999999999</v>
      </c>
      <c r="N19" s="495">
        <v>1.7949999999999999</v>
      </c>
    </row>
    <row r="20" spans="1:14">
      <c r="A20" s="77" t="s">
        <v>172</v>
      </c>
      <c r="B20" s="354">
        <v>1.4260112711599999</v>
      </c>
      <c r="C20" s="354">
        <v>1.4129422711599999</v>
      </c>
      <c r="D20" s="354">
        <v>1.4986092711600001</v>
      </c>
      <c r="E20" s="354">
        <v>1.2720780146600001</v>
      </c>
      <c r="F20" s="354">
        <v>1.3936430146600001</v>
      </c>
      <c r="G20" s="367">
        <v>1.45216001466</v>
      </c>
      <c r="H20" s="367">
        <v>1.4699133686600001</v>
      </c>
      <c r="I20" s="367">
        <v>1.4853713686600001</v>
      </c>
      <c r="J20" s="367">
        <v>1.5259013686600003</v>
      </c>
      <c r="K20" s="367">
        <v>1.5711063686600002</v>
      </c>
      <c r="L20" s="367">
        <v>1.6066263686600002</v>
      </c>
      <c r="M20" s="495">
        <v>1.6258793686600002</v>
      </c>
      <c r="N20" s="495">
        <v>2.0392628786599998</v>
      </c>
    </row>
    <row r="21" spans="1:14">
      <c r="A21" s="77" t="s">
        <v>1306</v>
      </c>
      <c r="B21" s="495">
        <v>0</v>
      </c>
      <c r="C21" s="495">
        <v>0</v>
      </c>
      <c r="D21" s="495">
        <v>0</v>
      </c>
      <c r="E21" s="495">
        <v>0</v>
      </c>
      <c r="F21" s="495">
        <v>0</v>
      </c>
      <c r="G21" s="495">
        <v>0</v>
      </c>
      <c r="H21" s="495">
        <v>0</v>
      </c>
      <c r="I21" s="495">
        <v>0</v>
      </c>
      <c r="J21" s="495">
        <v>0</v>
      </c>
      <c r="K21" s="495">
        <v>0</v>
      </c>
      <c r="L21" s="495">
        <v>0</v>
      </c>
      <c r="M21" s="495">
        <v>0</v>
      </c>
      <c r="N21" s="495">
        <v>0</v>
      </c>
    </row>
    <row r="22" spans="1:14">
      <c r="A22" s="77" t="s">
        <v>1303</v>
      </c>
      <c r="B22" s="354">
        <v>275.01024810600001</v>
      </c>
      <c r="C22" s="354">
        <v>78.982616106000009</v>
      </c>
      <c r="D22" s="354">
        <v>83.274936106000013</v>
      </c>
      <c r="E22" s="354">
        <v>10.496619384999999</v>
      </c>
      <c r="F22" s="354">
        <v>99.26472110600001</v>
      </c>
      <c r="G22" s="367">
        <v>110.50734260600001</v>
      </c>
      <c r="H22" s="367">
        <v>85.888561706000004</v>
      </c>
      <c r="I22" s="367">
        <v>114.27454510600001</v>
      </c>
      <c r="J22" s="367">
        <v>85.954103106000005</v>
      </c>
      <c r="K22" s="367">
        <v>110.543217106</v>
      </c>
      <c r="L22" s="367">
        <v>111.64241610600001</v>
      </c>
      <c r="M22" s="495">
        <v>80.180289106000004</v>
      </c>
      <c r="N22" s="495">
        <v>189.685187106</v>
      </c>
    </row>
    <row r="23" spans="1:14">
      <c r="A23" s="81" t="s">
        <v>99</v>
      </c>
      <c r="B23" s="355">
        <v>1245.3512301326</v>
      </c>
      <c r="C23" s="355">
        <v>1041.5936876299199</v>
      </c>
      <c r="D23" s="355">
        <v>1052.9935544688899</v>
      </c>
      <c r="E23" s="355">
        <v>1052.8957024972299</v>
      </c>
      <c r="F23" s="355">
        <v>1179.6668944402199</v>
      </c>
      <c r="G23" s="368">
        <v>1159.6737270854699</v>
      </c>
      <c r="H23" s="368">
        <v>1092.12711633907</v>
      </c>
      <c r="I23" s="368">
        <v>1114.69661077924</v>
      </c>
      <c r="J23" s="368">
        <v>1074.8388948304</v>
      </c>
      <c r="K23" s="368">
        <v>1121.7263278819198</v>
      </c>
      <c r="L23" s="368">
        <v>1108.69461392633</v>
      </c>
      <c r="M23" s="496">
        <v>1087.0999111280501</v>
      </c>
      <c r="N23" s="496">
        <v>1281.3995938032099</v>
      </c>
    </row>
    <row r="24" spans="1:14">
      <c r="A24" s="77" t="s">
        <v>15</v>
      </c>
      <c r="B24" s="354">
        <v>303.08542070776997</v>
      </c>
      <c r="C24" s="354">
        <v>294.65732355400002</v>
      </c>
      <c r="D24" s="354">
        <v>238.51053393668002</v>
      </c>
      <c r="E24" s="354">
        <v>189.87573174043004</v>
      </c>
      <c r="F24" s="354">
        <v>358.62634181162002</v>
      </c>
      <c r="G24" s="367">
        <v>365.88627985536999</v>
      </c>
      <c r="H24" s="367">
        <v>354.88601074878994</v>
      </c>
      <c r="I24" s="367">
        <v>352.44867905462002</v>
      </c>
      <c r="J24" s="367">
        <v>365.38761313506996</v>
      </c>
      <c r="K24" s="367">
        <v>369.05164994293</v>
      </c>
      <c r="L24" s="367">
        <v>361.16871798062004</v>
      </c>
      <c r="M24" s="495">
        <v>387.24163024228</v>
      </c>
      <c r="N24" s="495">
        <v>399.7175057371</v>
      </c>
    </row>
    <row r="25" spans="1:14">
      <c r="A25" s="77" t="s">
        <v>173</v>
      </c>
      <c r="B25" s="354">
        <v>281.94429830000001</v>
      </c>
      <c r="C25" s="354">
        <v>257.62341133000001</v>
      </c>
      <c r="D25" s="354">
        <v>203.36436250999998</v>
      </c>
      <c r="E25" s="354">
        <v>158.62472758999999</v>
      </c>
      <c r="F25" s="354">
        <v>327.45131173999999</v>
      </c>
      <c r="G25" s="367">
        <v>336.07122823000003</v>
      </c>
      <c r="H25" s="367">
        <v>323.52287597000003</v>
      </c>
      <c r="I25" s="367">
        <v>317.76089902999996</v>
      </c>
      <c r="J25" s="367">
        <v>334.17881538</v>
      </c>
      <c r="K25" s="367">
        <v>326.89951020000001</v>
      </c>
      <c r="L25" s="367">
        <v>317.91404612999997</v>
      </c>
      <c r="M25" s="495">
        <v>331.89088213000002</v>
      </c>
      <c r="N25" s="495">
        <v>345.22568154000004</v>
      </c>
    </row>
    <row r="26" spans="1:14">
      <c r="A26" s="77" t="s">
        <v>1310</v>
      </c>
      <c r="B26" s="495">
        <v>0</v>
      </c>
      <c r="C26" s="495">
        <v>0</v>
      </c>
      <c r="D26" s="495">
        <v>0</v>
      </c>
      <c r="E26" s="495">
        <v>0</v>
      </c>
      <c r="F26" s="495">
        <v>0</v>
      </c>
      <c r="G26" s="495">
        <v>0</v>
      </c>
      <c r="H26" s="495">
        <v>0</v>
      </c>
      <c r="I26" s="495">
        <v>0</v>
      </c>
      <c r="J26" s="495">
        <v>0</v>
      </c>
      <c r="K26" s="495">
        <v>0</v>
      </c>
      <c r="L26" s="495">
        <v>0</v>
      </c>
      <c r="M26" s="495">
        <v>74.605905000000007</v>
      </c>
      <c r="N26" s="495">
        <v>71.176068999999998</v>
      </c>
    </row>
    <row r="27" spans="1:14">
      <c r="A27" s="77" t="s">
        <v>1307</v>
      </c>
      <c r="B27" s="495">
        <v>0</v>
      </c>
      <c r="C27" s="495">
        <v>0</v>
      </c>
      <c r="D27" s="495">
        <v>0</v>
      </c>
      <c r="E27" s="495">
        <v>0</v>
      </c>
      <c r="F27" s="495">
        <v>0</v>
      </c>
      <c r="G27" s="495">
        <v>0</v>
      </c>
      <c r="H27" s="495">
        <v>0</v>
      </c>
      <c r="I27" s="495">
        <v>0</v>
      </c>
      <c r="J27" s="495">
        <v>0</v>
      </c>
      <c r="K27" s="495">
        <v>0</v>
      </c>
      <c r="L27" s="495">
        <v>0</v>
      </c>
      <c r="M27" s="495">
        <v>224.85859199999999</v>
      </c>
      <c r="N27" s="495">
        <v>243.19798900000001</v>
      </c>
    </row>
    <row r="28" spans="1:14">
      <c r="A28" s="77" t="s">
        <v>1309</v>
      </c>
      <c r="B28" s="495">
        <v>0</v>
      </c>
      <c r="C28" s="495">
        <v>0</v>
      </c>
      <c r="D28" s="495">
        <v>0</v>
      </c>
      <c r="E28" s="495">
        <v>0</v>
      </c>
      <c r="F28" s="495">
        <v>0</v>
      </c>
      <c r="G28" s="495">
        <v>0</v>
      </c>
      <c r="H28" s="495">
        <v>0</v>
      </c>
      <c r="I28" s="495">
        <v>0</v>
      </c>
      <c r="J28" s="495">
        <v>0</v>
      </c>
      <c r="K28" s="495">
        <v>0</v>
      </c>
      <c r="L28" s="495">
        <v>0</v>
      </c>
      <c r="M28" s="495">
        <v>7.6</v>
      </c>
      <c r="N28" s="495">
        <v>6.6</v>
      </c>
    </row>
    <row r="29" spans="1:14">
      <c r="A29" s="77" t="s">
        <v>1308</v>
      </c>
      <c r="B29" s="495">
        <v>0</v>
      </c>
      <c r="C29" s="495">
        <v>0</v>
      </c>
      <c r="D29" s="495">
        <v>0</v>
      </c>
      <c r="E29" s="495">
        <v>0</v>
      </c>
      <c r="F29" s="495">
        <v>0</v>
      </c>
      <c r="G29" s="495">
        <v>0</v>
      </c>
      <c r="H29" s="495">
        <v>0</v>
      </c>
      <c r="I29" s="495">
        <v>0</v>
      </c>
      <c r="J29" s="495">
        <v>0</v>
      </c>
      <c r="K29" s="495">
        <v>0</v>
      </c>
      <c r="L29" s="495">
        <v>0</v>
      </c>
      <c r="M29" s="495">
        <v>24.826385129999998</v>
      </c>
      <c r="N29" s="495">
        <v>24.251623540000001</v>
      </c>
    </row>
    <row r="30" spans="1:14">
      <c r="A30" s="77" t="s">
        <v>174</v>
      </c>
      <c r="B30" s="354">
        <v>21.141122407770002</v>
      </c>
      <c r="C30" s="354">
        <v>37.033912223999998</v>
      </c>
      <c r="D30" s="354">
        <v>35.146171426680027</v>
      </c>
      <c r="E30" s="354">
        <v>31.251004150430013</v>
      </c>
      <c r="F30" s="354">
        <v>31.175030071620018</v>
      </c>
      <c r="G30" s="367">
        <v>29.815051625369978</v>
      </c>
      <c r="H30" s="367">
        <v>31.363134778789977</v>
      </c>
      <c r="I30" s="367">
        <v>34.687780024619997</v>
      </c>
      <c r="J30" s="367">
        <v>31.208797755070002</v>
      </c>
      <c r="K30" s="367">
        <v>42.152139742930004</v>
      </c>
      <c r="L30" s="367">
        <v>43.254671850619999</v>
      </c>
      <c r="M30" s="495">
        <v>55.350748112279994</v>
      </c>
      <c r="N30" s="495">
        <v>54.491824197100001</v>
      </c>
    </row>
    <row r="31" spans="1:14">
      <c r="A31" s="77" t="s">
        <v>100</v>
      </c>
      <c r="B31" s="354">
        <v>437.82539199280001</v>
      </c>
      <c r="C31" s="354">
        <v>443.26278322774999</v>
      </c>
      <c r="D31" s="354">
        <v>509.86903867424002</v>
      </c>
      <c r="E31" s="354">
        <v>547.75773222744999</v>
      </c>
      <c r="F31" s="354">
        <v>504.94989819301998</v>
      </c>
      <c r="G31" s="367">
        <v>492.14195516211998</v>
      </c>
      <c r="H31" s="367">
        <v>431.06227805921998</v>
      </c>
      <c r="I31" s="367">
        <v>411.88053514482004</v>
      </c>
      <c r="J31" s="367">
        <v>382.53525180964999</v>
      </c>
      <c r="K31" s="367">
        <v>420.44516795480001</v>
      </c>
      <c r="L31" s="367">
        <v>342.90186260831001</v>
      </c>
      <c r="M31" s="495">
        <v>307.47152687312001</v>
      </c>
      <c r="N31" s="495">
        <v>416.15253005209001</v>
      </c>
    </row>
    <row r="32" spans="1:14">
      <c r="A32" s="77" t="s">
        <v>1311</v>
      </c>
      <c r="B32" s="495">
        <v>0</v>
      </c>
      <c r="C32" s="495">
        <v>0</v>
      </c>
      <c r="D32" s="495">
        <v>0</v>
      </c>
      <c r="E32" s="495">
        <v>0</v>
      </c>
      <c r="F32" s="495">
        <v>0</v>
      </c>
      <c r="G32" s="495">
        <v>0</v>
      </c>
      <c r="H32" s="495">
        <v>0</v>
      </c>
      <c r="I32" s="495">
        <v>0</v>
      </c>
      <c r="J32" s="495">
        <v>0</v>
      </c>
      <c r="K32" s="495">
        <v>0</v>
      </c>
      <c r="L32" s="495">
        <v>0</v>
      </c>
      <c r="M32" s="495">
        <v>240.30998449112002</v>
      </c>
      <c r="N32" s="495">
        <v>229.67183085009</v>
      </c>
    </row>
    <row r="33" spans="1:14">
      <c r="A33" s="77" t="s">
        <v>1312</v>
      </c>
      <c r="B33" s="495">
        <v>0</v>
      </c>
      <c r="C33" s="495">
        <v>0</v>
      </c>
      <c r="D33" s="495">
        <v>0</v>
      </c>
      <c r="E33" s="495">
        <v>0</v>
      </c>
      <c r="F33" s="495">
        <v>0</v>
      </c>
      <c r="G33" s="495">
        <v>0</v>
      </c>
      <c r="H33" s="495">
        <v>0</v>
      </c>
      <c r="I33" s="495">
        <v>0</v>
      </c>
      <c r="J33" s="495">
        <v>0</v>
      </c>
      <c r="K33" s="495">
        <v>0</v>
      </c>
      <c r="L33" s="495">
        <v>0</v>
      </c>
      <c r="M33" s="495">
        <v>240.30998449112002</v>
      </c>
      <c r="N33" s="495">
        <v>229.67183085009</v>
      </c>
    </row>
    <row r="34" spans="1:14">
      <c r="A34" s="77" t="s">
        <v>1313</v>
      </c>
      <c r="B34" s="495">
        <v>0</v>
      </c>
      <c r="C34" s="495">
        <v>0</v>
      </c>
      <c r="D34" s="495">
        <v>0</v>
      </c>
      <c r="E34" s="495">
        <v>0</v>
      </c>
      <c r="F34" s="495">
        <v>0</v>
      </c>
      <c r="G34" s="495">
        <v>0</v>
      </c>
      <c r="H34" s="495">
        <v>0</v>
      </c>
      <c r="I34" s="495">
        <v>0</v>
      </c>
      <c r="J34" s="495">
        <v>0</v>
      </c>
      <c r="K34" s="495">
        <v>0</v>
      </c>
      <c r="L34" s="495">
        <v>0</v>
      </c>
      <c r="M34" s="495">
        <v>0</v>
      </c>
      <c r="N34" s="495">
        <v>0</v>
      </c>
    </row>
    <row r="35" spans="1:14">
      <c r="A35" s="77" t="s">
        <v>1316</v>
      </c>
      <c r="B35" s="495">
        <v>0</v>
      </c>
      <c r="C35" s="495">
        <v>0</v>
      </c>
      <c r="D35" s="495">
        <v>0</v>
      </c>
      <c r="E35" s="495">
        <v>0</v>
      </c>
      <c r="F35" s="495">
        <v>0</v>
      </c>
      <c r="G35" s="495">
        <v>0</v>
      </c>
      <c r="H35" s="495">
        <v>0</v>
      </c>
      <c r="I35" s="495">
        <v>0</v>
      </c>
      <c r="J35" s="495">
        <v>0</v>
      </c>
      <c r="K35" s="495">
        <v>0</v>
      </c>
      <c r="L35" s="495">
        <v>0</v>
      </c>
      <c r="M35" s="495">
        <v>5.2328572219999998</v>
      </c>
      <c r="N35" s="495">
        <v>124.423037222</v>
      </c>
    </row>
    <row r="36" spans="1:14">
      <c r="A36" s="77" t="s">
        <v>1312</v>
      </c>
      <c r="B36" s="495">
        <v>0</v>
      </c>
      <c r="C36" s="495">
        <v>0</v>
      </c>
      <c r="D36" s="495">
        <v>0</v>
      </c>
      <c r="E36" s="495">
        <v>0</v>
      </c>
      <c r="F36" s="495">
        <v>0</v>
      </c>
      <c r="G36" s="495">
        <v>0</v>
      </c>
      <c r="H36" s="495">
        <v>0</v>
      </c>
      <c r="I36" s="495">
        <v>0</v>
      </c>
      <c r="J36" s="495">
        <v>0</v>
      </c>
      <c r="K36" s="495">
        <v>0</v>
      </c>
      <c r="L36" s="495">
        <v>0</v>
      </c>
      <c r="M36" s="495">
        <v>5.2328572219999998</v>
      </c>
      <c r="N36" s="495">
        <v>4.8161892220000002</v>
      </c>
    </row>
    <row r="37" spans="1:14">
      <c r="A37" s="77" t="s">
        <v>1313</v>
      </c>
      <c r="B37" s="495">
        <v>0</v>
      </c>
      <c r="C37" s="495">
        <v>0</v>
      </c>
      <c r="D37" s="495">
        <v>0</v>
      </c>
      <c r="E37" s="495">
        <v>0</v>
      </c>
      <c r="F37" s="495">
        <v>0</v>
      </c>
      <c r="G37" s="495">
        <v>0</v>
      </c>
      <c r="H37" s="495">
        <v>0</v>
      </c>
      <c r="I37" s="495">
        <v>0</v>
      </c>
      <c r="J37" s="495">
        <v>0</v>
      </c>
      <c r="K37" s="495">
        <v>0</v>
      </c>
      <c r="L37" s="495">
        <v>0</v>
      </c>
      <c r="M37" s="495">
        <v>0</v>
      </c>
      <c r="N37" s="495">
        <v>119.606848</v>
      </c>
    </row>
    <row r="38" spans="1:14">
      <c r="A38" s="77" t="s">
        <v>1315</v>
      </c>
      <c r="B38" s="495">
        <v>0</v>
      </c>
      <c r="C38" s="495">
        <v>0</v>
      </c>
      <c r="D38" s="495">
        <v>0</v>
      </c>
      <c r="E38" s="495">
        <v>0</v>
      </c>
      <c r="F38" s="495">
        <v>0</v>
      </c>
      <c r="G38" s="495">
        <v>0</v>
      </c>
      <c r="H38" s="495">
        <v>0</v>
      </c>
      <c r="I38" s="495">
        <v>0</v>
      </c>
      <c r="J38" s="495">
        <v>0</v>
      </c>
      <c r="K38" s="495">
        <v>0</v>
      </c>
      <c r="L38" s="495">
        <v>0</v>
      </c>
      <c r="M38" s="495">
        <v>2.91665222</v>
      </c>
      <c r="N38" s="495">
        <v>2.7777622200000001</v>
      </c>
    </row>
    <row r="39" spans="1:14">
      <c r="A39" s="77" t="s">
        <v>1312</v>
      </c>
      <c r="B39" s="495">
        <v>0</v>
      </c>
      <c r="C39" s="495">
        <v>0</v>
      </c>
      <c r="D39" s="495">
        <v>0</v>
      </c>
      <c r="E39" s="495">
        <v>0</v>
      </c>
      <c r="F39" s="495">
        <v>0</v>
      </c>
      <c r="G39" s="495">
        <v>0</v>
      </c>
      <c r="H39" s="495">
        <v>0</v>
      </c>
      <c r="I39" s="495">
        <v>0</v>
      </c>
      <c r="J39" s="495">
        <v>0</v>
      </c>
      <c r="K39" s="495">
        <v>0</v>
      </c>
      <c r="L39" s="495">
        <v>0</v>
      </c>
      <c r="M39" s="495">
        <v>2.91665222</v>
      </c>
      <c r="N39" s="495">
        <v>2.7777622200000001</v>
      </c>
    </row>
    <row r="40" spans="1:14">
      <c r="A40" s="77" t="s">
        <v>1313</v>
      </c>
      <c r="B40" s="495">
        <v>0</v>
      </c>
      <c r="C40" s="495">
        <v>0</v>
      </c>
      <c r="D40" s="495">
        <v>0</v>
      </c>
      <c r="E40" s="495">
        <v>0</v>
      </c>
      <c r="F40" s="495">
        <v>0</v>
      </c>
      <c r="G40" s="495">
        <v>0</v>
      </c>
      <c r="H40" s="495">
        <v>0</v>
      </c>
      <c r="I40" s="495">
        <v>0</v>
      </c>
      <c r="J40" s="495">
        <v>0</v>
      </c>
      <c r="K40" s="495">
        <v>0</v>
      </c>
      <c r="L40" s="495">
        <v>0</v>
      </c>
      <c r="M40" s="495">
        <v>0</v>
      </c>
      <c r="N40" s="495">
        <v>0</v>
      </c>
    </row>
    <row r="41" spans="1:14">
      <c r="A41" s="77" t="s">
        <v>1314</v>
      </c>
      <c r="B41" s="495">
        <v>0</v>
      </c>
      <c r="C41" s="495">
        <v>0</v>
      </c>
      <c r="D41" s="495">
        <v>0</v>
      </c>
      <c r="E41" s="495">
        <v>0</v>
      </c>
      <c r="F41" s="495">
        <v>0</v>
      </c>
      <c r="G41" s="495">
        <v>0</v>
      </c>
      <c r="H41" s="495">
        <v>0</v>
      </c>
      <c r="I41" s="495">
        <v>0</v>
      </c>
      <c r="J41" s="495">
        <v>0</v>
      </c>
      <c r="K41" s="495">
        <v>0</v>
      </c>
      <c r="L41" s="495">
        <v>0</v>
      </c>
      <c r="M41" s="495">
        <v>59.012032939999997</v>
      </c>
      <c r="N41" s="495">
        <v>59.279899760000006</v>
      </c>
    </row>
    <row r="42" spans="1:14">
      <c r="A42" s="77" t="s">
        <v>16</v>
      </c>
      <c r="B42" s="354">
        <v>16.361255</v>
      </c>
      <c r="C42" s="354">
        <v>16.036255000000001</v>
      </c>
      <c r="D42" s="354">
        <v>16.036255000000001</v>
      </c>
      <c r="E42" s="354">
        <v>15.286255000000001</v>
      </c>
      <c r="F42" s="354">
        <v>14.861255</v>
      </c>
      <c r="G42" s="367">
        <v>15.100235</v>
      </c>
      <c r="H42" s="367">
        <v>18.480395000000001</v>
      </c>
      <c r="I42" s="367">
        <v>27.540547</v>
      </c>
      <c r="J42" s="367">
        <v>26.910558999999999</v>
      </c>
      <c r="K42" s="367">
        <v>30.231112</v>
      </c>
      <c r="L42" s="367">
        <v>29.261500000000002</v>
      </c>
      <c r="M42" s="495">
        <v>24.913698</v>
      </c>
      <c r="N42" s="495">
        <v>24.079319999999999</v>
      </c>
    </row>
    <row r="43" spans="1:14">
      <c r="A43" s="77" t="s">
        <v>17</v>
      </c>
      <c r="B43" s="354">
        <v>55.529509187839999</v>
      </c>
      <c r="C43" s="354">
        <v>57.282985149839995</v>
      </c>
      <c r="D43" s="354">
        <v>58.647545149839999</v>
      </c>
      <c r="E43" s="354">
        <v>70.708766082849991</v>
      </c>
      <c r="F43" s="354">
        <v>74.41070653784999</v>
      </c>
      <c r="G43" s="367">
        <v>61.835410537850002</v>
      </c>
      <c r="H43" s="367">
        <v>63.176724537849999</v>
      </c>
      <c r="I43" s="367">
        <v>87.000263962849999</v>
      </c>
      <c r="J43" s="367">
        <v>64.387783962849994</v>
      </c>
      <c r="K43" s="367">
        <v>64.97587496285</v>
      </c>
      <c r="L43" s="367">
        <v>80.923141422849994</v>
      </c>
      <c r="M43" s="495">
        <v>81.411039762849995</v>
      </c>
      <c r="N43" s="495">
        <v>91.714833762850006</v>
      </c>
    </row>
    <row r="44" spans="1:14">
      <c r="A44" s="77" t="s">
        <v>101</v>
      </c>
      <c r="B44" s="354">
        <v>432.54965324418998</v>
      </c>
      <c r="C44" s="354">
        <v>230.35434070412998</v>
      </c>
      <c r="D44" s="354">
        <v>229.93018170812999</v>
      </c>
      <c r="E44" s="354">
        <v>229.26721744650001</v>
      </c>
      <c r="F44" s="354">
        <v>226.81869289772999</v>
      </c>
      <c r="G44" s="367">
        <v>224.70984653012999</v>
      </c>
      <c r="H44" s="367">
        <v>224.52170799321001</v>
      </c>
      <c r="I44" s="367">
        <v>235.82658561694998</v>
      </c>
      <c r="J44" s="367">
        <v>235.61768692382998</v>
      </c>
      <c r="K44" s="367">
        <v>237.02252302234001</v>
      </c>
      <c r="L44" s="367">
        <v>294.43939191455001</v>
      </c>
      <c r="M44" s="495">
        <v>286.06201624979997</v>
      </c>
      <c r="N44" s="495">
        <v>349.73540425117</v>
      </c>
    </row>
    <row r="45" spans="1:14">
      <c r="A45" s="77" t="s">
        <v>18</v>
      </c>
      <c r="B45" s="354">
        <v>166.24381151499998</v>
      </c>
      <c r="C45" s="354">
        <v>166.24381151499998</v>
      </c>
      <c r="D45" s="354">
        <v>166.24381151499998</v>
      </c>
      <c r="E45" s="354">
        <v>166.24381151499998</v>
      </c>
      <c r="F45" s="354">
        <v>166.24381151499998</v>
      </c>
      <c r="G45" s="367">
        <v>164.24381151499998</v>
      </c>
      <c r="H45" s="367">
        <v>164.24381151499998</v>
      </c>
      <c r="I45" s="367">
        <v>172.44381151499999</v>
      </c>
      <c r="J45" s="367">
        <v>172.44381151499999</v>
      </c>
      <c r="K45" s="367">
        <v>172.44381151499999</v>
      </c>
      <c r="L45" s="367">
        <v>182.44381151499999</v>
      </c>
      <c r="M45" s="495">
        <v>159.7744161</v>
      </c>
      <c r="N45" s="495">
        <v>159.7744161</v>
      </c>
    </row>
    <row r="46" spans="1:14">
      <c r="A46" s="77" t="s">
        <v>19</v>
      </c>
      <c r="B46" s="354">
        <v>10.327836844999998</v>
      </c>
      <c r="C46" s="354">
        <v>10.327836844999998</v>
      </c>
      <c r="D46" s="354">
        <v>10.327836844999998</v>
      </c>
      <c r="E46" s="354">
        <v>10.327836844999998</v>
      </c>
      <c r="F46" s="354">
        <v>10.327836844999998</v>
      </c>
      <c r="G46" s="367">
        <v>10.327836844999998</v>
      </c>
      <c r="H46" s="367">
        <v>10.420382558</v>
      </c>
      <c r="I46" s="367">
        <v>10.420382558</v>
      </c>
      <c r="J46" s="367">
        <v>10.445382558</v>
      </c>
      <c r="K46" s="367">
        <v>10.445382558</v>
      </c>
      <c r="L46" s="367">
        <v>10.445382558</v>
      </c>
      <c r="M46" s="495">
        <v>10.3338606</v>
      </c>
      <c r="N46" s="495">
        <v>10.3338606</v>
      </c>
    </row>
    <row r="47" spans="1:14">
      <c r="A47" s="77" t="s">
        <v>20</v>
      </c>
      <c r="B47" s="354">
        <v>3.2507846000000002</v>
      </c>
      <c r="C47" s="354">
        <v>3.2507846000000002</v>
      </c>
      <c r="D47" s="354">
        <v>3.2507846000000002</v>
      </c>
      <c r="E47" s="354">
        <v>3.2507846000000002</v>
      </c>
      <c r="F47" s="354">
        <v>3.2507846000000002</v>
      </c>
      <c r="G47" s="367">
        <v>3.2507846000000002</v>
      </c>
      <c r="H47" s="367">
        <v>3.2507846000000002</v>
      </c>
      <c r="I47" s="367">
        <v>3.2507846000000002</v>
      </c>
      <c r="J47" s="367">
        <v>3.2507846000000002</v>
      </c>
      <c r="K47" s="367">
        <v>3.2507846000000002</v>
      </c>
      <c r="L47" s="367">
        <v>3.4316406000000002</v>
      </c>
      <c r="M47" s="495">
        <v>1.4316406000000002</v>
      </c>
      <c r="N47" s="495">
        <v>1.4316406499999998</v>
      </c>
    </row>
    <row r="48" spans="1:14">
      <c r="A48" s="77" t="s">
        <v>21</v>
      </c>
      <c r="B48" s="354">
        <v>251.69798535613</v>
      </c>
      <c r="C48" s="354">
        <v>51.066448214129998</v>
      </c>
      <c r="D48" s="354">
        <v>50.670718458130004</v>
      </c>
      <c r="E48" s="354">
        <v>50.459714466499996</v>
      </c>
      <c r="F48" s="354">
        <v>50.166168196500003</v>
      </c>
      <c r="G48" s="367">
        <v>49.3596082165</v>
      </c>
      <c r="H48" s="367">
        <v>49.262139216499996</v>
      </c>
      <c r="I48" s="367">
        <v>49.176073216500001</v>
      </c>
      <c r="J48" s="367">
        <v>49.083310226499997</v>
      </c>
      <c r="K48" s="367">
        <v>48.9488835505</v>
      </c>
      <c r="L48" s="367">
        <v>78.303701762499998</v>
      </c>
      <c r="M48" s="495">
        <v>101.30636814840999</v>
      </c>
      <c r="N48" s="495">
        <v>97.887280559250001</v>
      </c>
    </row>
    <row r="49" spans="1:14">
      <c r="A49" s="77" t="s">
        <v>22</v>
      </c>
      <c r="B49" s="354">
        <v>1.0292349280599995</v>
      </c>
      <c r="C49" s="354">
        <v>-0.53454046999999993</v>
      </c>
      <c r="D49" s="354">
        <v>-0.56296970999999996</v>
      </c>
      <c r="E49" s="354">
        <v>-1.01492998</v>
      </c>
      <c r="F49" s="354">
        <v>-3.16990825877</v>
      </c>
      <c r="G49" s="367">
        <v>-2.4721946463700029</v>
      </c>
      <c r="H49" s="367">
        <v>-2.6554098962900032</v>
      </c>
      <c r="I49" s="367">
        <v>0.53553372745000105</v>
      </c>
      <c r="J49" s="367">
        <v>0.39439802433000132</v>
      </c>
      <c r="K49" s="367">
        <v>1.9336607988400059</v>
      </c>
      <c r="L49" s="367">
        <v>19.814855479050003</v>
      </c>
      <c r="M49" s="495">
        <v>0.43481342839000003</v>
      </c>
      <c r="N49" s="495">
        <v>4.8001775939200009</v>
      </c>
    </row>
    <row r="50" spans="1:14">
      <c r="A50" s="77" t="s">
        <v>1317</v>
      </c>
      <c r="B50" s="495">
        <v>0</v>
      </c>
      <c r="C50" s="495">
        <v>0</v>
      </c>
      <c r="D50" s="495">
        <v>0</v>
      </c>
      <c r="E50" s="495">
        <v>0</v>
      </c>
      <c r="F50" s="495">
        <v>0</v>
      </c>
      <c r="G50" s="495">
        <v>0</v>
      </c>
      <c r="H50" s="495">
        <v>0</v>
      </c>
      <c r="I50" s="495">
        <v>0</v>
      </c>
      <c r="J50" s="495">
        <v>0</v>
      </c>
      <c r="K50" s="495">
        <v>0</v>
      </c>
      <c r="L50" s="495">
        <v>0</v>
      </c>
      <c r="M50" s="495">
        <v>12.780917372999999</v>
      </c>
      <c r="N50" s="495">
        <v>75.508028748000001</v>
      </c>
    </row>
    <row r="51" spans="1:14" ht="10.5" thickBot="1">
      <c r="A51" s="81" t="s">
        <v>9</v>
      </c>
      <c r="B51" s="355">
        <v>1245.3512301326</v>
      </c>
      <c r="C51" s="355">
        <v>1041.59368763572</v>
      </c>
      <c r="D51" s="355">
        <v>1052.9935544688899</v>
      </c>
      <c r="E51" s="355">
        <v>1052.8957024972299</v>
      </c>
      <c r="F51" s="355">
        <v>1179.6668944402199</v>
      </c>
      <c r="G51" s="368">
        <v>1159.6737270854699</v>
      </c>
      <c r="H51" s="368">
        <v>1092.12711633907</v>
      </c>
      <c r="I51" s="368">
        <v>1114.69661077924</v>
      </c>
      <c r="J51" s="368">
        <v>1074.8388948314</v>
      </c>
      <c r="K51" s="368">
        <v>1121.72632788292</v>
      </c>
      <c r="L51" s="368">
        <v>1108.6946139253303</v>
      </c>
      <c r="M51" s="496">
        <v>1087.0999111280498</v>
      </c>
      <c r="N51" s="496">
        <v>1281.3995938032099</v>
      </c>
    </row>
    <row r="52" spans="1:14" ht="15.75" customHeight="1" thickBot="1">
      <c r="A52" s="591"/>
      <c r="B52" s="592"/>
      <c r="C52" s="592"/>
      <c r="D52" s="592"/>
      <c r="E52" s="592"/>
      <c r="F52" s="592"/>
      <c r="G52" s="592"/>
      <c r="H52" s="592"/>
      <c r="I52" s="592"/>
      <c r="J52" s="592"/>
      <c r="K52" s="592"/>
      <c r="L52" s="592"/>
      <c r="M52" s="592"/>
      <c r="N52" s="593"/>
    </row>
  </sheetData>
  <customSheetViews>
    <customSheetView guid="{4E068CE9-76F0-4A79-8775-2B6748FBF524}">
      <selection sqref="A1:N1"/>
      <pageMargins left="0.7" right="0.7" top="0.75" bottom="0.75" header="0.3" footer="0.3"/>
      <pageSetup paperSize="9" scale="85" orientation="landscape" r:id="rId1"/>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s>
  <mergeCells count="2">
    <mergeCell ref="A1:N1"/>
    <mergeCell ref="A52:N52"/>
  </mergeCells>
  <pageMargins left="0.7" right="0.7" top="0.75" bottom="0.75" header="0.3" footer="0.3"/>
  <pageSetup paperSize="9" scale="8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N21"/>
  <sheetViews>
    <sheetView showGridLines="0" view="pageBreakPreview" zoomScaleNormal="100" zoomScaleSheetLayoutView="100" workbookViewId="0">
      <selection sqref="A1:N21"/>
    </sheetView>
  </sheetViews>
  <sheetFormatPr defaultColWidth="9.140625" defaultRowHeight="9.75"/>
  <cols>
    <col min="1" max="1" width="26.85546875" style="2" customWidth="1"/>
    <col min="2" max="2" width="5.28515625" style="2" bestFit="1" customWidth="1"/>
    <col min="3" max="3" width="5.140625" style="2" bestFit="1" customWidth="1"/>
    <col min="4" max="5" width="5" style="2" bestFit="1" customWidth="1"/>
    <col min="6" max="6" width="5.28515625" style="2" bestFit="1" customWidth="1"/>
    <col min="7" max="7" width="4.85546875" style="2" bestFit="1" customWidth="1"/>
    <col min="8" max="9" width="5.28515625" style="2" bestFit="1" customWidth="1"/>
    <col min="10" max="10" width="5" style="2" bestFit="1" customWidth="1"/>
    <col min="11" max="11" width="5.42578125" style="2" bestFit="1" customWidth="1"/>
    <col min="12" max="12" width="5.28515625" style="2" bestFit="1" customWidth="1"/>
    <col min="13" max="13" width="5.140625" style="2" bestFit="1" customWidth="1"/>
    <col min="14" max="14" width="5.28515625" style="2" bestFit="1" customWidth="1"/>
    <col min="15" max="16384" width="9.140625" style="2"/>
  </cols>
  <sheetData>
    <row r="1" spans="1:14" s="1" customFormat="1" ht="27" customHeight="1" thickBot="1">
      <c r="A1" s="601" t="s">
        <v>1295</v>
      </c>
      <c r="B1" s="565"/>
      <c r="C1" s="565"/>
      <c r="D1" s="565"/>
      <c r="E1" s="565"/>
      <c r="F1" s="565"/>
      <c r="G1" s="565"/>
      <c r="H1" s="565"/>
      <c r="I1" s="565"/>
      <c r="J1" s="565"/>
      <c r="K1" s="565"/>
      <c r="L1" s="565"/>
      <c r="M1" s="565"/>
      <c r="N1" s="565"/>
    </row>
    <row r="2" spans="1:14" s="3" customFormat="1" ht="10.5" thickBot="1">
      <c r="A2" s="11" t="s">
        <v>4</v>
      </c>
      <c r="B2" s="110">
        <v>42767</v>
      </c>
      <c r="C2" s="110">
        <v>42795</v>
      </c>
      <c r="D2" s="110">
        <v>42826</v>
      </c>
      <c r="E2" s="110">
        <v>42856</v>
      </c>
      <c r="F2" s="110">
        <v>42887</v>
      </c>
      <c r="G2" s="110">
        <v>42917</v>
      </c>
      <c r="H2" s="110">
        <v>42948</v>
      </c>
      <c r="I2" s="110">
        <v>42979</v>
      </c>
      <c r="J2" s="110">
        <v>43009</v>
      </c>
      <c r="K2" s="110">
        <v>43040</v>
      </c>
      <c r="L2" s="110">
        <v>43070</v>
      </c>
      <c r="M2" s="110">
        <v>43101</v>
      </c>
      <c r="N2" s="110">
        <v>43132</v>
      </c>
    </row>
    <row r="3" spans="1:14">
      <c r="A3" s="369" t="s">
        <v>158</v>
      </c>
      <c r="B3" s="82">
        <v>31.718396554109997</v>
      </c>
      <c r="C3" s="82">
        <v>46.632237974360002</v>
      </c>
      <c r="D3" s="82">
        <v>60.965717005030001</v>
      </c>
      <c r="E3" s="82">
        <v>57.576530934880005</v>
      </c>
      <c r="F3" s="82">
        <v>100.18439772705001</v>
      </c>
      <c r="G3" s="82">
        <v>106.74182567420999</v>
      </c>
      <c r="H3" s="82">
        <v>122.99630272725</v>
      </c>
      <c r="I3" s="82">
        <v>172.93760858087001</v>
      </c>
      <c r="J3" s="82">
        <v>161.27521985486001</v>
      </c>
      <c r="K3" s="82">
        <v>179.23481908048001</v>
      </c>
      <c r="L3" s="82">
        <v>215.81213013901001</v>
      </c>
      <c r="M3" s="82">
        <v>30.539801533720002</v>
      </c>
      <c r="N3" s="82">
        <v>34.977950328959999</v>
      </c>
    </row>
    <row r="4" spans="1:14">
      <c r="A4" s="79" t="s">
        <v>23</v>
      </c>
      <c r="B4" s="78">
        <v>30.94982979804</v>
      </c>
      <c r="C4" s="78">
        <v>45.538853183729998</v>
      </c>
      <c r="D4" s="78">
        <v>60.701018410190002</v>
      </c>
      <c r="E4" s="78">
        <v>57.448792284720007</v>
      </c>
      <c r="F4" s="78">
        <v>99.701629879750001</v>
      </c>
      <c r="G4" s="78">
        <v>103.96557996332</v>
      </c>
      <c r="H4" s="78">
        <v>119.89460914430001</v>
      </c>
      <c r="I4" s="78">
        <v>168.40745150374002</v>
      </c>
      <c r="J4" s="78">
        <v>157.4613006045</v>
      </c>
      <c r="K4" s="78">
        <v>175.02719534970001</v>
      </c>
      <c r="L4" s="78">
        <v>211.02270276242001</v>
      </c>
      <c r="M4" s="78">
        <v>30.332209175149998</v>
      </c>
      <c r="N4" s="78">
        <v>34.577736282940002</v>
      </c>
    </row>
    <row r="5" spans="1:14">
      <c r="A5" s="80" t="s">
        <v>24</v>
      </c>
      <c r="B5" s="78">
        <v>0</v>
      </c>
      <c r="C5" s="78">
        <v>0</v>
      </c>
      <c r="D5" s="78">
        <v>0</v>
      </c>
      <c r="E5" s="78">
        <v>0</v>
      </c>
      <c r="F5" s="78">
        <v>0</v>
      </c>
      <c r="G5" s="78">
        <v>0</v>
      </c>
      <c r="H5" s="78">
        <v>0</v>
      </c>
      <c r="I5" s="78">
        <v>0</v>
      </c>
      <c r="J5" s="78">
        <v>0</v>
      </c>
      <c r="K5" s="78">
        <v>0</v>
      </c>
      <c r="L5" s="78">
        <v>0</v>
      </c>
      <c r="M5" s="78">
        <v>0</v>
      </c>
      <c r="N5" s="78">
        <v>0</v>
      </c>
    </row>
    <row r="6" spans="1:14">
      <c r="A6" s="80" t="s">
        <v>25</v>
      </c>
      <c r="B6" s="78">
        <v>0</v>
      </c>
      <c r="C6" s="78">
        <v>0</v>
      </c>
      <c r="D6" s="78">
        <v>0</v>
      </c>
      <c r="E6" s="78">
        <v>0</v>
      </c>
      <c r="F6" s="78">
        <v>0</v>
      </c>
      <c r="G6" s="78">
        <v>0</v>
      </c>
      <c r="H6" s="78">
        <v>0</v>
      </c>
      <c r="I6" s="78">
        <v>0</v>
      </c>
      <c r="J6" s="78">
        <v>0</v>
      </c>
      <c r="K6" s="78">
        <v>0</v>
      </c>
      <c r="L6" s="78">
        <v>0</v>
      </c>
      <c r="M6" s="78">
        <v>0</v>
      </c>
      <c r="N6" s="78">
        <v>0</v>
      </c>
    </row>
    <row r="7" spans="1:14">
      <c r="A7" s="80" t="s">
        <v>26</v>
      </c>
      <c r="B7" s="78">
        <v>30.94982979804</v>
      </c>
      <c r="C7" s="78">
        <v>45.538853183729998</v>
      </c>
      <c r="D7" s="78">
        <v>60.701018410190002</v>
      </c>
      <c r="E7" s="78">
        <v>57.448792284720007</v>
      </c>
      <c r="F7" s="78">
        <v>99.701629879750001</v>
      </c>
      <c r="G7" s="78">
        <v>103.96557996332</v>
      </c>
      <c r="H7" s="78">
        <v>119.89460914430001</v>
      </c>
      <c r="I7" s="78">
        <v>168.40745150374002</v>
      </c>
      <c r="J7" s="78">
        <v>157.4613006045</v>
      </c>
      <c r="K7" s="78">
        <v>175.02719534970001</v>
      </c>
      <c r="L7" s="78">
        <v>211.02270276242001</v>
      </c>
      <c r="M7" s="78">
        <v>30.332209175149998</v>
      </c>
      <c r="N7" s="78">
        <v>34.577736282940002</v>
      </c>
    </row>
    <row r="8" spans="1:14">
      <c r="A8" s="79" t="s">
        <v>175</v>
      </c>
      <c r="B8" s="78">
        <v>0.76856675607000002</v>
      </c>
      <c r="C8" s="78">
        <v>1.09338479063</v>
      </c>
      <c r="D8" s="78">
        <v>0.26469859483999997</v>
      </c>
      <c r="E8" s="78">
        <v>0.12773865015999999</v>
      </c>
      <c r="F8" s="78">
        <v>0.4827678473</v>
      </c>
      <c r="G8" s="78">
        <v>2.7762457108899996</v>
      </c>
      <c r="H8" s="78">
        <v>3.1016935829500003</v>
      </c>
      <c r="I8" s="78">
        <v>4.5301570771300002</v>
      </c>
      <c r="J8" s="78">
        <v>3.8139192503600001</v>
      </c>
      <c r="K8" s="78">
        <v>4.20762373078</v>
      </c>
      <c r="L8" s="78">
        <v>4.7894273765900008</v>
      </c>
      <c r="M8" s="78">
        <v>0.20759235856999997</v>
      </c>
      <c r="N8" s="78">
        <v>0.40021404601999999</v>
      </c>
    </row>
    <row r="9" spans="1:14">
      <c r="A9" s="369" t="s">
        <v>638</v>
      </c>
      <c r="B9" s="82">
        <v>30.68916162339</v>
      </c>
      <c r="C9" s="82">
        <v>47.166778450159995</v>
      </c>
      <c r="D9" s="82">
        <v>61.561905720890003</v>
      </c>
      <c r="E9" s="82">
        <v>58.568396911770002</v>
      </c>
      <c r="F9" s="82">
        <v>103.33124198582</v>
      </c>
      <c r="G9" s="82">
        <v>106.27423531719</v>
      </c>
      <c r="H9" s="82">
        <v>121.81385262354</v>
      </c>
      <c r="I9" s="82">
        <v>158.22454685342001</v>
      </c>
      <c r="J9" s="82">
        <v>153.71392783053</v>
      </c>
      <c r="K9" s="82">
        <v>170.08800828163999</v>
      </c>
      <c r="L9" s="82">
        <v>188.19873265996</v>
      </c>
      <c r="M9" s="82">
        <v>29.061597105329998</v>
      </c>
      <c r="N9" s="82">
        <v>27.899152735040001</v>
      </c>
    </row>
    <row r="10" spans="1:14">
      <c r="A10" s="79" t="s">
        <v>27</v>
      </c>
      <c r="B10" s="78">
        <v>30.64584860295</v>
      </c>
      <c r="C10" s="78">
        <v>47.098331213150004</v>
      </c>
      <c r="D10" s="78">
        <v>61.478395212909994</v>
      </c>
      <c r="E10" s="78">
        <v>58.478940433289999</v>
      </c>
      <c r="F10" s="78">
        <v>103.24039037244</v>
      </c>
      <c r="G10" s="78">
        <v>106.17533087446999</v>
      </c>
      <c r="H10" s="78">
        <v>121.75982989824</v>
      </c>
      <c r="I10" s="78">
        <v>164.23511762554</v>
      </c>
      <c r="J10" s="78">
        <v>153.59163785778</v>
      </c>
      <c r="K10" s="78">
        <v>169.91496118456001</v>
      </c>
      <c r="L10" s="78">
        <v>187.9548872764</v>
      </c>
      <c r="M10" s="78">
        <v>29.0603115059</v>
      </c>
      <c r="N10" s="78">
        <v>27.897119866130001</v>
      </c>
    </row>
    <row r="11" spans="1:14">
      <c r="A11" s="80" t="s">
        <v>28</v>
      </c>
      <c r="B11" s="78">
        <v>13.75664018881</v>
      </c>
      <c r="C11" s="78">
        <v>21.483418837239999</v>
      </c>
      <c r="D11" s="78">
        <v>29.029205813969998</v>
      </c>
      <c r="E11" s="78">
        <v>34.413631631039998</v>
      </c>
      <c r="F11" s="78">
        <v>44.52947037058</v>
      </c>
      <c r="G11" s="78">
        <v>56.402888313060004</v>
      </c>
      <c r="H11" s="78">
        <v>62.546553888889996</v>
      </c>
      <c r="I11" s="78">
        <v>81.97716671789</v>
      </c>
      <c r="J11" s="78">
        <v>79.451599959560014</v>
      </c>
      <c r="K11" s="78">
        <v>90.626555993910003</v>
      </c>
      <c r="L11" s="78">
        <v>94.779678692519994</v>
      </c>
      <c r="M11" s="78">
        <v>13.540000685419999</v>
      </c>
      <c r="N11" s="78">
        <v>10.95633399333</v>
      </c>
    </row>
    <row r="12" spans="1:14">
      <c r="A12" s="80" t="s">
        <v>29</v>
      </c>
      <c r="B12" s="78">
        <v>12.937682330329999</v>
      </c>
      <c r="C12" s="78">
        <v>19.553937931329997</v>
      </c>
      <c r="D12" s="78">
        <v>24.365165031500002</v>
      </c>
      <c r="E12" s="78">
        <v>15.45078142549</v>
      </c>
      <c r="F12" s="78">
        <v>46.644500914959998</v>
      </c>
      <c r="G12" s="78">
        <v>33.475952772139998</v>
      </c>
      <c r="H12" s="78">
        <v>40.858563613880001</v>
      </c>
      <c r="I12" s="78">
        <v>59.236021838390002</v>
      </c>
      <c r="J12" s="78">
        <v>51.938168578769996</v>
      </c>
      <c r="K12" s="78">
        <v>55.123638313940006</v>
      </c>
      <c r="L12" s="78">
        <v>64.757791593109999</v>
      </c>
      <c r="M12" s="78">
        <v>10.030033202169999</v>
      </c>
      <c r="N12" s="78">
        <v>12.365079663340001</v>
      </c>
    </row>
    <row r="13" spans="1:14">
      <c r="A13" s="80" t="s">
        <v>30</v>
      </c>
      <c r="B13" s="78">
        <v>3.1321395180899998</v>
      </c>
      <c r="C13" s="78">
        <v>4.89789847614</v>
      </c>
      <c r="D13" s="78">
        <v>6.47204945912</v>
      </c>
      <c r="E13" s="78">
        <v>7.1257127822200008</v>
      </c>
      <c r="F13" s="78">
        <v>9.1780777619200009</v>
      </c>
      <c r="G13" s="78">
        <v>13.518939116349999</v>
      </c>
      <c r="H13" s="78">
        <v>15.31771016842</v>
      </c>
      <c r="I13" s="78">
        <v>18.951874033190002</v>
      </c>
      <c r="J13" s="78">
        <v>17.975733829759999</v>
      </c>
      <c r="K13" s="78">
        <v>20.537626776930001</v>
      </c>
      <c r="L13" s="78">
        <v>24.018720091289996</v>
      </c>
      <c r="M13" s="78">
        <v>4.3353470874399997</v>
      </c>
      <c r="N13" s="78">
        <v>3.7524091296700002</v>
      </c>
    </row>
    <row r="14" spans="1:14">
      <c r="A14" s="80" t="s">
        <v>31</v>
      </c>
      <c r="B14" s="78">
        <v>0.16252800000000001</v>
      </c>
      <c r="C14" s="78">
        <v>0.19752600000000001</v>
      </c>
      <c r="D14" s="78">
        <v>0.26959499999999997</v>
      </c>
      <c r="E14" s="78">
        <v>7.4313000000000004E-2</v>
      </c>
      <c r="F14" s="78">
        <v>0.83743800000000002</v>
      </c>
      <c r="G14" s="78">
        <v>0.38339899999999999</v>
      </c>
      <c r="H14" s="78">
        <v>0.305867</v>
      </c>
      <c r="I14" s="78">
        <v>0.39992299999999997</v>
      </c>
      <c r="J14" s="78">
        <v>0.215783</v>
      </c>
      <c r="K14" s="78">
        <v>0.24746899999999999</v>
      </c>
      <c r="L14" s="78">
        <v>0.434894</v>
      </c>
      <c r="M14" s="78">
        <v>7.5664999999999996E-2</v>
      </c>
      <c r="N14" s="78">
        <v>0.157112</v>
      </c>
    </row>
    <row r="15" spans="1:14">
      <c r="A15" s="80" t="s">
        <v>32</v>
      </c>
      <c r="B15" s="78">
        <v>0.64812134972000002</v>
      </c>
      <c r="C15" s="78">
        <v>0.95648034443999996</v>
      </c>
      <c r="D15" s="78">
        <v>1.26636903932</v>
      </c>
      <c r="E15" s="78">
        <v>1.36924431754</v>
      </c>
      <c r="F15" s="78">
        <v>2.01382058576</v>
      </c>
      <c r="G15" s="78">
        <v>2.3510542389799998</v>
      </c>
      <c r="H15" s="78">
        <v>2.6422964518200001</v>
      </c>
      <c r="I15" s="78">
        <v>3.5710676060299997</v>
      </c>
      <c r="J15" s="78">
        <v>3.9043058842400002</v>
      </c>
      <c r="K15" s="78">
        <v>3.2716840321899996</v>
      </c>
      <c r="L15" s="78">
        <v>3.83344819682</v>
      </c>
      <c r="M15" s="78">
        <v>1.0573797171400001</v>
      </c>
      <c r="N15" s="78">
        <v>0.60266644427999994</v>
      </c>
    </row>
    <row r="16" spans="1:14">
      <c r="A16" s="80" t="s">
        <v>33</v>
      </c>
      <c r="B16" s="78">
        <v>8.7372160000000008E-3</v>
      </c>
      <c r="C16" s="78">
        <v>9.0696240000000001E-3</v>
      </c>
      <c r="D16" s="78">
        <v>1.9727868999999999E-2</v>
      </c>
      <c r="E16" s="78">
        <v>4.5257276999999999E-2</v>
      </c>
      <c r="F16" s="78">
        <v>3.7082739220000001E-2</v>
      </c>
      <c r="G16" s="78">
        <v>4.3097433940000006E-2</v>
      </c>
      <c r="H16" s="78">
        <v>8.883877523E-2</v>
      </c>
      <c r="I16" s="78">
        <v>9.9064430039999998E-2</v>
      </c>
      <c r="J16" s="78">
        <v>0.10604660545</v>
      </c>
      <c r="K16" s="78">
        <v>0.10798706759</v>
      </c>
      <c r="L16" s="78">
        <v>0.13035470265999999</v>
      </c>
      <c r="M16" s="78">
        <v>2.1885813730000002E-2</v>
      </c>
      <c r="N16" s="78">
        <v>6.3518635510000004E-2</v>
      </c>
    </row>
    <row r="17" spans="1:14">
      <c r="A17" s="79" t="s">
        <v>34</v>
      </c>
      <c r="B17" s="78">
        <v>4.3313020440000002E-2</v>
      </c>
      <c r="C17" s="78">
        <v>6.8447237009999995E-2</v>
      </c>
      <c r="D17" s="78">
        <v>8.3510507979999302E-2</v>
      </c>
      <c r="E17" s="78">
        <v>8.9456478479999296E-2</v>
      </c>
      <c r="F17" s="78">
        <v>9.0851613379999294E-2</v>
      </c>
      <c r="G17" s="78">
        <v>9.8904442719999291E-2</v>
      </c>
      <c r="H17" s="78">
        <v>5.4022725299999998E-2</v>
      </c>
      <c r="I17" s="78">
        <v>8.3263227879999985E-2</v>
      </c>
      <c r="J17" s="78">
        <v>0.12228997274999999</v>
      </c>
      <c r="K17" s="78">
        <v>0.17304709707999999</v>
      </c>
      <c r="L17" s="78">
        <v>0.24384538355999999</v>
      </c>
      <c r="M17" s="78">
        <v>1.2855994299999999E-3</v>
      </c>
      <c r="N17" s="78">
        <v>2.03286891E-3</v>
      </c>
    </row>
    <row r="18" spans="1:14">
      <c r="A18" s="369" t="s">
        <v>639</v>
      </c>
      <c r="B18" s="82">
        <v>1.0292349307199993</v>
      </c>
      <c r="C18" s="82">
        <v>-0.53454047580000064</v>
      </c>
      <c r="D18" s="82">
        <v>-0.59618871586000177</v>
      </c>
      <c r="E18" s="82">
        <v>-0.99186597689</v>
      </c>
      <c r="F18" s="82">
        <v>-3.1468442587700003</v>
      </c>
      <c r="G18" s="82">
        <v>0.46759035701999718</v>
      </c>
      <c r="H18" s="82">
        <v>1.1824501037099966</v>
      </c>
      <c r="I18" s="82">
        <v>14.713061727450002</v>
      </c>
      <c r="J18" s="82">
        <v>7.561292024330001</v>
      </c>
      <c r="K18" s="82">
        <v>9.1468107988400043</v>
      </c>
      <c r="L18" s="82">
        <v>27.613397479050004</v>
      </c>
      <c r="M18" s="82">
        <v>1.4782044283900002</v>
      </c>
      <c r="N18" s="82">
        <v>7.0787975939200001</v>
      </c>
    </row>
    <row r="19" spans="1:14">
      <c r="A19" s="369" t="s">
        <v>640</v>
      </c>
      <c r="B19" s="82">
        <v>0</v>
      </c>
      <c r="C19" s="82">
        <v>0</v>
      </c>
      <c r="D19" s="82">
        <v>2.3064000000000001E-2</v>
      </c>
      <c r="E19" s="82">
        <v>2.3064000000000001E-2</v>
      </c>
      <c r="F19" s="82">
        <v>2.3064000000000001E-2</v>
      </c>
      <c r="G19" s="82">
        <v>2.9397850000000001</v>
      </c>
      <c r="H19" s="82">
        <v>3.83786</v>
      </c>
      <c r="I19" s="82">
        <v>8.0836939999999995</v>
      </c>
      <c r="J19" s="82">
        <v>7.1668940000000001</v>
      </c>
      <c r="K19" s="82">
        <v>7.2131499999999997</v>
      </c>
      <c r="L19" s="82">
        <v>7.7985420000000003</v>
      </c>
      <c r="M19" s="82">
        <v>1.043391</v>
      </c>
      <c r="N19" s="82">
        <v>2.2786200000000001</v>
      </c>
    </row>
    <row r="20" spans="1:14" ht="10.5" thickBot="1">
      <c r="A20" s="369" t="s">
        <v>641</v>
      </c>
      <c r="B20" s="82">
        <v>1.0292349307199993</v>
      </c>
      <c r="C20" s="82">
        <v>-0.53454047580000064</v>
      </c>
      <c r="D20" s="82">
        <v>-0.61925271586000175</v>
      </c>
      <c r="E20" s="82">
        <v>-1.01492997689</v>
      </c>
      <c r="F20" s="82">
        <v>-3.16990825877</v>
      </c>
      <c r="G20" s="82">
        <v>-2.4721946429800026</v>
      </c>
      <c r="H20" s="82">
        <v>-2.6554098962900032</v>
      </c>
      <c r="I20" s="82">
        <v>6.6293677274500009</v>
      </c>
      <c r="J20" s="82">
        <v>0.39439802433000132</v>
      </c>
      <c r="K20" s="82">
        <v>1.9336607988400059</v>
      </c>
      <c r="L20" s="82">
        <v>19.814855479050003</v>
      </c>
      <c r="M20" s="82">
        <v>0.43481342839000015</v>
      </c>
      <c r="N20" s="82">
        <v>4.80017759392</v>
      </c>
    </row>
    <row r="21" spans="1:14" ht="15.75" customHeight="1" thickBot="1">
      <c r="A21" s="591"/>
      <c r="B21" s="592"/>
      <c r="C21" s="592"/>
      <c r="D21" s="592"/>
      <c r="E21" s="592"/>
      <c r="F21" s="592"/>
      <c r="G21" s="592"/>
      <c r="H21" s="592"/>
      <c r="I21" s="592"/>
      <c r="J21" s="592"/>
      <c r="K21" s="592"/>
      <c r="L21" s="592"/>
      <c r="M21" s="592"/>
      <c r="N21" s="593"/>
    </row>
  </sheetData>
  <customSheetViews>
    <customSheetView guid="{4E068CE9-76F0-4A79-8775-2B6748FBF524}">
      <selection sqref="A1:N1"/>
      <pageMargins left="0.7" right="0.7" top="0.75" bottom="0.75" header="0.3" footer="0.3"/>
      <pageSetup paperSize="9" scale="95" orientation="landscape" r:id="rId1"/>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21" sqref="A1:O21"/>
      <pageMargins left="0.7" right="0.7" top="0.75" bottom="0.75" header="0.3" footer="0.3"/>
    </customSheetView>
    <customSheetView guid="{B244C660-12F9-4318-BC78-56058D4EBF22}" showGridLines="0" topLeftCell="G1">
      <selection activeCell="Q3" sqref="Q3:Q20"/>
      <pageMargins left="0.7" right="0.7" top="0.75" bottom="0.75" header="0.3" footer="0.3"/>
    </customSheetView>
    <customSheetView guid="{A346EDBB-8F5D-48AE-8CF0-8B5C084A1557}" showGridLines="0">
      <selection activeCell="W2" sqref="W2:Y2"/>
      <pageMargins left="0.7" right="0.7" top="0.75" bottom="0.75" header="0.3" footer="0.3"/>
    </customSheetView>
  </customSheetViews>
  <mergeCells count="2">
    <mergeCell ref="A1:N1"/>
    <mergeCell ref="A21:N21"/>
  </mergeCells>
  <pageMargins left="0.7" right="0.7" top="0.75" bottom="0.75" header="0.3" footer="0.3"/>
  <pageSetup paperSize="9" scale="92"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showGridLines="0" view="pageBreakPreview" zoomScaleNormal="100" zoomScaleSheetLayoutView="100" workbookViewId="0">
      <selection activeCell="O37" sqref="O37"/>
    </sheetView>
  </sheetViews>
  <sheetFormatPr defaultColWidth="9.140625" defaultRowHeight="9.75"/>
  <cols>
    <col min="1" max="1" width="10.42578125" style="2" customWidth="1"/>
    <col min="2" max="3" width="5.5703125" style="158" bestFit="1" customWidth="1"/>
    <col min="4" max="7" width="5.5703125" style="2" bestFit="1" customWidth="1"/>
    <col min="8" max="8" width="5.85546875" style="2" bestFit="1" customWidth="1"/>
    <col min="9" max="14" width="5.5703125" style="2" bestFit="1" customWidth="1"/>
    <col min="15" max="16384" width="9.140625" style="2"/>
  </cols>
  <sheetData>
    <row r="1" spans="1:14" s="1" customFormat="1" ht="32.25" customHeight="1" thickBot="1">
      <c r="A1" s="602" t="s">
        <v>1296</v>
      </c>
      <c r="B1" s="603"/>
      <c r="C1" s="603"/>
      <c r="D1" s="603"/>
      <c r="E1" s="603"/>
      <c r="F1" s="603"/>
      <c r="G1" s="603"/>
      <c r="H1" s="603"/>
      <c r="I1" s="603"/>
      <c r="J1" s="603"/>
      <c r="K1" s="603"/>
      <c r="L1" s="603"/>
      <c r="M1" s="603"/>
      <c r="N1" s="604"/>
    </row>
    <row r="2" spans="1:14" s="97" customFormat="1" ht="12.75">
      <c r="A2" s="550" t="s">
        <v>98</v>
      </c>
      <c r="B2" s="551">
        <v>42767</v>
      </c>
      <c r="C2" s="551">
        <v>42795</v>
      </c>
      <c r="D2" s="551">
        <v>42826</v>
      </c>
      <c r="E2" s="551">
        <v>42856</v>
      </c>
      <c r="F2" s="551">
        <v>42887</v>
      </c>
      <c r="G2" s="551">
        <v>42917</v>
      </c>
      <c r="H2" s="551">
        <v>42948</v>
      </c>
      <c r="I2" s="551">
        <v>42979</v>
      </c>
      <c r="J2" s="551">
        <v>43009</v>
      </c>
      <c r="K2" s="551">
        <v>43040</v>
      </c>
      <c r="L2" s="551">
        <v>43070</v>
      </c>
      <c r="M2" s="551">
        <v>43101</v>
      </c>
      <c r="N2" s="552">
        <v>43132</v>
      </c>
    </row>
    <row r="3" spans="1:14">
      <c r="A3" s="553" t="s">
        <v>108</v>
      </c>
      <c r="B3" s="318">
        <v>0.62034396430558969</v>
      </c>
      <c r="C3" s="339">
        <v>0.77172322026454077</v>
      </c>
      <c r="D3" s="340">
        <v>0.77086655513031366</v>
      </c>
      <c r="E3" s="353">
        <v>0.84456006591137434</v>
      </c>
      <c r="F3" s="353">
        <v>0.78269233548197992</v>
      </c>
      <c r="G3" s="353">
        <v>0.76705107477351075</v>
      </c>
      <c r="H3" s="353">
        <v>0.80174249656465191</v>
      </c>
      <c r="I3" s="353">
        <v>0.76758684937075894</v>
      </c>
      <c r="J3" s="353">
        <v>0.80647549730284762</v>
      </c>
      <c r="K3" s="353">
        <v>0.76869984143317538</v>
      </c>
      <c r="L3" s="353">
        <v>0.78649128405648339</v>
      </c>
      <c r="M3" s="353">
        <v>0.78449035498716546</v>
      </c>
      <c r="N3" s="554">
        <v>0.71859888248040626</v>
      </c>
    </row>
    <row r="4" spans="1:14" ht="10.5" thickBot="1">
      <c r="A4" s="555" t="s">
        <v>109</v>
      </c>
      <c r="B4" s="556">
        <v>1.6640163386894773</v>
      </c>
      <c r="C4" s="556">
        <v>3.0426437479551431</v>
      </c>
      <c r="D4" s="557">
        <v>3.101956410792595</v>
      </c>
      <c r="E4" s="558">
        <v>3.0810443275968402</v>
      </c>
      <c r="F4" s="558">
        <v>3.6698968647541776</v>
      </c>
      <c r="G4" s="558">
        <v>3.6903250137050958</v>
      </c>
      <c r="H4" s="558">
        <v>3.3608561095216696</v>
      </c>
      <c r="I4" s="558">
        <v>3.0939744654572867</v>
      </c>
      <c r="J4" s="558">
        <v>3.0418517240658085</v>
      </c>
      <c r="K4" s="558">
        <v>3.1530534255782974</v>
      </c>
      <c r="L4" s="558">
        <v>2.2443189562424011</v>
      </c>
      <c r="M4" s="558">
        <v>1.9419704797438604</v>
      </c>
      <c r="N4" s="559">
        <v>1.9381700567131599</v>
      </c>
    </row>
    <row r="5" spans="1:14" ht="12" customHeight="1" thickBot="1">
      <c r="A5" s="591"/>
      <c r="B5" s="592"/>
      <c r="C5" s="592"/>
      <c r="D5" s="592"/>
      <c r="E5" s="592"/>
      <c r="F5" s="592"/>
      <c r="G5" s="592"/>
      <c r="H5" s="592"/>
      <c r="I5" s="592"/>
      <c r="J5" s="592"/>
      <c r="K5" s="592"/>
      <c r="L5" s="592"/>
      <c r="M5" s="592"/>
      <c r="N5" s="593"/>
    </row>
  </sheetData>
  <customSheetViews>
    <customSheetView guid="{4E068CE9-76F0-4A79-8775-2B6748FBF524}">
      <selection sqref="A1:N1"/>
      <pageMargins left="0.7" right="0.7" top="0.75" bottom="0.75" header="0.3" footer="0.3"/>
      <pageSetup paperSize="9" orientation="landscape" r:id="rId1"/>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 guid="{A346EDBB-8F5D-48AE-8CF0-8B5C084A1557}" showPageBreaks="1" showGridLines="0" topLeftCell="B1">
      <selection activeCell="V19" sqref="V19"/>
      <pageMargins left="0.7" right="0.7" top="0.75" bottom="0.75" header="0.3" footer="0.3"/>
      <pageSetup paperSize="9" orientation="portrait" r:id="rId2"/>
    </customSheetView>
  </customSheetViews>
  <mergeCells count="2">
    <mergeCell ref="A5:N5"/>
    <mergeCell ref="A1:N1"/>
  </mergeCells>
  <pageMargins left="0.7" right="0.7" top="0.75" bottom="0.75" header="0.3" footer="0.3"/>
  <pageSetup paperSize="9"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showGridLines="0" view="pageBreakPreview" topLeftCell="A22" zoomScaleNormal="100" zoomScaleSheetLayoutView="100" workbookViewId="0">
      <selection activeCell="Q31" sqref="Q31"/>
    </sheetView>
  </sheetViews>
  <sheetFormatPr defaultColWidth="9.140625" defaultRowHeight="9.75"/>
  <cols>
    <col min="1" max="1" width="47.85546875" style="2" customWidth="1"/>
    <col min="2" max="13" width="6.5703125" style="2" customWidth="1"/>
    <col min="14" max="14" width="5.28515625" style="2" bestFit="1" customWidth="1"/>
    <col min="15" max="16384" width="9.140625" style="2"/>
  </cols>
  <sheetData>
    <row r="1" spans="1:14" s="1" customFormat="1" ht="12.75">
      <c r="A1" s="581" t="s">
        <v>1233</v>
      </c>
      <c r="B1" s="582"/>
      <c r="C1" s="582"/>
      <c r="D1" s="582"/>
      <c r="E1" s="582"/>
      <c r="F1" s="582"/>
      <c r="G1" s="582"/>
      <c r="H1" s="582"/>
      <c r="I1" s="582"/>
      <c r="J1" s="582"/>
      <c r="K1" s="582"/>
      <c r="L1" s="582"/>
      <c r="M1" s="582"/>
      <c r="N1" s="462"/>
    </row>
    <row r="2" spans="1:14" s="97" customFormat="1" ht="15.75" customHeight="1">
      <c r="A2" s="579" t="s">
        <v>1234</v>
      </c>
      <c r="B2" s="576"/>
      <c r="C2" s="576"/>
      <c r="D2" s="576"/>
      <c r="E2" s="576"/>
      <c r="F2" s="576"/>
      <c r="G2" s="576"/>
      <c r="H2" s="576"/>
      <c r="I2" s="576"/>
      <c r="J2" s="576"/>
      <c r="K2" s="576"/>
      <c r="L2" s="576"/>
      <c r="M2" s="576"/>
      <c r="N2" s="463"/>
    </row>
    <row r="3" spans="1:14" s="3" customFormat="1" ht="6" customHeight="1" thickBot="1">
      <c r="A3" s="106"/>
      <c r="B3" s="44"/>
      <c r="C3" s="44"/>
      <c r="D3" s="44"/>
      <c r="E3" s="44"/>
      <c r="F3" s="44"/>
      <c r="G3" s="44"/>
      <c r="H3" s="44"/>
      <c r="I3" s="44"/>
      <c r="J3" s="44"/>
      <c r="K3" s="44"/>
      <c r="L3" s="44"/>
      <c r="M3" s="44"/>
      <c r="N3" s="279"/>
    </row>
    <row r="4" spans="1:14" ht="10.5" thickBot="1">
      <c r="A4" s="61" t="s">
        <v>4</v>
      </c>
      <c r="B4" s="17">
        <v>42767</v>
      </c>
      <c r="C4" s="17">
        <v>42795</v>
      </c>
      <c r="D4" s="17">
        <v>42826</v>
      </c>
      <c r="E4" s="17">
        <v>42856</v>
      </c>
      <c r="F4" s="17">
        <v>42887</v>
      </c>
      <c r="G4" s="17">
        <v>42917</v>
      </c>
      <c r="H4" s="17">
        <v>42948</v>
      </c>
      <c r="I4" s="17">
        <v>42979</v>
      </c>
      <c r="J4" s="17">
        <v>43009</v>
      </c>
      <c r="K4" s="17">
        <v>43040</v>
      </c>
      <c r="L4" s="17">
        <v>43070</v>
      </c>
      <c r="M4" s="17">
        <v>43101</v>
      </c>
      <c r="N4" s="17">
        <v>43132</v>
      </c>
    </row>
    <row r="5" spans="1:14" s="70" customFormat="1" ht="9">
      <c r="A5" s="68" t="s">
        <v>178</v>
      </c>
      <c r="B5" s="57"/>
      <c r="C5" s="57"/>
      <c r="D5" s="57"/>
      <c r="E5" s="57"/>
      <c r="F5" s="57"/>
      <c r="G5" s="57"/>
      <c r="H5" s="57"/>
      <c r="I5" s="57"/>
      <c r="J5" s="57"/>
      <c r="K5" s="57"/>
      <c r="L5" s="57"/>
      <c r="M5" s="57"/>
      <c r="N5" s="520"/>
    </row>
    <row r="6" spans="1:14">
      <c r="A6" s="71" t="s">
        <v>179</v>
      </c>
      <c r="B6" s="41"/>
      <c r="C6" s="41"/>
      <c r="D6" s="41"/>
      <c r="E6" s="41"/>
      <c r="F6" s="41"/>
      <c r="G6" s="41"/>
      <c r="H6" s="41"/>
      <c r="I6" s="41"/>
      <c r="J6" s="41"/>
      <c r="K6" s="41"/>
      <c r="L6" s="41"/>
      <c r="M6" s="41"/>
      <c r="N6" s="521"/>
    </row>
    <row r="7" spans="1:14">
      <c r="A7" s="72" t="s">
        <v>228</v>
      </c>
      <c r="B7" s="41">
        <v>17.574494196094758</v>
      </c>
      <c r="C7" s="41">
        <v>21.984320325697546</v>
      </c>
      <c r="D7" s="41">
        <v>19.295675800164663</v>
      </c>
      <c r="E7" s="41">
        <v>26.643319367874664</v>
      </c>
      <c r="F7" s="41">
        <v>28.800044674744637</v>
      </c>
      <c r="G7" s="41">
        <v>27.30996818115463</v>
      </c>
      <c r="H7" s="41">
        <v>32.745077130074655</v>
      </c>
      <c r="I7" s="41">
        <v>29.532994325157457</v>
      </c>
      <c r="J7" s="41">
        <v>29.873056915307476</v>
      </c>
      <c r="K7" s="41">
        <v>46.994366250832492</v>
      </c>
      <c r="L7" s="41">
        <v>78.701402092312463</v>
      </c>
      <c r="M7" s="41">
        <v>70.414126279909468</v>
      </c>
      <c r="N7" s="354">
        <v>48.40131890662947</v>
      </c>
    </row>
    <row r="8" spans="1:14">
      <c r="A8" s="72" t="s">
        <v>229</v>
      </c>
      <c r="B8" s="41">
        <v>528.90309749999949</v>
      </c>
      <c r="C8" s="41">
        <v>532.97230250010409</v>
      </c>
      <c r="D8" s="41">
        <v>537.58299999999952</v>
      </c>
      <c r="E8" s="41">
        <v>548.9232499999996</v>
      </c>
      <c r="F8" s="41">
        <v>549.66647</v>
      </c>
      <c r="G8" s="41">
        <v>568.1766525000005</v>
      </c>
      <c r="H8" s="41">
        <v>575.37752750000004</v>
      </c>
      <c r="I8" s="41">
        <v>577.37332249999997</v>
      </c>
      <c r="J8" s="41">
        <v>580.63327249999998</v>
      </c>
      <c r="K8" s="41">
        <v>579.97618250000005</v>
      </c>
      <c r="L8" s="41">
        <v>589.63599999999997</v>
      </c>
      <c r="M8" s="41">
        <v>595.79600000010475</v>
      </c>
      <c r="N8" s="354">
        <v>633.54600000000005</v>
      </c>
    </row>
    <row r="9" spans="1:14">
      <c r="A9" s="72" t="s">
        <v>230</v>
      </c>
      <c r="B9" s="41">
        <v>25.439371054058586</v>
      </c>
      <c r="C9" s="41">
        <v>18.482758743000002</v>
      </c>
      <c r="D9" s="41">
        <v>25.931168020508583</v>
      </c>
      <c r="E9" s="41">
        <v>27.683027085288582</v>
      </c>
      <c r="F9" s="41">
        <v>27.339432638128585</v>
      </c>
      <c r="G9" s="41">
        <v>22.650356949338583</v>
      </c>
      <c r="H9" s="41">
        <v>19.334581082068588</v>
      </c>
      <c r="I9" s="41">
        <v>21.250494834518584</v>
      </c>
      <c r="J9" s="41">
        <v>21.794137812318588</v>
      </c>
      <c r="K9" s="41">
        <v>21.013064551788585</v>
      </c>
      <c r="L9" s="41">
        <v>16.155135728858586</v>
      </c>
      <c r="M9" s="41">
        <v>7.598800468508589</v>
      </c>
      <c r="N9" s="354">
        <v>8.1520508180785871</v>
      </c>
    </row>
    <row r="10" spans="1:14">
      <c r="A10" s="72" t="s">
        <v>231</v>
      </c>
      <c r="B10" s="41">
        <v>4.9991146861410005</v>
      </c>
      <c r="C10" s="41">
        <v>3.1354019585100006</v>
      </c>
      <c r="D10" s="41">
        <v>2.8785820933610005</v>
      </c>
      <c r="E10" s="41">
        <v>4.9492829345359999</v>
      </c>
      <c r="F10" s="41">
        <v>4.3504270763110009</v>
      </c>
      <c r="G10" s="41">
        <v>4.835026256801001</v>
      </c>
      <c r="H10" s="41">
        <v>9.0370551894509994</v>
      </c>
      <c r="I10" s="41">
        <v>8.5752966325400006</v>
      </c>
      <c r="J10" s="41">
        <v>9.4823188471199984</v>
      </c>
      <c r="K10" s="41">
        <v>22.02722275803</v>
      </c>
      <c r="L10" s="41">
        <v>25.306118298450006</v>
      </c>
      <c r="M10" s="41">
        <v>32.695244976450006</v>
      </c>
      <c r="N10" s="354">
        <v>34.998655879262799</v>
      </c>
    </row>
    <row r="11" spans="1:14">
      <c r="A11" s="72" t="s">
        <v>232</v>
      </c>
      <c r="B11" s="41">
        <v>0.2386133443383108</v>
      </c>
      <c r="C11" s="41">
        <v>0.19590490161191801</v>
      </c>
      <c r="D11" s="41">
        <v>0.51789153980968072</v>
      </c>
      <c r="E11" s="41">
        <v>0.15918128524625605</v>
      </c>
      <c r="F11" s="41">
        <v>0.82918770856132451</v>
      </c>
      <c r="G11" s="41">
        <v>0.22184712452022862</v>
      </c>
      <c r="H11" s="41">
        <v>0.25299756754762553</v>
      </c>
      <c r="I11" s="41">
        <v>0.23206981946589056</v>
      </c>
      <c r="J11" s="41">
        <v>0.28946643287684931</v>
      </c>
      <c r="K11" s="41">
        <v>0.13533101637000014</v>
      </c>
      <c r="L11" s="41">
        <v>0.20305100279452082</v>
      </c>
      <c r="M11" s="41">
        <v>0.2265006111232877</v>
      </c>
      <c r="N11" s="354">
        <v>0.19950463890410958</v>
      </c>
    </row>
    <row r="12" spans="1:14">
      <c r="A12" s="72" t="s">
        <v>233</v>
      </c>
      <c r="B12" s="41">
        <v>48.801774244152007</v>
      </c>
      <c r="C12" s="41">
        <v>45.821502491638377</v>
      </c>
      <c r="D12" s="41">
        <v>57.187950388490556</v>
      </c>
      <c r="E12" s="41">
        <v>62.437224104294067</v>
      </c>
      <c r="F12" s="41">
        <v>64.24305549793948</v>
      </c>
      <c r="G12" s="41">
        <v>68.661864008662818</v>
      </c>
      <c r="H12" s="41">
        <v>68.733190053886148</v>
      </c>
      <c r="I12" s="41">
        <v>70.593985202935727</v>
      </c>
      <c r="J12" s="41">
        <v>75.634176526861268</v>
      </c>
      <c r="K12" s="41">
        <v>125.01701726864529</v>
      </c>
      <c r="L12" s="41">
        <v>129.52128449302381</v>
      </c>
      <c r="M12" s="41">
        <v>136.26632094837444</v>
      </c>
      <c r="N12" s="354">
        <v>123.61908273574434</v>
      </c>
    </row>
    <row r="13" spans="1:14">
      <c r="A13" s="72" t="s">
        <v>234</v>
      </c>
      <c r="B13" s="41">
        <v>0</v>
      </c>
      <c r="C13" s="41">
        <v>0</v>
      </c>
      <c r="D13" s="41">
        <v>0</v>
      </c>
      <c r="E13" s="41">
        <v>0</v>
      </c>
      <c r="F13" s="41">
        <v>0</v>
      </c>
      <c r="G13" s="41">
        <v>0</v>
      </c>
      <c r="H13" s="41">
        <v>0</v>
      </c>
      <c r="I13" s="41">
        <v>0</v>
      </c>
      <c r="J13" s="41">
        <v>0</v>
      </c>
      <c r="K13" s="41">
        <v>0</v>
      </c>
      <c r="L13" s="41">
        <v>0</v>
      </c>
      <c r="M13" s="41">
        <v>0</v>
      </c>
      <c r="N13" s="354">
        <v>0</v>
      </c>
    </row>
    <row r="14" spans="1:14">
      <c r="A14" s="72" t="s">
        <v>235</v>
      </c>
      <c r="B14" s="41">
        <v>1.7134024561299999</v>
      </c>
      <c r="C14" s="41">
        <v>1.6585684730899999</v>
      </c>
      <c r="D14" s="41">
        <v>3.1832932627699999</v>
      </c>
      <c r="E14" s="41">
        <v>3.7513778792399997</v>
      </c>
      <c r="F14" s="41">
        <v>3.0309304511600001</v>
      </c>
      <c r="G14" s="41">
        <v>3.4896283710100002</v>
      </c>
      <c r="H14" s="41">
        <v>4.1367317905600007</v>
      </c>
      <c r="I14" s="41">
        <v>4.6729225408300001</v>
      </c>
      <c r="J14" s="41">
        <v>5.29329378033</v>
      </c>
      <c r="K14" s="41">
        <v>4.8300161936000006</v>
      </c>
      <c r="L14" s="41">
        <v>5.3521441554999996</v>
      </c>
      <c r="M14" s="41">
        <v>6.4472054728800003</v>
      </c>
      <c r="N14" s="354">
        <v>6.3305462447300007</v>
      </c>
    </row>
    <row r="15" spans="1:14">
      <c r="A15" s="72" t="s">
        <v>236</v>
      </c>
      <c r="B15" s="41">
        <v>627.66986748091415</v>
      </c>
      <c r="C15" s="41">
        <v>624.25075939365195</v>
      </c>
      <c r="D15" s="41">
        <v>646.577561105104</v>
      </c>
      <c r="E15" s="41">
        <v>674.54666265647916</v>
      </c>
      <c r="F15" s="41">
        <v>678.259548046845</v>
      </c>
      <c r="G15" s="41">
        <v>695.34534339148763</v>
      </c>
      <c r="H15" s="41">
        <v>709.6171603135881</v>
      </c>
      <c r="I15" s="41">
        <v>712.23108585544765</v>
      </c>
      <c r="J15" s="41">
        <v>722.99972281481416</v>
      </c>
      <c r="K15" s="41">
        <v>799.99320053926647</v>
      </c>
      <c r="L15" s="41">
        <v>844.87513577093932</v>
      </c>
      <c r="M15" s="41">
        <v>849.44419875735048</v>
      </c>
      <c r="N15" s="354">
        <v>855.2471592233494</v>
      </c>
    </row>
    <row r="16" spans="1:14">
      <c r="A16" s="71" t="s">
        <v>180</v>
      </c>
      <c r="B16" s="41"/>
      <c r="C16" s="41"/>
      <c r="D16" s="41"/>
      <c r="E16" s="41"/>
      <c r="F16" s="41"/>
      <c r="G16" s="41"/>
      <c r="H16" s="41"/>
      <c r="I16" s="41"/>
      <c r="J16" s="41"/>
      <c r="K16" s="41"/>
      <c r="L16" s="41"/>
      <c r="M16" s="41"/>
      <c r="N16" s="354"/>
    </row>
    <row r="17" spans="1:14">
      <c r="A17" s="72" t="s">
        <v>237</v>
      </c>
      <c r="B17" s="41">
        <v>78.295828527684819</v>
      </c>
      <c r="C17" s="41">
        <v>72.385946578795981</v>
      </c>
      <c r="D17" s="41">
        <v>80.346089973909997</v>
      </c>
      <c r="E17" s="41">
        <v>80.703821030433687</v>
      </c>
      <c r="F17" s="41">
        <v>94.806287179699993</v>
      </c>
      <c r="G17" s="41">
        <v>100.00642674338999</v>
      </c>
      <c r="H17" s="41">
        <v>102.01007294199999</v>
      </c>
      <c r="I17" s="41">
        <v>113.73280756090001</v>
      </c>
      <c r="J17" s="41">
        <v>129.71685686504</v>
      </c>
      <c r="K17" s="41">
        <v>136.00292488707001</v>
      </c>
      <c r="L17" s="41">
        <v>146.70465331385998</v>
      </c>
      <c r="M17" s="41">
        <v>147.20649366886531</v>
      </c>
      <c r="N17" s="354">
        <v>145.94248000802003</v>
      </c>
    </row>
    <row r="18" spans="1:14">
      <c r="A18" s="72" t="s">
        <v>238</v>
      </c>
      <c r="B18" s="41">
        <v>0</v>
      </c>
      <c r="C18" s="41">
        <v>0</v>
      </c>
      <c r="D18" s="41">
        <v>0</v>
      </c>
      <c r="E18" s="41">
        <v>0</v>
      </c>
      <c r="F18" s="41">
        <v>0</v>
      </c>
      <c r="G18" s="41">
        <v>0</v>
      </c>
      <c r="H18" s="41">
        <v>0</v>
      </c>
      <c r="I18" s="41">
        <v>0</v>
      </c>
      <c r="J18" s="41">
        <v>0</v>
      </c>
      <c r="K18" s="41">
        <v>6.9936250539999998</v>
      </c>
      <c r="L18" s="41">
        <v>8.8522521770000004</v>
      </c>
      <c r="M18" s="41">
        <v>7.7760908139999998</v>
      </c>
      <c r="N18" s="354">
        <v>13.567457844</v>
      </c>
    </row>
    <row r="19" spans="1:14">
      <c r="A19" s="72" t="s">
        <v>239</v>
      </c>
      <c r="B19" s="41">
        <v>1.386713313</v>
      </c>
      <c r="C19" s="41">
        <v>1.512356493</v>
      </c>
      <c r="D19" s="41">
        <v>1.6293329889999999</v>
      </c>
      <c r="E19" s="41">
        <v>1.7386282070000001</v>
      </c>
      <c r="F19" s="41">
        <v>1.9091364550000001</v>
      </c>
      <c r="G19" s="41">
        <v>2.0558937419999999</v>
      </c>
      <c r="H19" s="41">
        <v>2.2119590589999998</v>
      </c>
      <c r="I19" s="41">
        <v>2.3716636869999999</v>
      </c>
      <c r="J19" s="41">
        <v>2.3951301250000001</v>
      </c>
      <c r="K19" s="41">
        <v>22.862000934000001</v>
      </c>
      <c r="L19" s="41">
        <v>21.975411713</v>
      </c>
      <c r="M19" s="41">
        <v>21.689877930000002</v>
      </c>
      <c r="N19" s="354">
        <v>29.264158878</v>
      </c>
    </row>
    <row r="20" spans="1:14">
      <c r="A20" s="72" t="s">
        <v>240</v>
      </c>
      <c r="B20" s="41">
        <v>8.5890497807086348</v>
      </c>
      <c r="C20" s="41">
        <v>8.8169354069403898</v>
      </c>
      <c r="D20" s="41">
        <v>13.60217278861113</v>
      </c>
      <c r="E20" s="41">
        <v>13.71871014775583</v>
      </c>
      <c r="F20" s="41">
        <v>13.981174313004999</v>
      </c>
      <c r="G20" s="41">
        <v>14.305554744442503</v>
      </c>
      <c r="H20" s="41">
        <v>14.212333256942079</v>
      </c>
      <c r="I20" s="41">
        <v>14.137960647882771</v>
      </c>
      <c r="J20" s="41">
        <v>14.038631635352504</v>
      </c>
      <c r="K20" s="41">
        <v>13.965566577281662</v>
      </c>
      <c r="L20" s="41">
        <v>14.390044563262917</v>
      </c>
      <c r="M20" s="41">
        <v>14.772848179750559</v>
      </c>
      <c r="N20" s="354">
        <v>14.72376705948116</v>
      </c>
    </row>
    <row r="21" spans="1:14">
      <c r="A21" s="72" t="s">
        <v>241</v>
      </c>
      <c r="B21" s="41">
        <v>2.7625E-2</v>
      </c>
      <c r="C21" s="41">
        <v>2.68125E-2</v>
      </c>
      <c r="D21" s="41">
        <v>2.5999999999999999E-2</v>
      </c>
      <c r="E21" s="41">
        <v>2.5187500000000002E-2</v>
      </c>
      <c r="F21" s="41">
        <v>2.4375000000000001E-2</v>
      </c>
      <c r="G21" s="41">
        <v>2.35625E-2</v>
      </c>
      <c r="H21" s="41">
        <v>2.2749999999999999E-2</v>
      </c>
      <c r="I21" s="41">
        <v>4.8937500000000002E-2</v>
      </c>
      <c r="J21" s="41">
        <v>4.8125000000000001E-2</v>
      </c>
      <c r="K21" s="41">
        <v>4.6187499999999999E-2</v>
      </c>
      <c r="L21" s="41">
        <v>4.4812499999999998E-2</v>
      </c>
      <c r="M21" s="41">
        <v>4.3437499999999997E-2</v>
      </c>
      <c r="N21" s="354">
        <v>4.2062500000000003E-2</v>
      </c>
    </row>
    <row r="22" spans="1:14">
      <c r="A22" s="72" t="s">
        <v>242</v>
      </c>
      <c r="B22" s="41">
        <v>0</v>
      </c>
      <c r="C22" s="41">
        <v>0</v>
      </c>
      <c r="D22" s="41">
        <v>0</v>
      </c>
      <c r="E22" s="41">
        <v>0</v>
      </c>
      <c r="F22" s="41">
        <v>0</v>
      </c>
      <c r="G22" s="41">
        <v>0</v>
      </c>
      <c r="H22" s="41">
        <v>0</v>
      </c>
      <c r="I22" s="41">
        <v>0</v>
      </c>
      <c r="J22" s="41">
        <v>0</v>
      </c>
      <c r="K22" s="41">
        <v>0</v>
      </c>
      <c r="L22" s="41">
        <v>0</v>
      </c>
      <c r="M22" s="41">
        <v>0</v>
      </c>
      <c r="N22" s="354">
        <v>0</v>
      </c>
    </row>
    <row r="23" spans="1:14">
      <c r="A23" s="72" t="s">
        <v>243</v>
      </c>
      <c r="B23" s="41">
        <v>2.3331108993584038</v>
      </c>
      <c r="C23" s="41">
        <v>2.2836617818484037</v>
      </c>
      <c r="D23" s="41">
        <v>2.3167668703584039</v>
      </c>
      <c r="E23" s="41">
        <v>2.3167668703584039</v>
      </c>
      <c r="F23" s="41">
        <v>2.3167668703584039</v>
      </c>
      <c r="G23" s="41">
        <v>2.3167668703584039</v>
      </c>
      <c r="H23" s="41">
        <v>2.3167668703584039</v>
      </c>
      <c r="I23" s="41">
        <v>2.3456292531384038</v>
      </c>
      <c r="J23" s="41">
        <v>2.3831616263084037</v>
      </c>
      <c r="K23" s="41">
        <v>2.4270264240884036</v>
      </c>
      <c r="L23" s="41">
        <v>2.0602571874784035</v>
      </c>
      <c r="M23" s="41">
        <v>5.0133683014592378</v>
      </c>
      <c r="N23" s="354">
        <v>5.0245688144734046</v>
      </c>
    </row>
    <row r="24" spans="1:14">
      <c r="A24" s="72" t="s">
        <v>244</v>
      </c>
      <c r="B24" s="41">
        <v>43.101428955263174</v>
      </c>
      <c r="C24" s="41">
        <v>39.095746477844543</v>
      </c>
      <c r="D24" s="41">
        <v>42.646324558859604</v>
      </c>
      <c r="E24" s="41">
        <v>37.565067365190856</v>
      </c>
      <c r="F24" s="41">
        <v>40.478587184140025</v>
      </c>
      <c r="G24" s="41">
        <v>40.42207527321461</v>
      </c>
      <c r="H24" s="41">
        <v>40.340245363294564</v>
      </c>
      <c r="I24" s="41">
        <v>40.305446703364922</v>
      </c>
      <c r="J24" s="41">
        <v>33.340752730943755</v>
      </c>
      <c r="K24" s="41">
        <v>33.282495759358333</v>
      </c>
      <c r="L24" s="41">
        <v>32.974783592436246</v>
      </c>
      <c r="M24" s="41">
        <v>41.268481316220004</v>
      </c>
      <c r="N24" s="354">
        <v>41.186736894071672</v>
      </c>
    </row>
    <row r="25" spans="1:14">
      <c r="A25" s="72" t="s">
        <v>245</v>
      </c>
      <c r="B25" s="41">
        <v>133.73375647601503</v>
      </c>
      <c r="C25" s="41">
        <v>124.12145923842932</v>
      </c>
      <c r="D25" s="41">
        <v>140.56668718073917</v>
      </c>
      <c r="E25" s="41">
        <v>136.06818112073876</v>
      </c>
      <c r="F25" s="41">
        <v>153.51632700220344</v>
      </c>
      <c r="G25" s="41">
        <v>159.13027987340553</v>
      </c>
      <c r="H25" s="41">
        <v>161.11412749159504</v>
      </c>
      <c r="I25" s="41">
        <v>172.94244535228614</v>
      </c>
      <c r="J25" s="41">
        <v>181.92265798264469</v>
      </c>
      <c r="K25" s="41">
        <v>215.57982713579841</v>
      </c>
      <c r="L25" s="41">
        <v>227.00221504703757</v>
      </c>
      <c r="M25" s="41">
        <v>237.77059771029508</v>
      </c>
      <c r="N25" s="354">
        <v>249.75123199804622</v>
      </c>
    </row>
    <row r="26" spans="1:14">
      <c r="A26" s="73" t="s">
        <v>95</v>
      </c>
      <c r="B26" s="41">
        <v>761.40362395692921</v>
      </c>
      <c r="C26" s="41">
        <v>748.37221863208129</v>
      </c>
      <c r="D26" s="41">
        <v>787.14424828584322</v>
      </c>
      <c r="E26" s="41">
        <v>810.61484377721786</v>
      </c>
      <c r="F26" s="41">
        <v>831.77587504904841</v>
      </c>
      <c r="G26" s="41">
        <v>854.47562326489322</v>
      </c>
      <c r="H26" s="41">
        <v>870.73128780518311</v>
      </c>
      <c r="I26" s="41">
        <v>885.17353120773373</v>
      </c>
      <c r="J26" s="41">
        <v>904.92238079745891</v>
      </c>
      <c r="K26" s="41">
        <v>1015.5730276750648</v>
      </c>
      <c r="L26" s="41">
        <v>1071.877350817977</v>
      </c>
      <c r="M26" s="41">
        <v>1087.2147964674357</v>
      </c>
      <c r="N26" s="354">
        <v>1104.9983912219056</v>
      </c>
    </row>
    <row r="27" spans="1:14">
      <c r="A27" s="68" t="s">
        <v>246</v>
      </c>
      <c r="B27" s="41"/>
      <c r="C27" s="41"/>
      <c r="D27" s="41"/>
      <c r="E27" s="41"/>
      <c r="F27" s="41"/>
      <c r="G27" s="41"/>
      <c r="H27" s="41"/>
      <c r="I27" s="41"/>
      <c r="J27" s="41"/>
      <c r="K27" s="41"/>
      <c r="L27" s="41"/>
      <c r="M27" s="41"/>
      <c r="N27" s="354"/>
    </row>
    <row r="28" spans="1:14">
      <c r="A28" s="71" t="s">
        <v>248</v>
      </c>
      <c r="B28" s="41"/>
      <c r="C28" s="41"/>
      <c r="D28" s="41"/>
      <c r="E28" s="41"/>
      <c r="F28" s="41"/>
      <c r="G28" s="41"/>
      <c r="H28" s="41"/>
      <c r="I28" s="41"/>
      <c r="J28" s="41"/>
      <c r="K28" s="41"/>
      <c r="L28" s="41"/>
      <c r="M28" s="41"/>
      <c r="N28" s="354"/>
    </row>
    <row r="29" spans="1:14">
      <c r="A29" s="72" t="s">
        <v>249</v>
      </c>
      <c r="B29" s="41">
        <v>2.0053145388900004</v>
      </c>
      <c r="C29" s="41">
        <v>1.5335150107199969</v>
      </c>
      <c r="D29" s="41">
        <v>1.6681476521500005</v>
      </c>
      <c r="E29" s="41">
        <v>1.2270020416100007</v>
      </c>
      <c r="F29" s="41">
        <v>2.9891067978200008</v>
      </c>
      <c r="G29" s="41">
        <v>2.1928596334000012</v>
      </c>
      <c r="H29" s="41">
        <v>1.2983166421100005</v>
      </c>
      <c r="I29" s="41">
        <v>0.40559193868999793</v>
      </c>
      <c r="J29" s="41">
        <v>4.5133064287599973</v>
      </c>
      <c r="K29" s="41">
        <v>6.1441562805099963</v>
      </c>
      <c r="L29" s="41">
        <v>8.967306392689995</v>
      </c>
      <c r="M29" s="41">
        <v>4.1936697881199851</v>
      </c>
      <c r="N29" s="354">
        <v>4.0007204140399937</v>
      </c>
    </row>
    <row r="30" spans="1:14">
      <c r="A30" s="72" t="s">
        <v>250</v>
      </c>
      <c r="B30" s="41">
        <v>100.84876972554679</v>
      </c>
      <c r="C30" s="41">
        <v>94.96554039719949</v>
      </c>
      <c r="D30" s="41">
        <v>124.60740408236678</v>
      </c>
      <c r="E30" s="41">
        <v>137.06168122617228</v>
      </c>
      <c r="F30" s="41">
        <v>148.82288248492779</v>
      </c>
      <c r="G30" s="41">
        <v>157.20035657148779</v>
      </c>
      <c r="H30" s="41">
        <v>165.80140319661783</v>
      </c>
      <c r="I30" s="41">
        <v>172.837963211665</v>
      </c>
      <c r="J30" s="41">
        <v>182.49257495706505</v>
      </c>
      <c r="K30" s="41">
        <v>202.57197919890496</v>
      </c>
      <c r="L30" s="41">
        <v>221.84092979107501</v>
      </c>
      <c r="M30" s="41">
        <v>227.78618459621296</v>
      </c>
      <c r="N30" s="354">
        <v>233.92429626933301</v>
      </c>
    </row>
    <row r="31" spans="1:14">
      <c r="A31" s="72" t="s">
        <v>251</v>
      </c>
      <c r="B31" s="57">
        <v>8.5365019968E-2</v>
      </c>
      <c r="C31" s="57">
        <v>0.103055563</v>
      </c>
      <c r="D31" s="57">
        <v>6.5518131567999988E-2</v>
      </c>
      <c r="E31" s="57">
        <v>7.885030398799997E-2</v>
      </c>
      <c r="F31" s="57">
        <v>7.8248064867999984E-2</v>
      </c>
      <c r="G31" s="57">
        <v>0.10101188459799999</v>
      </c>
      <c r="H31" s="57">
        <v>0.15001725611799996</v>
      </c>
      <c r="I31" s="57">
        <v>0.14569203647160001</v>
      </c>
      <c r="J31" s="57">
        <v>0.13973683747999999</v>
      </c>
      <c r="K31" s="57">
        <v>0.15338344054</v>
      </c>
      <c r="L31" s="57">
        <v>0.18497952157</v>
      </c>
      <c r="M31" s="57">
        <v>0.70720736248000005</v>
      </c>
      <c r="N31" s="354">
        <v>0.58068941143000008</v>
      </c>
    </row>
    <row r="32" spans="1:14">
      <c r="A32" s="72" t="s">
        <v>252</v>
      </c>
      <c r="B32" s="41">
        <v>6.3232862410589998</v>
      </c>
      <c r="C32" s="41">
        <v>6.1382111713250804</v>
      </c>
      <c r="D32" s="41">
        <v>4.1793333376389992</v>
      </c>
      <c r="E32" s="41">
        <v>11.928898558258998</v>
      </c>
      <c r="F32" s="41">
        <v>13.840592219569</v>
      </c>
      <c r="G32" s="41">
        <v>11.881445531352901</v>
      </c>
      <c r="H32" s="41">
        <v>15.515313287982902</v>
      </c>
      <c r="I32" s="41">
        <v>18.823901553380782</v>
      </c>
      <c r="J32" s="41">
        <v>25.757603311127852</v>
      </c>
      <c r="K32" s="41">
        <v>24.246969591885929</v>
      </c>
      <c r="L32" s="41">
        <v>16.11128704823593</v>
      </c>
      <c r="M32" s="41">
        <v>22.000445196962922</v>
      </c>
      <c r="N32" s="354">
        <v>19.007812198449994</v>
      </c>
    </row>
    <row r="33" spans="1:14">
      <c r="A33" s="72" t="s">
        <v>253</v>
      </c>
      <c r="B33" s="41">
        <v>4.5207812E-2</v>
      </c>
      <c r="C33" s="41">
        <v>1.9845371000000001E-2</v>
      </c>
      <c r="D33" s="41">
        <v>3.6837830000000002E-2</v>
      </c>
      <c r="E33" s="41">
        <v>8.8962469000000002E-2</v>
      </c>
      <c r="F33" s="41">
        <v>9.3445661980000011E-2</v>
      </c>
      <c r="G33" s="41">
        <v>2.60555435E-2</v>
      </c>
      <c r="H33" s="41">
        <v>7.3972410890000007E-2</v>
      </c>
      <c r="I33" s="41">
        <v>2.3550052895099998</v>
      </c>
      <c r="J33" s="41">
        <v>7.5324675999999993E-2</v>
      </c>
      <c r="K33" s="41">
        <v>8.891501601E-2</v>
      </c>
      <c r="L33" s="41">
        <v>8.4583957799999998E-2</v>
      </c>
      <c r="M33" s="41">
        <v>2.445913974E-2</v>
      </c>
      <c r="N33" s="354">
        <v>2.9358332600000002E-2</v>
      </c>
    </row>
    <row r="34" spans="1:14">
      <c r="A34" s="72" t="s">
        <v>254</v>
      </c>
      <c r="B34" s="41">
        <v>0.33798239623000004</v>
      </c>
      <c r="C34" s="41">
        <v>0.51243449723000001</v>
      </c>
      <c r="D34" s="41">
        <v>0.67270952223000002</v>
      </c>
      <c r="E34" s="41">
        <v>0.64320508693000011</v>
      </c>
      <c r="F34" s="41">
        <v>1.0486435409500001</v>
      </c>
      <c r="G34" s="41">
        <v>1.0645528524299999</v>
      </c>
      <c r="H34" s="41">
        <v>1.23559369804</v>
      </c>
      <c r="I34" s="41">
        <v>1.5530292744800001</v>
      </c>
      <c r="J34" s="41">
        <v>1.6938246509100001</v>
      </c>
      <c r="K34" s="41">
        <v>15.356429370700001</v>
      </c>
      <c r="L34" s="41">
        <v>12.859156206469999</v>
      </c>
      <c r="M34" s="41">
        <v>4.5236159307800001</v>
      </c>
      <c r="N34" s="354">
        <v>4.0870890655199998</v>
      </c>
    </row>
    <row r="35" spans="1:14">
      <c r="A35" s="72" t="s">
        <v>255</v>
      </c>
      <c r="B35" s="41">
        <v>5.9851942876671185</v>
      </c>
      <c r="C35" s="41">
        <v>7.1836680742741343</v>
      </c>
      <c r="D35" s="41">
        <v>6.4861365917902427</v>
      </c>
      <c r="E35" s="41">
        <v>5.8261962969102434</v>
      </c>
      <c r="F35" s="41">
        <v>6.55364410631024</v>
      </c>
      <c r="G35" s="41">
        <v>6.4311231976602405</v>
      </c>
      <c r="H35" s="41">
        <v>7.82661771454024</v>
      </c>
      <c r="I35" s="41">
        <v>7.255559963057796</v>
      </c>
      <c r="J35" s="41">
        <v>4.957116273907797</v>
      </c>
      <c r="K35" s="41">
        <v>3.7251854683777972</v>
      </c>
      <c r="L35" s="41">
        <v>2.3534333362377966</v>
      </c>
      <c r="M35" s="41">
        <v>3.0928579948962964</v>
      </c>
      <c r="N35" s="354">
        <v>3.5059241497555464</v>
      </c>
    </row>
    <row r="36" spans="1:14">
      <c r="A36" s="72" t="s">
        <v>256</v>
      </c>
      <c r="B36" s="41">
        <v>22.489015808868896</v>
      </c>
      <c r="C36" s="41">
        <v>21.823138109689999</v>
      </c>
      <c r="D36" s="41">
        <v>23.439586568488895</v>
      </c>
      <c r="E36" s="41">
        <v>23.979885213098896</v>
      </c>
      <c r="F36" s="41">
        <v>24.853797126468894</v>
      </c>
      <c r="G36" s="41">
        <v>25.942232292568892</v>
      </c>
      <c r="H36" s="41">
        <v>27.550164615278891</v>
      </c>
      <c r="I36" s="41">
        <v>29.179545696679991</v>
      </c>
      <c r="J36" s="41">
        <v>31.534262873019994</v>
      </c>
      <c r="K36" s="41">
        <v>31.846256510279993</v>
      </c>
      <c r="L36" s="41">
        <v>32.005184743189993</v>
      </c>
      <c r="M36" s="41">
        <v>32.408885268199995</v>
      </c>
      <c r="N36" s="354">
        <v>32.353367650389991</v>
      </c>
    </row>
    <row r="37" spans="1:14">
      <c r="A37" s="72" t="s">
        <v>257</v>
      </c>
      <c r="B37" s="41">
        <v>0</v>
      </c>
      <c r="C37" s="41">
        <v>0</v>
      </c>
      <c r="D37" s="41">
        <v>0</v>
      </c>
      <c r="E37" s="41">
        <v>0</v>
      </c>
      <c r="F37" s="41">
        <v>0</v>
      </c>
      <c r="G37" s="41">
        <v>0</v>
      </c>
      <c r="H37" s="41">
        <v>0</v>
      </c>
      <c r="I37" s="41">
        <v>0</v>
      </c>
      <c r="J37" s="41">
        <v>0</v>
      </c>
      <c r="K37" s="41">
        <v>0</v>
      </c>
      <c r="L37" s="41">
        <v>0</v>
      </c>
      <c r="M37" s="41">
        <v>0</v>
      </c>
      <c r="N37" s="354">
        <v>0</v>
      </c>
    </row>
    <row r="38" spans="1:14">
      <c r="A38" s="72" t="s">
        <v>258</v>
      </c>
      <c r="B38" s="41">
        <v>17.68863105758571</v>
      </c>
      <c r="C38" s="41">
        <v>17.409552601359863</v>
      </c>
      <c r="D38" s="41">
        <v>15.783168053837185</v>
      </c>
      <c r="E38" s="41">
        <v>15.47878733453825</v>
      </c>
      <c r="F38" s="41">
        <v>15.872656242159842</v>
      </c>
      <c r="G38" s="41">
        <v>17.291709150399843</v>
      </c>
      <c r="H38" s="41">
        <v>25.65261618188984</v>
      </c>
      <c r="I38" s="41">
        <v>25.197160159212601</v>
      </c>
      <c r="J38" s="41">
        <v>24.000053195652363</v>
      </c>
      <c r="K38" s="41">
        <v>34.810451202285549</v>
      </c>
      <c r="L38" s="41">
        <v>37.060216185628903</v>
      </c>
      <c r="M38" s="41">
        <v>39.678146331180045</v>
      </c>
      <c r="N38" s="354">
        <v>29.217459106502854</v>
      </c>
    </row>
    <row r="39" spans="1:14">
      <c r="A39" s="72" t="s">
        <v>259</v>
      </c>
      <c r="B39" s="41">
        <v>155.80876688781549</v>
      </c>
      <c r="C39" s="41">
        <v>149.68896079579858</v>
      </c>
      <c r="D39" s="41">
        <v>176.93884177007013</v>
      </c>
      <c r="E39" s="41">
        <v>196.31346853050673</v>
      </c>
      <c r="F39" s="41">
        <v>214.15301624505381</v>
      </c>
      <c r="G39" s="41">
        <v>222.1313466573977</v>
      </c>
      <c r="H39" s="41">
        <v>245.10401500346765</v>
      </c>
      <c r="I39" s="41">
        <v>257.75344912314779</v>
      </c>
      <c r="J39" s="41">
        <v>275.16380320392301</v>
      </c>
      <c r="K39" s="41">
        <v>318.94372607949418</v>
      </c>
      <c r="L39" s="41">
        <v>331.46707718289764</v>
      </c>
      <c r="M39" s="41">
        <v>334.4154716085722</v>
      </c>
      <c r="N39" s="354">
        <v>326.70671659802127</v>
      </c>
    </row>
    <row r="40" spans="1:14">
      <c r="A40" s="71" t="s">
        <v>260</v>
      </c>
      <c r="B40" s="41"/>
      <c r="C40" s="41"/>
      <c r="D40" s="41"/>
      <c r="E40" s="41"/>
      <c r="F40" s="41"/>
      <c r="G40" s="41"/>
      <c r="H40" s="41"/>
      <c r="I40" s="41"/>
      <c r="J40" s="41"/>
      <c r="K40" s="41"/>
      <c r="L40" s="41"/>
      <c r="M40" s="41"/>
      <c r="N40" s="354"/>
    </row>
    <row r="41" spans="1:14">
      <c r="A41" s="72" t="s">
        <v>262</v>
      </c>
      <c r="B41" s="41">
        <v>3.08567147206</v>
      </c>
      <c r="C41" s="41">
        <v>3.3452845349999998</v>
      </c>
      <c r="D41" s="41">
        <v>3.60116557486</v>
      </c>
      <c r="E41" s="41">
        <v>4.0114837578599998</v>
      </c>
      <c r="F41" s="41">
        <v>4.7096558510599991</v>
      </c>
      <c r="G41" s="41">
        <v>5.1062743470599994</v>
      </c>
      <c r="H41" s="41">
        <v>5.6261816336599999</v>
      </c>
      <c r="I41" s="41">
        <v>5.9772175028599994</v>
      </c>
      <c r="J41" s="41">
        <v>6.0616769072599999</v>
      </c>
      <c r="K41" s="41">
        <v>79.034240562220006</v>
      </c>
      <c r="L41" s="41">
        <v>56.856234742959998</v>
      </c>
      <c r="M41" s="41">
        <v>61.698163414530001</v>
      </c>
      <c r="N41" s="354">
        <v>61.648023305930003</v>
      </c>
    </row>
    <row r="42" spans="1:14">
      <c r="A42" s="72" t="s">
        <v>263</v>
      </c>
      <c r="B42" s="41">
        <v>5.74645305633</v>
      </c>
      <c r="C42" s="41">
        <v>5.746453056</v>
      </c>
      <c r="D42" s="41">
        <v>4.2718114403899996</v>
      </c>
      <c r="E42" s="41">
        <v>3.7764087125099999</v>
      </c>
      <c r="F42" s="41">
        <v>4.2388021136999994</v>
      </c>
      <c r="G42" s="41">
        <v>3.48872058198</v>
      </c>
      <c r="H42" s="41">
        <v>3.1757469400999998</v>
      </c>
      <c r="I42" s="41">
        <v>3.4176203728100001</v>
      </c>
      <c r="J42" s="41">
        <v>2.9452282085900001</v>
      </c>
      <c r="K42" s="41">
        <v>10.201840434659999</v>
      </c>
      <c r="L42" s="41">
        <v>9.0355343067833331</v>
      </c>
      <c r="M42" s="41">
        <v>9.5894685818000003</v>
      </c>
      <c r="N42" s="354">
        <v>7.7860220667100011</v>
      </c>
    </row>
    <row r="43" spans="1:14">
      <c r="A43" s="72" t="s">
        <v>264</v>
      </c>
      <c r="B43" s="41">
        <v>1.339467808</v>
      </c>
      <c r="C43" s="41">
        <v>0.351768319</v>
      </c>
      <c r="D43" s="41">
        <v>1.339467808</v>
      </c>
      <c r="E43" s="41">
        <v>1.339467808</v>
      </c>
      <c r="F43" s="41">
        <v>1.339467808</v>
      </c>
      <c r="G43" s="41">
        <v>1.339467808</v>
      </c>
      <c r="H43" s="41">
        <v>1.339467808</v>
      </c>
      <c r="I43" s="41">
        <v>1.339467808</v>
      </c>
      <c r="J43" s="41">
        <v>1.339467808</v>
      </c>
      <c r="K43" s="41">
        <v>1.339467808</v>
      </c>
      <c r="L43" s="41">
        <v>2.0834145400000001</v>
      </c>
      <c r="M43" s="41">
        <v>2.4595099901899999</v>
      </c>
      <c r="N43" s="354">
        <v>2.4620099901899999</v>
      </c>
    </row>
    <row r="44" spans="1:14">
      <c r="A44" s="72" t="s">
        <v>265</v>
      </c>
      <c r="B44" s="41">
        <v>0</v>
      </c>
      <c r="C44" s="41">
        <v>0</v>
      </c>
      <c r="D44" s="41">
        <v>0</v>
      </c>
      <c r="E44" s="41">
        <v>0</v>
      </c>
      <c r="F44" s="41">
        <v>0</v>
      </c>
      <c r="G44" s="41">
        <v>0</v>
      </c>
      <c r="H44" s="41">
        <v>0</v>
      </c>
      <c r="I44" s="41">
        <v>0</v>
      </c>
      <c r="J44" s="41">
        <v>0</v>
      </c>
      <c r="K44" s="41">
        <v>0</v>
      </c>
      <c r="L44" s="41">
        <v>0</v>
      </c>
      <c r="M44" s="41">
        <v>0</v>
      </c>
      <c r="N44" s="354">
        <v>0</v>
      </c>
    </row>
    <row r="45" spans="1:14">
      <c r="A45" s="72" t="s">
        <v>266</v>
      </c>
      <c r="B45" s="41">
        <v>2.8317564544800007</v>
      </c>
      <c r="C45" s="41">
        <v>0</v>
      </c>
      <c r="D45" s="41">
        <v>2.6063724637100001</v>
      </c>
      <c r="E45" s="41">
        <v>4.0603639326599996</v>
      </c>
      <c r="F45" s="41">
        <v>4.0673604832999999</v>
      </c>
      <c r="G45" s="41">
        <v>4.1419631172699996</v>
      </c>
      <c r="H45" s="41">
        <v>4.5742697309799993</v>
      </c>
      <c r="I45" s="41">
        <v>4.7586901105199999</v>
      </c>
      <c r="J45" s="41">
        <v>5.6139026636200002</v>
      </c>
      <c r="K45" s="41">
        <v>5.6005070990099997</v>
      </c>
      <c r="L45" s="41">
        <v>8.2233339303200008</v>
      </c>
      <c r="M45" s="41">
        <v>7.9826093180899997</v>
      </c>
      <c r="N45" s="354">
        <v>8.45304398701</v>
      </c>
    </row>
    <row r="46" spans="1:14">
      <c r="A46" s="72" t="s">
        <v>261</v>
      </c>
      <c r="B46" s="41">
        <v>13.003348790870001</v>
      </c>
      <c r="C46" s="41">
        <v>9.4435059100000007</v>
      </c>
      <c r="D46" s="41">
        <v>11.818817286960002</v>
      </c>
      <c r="E46" s="41">
        <v>13.187724211029998</v>
      </c>
      <c r="F46" s="41">
        <v>14.355286256059999</v>
      </c>
      <c r="G46" s="41">
        <v>14.076425854309999</v>
      </c>
      <c r="H46" s="41">
        <v>14.715666112739999</v>
      </c>
      <c r="I46" s="41">
        <v>15.492995794190001</v>
      </c>
      <c r="J46" s="41">
        <v>15.960275587469999</v>
      </c>
      <c r="K46" s="41">
        <v>96.176055904890006</v>
      </c>
      <c r="L46" s="41">
        <v>76.198517520063319</v>
      </c>
      <c r="M46" s="41">
        <v>81.729751304610005</v>
      </c>
      <c r="N46" s="354">
        <v>80.349099349840003</v>
      </c>
    </row>
    <row r="47" spans="1:14">
      <c r="A47" s="74" t="s">
        <v>6</v>
      </c>
      <c r="B47" s="41">
        <v>168.81211567868547</v>
      </c>
      <c r="C47" s="41">
        <v>159.13246670579858</v>
      </c>
      <c r="D47" s="41">
        <v>188.75765905703014</v>
      </c>
      <c r="E47" s="41">
        <v>209.50119274153667</v>
      </c>
      <c r="F47" s="41">
        <v>228.5083025011138</v>
      </c>
      <c r="G47" s="41">
        <v>236.2077725117077</v>
      </c>
      <c r="H47" s="41">
        <v>259.81968111620762</v>
      </c>
      <c r="I47" s="41">
        <v>273.24644491733778</v>
      </c>
      <c r="J47" s="41">
        <v>291.12407879139295</v>
      </c>
      <c r="K47" s="41">
        <v>415.1197819843843</v>
      </c>
      <c r="L47" s="41">
        <v>407.66559470296102</v>
      </c>
      <c r="M47" s="41">
        <v>416.14522291318218</v>
      </c>
      <c r="N47" s="354">
        <v>407.05581594786133</v>
      </c>
    </row>
    <row r="48" spans="1:14">
      <c r="A48" s="68" t="s">
        <v>247</v>
      </c>
      <c r="B48" s="41"/>
      <c r="C48" s="41"/>
      <c r="D48" s="41"/>
      <c r="E48" s="41"/>
      <c r="F48" s="41"/>
      <c r="G48" s="41"/>
      <c r="H48" s="41"/>
      <c r="I48" s="41"/>
      <c r="J48" s="41"/>
      <c r="K48" s="41"/>
      <c r="L48" s="41"/>
      <c r="M48" s="41"/>
      <c r="N48" s="354"/>
    </row>
    <row r="49" spans="1:14">
      <c r="A49" s="71" t="s">
        <v>267</v>
      </c>
      <c r="B49" s="41"/>
      <c r="C49" s="41"/>
      <c r="D49" s="41"/>
      <c r="E49" s="41"/>
      <c r="F49" s="41"/>
      <c r="G49" s="41"/>
      <c r="H49" s="41"/>
      <c r="I49" s="41"/>
      <c r="J49" s="41"/>
      <c r="K49" s="41"/>
      <c r="L49" s="41"/>
      <c r="M49" s="41"/>
      <c r="N49" s="354"/>
    </row>
    <row r="50" spans="1:14">
      <c r="A50" s="72" t="s">
        <v>225</v>
      </c>
      <c r="B50" s="41">
        <v>525</v>
      </c>
      <c r="C50" s="41">
        <v>525</v>
      </c>
      <c r="D50" s="41">
        <v>525</v>
      </c>
      <c r="E50" s="41">
        <v>525</v>
      </c>
      <c r="F50" s="41">
        <v>525</v>
      </c>
      <c r="G50" s="41">
        <v>543</v>
      </c>
      <c r="H50" s="41">
        <v>533</v>
      </c>
      <c r="I50" s="41">
        <v>533</v>
      </c>
      <c r="J50" s="41">
        <v>533</v>
      </c>
      <c r="K50" s="41">
        <v>499.83976881199999</v>
      </c>
      <c r="L50" s="41">
        <v>557.35654668200004</v>
      </c>
      <c r="M50" s="41">
        <v>562.65182403300003</v>
      </c>
      <c r="N50" s="354">
        <v>595.73272857400002</v>
      </c>
    </row>
    <row r="51" spans="1:14">
      <c r="A51" s="72" t="s">
        <v>226</v>
      </c>
      <c r="B51" s="41">
        <v>0</v>
      </c>
      <c r="C51" s="41">
        <v>0</v>
      </c>
      <c r="D51" s="41">
        <v>0</v>
      </c>
      <c r="E51" s="41">
        <v>0</v>
      </c>
      <c r="F51" s="41">
        <v>0</v>
      </c>
      <c r="G51" s="41">
        <v>0</v>
      </c>
      <c r="H51" s="41">
        <v>0</v>
      </c>
      <c r="I51" s="41">
        <v>0</v>
      </c>
      <c r="J51" s="41">
        <v>0</v>
      </c>
      <c r="K51" s="41">
        <v>0</v>
      </c>
      <c r="L51" s="41">
        <v>0</v>
      </c>
      <c r="M51" s="41">
        <v>0</v>
      </c>
      <c r="N51" s="354">
        <v>0</v>
      </c>
    </row>
    <row r="52" spans="1:14">
      <c r="A52" s="72" t="s">
        <v>227</v>
      </c>
      <c r="B52" s="41">
        <v>0</v>
      </c>
      <c r="C52" s="41">
        <v>0</v>
      </c>
      <c r="D52" s="41">
        <v>0</v>
      </c>
      <c r="E52" s="41">
        <v>0</v>
      </c>
      <c r="F52" s="41">
        <v>0</v>
      </c>
      <c r="G52" s="41">
        <v>0</v>
      </c>
      <c r="H52" s="41">
        <v>0</v>
      </c>
      <c r="I52" s="41">
        <v>0</v>
      </c>
      <c r="J52" s="41">
        <v>0</v>
      </c>
      <c r="K52" s="41">
        <v>0</v>
      </c>
      <c r="L52" s="41">
        <v>0</v>
      </c>
      <c r="M52" s="41">
        <v>0</v>
      </c>
      <c r="N52" s="354">
        <v>0</v>
      </c>
    </row>
    <row r="53" spans="1:14">
      <c r="A53" s="71" t="s">
        <v>268</v>
      </c>
      <c r="B53" s="41">
        <v>40.497279885439475</v>
      </c>
      <c r="C53" s="41">
        <v>40.489768123119497</v>
      </c>
      <c r="D53" s="41">
        <v>45.945658235439474</v>
      </c>
      <c r="E53" s="41">
        <v>46.249106364439477</v>
      </c>
      <c r="F53" s="41">
        <v>66.544507737888878</v>
      </c>
      <c r="G53" s="41">
        <v>66.544507737888878</v>
      </c>
      <c r="H53" s="41">
        <v>66.544507737888878</v>
      </c>
      <c r="I53" s="41">
        <v>66.544507737888907</v>
      </c>
      <c r="J53" s="41">
        <v>66.544507737888907</v>
      </c>
      <c r="K53" s="41">
        <v>66.544507737888907</v>
      </c>
      <c r="L53" s="41">
        <v>66.544507737888907</v>
      </c>
      <c r="M53" s="41">
        <v>66.544507737888907</v>
      </c>
      <c r="N53" s="354">
        <v>65.999290380320005</v>
      </c>
    </row>
    <row r="54" spans="1:14">
      <c r="A54" s="72" t="s">
        <v>35</v>
      </c>
      <c r="B54" s="41">
        <v>40.497279885439475</v>
      </c>
      <c r="C54" s="41">
        <v>40.489768123119497</v>
      </c>
      <c r="D54" s="41">
        <v>45.945658235439474</v>
      </c>
      <c r="E54" s="41">
        <v>46.037945475439479</v>
      </c>
      <c r="F54" s="41">
        <v>66.521981967888877</v>
      </c>
      <c r="G54" s="41">
        <v>66.521981967888877</v>
      </c>
      <c r="H54" s="41">
        <v>66.521981967888877</v>
      </c>
      <c r="I54" s="41">
        <v>66.521981967888905</v>
      </c>
      <c r="J54" s="41">
        <v>66.521981967888905</v>
      </c>
      <c r="K54" s="41">
        <v>66.521981967888905</v>
      </c>
      <c r="L54" s="41">
        <v>66.521981967888905</v>
      </c>
      <c r="M54" s="41">
        <v>66.521981967888905</v>
      </c>
      <c r="N54" s="354">
        <v>65.976764610320004</v>
      </c>
    </row>
    <row r="55" spans="1:14">
      <c r="A55" s="72" t="s">
        <v>36</v>
      </c>
      <c r="B55" s="41">
        <v>0</v>
      </c>
      <c r="C55" s="41">
        <v>0</v>
      </c>
      <c r="D55" s="41">
        <v>0</v>
      </c>
      <c r="E55" s="41">
        <v>0.21116088899999999</v>
      </c>
      <c r="F55" s="41">
        <v>2.2525770000000001E-2</v>
      </c>
      <c r="G55" s="41">
        <v>2.2525770000000001E-2</v>
      </c>
      <c r="H55" s="41">
        <v>2.2525770000000001E-2</v>
      </c>
      <c r="I55" s="41">
        <v>2.2525770000000001E-2</v>
      </c>
      <c r="J55" s="41">
        <v>2.2525770000000001E-2</v>
      </c>
      <c r="K55" s="41">
        <v>2.2525770000000001E-2</v>
      </c>
      <c r="L55" s="41">
        <v>2.2525770000000001E-2</v>
      </c>
      <c r="M55" s="41">
        <v>2.2525770000000001E-2</v>
      </c>
      <c r="N55" s="354">
        <v>2.2525770000000001E-2</v>
      </c>
    </row>
    <row r="56" spans="1:14">
      <c r="A56" s="72" t="s">
        <v>37</v>
      </c>
      <c r="B56" s="41">
        <v>0</v>
      </c>
      <c r="C56" s="41">
        <v>0</v>
      </c>
      <c r="D56" s="41">
        <v>0</v>
      </c>
      <c r="E56" s="41">
        <v>0</v>
      </c>
      <c r="F56" s="41">
        <v>0</v>
      </c>
      <c r="G56" s="41">
        <v>0</v>
      </c>
      <c r="H56" s="41">
        <v>0</v>
      </c>
      <c r="I56" s="41">
        <v>0</v>
      </c>
      <c r="J56" s="41">
        <v>0</v>
      </c>
      <c r="K56" s="41">
        <v>0</v>
      </c>
      <c r="L56" s="41">
        <v>0</v>
      </c>
      <c r="M56" s="41">
        <v>0</v>
      </c>
      <c r="N56" s="354">
        <v>0</v>
      </c>
    </row>
    <row r="57" spans="1:14">
      <c r="A57" s="71" t="s">
        <v>269</v>
      </c>
      <c r="B57" s="41">
        <v>0</v>
      </c>
      <c r="C57" s="41">
        <v>0</v>
      </c>
      <c r="D57" s="41">
        <v>0</v>
      </c>
      <c r="E57" s="41">
        <v>0</v>
      </c>
      <c r="F57" s="41">
        <v>0</v>
      </c>
      <c r="G57" s="41">
        <v>0</v>
      </c>
      <c r="H57" s="41">
        <v>0</v>
      </c>
      <c r="I57" s="41">
        <v>0</v>
      </c>
      <c r="J57" s="41">
        <v>0</v>
      </c>
      <c r="K57" s="41">
        <v>0</v>
      </c>
      <c r="L57" s="41">
        <v>0</v>
      </c>
      <c r="M57" s="41">
        <v>0</v>
      </c>
      <c r="N57" s="354">
        <v>0</v>
      </c>
    </row>
    <row r="58" spans="1:14">
      <c r="A58" s="71" t="s">
        <v>270</v>
      </c>
      <c r="B58" s="41">
        <v>26.505815055889126</v>
      </c>
      <c r="C58" s="41">
        <v>23.765395701389444</v>
      </c>
      <c r="D58" s="41">
        <v>20.853185454449406</v>
      </c>
      <c r="E58" s="41">
        <v>20.484036492449405</v>
      </c>
      <c r="F58" s="41">
        <v>-6.4829789999999998E-3</v>
      </c>
      <c r="G58" s="41">
        <v>-9.6012219999999995E-3</v>
      </c>
      <c r="H58" s="41">
        <v>1.417179333E-2</v>
      </c>
      <c r="I58" s="41">
        <v>4.4889198670000005E-2</v>
      </c>
      <c r="J58" s="41">
        <v>9.1690326279999998E-2</v>
      </c>
      <c r="K58" s="41">
        <v>0.15390347961</v>
      </c>
      <c r="L58" s="41">
        <v>0.22249915158000003</v>
      </c>
      <c r="M58" s="41">
        <v>38.621072841319531</v>
      </c>
      <c r="N58" s="354">
        <v>40.511760383702295</v>
      </c>
    </row>
    <row r="59" spans="1:14">
      <c r="A59" s="71" t="s">
        <v>271</v>
      </c>
      <c r="B59" s="41">
        <v>-3.3530334727479967E-2</v>
      </c>
      <c r="C59" s="41">
        <v>-1.4862785243465553</v>
      </c>
      <c r="D59" s="41">
        <v>5.6541420023087623</v>
      </c>
      <c r="E59" s="41">
        <v>7.8542845206487266</v>
      </c>
      <c r="F59" s="41">
        <v>11.599348994640962</v>
      </c>
      <c r="G59" s="41">
        <v>8.3344356722013551</v>
      </c>
      <c r="H59" s="41">
        <v>9.1502930693816431</v>
      </c>
      <c r="I59" s="41">
        <v>9.0988749089008731</v>
      </c>
      <c r="J59" s="41">
        <v>11.694012426430703</v>
      </c>
      <c r="K59" s="41">
        <v>32.535133046018736</v>
      </c>
      <c r="L59" s="41">
        <v>38.76768692531455</v>
      </c>
      <c r="M59" s="41">
        <v>1.6409800330540287</v>
      </c>
      <c r="N59" s="354">
        <v>-3.0897620197336382</v>
      </c>
    </row>
    <row r="60" spans="1:14">
      <c r="A60" s="71" t="s">
        <v>272</v>
      </c>
      <c r="B60" s="41">
        <v>0.62194367164026321</v>
      </c>
      <c r="C60" s="41">
        <v>1.4708666261200001</v>
      </c>
      <c r="D60" s="41">
        <v>0.93360353661545226</v>
      </c>
      <c r="E60" s="41">
        <v>1.5262236881391271</v>
      </c>
      <c r="F60" s="41">
        <v>0.13019879440592719</v>
      </c>
      <c r="G60" s="41">
        <v>0.3889073430964104</v>
      </c>
      <c r="H60" s="41">
        <v>2.2168058817059313</v>
      </c>
      <c r="I60" s="41">
        <v>3.28370364361002</v>
      </c>
      <c r="J60" s="41">
        <v>2.5597818417500044</v>
      </c>
      <c r="K60" s="41">
        <v>1.533836094780018</v>
      </c>
      <c r="L60" s="41">
        <v>1.54301476881501</v>
      </c>
      <c r="M60" s="41">
        <v>1.6327469761987794</v>
      </c>
      <c r="N60" s="354">
        <v>-1.1898839780399699</v>
      </c>
    </row>
    <row r="61" spans="1:14">
      <c r="A61" s="75" t="s">
        <v>8</v>
      </c>
      <c r="B61" s="41">
        <v>592.59150827824146</v>
      </c>
      <c r="C61" s="41">
        <v>589.23975192628234</v>
      </c>
      <c r="D61" s="41">
        <v>598.38658922881314</v>
      </c>
      <c r="E61" s="41">
        <v>601.11365106567678</v>
      </c>
      <c r="F61" s="41">
        <v>603.26757254793574</v>
      </c>
      <c r="G61" s="41">
        <v>618.26785075318674</v>
      </c>
      <c r="H61" s="41">
        <v>610.91160668897646</v>
      </c>
      <c r="I61" s="41">
        <v>611.92708629039589</v>
      </c>
      <c r="J61" s="41">
        <v>613.79830200606568</v>
      </c>
      <c r="K61" s="41">
        <v>600.45324569068362</v>
      </c>
      <c r="L61" s="41">
        <v>664.21175611401452</v>
      </c>
      <c r="M61" s="41">
        <v>671.06957355425118</v>
      </c>
      <c r="N61" s="354">
        <v>697.94257527303864</v>
      </c>
    </row>
    <row r="62" spans="1:14" ht="10.5" thickBot="1">
      <c r="A62" s="73" t="s">
        <v>273</v>
      </c>
      <c r="B62" s="41">
        <v>761.40362395692694</v>
      </c>
      <c r="C62" s="41">
        <v>748.37221863208094</v>
      </c>
      <c r="D62" s="41">
        <v>787.14424828584322</v>
      </c>
      <c r="E62" s="41">
        <v>810.61484380721333</v>
      </c>
      <c r="F62" s="41">
        <v>831.77587504904955</v>
      </c>
      <c r="G62" s="41">
        <v>854.47562326489424</v>
      </c>
      <c r="H62" s="41">
        <v>870.73128780518391</v>
      </c>
      <c r="I62" s="41">
        <v>885.1735312077335</v>
      </c>
      <c r="J62" s="41">
        <v>904.92238079745869</v>
      </c>
      <c r="K62" s="41">
        <v>1015.573027675068</v>
      </c>
      <c r="L62" s="41">
        <v>1071.8773508169754</v>
      </c>
      <c r="M62" s="41">
        <v>1087.2147964674336</v>
      </c>
      <c r="N62" s="354">
        <v>1104.9983912219</v>
      </c>
    </row>
    <row r="63" spans="1:14" ht="10.5" thickBot="1">
      <c r="A63" s="560"/>
      <c r="B63" s="561"/>
      <c r="C63" s="561"/>
      <c r="D63" s="561"/>
      <c r="E63" s="561"/>
      <c r="F63" s="561"/>
      <c r="G63" s="561"/>
      <c r="H63" s="561"/>
      <c r="I63" s="561"/>
      <c r="J63" s="561"/>
      <c r="K63" s="561"/>
      <c r="L63" s="561"/>
      <c r="M63" s="561"/>
      <c r="N63" s="562"/>
    </row>
  </sheetData>
  <customSheetViews>
    <customSheetView guid="{4E068CE9-76F0-4A79-8775-2B6748FBF524}">
      <selection sqref="A1:O1"/>
      <colBreaks count="1" manualBreakCount="1">
        <brk id="15" max="1048575" man="1"/>
      </colBreaks>
      <pageMargins left="0.7" right="0.7" top="0.75" bottom="0.75" header="0.3" footer="0.3"/>
      <pageSetup paperSize="9" scale="67" orientation="landscape" r:id="rId1"/>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s>
  <mergeCells count="2">
    <mergeCell ref="A1:M1"/>
    <mergeCell ref="A2:M2"/>
  </mergeCells>
  <pageMargins left="0.7" right="0.7" top="0.75" bottom="0.75" header="0.3" footer="0.3"/>
  <pageSetup paperSize="9" scale="66"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52"/>
  <sheetViews>
    <sheetView showGridLines="0" view="pageBreakPreview" zoomScaleNormal="80" zoomScaleSheetLayoutView="100" workbookViewId="0">
      <selection activeCell="P47" sqref="P47"/>
    </sheetView>
  </sheetViews>
  <sheetFormatPr defaultColWidth="9.140625" defaultRowHeight="9.75"/>
  <cols>
    <col min="1" max="1" width="40.5703125" style="33" customWidth="1"/>
    <col min="2" max="13" width="6.5703125" style="32" customWidth="1"/>
    <col min="14" max="14" width="5.28515625" style="32" bestFit="1" customWidth="1"/>
    <col min="15" max="16384" width="9.140625" style="32"/>
  </cols>
  <sheetData>
    <row r="1" spans="1:14" s="100" customFormat="1" ht="12.75">
      <c r="A1" s="572" t="s">
        <v>1235</v>
      </c>
      <c r="B1" s="573"/>
      <c r="C1" s="573"/>
      <c r="D1" s="573"/>
      <c r="E1" s="573"/>
      <c r="F1" s="573"/>
      <c r="G1" s="573"/>
      <c r="H1" s="573"/>
      <c r="I1" s="573"/>
      <c r="J1" s="573"/>
      <c r="K1" s="573"/>
      <c r="L1" s="573"/>
      <c r="M1" s="573"/>
      <c r="N1" s="460"/>
    </row>
    <row r="2" spans="1:14" s="101" customFormat="1" ht="12.75">
      <c r="A2" s="579" t="s">
        <v>1236</v>
      </c>
      <c r="B2" s="576"/>
      <c r="C2" s="576"/>
      <c r="D2" s="576"/>
      <c r="E2" s="576"/>
      <c r="F2" s="576"/>
      <c r="G2" s="576"/>
      <c r="H2" s="576"/>
      <c r="I2" s="576"/>
      <c r="J2" s="576"/>
      <c r="K2" s="576"/>
      <c r="L2" s="576"/>
      <c r="M2" s="576"/>
      <c r="N2" s="461"/>
    </row>
    <row r="3" spans="1:14" s="33" customFormat="1" ht="10.5" thickBot="1">
      <c r="A3" s="95"/>
      <c r="B3" s="16"/>
      <c r="C3" s="16"/>
      <c r="D3" s="16"/>
      <c r="E3" s="16"/>
      <c r="F3" s="16"/>
      <c r="G3" s="16"/>
      <c r="H3" s="16"/>
      <c r="I3" s="16"/>
      <c r="J3" s="16"/>
      <c r="K3" s="16"/>
      <c r="L3" s="16"/>
      <c r="M3" s="16"/>
      <c r="N3" s="523"/>
    </row>
    <row r="4" spans="1:14" s="63" customFormat="1" ht="10.5" thickBot="1">
      <c r="A4" s="11" t="s">
        <v>4</v>
      </c>
      <c r="B4" s="17">
        <v>42767</v>
      </c>
      <c r="C4" s="17">
        <v>42795</v>
      </c>
      <c r="D4" s="17">
        <v>42826</v>
      </c>
      <c r="E4" s="17">
        <v>42856</v>
      </c>
      <c r="F4" s="17">
        <v>42887</v>
      </c>
      <c r="G4" s="17">
        <v>42917</v>
      </c>
      <c r="H4" s="17">
        <v>42948</v>
      </c>
      <c r="I4" s="17">
        <v>42979</v>
      </c>
      <c r="J4" s="17">
        <v>43009</v>
      </c>
      <c r="K4" s="17">
        <v>43040</v>
      </c>
      <c r="L4" s="17">
        <v>43070</v>
      </c>
      <c r="M4" s="17">
        <v>43101</v>
      </c>
      <c r="N4" s="17">
        <v>43132</v>
      </c>
    </row>
    <row r="5" spans="1:14">
      <c r="A5" s="64" t="s">
        <v>274</v>
      </c>
      <c r="B5" s="43">
        <v>58.595567454624003</v>
      </c>
      <c r="C5" s="43">
        <v>28.180788119940001</v>
      </c>
      <c r="D5" s="43">
        <v>123.36639234944398</v>
      </c>
      <c r="E5" s="43">
        <v>158.38113794074397</v>
      </c>
      <c r="F5" s="43">
        <v>195.91376034334394</v>
      </c>
      <c r="G5" s="43">
        <v>229.84780128064392</v>
      </c>
      <c r="H5" s="43">
        <v>263.70219866441892</v>
      </c>
      <c r="I5" s="43">
        <v>294.42578291120793</v>
      </c>
      <c r="J5" s="43">
        <v>336.40675711480787</v>
      </c>
      <c r="K5" s="43">
        <v>433.91827078306795</v>
      </c>
      <c r="L5" s="43">
        <v>512.93407283324791</v>
      </c>
      <c r="M5" s="43">
        <v>39.99971342947709</v>
      </c>
      <c r="N5" s="524">
        <v>69.316703193516048</v>
      </c>
    </row>
    <row r="6" spans="1:14">
      <c r="A6" s="65" t="s">
        <v>284</v>
      </c>
      <c r="B6" s="43">
        <v>32.968652066330002</v>
      </c>
      <c r="C6" s="43">
        <v>16.439387470460002</v>
      </c>
      <c r="D6" s="43">
        <v>70.612312175029999</v>
      </c>
      <c r="E6" s="43">
        <v>90.706765380199982</v>
      </c>
      <c r="F6" s="43">
        <v>112.20570313754997</v>
      </c>
      <c r="G6" s="43">
        <v>131.91874696774997</v>
      </c>
      <c r="H6" s="43">
        <v>153.88580947352</v>
      </c>
      <c r="I6" s="43">
        <v>176.06468435255448</v>
      </c>
      <c r="J6" s="43">
        <v>198.81751273492443</v>
      </c>
      <c r="K6" s="43">
        <v>269.7664604519145</v>
      </c>
      <c r="L6" s="43">
        <v>297.76251911631454</v>
      </c>
      <c r="M6" s="43">
        <v>24.401223848160043</v>
      </c>
      <c r="N6" s="354">
        <v>50.440593892520035</v>
      </c>
    </row>
    <row r="7" spans="1:14">
      <c r="A7" s="65" t="s">
        <v>285</v>
      </c>
      <c r="B7" s="43">
        <v>-3.2527395391799998</v>
      </c>
      <c r="C7" s="43">
        <v>-1.93243941</v>
      </c>
      <c r="D7" s="43">
        <v>-6.95858618912</v>
      </c>
      <c r="E7" s="43">
        <v>-9.100835663529999</v>
      </c>
      <c r="F7" s="43">
        <v>-11.308119396950001</v>
      </c>
      <c r="G7" s="43">
        <v>-13.823107831469999</v>
      </c>
      <c r="H7" s="43">
        <v>-16.946365990429999</v>
      </c>
      <c r="I7" s="43">
        <v>-21.662139245200002</v>
      </c>
      <c r="J7" s="43">
        <v>-26.086334592270003</v>
      </c>
      <c r="K7" s="43">
        <v>-47.887829975239995</v>
      </c>
      <c r="L7" s="43">
        <v>-19.537171602649995</v>
      </c>
      <c r="M7" s="43">
        <v>-5.3073980874200002</v>
      </c>
      <c r="N7" s="354">
        <v>-17.62875809877</v>
      </c>
    </row>
    <row r="8" spans="1:14">
      <c r="A8" s="65" t="s">
        <v>286</v>
      </c>
      <c r="B8" s="43">
        <v>-0.44545084083799991</v>
      </c>
      <c r="C8" s="43">
        <v>-0.43773481249000001</v>
      </c>
      <c r="D8" s="43">
        <v>-2.0318208701879996</v>
      </c>
      <c r="E8" s="43">
        <v>-2.4966079552979998</v>
      </c>
      <c r="F8" s="43">
        <v>-3.0444666709280002</v>
      </c>
      <c r="G8" s="43">
        <v>-3.2956416629580003</v>
      </c>
      <c r="H8" s="43">
        <v>-5.2306689668805006</v>
      </c>
      <c r="I8" s="43">
        <v>-7.3518704127505003</v>
      </c>
      <c r="J8" s="43">
        <v>-4.7076719012505004</v>
      </c>
      <c r="K8" s="43">
        <v>-5.1144099171404998</v>
      </c>
      <c r="L8" s="43">
        <v>-4.4167290643204993</v>
      </c>
      <c r="M8" s="43">
        <v>0.40946797481999975</v>
      </c>
      <c r="N8" s="354">
        <v>0.6740925075599995</v>
      </c>
    </row>
    <row r="9" spans="1:14">
      <c r="A9" s="65" t="s">
        <v>287</v>
      </c>
      <c r="B9" s="43">
        <v>2.7322040999999998E-2</v>
      </c>
      <c r="C9" s="43">
        <v>2.1180812E-2</v>
      </c>
      <c r="D9" s="43">
        <v>6.1291059000000002E-2</v>
      </c>
      <c r="E9" s="43">
        <v>8.1247209000000001E-2</v>
      </c>
      <c r="F9" s="43">
        <v>0.103763102</v>
      </c>
      <c r="G9" s="43">
        <v>0.12390316699999999</v>
      </c>
      <c r="H9" s="43">
        <v>0.14232481599999999</v>
      </c>
      <c r="I9" s="43">
        <v>0.16221676099999999</v>
      </c>
      <c r="J9" s="43">
        <v>0.179872316</v>
      </c>
      <c r="K9" s="43">
        <v>0.19491483200000001</v>
      </c>
      <c r="L9" s="43">
        <v>0.217173267</v>
      </c>
      <c r="M9" s="43">
        <v>0.49656297917850001</v>
      </c>
      <c r="N9" s="354">
        <v>1.1724232954480001</v>
      </c>
    </row>
    <row r="10" spans="1:14">
      <c r="A10" s="65" t="s">
        <v>90</v>
      </c>
      <c r="B10" s="43">
        <v>29.297783727312002</v>
      </c>
      <c r="C10" s="43">
        <v>14.09039405997</v>
      </c>
      <c r="D10" s="43">
        <v>61.683196174721992</v>
      </c>
      <c r="E10" s="43">
        <v>79.190568970371984</v>
      </c>
      <c r="F10" s="43">
        <v>97.956880171671969</v>
      </c>
      <c r="G10" s="43">
        <v>114.92390064032196</v>
      </c>
      <c r="H10" s="43">
        <v>131.85109933220946</v>
      </c>
      <c r="I10" s="43">
        <v>147.21289145560397</v>
      </c>
      <c r="J10" s="43">
        <v>168.20337855740394</v>
      </c>
      <c r="K10" s="43">
        <v>216.95913539153398</v>
      </c>
      <c r="L10" s="43">
        <v>238.90828111690396</v>
      </c>
      <c r="M10" s="43">
        <v>19.999856714738545</v>
      </c>
      <c r="N10" s="354">
        <v>34.658351596758024</v>
      </c>
    </row>
    <row r="11" spans="1:14">
      <c r="A11" s="64" t="s">
        <v>275</v>
      </c>
      <c r="B11" s="43">
        <v>39.736081157263044</v>
      </c>
      <c r="C11" s="43">
        <v>22.69807167331016</v>
      </c>
      <c r="D11" s="43">
        <v>71.146791403559064</v>
      </c>
      <c r="E11" s="43">
        <v>91.268702209109051</v>
      </c>
      <c r="F11" s="43">
        <v>108.98343205037902</v>
      </c>
      <c r="G11" s="43">
        <v>136.55526894600689</v>
      </c>
      <c r="H11" s="43">
        <v>155.69421511356683</v>
      </c>
      <c r="I11" s="43">
        <v>179.68515142452262</v>
      </c>
      <c r="J11" s="43">
        <v>216.7943099255701</v>
      </c>
      <c r="K11" s="43">
        <v>257.93297411710626</v>
      </c>
      <c r="L11" s="43">
        <v>278.94605773277959</v>
      </c>
      <c r="M11" s="43">
        <v>45.172439597034</v>
      </c>
      <c r="N11" s="354">
        <v>75.709730479486666</v>
      </c>
    </row>
    <row r="12" spans="1:14">
      <c r="A12" s="65" t="s">
        <v>288</v>
      </c>
      <c r="B12" s="43">
        <v>15.196744456229998</v>
      </c>
      <c r="C12" s="43">
        <v>10.397692311850001</v>
      </c>
      <c r="D12" s="43">
        <v>28.751086828310005</v>
      </c>
      <c r="E12" s="43">
        <v>34.947399092165</v>
      </c>
      <c r="F12" s="43">
        <v>40.442926494370006</v>
      </c>
      <c r="G12" s="43">
        <v>50.631599779230001</v>
      </c>
      <c r="H12" s="43">
        <v>59.617212206120001</v>
      </c>
      <c r="I12" s="43">
        <v>67.637809986069996</v>
      </c>
      <c r="J12" s="43">
        <v>79.948446266960005</v>
      </c>
      <c r="K12" s="43">
        <v>102.25837235070001</v>
      </c>
      <c r="L12" s="43">
        <v>116.20404195727002</v>
      </c>
      <c r="M12" s="43">
        <v>19.52784487452</v>
      </c>
      <c r="N12" s="354">
        <v>34.298484547569998</v>
      </c>
    </row>
    <row r="13" spans="1:14">
      <c r="A13" s="65" t="s">
        <v>289</v>
      </c>
      <c r="B13" s="43">
        <v>-3.8720511315300006</v>
      </c>
      <c r="C13" s="43">
        <v>-3.0380237713100007</v>
      </c>
      <c r="D13" s="43">
        <v>-7.8970523788100007</v>
      </c>
      <c r="E13" s="43">
        <v>-9.8182451235199988</v>
      </c>
      <c r="F13" s="43">
        <v>-11.349835175139999</v>
      </c>
      <c r="G13" s="43">
        <v>-12.897299832389999</v>
      </c>
      <c r="H13" s="43">
        <v>-18.601924347920001</v>
      </c>
      <c r="I13" s="43">
        <v>-19.923212157439998</v>
      </c>
      <c r="J13" s="43">
        <v>-22.144402583869997</v>
      </c>
      <c r="K13" s="43">
        <v>-25.62903204937</v>
      </c>
      <c r="L13" s="43">
        <v>-31.123986779359999</v>
      </c>
      <c r="M13" s="43">
        <v>-1.7038159054899997</v>
      </c>
      <c r="N13" s="354">
        <v>-4.6170447723299999</v>
      </c>
    </row>
    <row r="14" spans="1:14">
      <c r="A14" s="65" t="s">
        <v>290</v>
      </c>
      <c r="B14" s="43">
        <v>1.1792366335399971</v>
      </c>
      <c r="C14" s="43">
        <v>0.51335893434999846</v>
      </c>
      <c r="D14" s="43">
        <v>0.65516577721999603</v>
      </c>
      <c r="E14" s="43">
        <v>0.90864468194999648</v>
      </c>
      <c r="F14" s="43">
        <v>2.254545159909997</v>
      </c>
      <c r="G14" s="43">
        <v>2.5333567522899951</v>
      </c>
      <c r="H14" s="43">
        <v>3.8757189931199947</v>
      </c>
      <c r="I14" s="43">
        <v>5.6395145192199934</v>
      </c>
      <c r="J14" s="43">
        <v>8.0859228033366612</v>
      </c>
      <c r="K14" s="43">
        <v>5.3534056672666583</v>
      </c>
      <c r="L14" s="43">
        <v>5.2688133843833258</v>
      </c>
      <c r="M14" s="43">
        <v>0.1101181956400063</v>
      </c>
      <c r="N14" s="354">
        <v>-1.822806927256662</v>
      </c>
    </row>
    <row r="15" spans="1:14">
      <c r="A15" s="65" t="s">
        <v>291</v>
      </c>
      <c r="B15" s="43">
        <v>7.3641106203915321</v>
      </c>
      <c r="C15" s="43">
        <v>3.4760083617650808</v>
      </c>
      <c r="D15" s="43">
        <v>14.064195475059535</v>
      </c>
      <c r="E15" s="43">
        <v>19.596552453959532</v>
      </c>
      <c r="F15" s="43">
        <v>23.144079546049529</v>
      </c>
      <c r="G15" s="43">
        <v>28.009977773873437</v>
      </c>
      <c r="H15" s="43">
        <v>32.956100705463435</v>
      </c>
      <c r="I15" s="43">
        <v>36.488463364411317</v>
      </c>
      <c r="J15" s="43">
        <v>42.507188476358394</v>
      </c>
      <c r="K15" s="43">
        <v>46.983741089956467</v>
      </c>
      <c r="L15" s="43">
        <v>49.124160304096463</v>
      </c>
      <c r="M15" s="43">
        <v>4.6520726338469922</v>
      </c>
      <c r="N15" s="354">
        <v>9.9962323917599942</v>
      </c>
    </row>
    <row r="16" spans="1:14">
      <c r="A16" s="64" t="s">
        <v>91</v>
      </c>
      <c r="B16" s="43">
        <v>19.868040578631522</v>
      </c>
      <c r="C16" s="43">
        <v>11.34903583665508</v>
      </c>
      <c r="D16" s="43">
        <v>35.573395701779532</v>
      </c>
      <c r="E16" s="43">
        <v>45.634351104554526</v>
      </c>
      <c r="F16" s="43">
        <v>54.491716025189511</v>
      </c>
      <c r="G16" s="43">
        <v>68.277634473003445</v>
      </c>
      <c r="H16" s="43">
        <v>77.847107556783413</v>
      </c>
      <c r="I16" s="43">
        <v>89.842575712261308</v>
      </c>
      <c r="J16" s="43">
        <v>108.39715496278505</v>
      </c>
      <c r="K16" s="43">
        <v>128.96648705855313</v>
      </c>
      <c r="L16" s="43">
        <v>139.4730288663898</v>
      </c>
      <c r="M16" s="43">
        <v>22.586219798517</v>
      </c>
      <c r="N16" s="354">
        <v>37.854865239743333</v>
      </c>
    </row>
    <row r="17" spans="1:14">
      <c r="A17" s="64" t="s">
        <v>276</v>
      </c>
      <c r="B17" s="43">
        <v>8.7505563946804745</v>
      </c>
      <c r="C17" s="43">
        <v>2.0527641753149219</v>
      </c>
      <c r="D17" s="43">
        <v>25.043288944942464</v>
      </c>
      <c r="E17" s="43">
        <v>32.677779454217443</v>
      </c>
      <c r="F17" s="43">
        <v>42.539653360882447</v>
      </c>
      <c r="G17" s="43">
        <v>45.546413224118524</v>
      </c>
      <c r="H17" s="43">
        <v>52.444095649426032</v>
      </c>
      <c r="I17" s="43">
        <v>55.563770273342641</v>
      </c>
      <c r="J17" s="43">
        <v>57.89757556661889</v>
      </c>
      <c r="K17" s="43">
        <v>85.777746340580848</v>
      </c>
      <c r="L17" s="43">
        <v>97.324399170514155</v>
      </c>
      <c r="M17" s="43">
        <v>-2.1045366317784513</v>
      </c>
      <c r="N17" s="354">
        <v>-2.7254113569853016</v>
      </c>
    </row>
    <row r="18" spans="1:14">
      <c r="A18" s="64" t="s">
        <v>277</v>
      </c>
      <c r="B18" s="43">
        <v>10.558604579446577</v>
      </c>
      <c r="C18" s="43">
        <v>7.0267643579928789</v>
      </c>
      <c r="D18" s="43">
        <v>22.450864166949323</v>
      </c>
      <c r="E18" s="43">
        <v>28.938671137702471</v>
      </c>
      <c r="F18" s="43">
        <v>38.598732427952612</v>
      </c>
      <c r="G18" s="43">
        <v>44.814081586990426</v>
      </c>
      <c r="H18" s="43">
        <v>50.75767738912522</v>
      </c>
      <c r="I18" s="43">
        <v>57.146471625940833</v>
      </c>
      <c r="J18" s="43">
        <v>67.52580755104276</v>
      </c>
      <c r="K18" s="43">
        <v>77.463991469169031</v>
      </c>
      <c r="L18" s="43">
        <v>85.735632953698101</v>
      </c>
      <c r="M18" s="43">
        <v>6.5101777169075339</v>
      </c>
      <c r="N18" s="354">
        <v>11.490393194249178</v>
      </c>
    </row>
    <row r="19" spans="1:14">
      <c r="A19" s="65" t="s">
        <v>292</v>
      </c>
      <c r="B19" s="43">
        <v>5.2784564065332891</v>
      </c>
      <c r="C19" s="43">
        <v>3.2104683154464393</v>
      </c>
      <c r="D19" s="43">
        <v>11.223656110354661</v>
      </c>
      <c r="E19" s="43">
        <v>14.466936870311237</v>
      </c>
      <c r="F19" s="43">
        <v>19.296253201416306</v>
      </c>
      <c r="G19" s="43">
        <v>22.401888982055212</v>
      </c>
      <c r="H19" s="43">
        <v>25.372289568062612</v>
      </c>
      <c r="I19" s="43">
        <v>28.565393863910419</v>
      </c>
      <c r="J19" s="43">
        <v>33.75370105881138</v>
      </c>
      <c r="K19" s="43">
        <v>38.71686206804452</v>
      </c>
      <c r="L19" s="43">
        <v>42.820212864259048</v>
      </c>
      <c r="M19" s="43">
        <v>3.2535085622787667</v>
      </c>
      <c r="N19" s="354">
        <v>5.7407466453295886</v>
      </c>
    </row>
    <row r="20" spans="1:14">
      <c r="A20" s="65" t="s">
        <v>293</v>
      </c>
      <c r="B20" s="43">
        <v>0</v>
      </c>
      <c r="C20" s="43">
        <v>0</v>
      </c>
      <c r="D20" s="43">
        <v>0</v>
      </c>
      <c r="E20" s="43">
        <v>0</v>
      </c>
      <c r="F20" s="43">
        <v>0</v>
      </c>
      <c r="G20" s="43">
        <v>0</v>
      </c>
      <c r="H20" s="43">
        <v>0</v>
      </c>
      <c r="I20" s="43">
        <v>0</v>
      </c>
      <c r="J20" s="43">
        <v>0</v>
      </c>
      <c r="K20" s="43">
        <v>0</v>
      </c>
      <c r="L20" s="43">
        <v>0</v>
      </c>
      <c r="M20" s="43">
        <v>0</v>
      </c>
      <c r="N20" s="354">
        <v>0</v>
      </c>
    </row>
    <row r="21" spans="1:14">
      <c r="A21" s="65" t="s">
        <v>294</v>
      </c>
      <c r="B21" s="43">
        <v>0</v>
      </c>
      <c r="C21" s="43">
        <v>0</v>
      </c>
      <c r="D21" s="43">
        <v>0</v>
      </c>
      <c r="E21" s="43">
        <v>0</v>
      </c>
      <c r="F21" s="43">
        <v>0</v>
      </c>
      <c r="G21" s="43">
        <v>0</v>
      </c>
      <c r="H21" s="43">
        <v>0</v>
      </c>
      <c r="I21" s="43">
        <v>0</v>
      </c>
      <c r="J21" s="43">
        <v>0</v>
      </c>
      <c r="K21" s="43">
        <v>0</v>
      </c>
      <c r="L21" s="43">
        <v>0</v>
      </c>
      <c r="M21" s="43">
        <v>0</v>
      </c>
      <c r="N21" s="354">
        <v>0</v>
      </c>
    </row>
    <row r="22" spans="1:14">
      <c r="A22" s="65" t="s">
        <v>295</v>
      </c>
      <c r="B22" s="43">
        <v>0</v>
      </c>
      <c r="C22" s="43">
        <v>0</v>
      </c>
      <c r="D22" s="43">
        <v>0</v>
      </c>
      <c r="E22" s="43">
        <v>0</v>
      </c>
      <c r="F22" s="43">
        <v>0</v>
      </c>
      <c r="G22" s="43">
        <v>0</v>
      </c>
      <c r="H22" s="43">
        <v>0</v>
      </c>
      <c r="I22" s="43">
        <v>0</v>
      </c>
      <c r="J22" s="43">
        <v>0</v>
      </c>
      <c r="K22" s="43">
        <v>0</v>
      </c>
      <c r="L22" s="43">
        <v>0</v>
      </c>
      <c r="M22" s="43">
        <v>0</v>
      </c>
      <c r="N22" s="354">
        <v>0</v>
      </c>
    </row>
    <row r="23" spans="1:14">
      <c r="A23" s="65" t="s">
        <v>296</v>
      </c>
      <c r="B23" s="43">
        <v>0</v>
      </c>
      <c r="C23" s="43">
        <v>0</v>
      </c>
      <c r="D23" s="43">
        <v>0</v>
      </c>
      <c r="E23" s="43">
        <v>0</v>
      </c>
      <c r="F23" s="43">
        <v>0</v>
      </c>
      <c r="G23" s="43">
        <v>0</v>
      </c>
      <c r="H23" s="43">
        <v>0</v>
      </c>
      <c r="I23" s="43">
        <v>0</v>
      </c>
      <c r="J23" s="43">
        <v>0</v>
      </c>
      <c r="K23" s="43">
        <v>0</v>
      </c>
      <c r="L23" s="43">
        <v>0</v>
      </c>
      <c r="M23" s="43">
        <v>0</v>
      </c>
      <c r="N23" s="354">
        <v>0</v>
      </c>
    </row>
    <row r="24" spans="1:14">
      <c r="A24" s="65" t="s">
        <v>297</v>
      </c>
      <c r="B24" s="43">
        <v>8.4588318999999996E-4</v>
      </c>
      <c r="C24" s="43">
        <v>0.30291386355</v>
      </c>
      <c r="D24" s="43">
        <v>1.7759731200000001E-3</v>
      </c>
      <c r="E24" s="43">
        <v>2.3986985399999999E-3</v>
      </c>
      <c r="F24" s="43">
        <v>3.11301256E-3</v>
      </c>
      <c r="G24" s="43">
        <v>5.15181144E-3</v>
      </c>
      <c r="H24" s="43">
        <v>6.5491265000000003E-3</v>
      </c>
      <c r="I24" s="43">
        <v>7.8419490599999989E-3</v>
      </c>
      <c r="J24" s="43">
        <v>9.2027167100000012E-3</v>
      </c>
      <c r="K24" s="43">
        <v>1.06856891E-2</v>
      </c>
      <c r="L24" s="43">
        <v>4.2372076359999997E-2</v>
      </c>
      <c r="M24" s="43">
        <v>5.5114786999999998E-4</v>
      </c>
      <c r="N24" s="354">
        <v>1.1514711399999999E-3</v>
      </c>
    </row>
    <row r="25" spans="1:14">
      <c r="A25" s="65" t="s">
        <v>92</v>
      </c>
      <c r="B25" s="43">
        <v>5.2793022897232884</v>
      </c>
      <c r="C25" s="43">
        <v>3.5133821789964395</v>
      </c>
      <c r="D25" s="43">
        <v>11.225432083474661</v>
      </c>
      <c r="E25" s="43">
        <v>14.469335568851236</v>
      </c>
      <c r="F25" s="43">
        <v>19.299366213976306</v>
      </c>
      <c r="G25" s="43">
        <v>22.407040793495213</v>
      </c>
      <c r="H25" s="43">
        <v>25.37883869456261</v>
      </c>
      <c r="I25" s="43">
        <v>28.573235812970417</v>
      </c>
      <c r="J25" s="43">
        <v>33.76290377552138</v>
      </c>
      <c r="K25" s="43">
        <v>38.73644371202451</v>
      </c>
      <c r="L25" s="43">
        <v>42.87304801307905</v>
      </c>
      <c r="M25" s="43">
        <v>3.2561180067587672</v>
      </c>
      <c r="N25" s="354">
        <v>5.74849507777959</v>
      </c>
    </row>
    <row r="26" spans="1:14">
      <c r="A26" s="64" t="s">
        <v>278</v>
      </c>
      <c r="B26" s="43">
        <v>27.311768572248333</v>
      </c>
      <c r="C26" s="43">
        <v>12.805001017295833</v>
      </c>
      <c r="D26" s="43">
        <v>56.014436346596753</v>
      </c>
      <c r="E26" s="43">
        <v>71.231036455564848</v>
      </c>
      <c r="F26" s="43">
        <v>89.902420537208158</v>
      </c>
      <c r="G26" s="43">
        <v>107.88149452171734</v>
      </c>
      <c r="H26" s="43">
        <v>125.37776407127159</v>
      </c>
      <c r="I26" s="43">
        <v>137.0800545170419</v>
      </c>
      <c r="J26" s="43">
        <v>151.79976536303812</v>
      </c>
      <c r="K26" s="43">
        <v>192.5786037546973</v>
      </c>
      <c r="L26" s="43">
        <v>211.32248922545892</v>
      </c>
      <c r="M26" s="43">
        <v>14.912445684738046</v>
      </c>
      <c r="N26" s="354">
        <v>31.806839200593576</v>
      </c>
    </row>
    <row r="27" spans="1:14">
      <c r="A27" s="65" t="s">
        <v>298</v>
      </c>
      <c r="B27" s="43">
        <v>7.7337153183199998</v>
      </c>
      <c r="C27" s="43">
        <v>3.6306774069999999</v>
      </c>
      <c r="D27" s="43">
        <v>16.212309858213128</v>
      </c>
      <c r="E27" s="43">
        <v>20.517090989813127</v>
      </c>
      <c r="F27" s="43">
        <v>26.544164311323122</v>
      </c>
      <c r="G27" s="43">
        <v>31.558516423399794</v>
      </c>
      <c r="H27" s="43">
        <v>36.649186594866457</v>
      </c>
      <c r="I27" s="43">
        <v>39.441945785229791</v>
      </c>
      <c r="J27" s="43">
        <v>42.590522729966459</v>
      </c>
      <c r="K27" s="43">
        <v>51.363075634266458</v>
      </c>
      <c r="L27" s="43">
        <v>55.62927487802979</v>
      </c>
      <c r="M27" s="43">
        <v>3.604795621583333</v>
      </c>
      <c r="N27" s="354">
        <v>8.1127332403754178</v>
      </c>
    </row>
    <row r="28" spans="1:14">
      <c r="A28" s="65" t="s">
        <v>299</v>
      </c>
      <c r="B28" s="43">
        <v>0.56398173841416677</v>
      </c>
      <c r="C28" s="43">
        <v>0.28189031944791665</v>
      </c>
      <c r="D28" s="43">
        <v>1.1950919809152496</v>
      </c>
      <c r="E28" s="43">
        <v>1.5393035931993007</v>
      </c>
      <c r="F28" s="43">
        <v>1.9645331650009636</v>
      </c>
      <c r="G28" s="43">
        <v>2.3795603378088779</v>
      </c>
      <c r="H28" s="43">
        <v>2.7387070712293426</v>
      </c>
      <c r="I28" s="43">
        <v>3.079988936221159</v>
      </c>
      <c r="J28" s="43">
        <v>3.433028432172597</v>
      </c>
      <c r="K28" s="43">
        <v>4.028744460978853</v>
      </c>
      <c r="L28" s="43">
        <v>4.2656858793896824</v>
      </c>
      <c r="M28" s="43">
        <v>0.30491027397569054</v>
      </c>
      <c r="N28" s="354">
        <v>0.51140731566342401</v>
      </c>
    </row>
    <row r="29" spans="1:14">
      <c r="A29" s="65" t="s">
        <v>300</v>
      </c>
      <c r="B29" s="43">
        <v>2.8464693009099999</v>
      </c>
      <c r="C29" s="43">
        <v>0.99852961920000005</v>
      </c>
      <c r="D29" s="43">
        <v>5.7688177416800004</v>
      </c>
      <c r="E29" s="43">
        <v>7.5090731985699994</v>
      </c>
      <c r="F29" s="43">
        <v>8.9750835009499994</v>
      </c>
      <c r="G29" s="43">
        <v>10.95660864872</v>
      </c>
      <c r="H29" s="43">
        <v>12.144375068379999</v>
      </c>
      <c r="I29" s="43">
        <v>13.23970098515</v>
      </c>
      <c r="J29" s="43">
        <v>15.23545030166</v>
      </c>
      <c r="K29" s="43">
        <v>18.080010149163336</v>
      </c>
      <c r="L29" s="43">
        <v>19.983267271980001</v>
      </c>
      <c r="M29" s="43">
        <v>1.3668381686700002</v>
      </c>
      <c r="N29" s="354">
        <v>3.3910244505712828</v>
      </c>
    </row>
    <row r="30" spans="1:14">
      <c r="A30" s="65" t="s">
        <v>301</v>
      </c>
      <c r="B30" s="43">
        <v>0</v>
      </c>
      <c r="C30" s="43">
        <v>0</v>
      </c>
      <c r="D30" s="43">
        <v>0</v>
      </c>
      <c r="E30" s="43">
        <v>0</v>
      </c>
      <c r="F30" s="43">
        <v>0</v>
      </c>
      <c r="G30" s="43">
        <v>0</v>
      </c>
      <c r="H30" s="43">
        <v>0</v>
      </c>
      <c r="I30" s="43">
        <v>0</v>
      </c>
      <c r="J30" s="43">
        <v>0</v>
      </c>
      <c r="K30" s="43">
        <v>0</v>
      </c>
      <c r="L30" s="43">
        <v>0</v>
      </c>
      <c r="M30" s="43">
        <v>0</v>
      </c>
      <c r="N30" s="354">
        <v>0</v>
      </c>
    </row>
    <row r="31" spans="1:14">
      <c r="A31" s="65" t="s">
        <v>302</v>
      </c>
      <c r="B31" s="43">
        <v>0</v>
      </c>
      <c r="C31" s="43">
        <v>0</v>
      </c>
      <c r="D31" s="43">
        <v>0</v>
      </c>
      <c r="E31" s="43">
        <v>0</v>
      </c>
      <c r="F31" s="43">
        <v>0</v>
      </c>
      <c r="G31" s="43">
        <v>0</v>
      </c>
      <c r="H31" s="43">
        <v>0</v>
      </c>
      <c r="I31" s="43">
        <v>0</v>
      </c>
      <c r="J31" s="43">
        <v>0</v>
      </c>
      <c r="K31" s="43">
        <v>0</v>
      </c>
      <c r="L31" s="43">
        <v>0</v>
      </c>
      <c r="M31" s="43">
        <v>0</v>
      </c>
      <c r="N31" s="354">
        <v>0</v>
      </c>
    </row>
    <row r="32" spans="1:14">
      <c r="A32" s="65" t="s">
        <v>303</v>
      </c>
      <c r="B32" s="43">
        <v>0</v>
      </c>
      <c r="C32" s="43">
        <v>0</v>
      </c>
      <c r="D32" s="43">
        <v>0</v>
      </c>
      <c r="E32" s="43">
        <v>0</v>
      </c>
      <c r="F32" s="43">
        <v>0</v>
      </c>
      <c r="G32" s="43">
        <v>0</v>
      </c>
      <c r="H32" s="43">
        <v>0</v>
      </c>
      <c r="I32" s="43">
        <v>0</v>
      </c>
      <c r="J32" s="43">
        <v>0</v>
      </c>
      <c r="K32" s="43">
        <v>0</v>
      </c>
      <c r="L32" s="43">
        <v>0</v>
      </c>
      <c r="M32" s="43">
        <v>0</v>
      </c>
      <c r="N32" s="354">
        <v>0</v>
      </c>
    </row>
    <row r="33" spans="1:14">
      <c r="A33" s="65" t="s">
        <v>304</v>
      </c>
      <c r="B33" s="43">
        <v>0</v>
      </c>
      <c r="C33" s="43">
        <v>0</v>
      </c>
      <c r="D33" s="43">
        <v>0</v>
      </c>
      <c r="E33" s="43">
        <v>0</v>
      </c>
      <c r="F33" s="43">
        <v>0</v>
      </c>
      <c r="G33" s="43">
        <v>0</v>
      </c>
      <c r="H33" s="43">
        <v>0</v>
      </c>
      <c r="I33" s="43">
        <v>0</v>
      </c>
      <c r="J33" s="43">
        <v>0</v>
      </c>
      <c r="K33" s="43">
        <v>0</v>
      </c>
      <c r="L33" s="43">
        <v>0</v>
      </c>
      <c r="M33" s="43">
        <v>0</v>
      </c>
      <c r="N33" s="354">
        <v>0</v>
      </c>
    </row>
    <row r="34" spans="1:14">
      <c r="A34" s="65" t="s">
        <v>305</v>
      </c>
      <c r="B34" s="43">
        <v>2.51171792848</v>
      </c>
      <c r="C34" s="43">
        <v>1.491403163</v>
      </c>
      <c r="D34" s="43">
        <v>4.8309985924899985</v>
      </c>
      <c r="E34" s="43">
        <v>6.050050446200002</v>
      </c>
      <c r="F34" s="43">
        <v>7.4674292913300011</v>
      </c>
      <c r="G34" s="43">
        <v>9.0460618509299984</v>
      </c>
      <c r="H34" s="43">
        <v>11.156613301159998</v>
      </c>
      <c r="I34" s="43">
        <v>12.778391551920004</v>
      </c>
      <c r="J34" s="43">
        <v>14.640881217720002</v>
      </c>
      <c r="K34" s="43">
        <v>22.817471632940002</v>
      </c>
      <c r="L34" s="43">
        <v>25.783016583329999</v>
      </c>
      <c r="M34" s="43">
        <v>2.17967877814</v>
      </c>
      <c r="N34" s="354">
        <v>3.8882545936866659</v>
      </c>
    </row>
    <row r="35" spans="1:14">
      <c r="A35" s="65" t="s">
        <v>93</v>
      </c>
      <c r="B35" s="43">
        <v>13.655884286124166</v>
      </c>
      <c r="C35" s="43">
        <v>6.4025005086479165</v>
      </c>
      <c r="D35" s="43">
        <v>28.007218173298376</v>
      </c>
      <c r="E35" s="43">
        <v>35.615518227782424</v>
      </c>
      <c r="F35" s="43">
        <v>44.951210268604079</v>
      </c>
      <c r="G35" s="43">
        <v>53.940747260858672</v>
      </c>
      <c r="H35" s="43">
        <v>62.688882035635793</v>
      </c>
      <c r="I35" s="43">
        <v>68.540027258520951</v>
      </c>
      <c r="J35" s="43">
        <v>75.89988268151906</v>
      </c>
      <c r="K35" s="43">
        <v>96.289301877348649</v>
      </c>
      <c r="L35" s="43">
        <v>105.66124461272946</v>
      </c>
      <c r="M35" s="43">
        <v>7.4562228423690229</v>
      </c>
      <c r="N35" s="354">
        <v>15.903419600296788</v>
      </c>
    </row>
    <row r="36" spans="1:14">
      <c r="A36" s="64" t="s">
        <v>279</v>
      </c>
      <c r="B36" s="43">
        <v>0.11091550227959711</v>
      </c>
      <c r="C36" s="43">
        <v>-1.2981785803365558</v>
      </c>
      <c r="D36" s="43">
        <v>7.6419782771187448</v>
      </c>
      <c r="E36" s="43">
        <v>10.732279423086254</v>
      </c>
      <c r="F36" s="43">
        <v>15.79062191605467</v>
      </c>
      <c r="G36" s="43">
        <v>12.748746578755062</v>
      </c>
      <c r="H36" s="43">
        <v>13.722407626352849</v>
      </c>
      <c r="I36" s="43">
        <v>13.969017013792103</v>
      </c>
      <c r="J36" s="43">
        <v>13.918630968621201</v>
      </c>
      <c r="K36" s="43">
        <v>26.221025688576713</v>
      </c>
      <c r="L36" s="43">
        <v>32.309966028403743</v>
      </c>
      <c r="M36" s="43">
        <v>-6.4113497779987076</v>
      </c>
      <c r="N36" s="354">
        <v>-13.161421820812503</v>
      </c>
    </row>
    <row r="37" spans="1:14">
      <c r="A37" s="64" t="s">
        <v>280</v>
      </c>
      <c r="B37" s="43">
        <v>0.34703545843000005</v>
      </c>
      <c r="C37" s="43">
        <v>4.1101472980000137E-2</v>
      </c>
      <c r="D37" s="43">
        <v>0.94465073277706257</v>
      </c>
      <c r="E37" s="43">
        <v>0.1964236533249365</v>
      </c>
      <c r="F37" s="43">
        <v>0.15897984241176666</v>
      </c>
      <c r="G37" s="43">
        <v>0.34105536546176662</v>
      </c>
      <c r="H37" s="43">
        <v>1.5913869455767664</v>
      </c>
      <c r="I37" s="43">
        <v>1.5579750212967667</v>
      </c>
      <c r="J37" s="43">
        <v>3.8531752688804346</v>
      </c>
      <c r="K37" s="43">
        <v>20.875230270544076</v>
      </c>
      <c r="L37" s="43">
        <v>24.980183079597392</v>
      </c>
      <c r="M37" s="43">
        <v>17.807753892760932</v>
      </c>
      <c r="N37" s="354">
        <v>22.869670975542959</v>
      </c>
    </row>
    <row r="38" spans="1:14">
      <c r="A38" s="65" t="s">
        <v>306</v>
      </c>
      <c r="B38" s="43">
        <v>5.7636850000000002E-3</v>
      </c>
      <c r="C38" s="43">
        <v>2.0550735990000069E-2</v>
      </c>
      <c r="D38" s="43">
        <v>0.57002533800999999</v>
      </c>
      <c r="E38" s="43">
        <v>1.1662574E-2</v>
      </c>
      <c r="F38" s="43">
        <v>3.7922523999999999E-2</v>
      </c>
      <c r="G38" s="43">
        <v>4.2464496999999997E-2</v>
      </c>
      <c r="H38" s="43">
        <v>1.0941942247500001</v>
      </c>
      <c r="I38" s="43">
        <v>1.2059785011400002</v>
      </c>
      <c r="J38" s="43">
        <v>1.4011620006500001</v>
      </c>
      <c r="K38" s="43">
        <v>10.437615134772038</v>
      </c>
      <c r="L38" s="43">
        <v>11.9334413404</v>
      </c>
      <c r="M38" s="43">
        <v>8.9261635130999988</v>
      </c>
      <c r="N38" s="354">
        <v>11.4725657157</v>
      </c>
    </row>
    <row r="39" spans="1:14">
      <c r="A39" s="65" t="s">
        <v>307</v>
      </c>
      <c r="B39" s="43">
        <v>-5.6470776499999761E-3</v>
      </c>
      <c r="C39" s="43">
        <v>0</v>
      </c>
      <c r="D39" s="43">
        <v>-9.769997212146872E-2</v>
      </c>
      <c r="E39" s="43">
        <v>-0.21340974225253176</v>
      </c>
      <c r="F39" s="43">
        <v>-0.31090007145411669</v>
      </c>
      <c r="G39" s="43">
        <v>-0.30840721135411675</v>
      </c>
      <c r="H39" s="43">
        <v>-0.29850075246161678</v>
      </c>
      <c r="I39" s="43">
        <v>-0.42699099099161675</v>
      </c>
      <c r="J39" s="43">
        <v>0.52542563329021719</v>
      </c>
      <c r="K39" s="43">
        <v>0</v>
      </c>
      <c r="L39" s="43">
        <v>0.55665011089869643</v>
      </c>
      <c r="M39" s="43">
        <v>-2.2286566719532303E-2</v>
      </c>
      <c r="N39" s="354">
        <v>-3.7730227928520828E-2</v>
      </c>
    </row>
    <row r="40" spans="1:14">
      <c r="A40" s="65" t="s">
        <v>94</v>
      </c>
      <c r="B40" s="43">
        <v>0.34691885108000003</v>
      </c>
      <c r="C40" s="43">
        <v>2.0550736990000068E-2</v>
      </c>
      <c r="D40" s="43">
        <v>0.47232536688853127</v>
      </c>
      <c r="E40" s="43">
        <v>0.3981708215774683</v>
      </c>
      <c r="F40" s="43">
        <v>0.43195738986588333</v>
      </c>
      <c r="G40" s="43">
        <v>0.60699807981588338</v>
      </c>
      <c r="H40" s="43">
        <v>0.79569347328838325</v>
      </c>
      <c r="I40" s="43">
        <v>0.77898751114838338</v>
      </c>
      <c r="J40" s="43">
        <v>1.9265876349402173</v>
      </c>
      <c r="K40" s="43">
        <v>10.437615135772038</v>
      </c>
      <c r="L40" s="43">
        <v>12.490091628298696</v>
      </c>
      <c r="M40" s="43">
        <v>8.9038769463804659</v>
      </c>
      <c r="N40" s="354">
        <v>11.43483548777148</v>
      </c>
    </row>
    <row r="41" spans="1:14">
      <c r="A41" s="64" t="s">
        <v>281</v>
      </c>
      <c r="B41" s="43">
        <v>0.45783435335959716</v>
      </c>
      <c r="C41" s="43">
        <v>-1.2776278433465558</v>
      </c>
      <c r="D41" s="43">
        <v>8.1143036440072773</v>
      </c>
      <c r="E41" s="43">
        <v>11.130450244663724</v>
      </c>
      <c r="F41" s="43">
        <v>16.222579305920554</v>
      </c>
      <c r="G41" s="43">
        <v>13.355744658570945</v>
      </c>
      <c r="H41" s="43">
        <v>14.518101099641234</v>
      </c>
      <c r="I41" s="43">
        <v>14.748004524940486</v>
      </c>
      <c r="J41" s="43">
        <v>15.845218603561417</v>
      </c>
      <c r="K41" s="43">
        <v>36.658640824348758</v>
      </c>
      <c r="L41" s="43">
        <v>44.800057656702435</v>
      </c>
      <c r="M41" s="43">
        <v>2.4925271683817587</v>
      </c>
      <c r="N41" s="354">
        <v>-1.7265863330410256</v>
      </c>
    </row>
    <row r="42" spans="1:14">
      <c r="A42" s="64" t="s">
        <v>282</v>
      </c>
      <c r="B42" s="43">
        <v>0.36391541325292664</v>
      </c>
      <c r="C42" s="43">
        <v>0.111294927</v>
      </c>
      <c r="D42" s="43">
        <v>-0.35697130379851844</v>
      </c>
      <c r="E42" s="43">
        <v>-0.38816387237501193</v>
      </c>
      <c r="F42" s="43">
        <v>-0.99839742597958991</v>
      </c>
      <c r="G42" s="43">
        <v>-0.66408722828958988</v>
      </c>
      <c r="H42" s="43">
        <v>-0.34358565266959001</v>
      </c>
      <c r="I42" s="43">
        <v>-8.1752513549589637E-2</v>
      </c>
      <c r="J42" s="43">
        <v>2.3070554723492998</v>
      </c>
      <c r="K42" s="43">
        <v>3.8564897816400006</v>
      </c>
      <c r="L42" s="43">
        <v>4.0772500736648594</v>
      </c>
      <c r="M42" s="43">
        <v>-3.4888836287728479E-2</v>
      </c>
      <c r="N42" s="354">
        <v>-3.3974898126170562E-3</v>
      </c>
    </row>
    <row r="43" spans="1:14">
      <c r="A43" s="65" t="s">
        <v>308</v>
      </c>
      <c r="B43" s="43">
        <v>0.55618338225292663</v>
      </c>
      <c r="C43" s="43">
        <v>0.30356289600000003</v>
      </c>
      <c r="D43" s="43">
        <v>-0.16470333479851842</v>
      </c>
      <c r="E43" s="43">
        <v>-0.19589590337501192</v>
      </c>
      <c r="F43" s="43">
        <v>-0.80612945697958993</v>
      </c>
      <c r="G43" s="43">
        <v>-0.4718192592895899</v>
      </c>
      <c r="H43" s="43">
        <v>-0.15131768366959</v>
      </c>
      <c r="I43" s="43">
        <v>0.11051545545041036</v>
      </c>
      <c r="J43" s="43">
        <v>2.4329286853993</v>
      </c>
      <c r="K43" s="43">
        <v>3.9384981969100004</v>
      </c>
      <c r="L43" s="43">
        <v>3.3766074425485053</v>
      </c>
      <c r="M43" s="43">
        <v>-1.2297659670527283</v>
      </c>
      <c r="N43" s="354">
        <v>-1.2094751335917839</v>
      </c>
    </row>
    <row r="44" spans="1:14">
      <c r="A44" s="65" t="s">
        <v>309</v>
      </c>
      <c r="B44" s="43">
        <v>-0.19226796900000001</v>
      </c>
      <c r="C44" s="43">
        <v>-0.19226796900000001</v>
      </c>
      <c r="D44" s="43">
        <v>-0.19226796900000001</v>
      </c>
      <c r="E44" s="43">
        <v>-0.19226796900000001</v>
      </c>
      <c r="F44" s="43">
        <v>-0.19226796900000001</v>
      </c>
      <c r="G44" s="43">
        <v>-0.19226796900000001</v>
      </c>
      <c r="H44" s="43">
        <v>-0.19226796900000001</v>
      </c>
      <c r="I44" s="43">
        <v>-0.19226796900000001</v>
      </c>
      <c r="J44" s="43">
        <v>-0.12587321304999999</v>
      </c>
      <c r="K44" s="43">
        <v>-8.2008415269999996E-2</v>
      </c>
      <c r="L44" s="43">
        <v>0.70064263111635428</v>
      </c>
      <c r="M44" s="43">
        <v>1.1948771307649999</v>
      </c>
      <c r="N44" s="354">
        <v>1.2060776437791669</v>
      </c>
    </row>
    <row r="45" spans="1:14">
      <c r="A45" s="67" t="s">
        <v>310</v>
      </c>
      <c r="B45" s="43">
        <v>-0.19226796900000001</v>
      </c>
      <c r="C45" s="43">
        <v>-0.19226796900000001</v>
      </c>
      <c r="D45" s="43">
        <v>-0.19226796900000001</v>
      </c>
      <c r="E45" s="43">
        <v>-0.19226796900000001</v>
      </c>
      <c r="F45" s="43">
        <v>-0.19226796900000001</v>
      </c>
      <c r="G45" s="43">
        <v>-0.19226796900000001</v>
      </c>
      <c r="H45" s="43">
        <v>-0.19226796900000001</v>
      </c>
      <c r="I45" s="43">
        <v>-0.19226796900000001</v>
      </c>
      <c r="J45" s="43">
        <v>-0.19226796900000001</v>
      </c>
      <c r="K45" s="43">
        <v>-0.19226796900000001</v>
      </c>
      <c r="L45" s="43">
        <v>0.54005346299635426</v>
      </c>
      <c r="M45" s="43">
        <v>0</v>
      </c>
      <c r="N45" s="354">
        <v>0</v>
      </c>
    </row>
    <row r="46" spans="1:14">
      <c r="A46" s="67" t="s">
        <v>311</v>
      </c>
      <c r="B46" s="43">
        <v>0</v>
      </c>
      <c r="C46" s="43">
        <v>0</v>
      </c>
      <c r="D46" s="43">
        <v>0</v>
      </c>
      <c r="E46" s="43">
        <v>0</v>
      </c>
      <c r="F46" s="43">
        <v>0</v>
      </c>
      <c r="G46" s="43">
        <v>0</v>
      </c>
      <c r="H46" s="43">
        <v>0</v>
      </c>
      <c r="I46" s="43">
        <v>0</v>
      </c>
      <c r="J46" s="43">
        <v>6.6394755950000009E-2</v>
      </c>
      <c r="K46" s="43">
        <v>0.11025955373</v>
      </c>
      <c r="L46" s="43">
        <v>0.16058916812000001</v>
      </c>
      <c r="M46" s="43">
        <v>1.1948771307649999</v>
      </c>
      <c r="N46" s="354">
        <v>1.2060776437791669</v>
      </c>
    </row>
    <row r="47" spans="1:14" ht="10.5" thickBot="1">
      <c r="A47" s="64" t="s">
        <v>283</v>
      </c>
      <c r="B47" s="43">
        <v>-3.3530334727476178E-2</v>
      </c>
      <c r="C47" s="43">
        <v>-1.4862785243465557</v>
      </c>
      <c r="D47" s="43">
        <v>5.6541420023087587</v>
      </c>
      <c r="E47" s="43">
        <v>7.8542845206487115</v>
      </c>
      <c r="F47" s="43">
        <v>11.592866015640963</v>
      </c>
      <c r="G47" s="43">
        <v>8.3440368946013557</v>
      </c>
      <c r="H47" s="43">
        <v>9.136121276051643</v>
      </c>
      <c r="I47" s="43">
        <v>9.0539857102308954</v>
      </c>
      <c r="J47" s="43">
        <v>11.694012426430717</v>
      </c>
      <c r="K47" s="43">
        <v>32.535133046168752</v>
      </c>
      <c r="L47" s="43">
        <v>38.767686925334594</v>
      </c>
      <c r="M47" s="43">
        <v>1.6409800330940303</v>
      </c>
      <c r="N47" s="522">
        <v>-3.0722404133136423</v>
      </c>
    </row>
    <row r="48" spans="1:14" ht="15.75" customHeight="1" thickBot="1">
      <c r="A48" s="591"/>
      <c r="B48" s="592"/>
      <c r="C48" s="592"/>
      <c r="D48" s="592"/>
      <c r="E48" s="592"/>
      <c r="F48" s="592"/>
      <c r="G48" s="592"/>
      <c r="H48" s="592"/>
      <c r="I48" s="592"/>
      <c r="J48" s="592"/>
      <c r="K48" s="592"/>
      <c r="L48" s="592"/>
      <c r="M48" s="592"/>
      <c r="N48" s="593"/>
    </row>
    <row r="50" spans="2:3">
      <c r="B50" s="62"/>
      <c r="C50" s="62"/>
    </row>
    <row r="51" spans="2:3">
      <c r="B51" s="62"/>
      <c r="C51" s="62"/>
    </row>
    <row r="52" spans="2:3">
      <c r="B52" s="62"/>
      <c r="C52" s="62"/>
    </row>
  </sheetData>
  <customSheetViews>
    <customSheetView guid="{4E068CE9-76F0-4A79-8775-2B6748FBF524}">
      <selection sqref="A1:O1"/>
      <pageMargins left="0.7" right="0.7" top="0.75" bottom="0.75" header="0.3" footer="0.3"/>
      <pageSetup paperSize="9" scale="66" orientation="landscape" r:id="rId1"/>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2"/>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s>
  <mergeCells count="3">
    <mergeCell ref="A1:M1"/>
    <mergeCell ref="A2:M2"/>
    <mergeCell ref="A48:N48"/>
  </mergeCells>
  <pageMargins left="0.7" right="0.7" top="0.75" bottom="0.75" header="0.3" footer="0.3"/>
  <pageSetup paperSize="9" scale="70"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66FF"/>
  </sheetPr>
  <dimension ref="A1:BA88"/>
  <sheetViews>
    <sheetView showGridLines="0" topLeftCell="AE52" workbookViewId="0">
      <selection activeCell="AM6" sqref="AM6:AM83"/>
    </sheetView>
  </sheetViews>
  <sheetFormatPr defaultColWidth="9.140625" defaultRowHeight="9.75"/>
  <cols>
    <col min="1" max="1" width="39" style="32" customWidth="1"/>
    <col min="2" max="9" width="6.28515625" style="32" customWidth="1"/>
    <col min="10" max="12" width="6.85546875" style="32" customWidth="1"/>
    <col min="13" max="13" width="6.28515625" style="32" customWidth="1"/>
    <col min="14" max="15" width="6.5703125" style="32" customWidth="1"/>
    <col min="16" max="16" width="6.140625" style="32" customWidth="1"/>
    <col min="17" max="18" width="6.5703125" style="32" customWidth="1"/>
    <col min="19" max="21" width="6.85546875" style="32" customWidth="1"/>
    <col min="22" max="23" width="6.5703125" style="32" customWidth="1"/>
    <col min="24" max="49" width="5.85546875" style="32" customWidth="1"/>
    <col min="50" max="50" width="46.5703125" style="119" customWidth="1"/>
    <col min="51" max="16384" width="9.140625" style="32"/>
  </cols>
  <sheetData>
    <row r="1" spans="1:51" s="100" customFormat="1" ht="12.75">
      <c r="A1" s="572" t="s">
        <v>177</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c r="AW1" s="573"/>
      <c r="AX1" s="574"/>
    </row>
    <row r="2" spans="1:51" s="101" customFormat="1" ht="12.75">
      <c r="A2" s="569" t="s">
        <v>361</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c r="AU2" s="570"/>
      <c r="AV2" s="570"/>
      <c r="AW2" s="570"/>
      <c r="AX2" s="571"/>
    </row>
    <row r="3" spans="1:51" s="33" customFormat="1" ht="10.5" thickBot="1">
      <c r="A3" s="106"/>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107"/>
    </row>
    <row r="4" spans="1:51" ht="10.5" thickBot="1">
      <c r="A4" s="118" t="s">
        <v>4</v>
      </c>
      <c r="B4" s="34">
        <v>42005</v>
      </c>
      <c r="C4" s="35">
        <v>42036</v>
      </c>
      <c r="D4" s="17">
        <v>42064</v>
      </c>
      <c r="E4" s="17">
        <v>42095</v>
      </c>
      <c r="F4" s="17">
        <v>42125</v>
      </c>
      <c r="G4" s="17">
        <v>42156</v>
      </c>
      <c r="H4" s="17">
        <v>42186</v>
      </c>
      <c r="I4" s="17">
        <v>42217</v>
      </c>
      <c r="J4" s="17">
        <v>42248</v>
      </c>
      <c r="K4" s="17">
        <v>42278</v>
      </c>
      <c r="L4" s="118" t="s">
        <v>5</v>
      </c>
      <c r="M4" s="17">
        <v>42339</v>
      </c>
      <c r="N4" s="17">
        <v>42370</v>
      </c>
      <c r="O4" s="17">
        <v>42401</v>
      </c>
      <c r="P4" s="17">
        <v>42430</v>
      </c>
      <c r="Q4" s="17">
        <v>42461</v>
      </c>
      <c r="R4" s="17">
        <v>42491</v>
      </c>
      <c r="S4" s="17">
        <v>42522</v>
      </c>
      <c r="T4" s="17">
        <v>42552</v>
      </c>
      <c r="U4" s="17">
        <v>42583</v>
      </c>
      <c r="V4" s="17">
        <v>42614</v>
      </c>
      <c r="W4" s="17">
        <v>42644</v>
      </c>
      <c r="X4" s="17">
        <v>42675</v>
      </c>
      <c r="Y4" s="17">
        <v>42705</v>
      </c>
      <c r="Z4" s="17">
        <v>42736</v>
      </c>
      <c r="AA4" s="17">
        <v>42767</v>
      </c>
      <c r="AB4" s="17">
        <v>42795</v>
      </c>
      <c r="AC4" s="17">
        <v>42826</v>
      </c>
      <c r="AD4" s="17">
        <v>42856</v>
      </c>
      <c r="AE4" s="17">
        <v>42887</v>
      </c>
      <c r="AF4" s="17">
        <v>42917</v>
      </c>
      <c r="AG4" s="17">
        <v>42948</v>
      </c>
      <c r="AH4" s="17">
        <v>42979</v>
      </c>
      <c r="AI4" s="17">
        <v>43009</v>
      </c>
      <c r="AJ4" s="17">
        <v>43040</v>
      </c>
      <c r="AK4" s="17">
        <v>43070</v>
      </c>
      <c r="AL4" s="17">
        <v>43101</v>
      </c>
      <c r="AM4" s="17">
        <v>43132</v>
      </c>
      <c r="AN4" s="17">
        <v>43160</v>
      </c>
      <c r="AO4" s="17">
        <v>43191</v>
      </c>
      <c r="AP4" s="17">
        <v>43221</v>
      </c>
      <c r="AQ4" s="17">
        <v>43252</v>
      </c>
      <c r="AR4" s="17">
        <v>43282</v>
      </c>
      <c r="AS4" s="17">
        <v>43313</v>
      </c>
      <c r="AT4" s="17">
        <v>43344</v>
      </c>
      <c r="AU4" s="17">
        <v>43374</v>
      </c>
      <c r="AV4" s="17">
        <v>43405</v>
      </c>
      <c r="AW4" s="17">
        <v>43435</v>
      </c>
      <c r="AX4" s="18" t="s">
        <v>103</v>
      </c>
    </row>
    <row r="5" spans="1:51">
      <c r="A5" s="45" t="s">
        <v>312</v>
      </c>
      <c r="B5" s="40"/>
      <c r="C5" s="41"/>
      <c r="D5" s="41"/>
      <c r="E5" s="41"/>
      <c r="F5" s="41"/>
      <c r="G5" s="41"/>
      <c r="H5" s="42"/>
      <c r="I5" s="41"/>
      <c r="J5" s="41"/>
      <c r="K5" s="41"/>
      <c r="L5" s="41"/>
      <c r="M5" s="41"/>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111" t="s">
        <v>159</v>
      </c>
    </row>
    <row r="6" spans="1:51">
      <c r="A6" s="47" t="s">
        <v>38</v>
      </c>
      <c r="B6" s="40">
        <v>0</v>
      </c>
      <c r="C6" s="41">
        <v>0</v>
      </c>
      <c r="D6" s="41">
        <v>0</v>
      </c>
      <c r="E6" s="41">
        <v>0</v>
      </c>
      <c r="F6" s="41">
        <v>0</v>
      </c>
      <c r="G6" s="41">
        <v>0</v>
      </c>
      <c r="H6" s="42">
        <v>0</v>
      </c>
      <c r="I6" s="41">
        <v>0</v>
      </c>
      <c r="J6" s="41">
        <v>0</v>
      </c>
      <c r="K6" s="41">
        <v>0</v>
      </c>
      <c r="L6" s="41">
        <v>0</v>
      </c>
      <c r="M6" s="41">
        <v>0</v>
      </c>
      <c r="N6" s="46">
        <v>0</v>
      </c>
      <c r="O6" s="46">
        <v>0</v>
      </c>
      <c r="P6" s="46">
        <v>0</v>
      </c>
      <c r="Q6" s="46">
        <v>0</v>
      </c>
      <c r="R6" s="46">
        <v>0</v>
      </c>
      <c r="S6" s="46">
        <v>0</v>
      </c>
      <c r="T6" s="46">
        <v>0</v>
      </c>
      <c r="U6" s="46">
        <v>0</v>
      </c>
      <c r="V6" s="46">
        <v>0</v>
      </c>
      <c r="W6" s="46">
        <v>0</v>
      </c>
      <c r="X6" s="46">
        <v>0</v>
      </c>
      <c r="Y6" s="46">
        <v>0</v>
      </c>
      <c r="Z6" s="46">
        <v>0</v>
      </c>
      <c r="AA6" s="46">
        <v>0</v>
      </c>
      <c r="AB6" s="46">
        <v>0</v>
      </c>
      <c r="AC6" s="46">
        <v>0.47929923606999997</v>
      </c>
      <c r="AD6" s="46">
        <v>0</v>
      </c>
      <c r="AE6" s="46">
        <v>0</v>
      </c>
      <c r="AF6" s="46">
        <v>0</v>
      </c>
      <c r="AG6" s="46">
        <v>0</v>
      </c>
      <c r="AH6" s="46">
        <v>0</v>
      </c>
      <c r="AI6" s="46">
        <v>0</v>
      </c>
      <c r="AJ6" s="46">
        <v>0</v>
      </c>
      <c r="AK6" s="46">
        <v>0</v>
      </c>
      <c r="AL6" s="46">
        <v>0</v>
      </c>
      <c r="AM6" s="46">
        <v>0</v>
      </c>
      <c r="AN6" s="46"/>
      <c r="AO6" s="46"/>
      <c r="AP6" s="46"/>
      <c r="AQ6" s="46"/>
      <c r="AR6" s="46"/>
      <c r="AS6" s="46"/>
      <c r="AT6" s="46"/>
      <c r="AU6" s="46"/>
      <c r="AV6" s="46"/>
      <c r="AW6" s="46"/>
      <c r="AX6" s="112" t="s">
        <v>185</v>
      </c>
    </row>
    <row r="7" spans="1:51">
      <c r="A7" s="47" t="s">
        <v>39</v>
      </c>
      <c r="B7" s="40">
        <f>SUM(B8:B9)</f>
        <v>0</v>
      </c>
      <c r="C7" s="40">
        <f t="shared" ref="C7:N7" si="0">SUM(C8:C9)</f>
        <v>0</v>
      </c>
      <c r="D7" s="40">
        <f t="shared" si="0"/>
        <v>0</v>
      </c>
      <c r="E7" s="40">
        <f t="shared" si="0"/>
        <v>0</v>
      </c>
      <c r="F7" s="40">
        <f t="shared" si="0"/>
        <v>0</v>
      </c>
      <c r="G7" s="40">
        <f t="shared" si="0"/>
        <v>0</v>
      </c>
      <c r="H7" s="40">
        <f t="shared" si="0"/>
        <v>0</v>
      </c>
      <c r="I7" s="40">
        <f t="shared" si="0"/>
        <v>0</v>
      </c>
      <c r="J7" s="40">
        <f t="shared" si="0"/>
        <v>0</v>
      </c>
      <c r="K7" s="40">
        <f t="shared" si="0"/>
        <v>0</v>
      </c>
      <c r="L7" s="40">
        <f t="shared" si="0"/>
        <v>0</v>
      </c>
      <c r="M7" s="40">
        <f t="shared" si="0"/>
        <v>0</v>
      </c>
      <c r="N7" s="40">
        <f t="shared" si="0"/>
        <v>0</v>
      </c>
      <c r="O7" s="40">
        <v>0</v>
      </c>
      <c r="P7" s="46">
        <v>0</v>
      </c>
      <c r="Q7" s="40">
        <v>0</v>
      </c>
      <c r="R7" s="40">
        <v>0</v>
      </c>
      <c r="S7" s="40">
        <v>0</v>
      </c>
      <c r="T7" s="40">
        <v>0</v>
      </c>
      <c r="U7" s="40">
        <v>0</v>
      </c>
      <c r="V7" s="40">
        <v>0</v>
      </c>
      <c r="W7" s="40">
        <v>0</v>
      </c>
      <c r="X7" s="40">
        <v>0</v>
      </c>
      <c r="Y7" s="40">
        <v>0</v>
      </c>
      <c r="Z7" s="40">
        <v>0</v>
      </c>
      <c r="AA7" s="40">
        <v>0</v>
      </c>
      <c r="AB7" s="40">
        <v>0</v>
      </c>
      <c r="AC7" s="40">
        <v>0</v>
      </c>
      <c r="AD7" s="40">
        <v>0</v>
      </c>
      <c r="AE7" s="40">
        <v>0</v>
      </c>
      <c r="AF7" s="40">
        <v>0</v>
      </c>
      <c r="AG7" s="40">
        <v>0</v>
      </c>
      <c r="AH7" s="40">
        <v>0</v>
      </c>
      <c r="AI7" s="40">
        <v>0</v>
      </c>
      <c r="AJ7" s="40">
        <v>0</v>
      </c>
      <c r="AK7" s="40">
        <v>0</v>
      </c>
      <c r="AL7" s="40">
        <v>0</v>
      </c>
      <c r="AM7" s="40">
        <v>0</v>
      </c>
      <c r="AN7" s="40"/>
      <c r="AO7" s="40"/>
      <c r="AP7" s="40"/>
      <c r="AQ7" s="40"/>
      <c r="AR7" s="40"/>
      <c r="AS7" s="40"/>
      <c r="AT7" s="40"/>
      <c r="AU7" s="40"/>
      <c r="AV7" s="40"/>
      <c r="AW7" s="40"/>
      <c r="AX7" s="112" t="s">
        <v>187</v>
      </c>
    </row>
    <row r="8" spans="1:51">
      <c r="A8" s="48" t="s">
        <v>137</v>
      </c>
      <c r="B8" s="40">
        <v>0</v>
      </c>
      <c r="C8" s="41">
        <v>0</v>
      </c>
      <c r="D8" s="41">
        <v>0</v>
      </c>
      <c r="E8" s="41">
        <v>0</v>
      </c>
      <c r="F8" s="41">
        <v>0</v>
      </c>
      <c r="G8" s="41">
        <v>0</v>
      </c>
      <c r="H8" s="41">
        <v>0</v>
      </c>
      <c r="I8" s="41">
        <v>0</v>
      </c>
      <c r="J8" s="41">
        <v>0</v>
      </c>
      <c r="K8" s="41">
        <v>0</v>
      </c>
      <c r="L8" s="41">
        <v>0</v>
      </c>
      <c r="M8" s="41">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c r="AM8" s="46">
        <v>0</v>
      </c>
      <c r="AN8" s="46"/>
      <c r="AO8" s="46"/>
      <c r="AP8" s="46"/>
      <c r="AQ8" s="46"/>
      <c r="AR8" s="46"/>
      <c r="AS8" s="46"/>
      <c r="AT8" s="46"/>
      <c r="AU8" s="46"/>
      <c r="AV8" s="46"/>
      <c r="AW8" s="46"/>
      <c r="AX8" s="114" t="s">
        <v>188</v>
      </c>
    </row>
    <row r="9" spans="1:51">
      <c r="A9" s="48" t="s">
        <v>138</v>
      </c>
      <c r="B9" s="40">
        <v>0</v>
      </c>
      <c r="C9" s="41">
        <v>0</v>
      </c>
      <c r="D9" s="41">
        <v>0</v>
      </c>
      <c r="E9" s="41">
        <v>0</v>
      </c>
      <c r="F9" s="41">
        <v>0</v>
      </c>
      <c r="G9" s="41">
        <v>0</v>
      </c>
      <c r="H9" s="41">
        <v>0</v>
      </c>
      <c r="I9" s="41">
        <v>0</v>
      </c>
      <c r="J9" s="41">
        <v>0</v>
      </c>
      <c r="K9" s="41">
        <v>0</v>
      </c>
      <c r="L9" s="41">
        <v>0</v>
      </c>
      <c r="M9" s="41">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c r="AO9" s="46"/>
      <c r="AP9" s="46"/>
      <c r="AQ9" s="46"/>
      <c r="AR9" s="46"/>
      <c r="AS9" s="46"/>
      <c r="AT9" s="46"/>
      <c r="AU9" s="46"/>
      <c r="AV9" s="46"/>
      <c r="AW9" s="46"/>
      <c r="AX9" s="114" t="s">
        <v>186</v>
      </c>
    </row>
    <row r="10" spans="1:51">
      <c r="A10" s="47" t="s">
        <v>40</v>
      </c>
      <c r="B10" s="40">
        <f>SUM(B11:B14)</f>
        <v>0.46521008806999997</v>
      </c>
      <c r="C10" s="40">
        <f t="shared" ref="C10:N10" si="1">SUM(C11:C14)</f>
        <v>0.46521008806999997</v>
      </c>
      <c r="D10" s="40">
        <f t="shared" si="1"/>
        <v>0.46521008806999997</v>
      </c>
      <c r="E10" s="40">
        <f t="shared" si="1"/>
        <v>0.46521008806999997</v>
      </c>
      <c r="F10" s="40">
        <f t="shared" si="1"/>
        <v>0.46521008806999997</v>
      </c>
      <c r="G10" s="40">
        <f t="shared" si="1"/>
        <v>0.46521008806999997</v>
      </c>
      <c r="H10" s="40">
        <f t="shared" si="1"/>
        <v>0.46521008806999997</v>
      </c>
      <c r="I10" s="40">
        <f t="shared" si="1"/>
        <v>0.46521008806999997</v>
      </c>
      <c r="J10" s="40">
        <f t="shared" si="1"/>
        <v>0.46521008806999997</v>
      </c>
      <c r="K10" s="40">
        <f t="shared" si="1"/>
        <v>0.46521008806999997</v>
      </c>
      <c r="L10" s="40">
        <f t="shared" si="1"/>
        <v>0.46521008806999997</v>
      </c>
      <c r="M10" s="40">
        <f t="shared" si="1"/>
        <v>0.46521008806999997</v>
      </c>
      <c r="N10" s="40">
        <f t="shared" si="1"/>
        <v>0.47305242425999999</v>
      </c>
      <c r="O10" s="40">
        <v>0.47305242406999998</v>
      </c>
      <c r="P10" s="46">
        <v>0.47305242406999998</v>
      </c>
      <c r="Q10" s="40">
        <v>0.47305242406999998</v>
      </c>
      <c r="R10" s="40">
        <v>0.47305242406999998</v>
      </c>
      <c r="S10" s="40">
        <v>0.47305242406999998</v>
      </c>
      <c r="T10" s="40">
        <v>0.47305242406999998</v>
      </c>
      <c r="U10" s="40">
        <v>0.47305242406999998</v>
      </c>
      <c r="V10" s="40">
        <v>0.47305242406999998</v>
      </c>
      <c r="W10" s="40">
        <v>0.47305242406999998</v>
      </c>
      <c r="X10" s="40">
        <v>0.47305242406999998</v>
      </c>
      <c r="Y10" s="40">
        <v>0.47305242406999998</v>
      </c>
      <c r="Z10" s="40">
        <v>0.47305242406999998</v>
      </c>
      <c r="AA10" s="40">
        <v>0.47929923606999997</v>
      </c>
      <c r="AB10" s="40">
        <v>0.47929923606999997</v>
      </c>
      <c r="AC10" s="40">
        <v>0</v>
      </c>
      <c r="AD10" s="40">
        <v>0.47929923606999997</v>
      </c>
      <c r="AE10" s="40">
        <v>0.47929923606999997</v>
      </c>
      <c r="AF10" s="40">
        <v>0.47929923606999997</v>
      </c>
      <c r="AG10" s="40">
        <v>0.47929923606999997</v>
      </c>
      <c r="AH10" s="40">
        <v>0.47929923606999997</v>
      </c>
      <c r="AI10" s="40">
        <v>0.47929923606999997</v>
      </c>
      <c r="AJ10" s="40">
        <v>0.47929923606999997</v>
      </c>
      <c r="AK10" s="40">
        <v>0.47929923606999997</v>
      </c>
      <c r="AL10" s="40">
        <v>0.47929923606999997</v>
      </c>
      <c r="AM10" s="40">
        <v>0.48512330496</v>
      </c>
      <c r="AN10" s="40"/>
      <c r="AO10" s="40"/>
      <c r="AP10" s="40"/>
      <c r="AQ10" s="40"/>
      <c r="AR10" s="40"/>
      <c r="AS10" s="40"/>
      <c r="AT10" s="40"/>
      <c r="AU10" s="40"/>
      <c r="AV10" s="40"/>
      <c r="AW10" s="40"/>
      <c r="AX10" s="112" t="s">
        <v>189</v>
      </c>
      <c r="AY10" s="49" t="s">
        <v>317</v>
      </c>
    </row>
    <row r="11" spans="1:51">
      <c r="A11" s="48" t="s">
        <v>137</v>
      </c>
      <c r="B11" s="41">
        <v>0.46521008806999997</v>
      </c>
      <c r="C11" s="41">
        <v>0.46521008806999997</v>
      </c>
      <c r="D11" s="41">
        <v>0.46521008806999997</v>
      </c>
      <c r="E11" s="41">
        <v>0.46521008806999997</v>
      </c>
      <c r="F11" s="41">
        <v>0.46521008806999997</v>
      </c>
      <c r="G11" s="41">
        <v>0.46521008806999997</v>
      </c>
      <c r="H11" s="41">
        <v>0.46521008806999997</v>
      </c>
      <c r="I11" s="41">
        <v>0.46521008806999997</v>
      </c>
      <c r="J11" s="41">
        <v>0.46521008806999997</v>
      </c>
      <c r="K11" s="41">
        <v>0.46521008806999997</v>
      </c>
      <c r="L11" s="41">
        <v>0.46521008806999997</v>
      </c>
      <c r="M11" s="41">
        <v>0.46521008806999997</v>
      </c>
      <c r="N11" s="46">
        <v>0.47305242425999999</v>
      </c>
      <c r="O11" s="46">
        <v>0.47305242406999998</v>
      </c>
      <c r="P11" s="46">
        <v>0.47305242406999998</v>
      </c>
      <c r="Q11" s="46">
        <v>0.47305242406999998</v>
      </c>
      <c r="R11" s="46">
        <v>0.47305242406999998</v>
      </c>
      <c r="S11" s="46">
        <v>0.47305242406999998</v>
      </c>
      <c r="T11" s="46">
        <v>0.47305242406999998</v>
      </c>
      <c r="U11" s="46">
        <v>0.47305242406999998</v>
      </c>
      <c r="V11" s="46">
        <v>0.47305242406999998</v>
      </c>
      <c r="W11" s="46">
        <v>0.47305242406999998</v>
      </c>
      <c r="X11" s="46">
        <v>0.47305242406999998</v>
      </c>
      <c r="Y11" s="46">
        <v>0.47305242406999998</v>
      </c>
      <c r="Z11" s="46">
        <v>0.47305242406999998</v>
      </c>
      <c r="AA11" s="46">
        <v>0.47929923606999997</v>
      </c>
      <c r="AB11" s="46">
        <v>0.47929923606999997</v>
      </c>
      <c r="AC11" s="46">
        <v>0</v>
      </c>
      <c r="AD11" s="46">
        <v>0.47929923606999997</v>
      </c>
      <c r="AE11" s="46">
        <v>0.47929923606999997</v>
      </c>
      <c r="AF11" s="46">
        <v>0.47929923606999997</v>
      </c>
      <c r="AG11" s="46">
        <v>0.47929923606999997</v>
      </c>
      <c r="AH11" s="46">
        <v>0.47929923606999997</v>
      </c>
      <c r="AI11" s="46">
        <v>0.47929923606999997</v>
      </c>
      <c r="AJ11" s="46">
        <v>0.47929923606999997</v>
      </c>
      <c r="AK11" s="46">
        <v>0.47929923606999997</v>
      </c>
      <c r="AL11" s="46">
        <v>0.47929923606999997</v>
      </c>
      <c r="AM11" s="46">
        <v>0.48512330496</v>
      </c>
      <c r="AN11" s="46"/>
      <c r="AO11" s="46"/>
      <c r="AP11" s="46"/>
      <c r="AQ11" s="46"/>
      <c r="AR11" s="46"/>
      <c r="AS11" s="46"/>
      <c r="AT11" s="46"/>
      <c r="AU11" s="46"/>
      <c r="AV11" s="46"/>
      <c r="AW11" s="46"/>
      <c r="AX11" s="114" t="s">
        <v>188</v>
      </c>
    </row>
    <row r="12" spans="1:51" s="53" customFormat="1">
      <c r="A12" s="50" t="s">
        <v>139</v>
      </c>
      <c r="B12" s="51">
        <v>0</v>
      </c>
      <c r="C12" s="51">
        <v>0</v>
      </c>
      <c r="D12" s="51">
        <v>0</v>
      </c>
      <c r="E12" s="51">
        <v>0</v>
      </c>
      <c r="F12" s="51">
        <v>0</v>
      </c>
      <c r="G12" s="51">
        <v>0</v>
      </c>
      <c r="H12" s="51">
        <v>0</v>
      </c>
      <c r="I12" s="51">
        <v>0</v>
      </c>
      <c r="J12" s="51">
        <v>0</v>
      </c>
      <c r="K12" s="51">
        <v>0</v>
      </c>
      <c r="L12" s="51">
        <v>0</v>
      </c>
      <c r="M12" s="51">
        <v>0</v>
      </c>
      <c r="N12" s="52">
        <v>0</v>
      </c>
      <c r="O12" s="52">
        <v>0</v>
      </c>
      <c r="P12" s="46">
        <v>0</v>
      </c>
      <c r="Q12" s="52">
        <v>0</v>
      </c>
      <c r="R12" s="52">
        <v>0</v>
      </c>
      <c r="S12" s="52">
        <v>0</v>
      </c>
      <c r="T12" s="52">
        <v>0</v>
      </c>
      <c r="U12" s="52">
        <v>0</v>
      </c>
      <c r="V12" s="52">
        <v>0</v>
      </c>
      <c r="W12" s="52">
        <v>0</v>
      </c>
      <c r="X12" s="52">
        <v>0</v>
      </c>
      <c r="Y12" s="52">
        <v>0</v>
      </c>
      <c r="Z12" s="52">
        <v>0</v>
      </c>
      <c r="AA12" s="52">
        <v>0</v>
      </c>
      <c r="AB12" s="52">
        <v>0</v>
      </c>
      <c r="AC12" s="52">
        <v>0</v>
      </c>
      <c r="AD12" s="52">
        <v>0</v>
      </c>
      <c r="AE12" s="52">
        <v>0</v>
      </c>
      <c r="AF12" s="52">
        <v>0</v>
      </c>
      <c r="AG12" s="52">
        <v>0</v>
      </c>
      <c r="AH12" s="52">
        <v>0</v>
      </c>
      <c r="AI12" s="52">
        <v>0</v>
      </c>
      <c r="AJ12" s="52">
        <v>0</v>
      </c>
      <c r="AK12" s="52">
        <v>0</v>
      </c>
      <c r="AL12" s="52">
        <v>0</v>
      </c>
      <c r="AM12" s="52">
        <v>0</v>
      </c>
      <c r="AN12" s="52"/>
      <c r="AO12" s="52"/>
      <c r="AP12" s="52"/>
      <c r="AQ12" s="52"/>
      <c r="AR12" s="52"/>
      <c r="AS12" s="52"/>
      <c r="AT12" s="52"/>
      <c r="AU12" s="52"/>
      <c r="AV12" s="52"/>
      <c r="AW12" s="52"/>
      <c r="AX12" s="442" t="s">
        <v>190</v>
      </c>
    </row>
    <row r="13" spans="1:51">
      <c r="A13" s="48" t="s">
        <v>138</v>
      </c>
      <c r="B13" s="41">
        <v>0</v>
      </c>
      <c r="C13" s="41">
        <v>0</v>
      </c>
      <c r="D13" s="41">
        <v>0</v>
      </c>
      <c r="E13" s="41">
        <v>0</v>
      </c>
      <c r="F13" s="41">
        <v>0</v>
      </c>
      <c r="G13" s="41">
        <v>0</v>
      </c>
      <c r="H13" s="41">
        <v>0</v>
      </c>
      <c r="I13" s="41">
        <v>0</v>
      </c>
      <c r="J13" s="41">
        <v>0</v>
      </c>
      <c r="K13" s="41">
        <v>0</v>
      </c>
      <c r="L13" s="41">
        <v>0</v>
      </c>
      <c r="M13" s="41">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c r="AO13" s="46"/>
      <c r="AP13" s="46"/>
      <c r="AQ13" s="46"/>
      <c r="AR13" s="46"/>
      <c r="AS13" s="46"/>
      <c r="AT13" s="46"/>
      <c r="AU13" s="46"/>
      <c r="AV13" s="46"/>
      <c r="AW13" s="46"/>
      <c r="AX13" s="114" t="s">
        <v>186</v>
      </c>
    </row>
    <row r="14" spans="1:51" s="53" customFormat="1">
      <c r="A14" s="50" t="s">
        <v>140</v>
      </c>
      <c r="B14" s="51">
        <v>0</v>
      </c>
      <c r="C14" s="51">
        <v>0</v>
      </c>
      <c r="D14" s="51">
        <v>0</v>
      </c>
      <c r="E14" s="51">
        <v>0</v>
      </c>
      <c r="F14" s="51">
        <v>0</v>
      </c>
      <c r="G14" s="51">
        <v>0</v>
      </c>
      <c r="H14" s="51">
        <v>0</v>
      </c>
      <c r="I14" s="51">
        <v>0</v>
      </c>
      <c r="J14" s="51">
        <v>0</v>
      </c>
      <c r="K14" s="51">
        <v>0</v>
      </c>
      <c r="L14" s="51">
        <v>0</v>
      </c>
      <c r="M14" s="51">
        <v>0</v>
      </c>
      <c r="N14" s="52">
        <v>0</v>
      </c>
      <c r="O14" s="52">
        <v>0</v>
      </c>
      <c r="P14" s="46">
        <v>0</v>
      </c>
      <c r="Q14" s="52">
        <v>0</v>
      </c>
      <c r="R14" s="52">
        <v>0</v>
      </c>
      <c r="S14" s="52">
        <v>0</v>
      </c>
      <c r="T14" s="52">
        <v>0</v>
      </c>
      <c r="U14" s="52">
        <v>0</v>
      </c>
      <c r="V14" s="52">
        <v>0</v>
      </c>
      <c r="W14" s="52">
        <v>0</v>
      </c>
      <c r="X14" s="52">
        <v>0</v>
      </c>
      <c r="Y14" s="52">
        <v>0</v>
      </c>
      <c r="Z14" s="52">
        <v>0</v>
      </c>
      <c r="AA14" s="52">
        <v>0</v>
      </c>
      <c r="AB14" s="52">
        <v>0</v>
      </c>
      <c r="AC14" s="52">
        <v>0</v>
      </c>
      <c r="AD14" s="52">
        <v>0</v>
      </c>
      <c r="AE14" s="52">
        <v>0</v>
      </c>
      <c r="AF14" s="52">
        <v>0</v>
      </c>
      <c r="AG14" s="52">
        <v>0</v>
      </c>
      <c r="AH14" s="52">
        <v>0</v>
      </c>
      <c r="AI14" s="52">
        <v>0</v>
      </c>
      <c r="AJ14" s="52">
        <v>0</v>
      </c>
      <c r="AK14" s="52">
        <v>0</v>
      </c>
      <c r="AL14" s="52">
        <v>0</v>
      </c>
      <c r="AM14" s="52">
        <v>0</v>
      </c>
      <c r="AN14" s="52"/>
      <c r="AO14" s="52"/>
      <c r="AP14" s="52"/>
      <c r="AQ14" s="52"/>
      <c r="AR14" s="52"/>
      <c r="AS14" s="52"/>
      <c r="AT14" s="52"/>
      <c r="AU14" s="52"/>
      <c r="AV14" s="52"/>
      <c r="AW14" s="52"/>
      <c r="AX14" s="442" t="s">
        <v>191</v>
      </c>
    </row>
    <row r="15" spans="1:51">
      <c r="A15" s="47" t="s">
        <v>41</v>
      </c>
      <c r="B15" s="41">
        <f>SUM(B16:B19)</f>
        <v>0</v>
      </c>
      <c r="C15" s="41">
        <f t="shared" ref="C15:N15" si="2">SUM(C16:C19)</f>
        <v>0</v>
      </c>
      <c r="D15" s="41">
        <f t="shared" si="2"/>
        <v>0</v>
      </c>
      <c r="E15" s="41">
        <f t="shared" si="2"/>
        <v>0</v>
      </c>
      <c r="F15" s="41">
        <f t="shared" si="2"/>
        <v>0</v>
      </c>
      <c r="G15" s="41">
        <f t="shared" si="2"/>
        <v>0</v>
      </c>
      <c r="H15" s="41">
        <f t="shared" si="2"/>
        <v>0</v>
      </c>
      <c r="I15" s="41">
        <f t="shared" si="2"/>
        <v>0</v>
      </c>
      <c r="J15" s="41">
        <f t="shared" si="2"/>
        <v>0</v>
      </c>
      <c r="K15" s="41">
        <f t="shared" si="2"/>
        <v>0</v>
      </c>
      <c r="L15" s="41">
        <f t="shared" si="2"/>
        <v>0</v>
      </c>
      <c r="M15" s="41">
        <f t="shared" si="2"/>
        <v>0</v>
      </c>
      <c r="N15" s="41">
        <f t="shared" si="2"/>
        <v>0</v>
      </c>
      <c r="O15" s="41">
        <v>0</v>
      </c>
      <c r="P15" s="46">
        <v>0</v>
      </c>
      <c r="Q15" s="41">
        <v>0</v>
      </c>
      <c r="R15" s="41">
        <v>0</v>
      </c>
      <c r="S15" s="41">
        <v>0</v>
      </c>
      <c r="T15" s="41">
        <v>0</v>
      </c>
      <c r="U15" s="41">
        <v>0</v>
      </c>
      <c r="V15" s="41">
        <v>0</v>
      </c>
      <c r="W15" s="41">
        <v>0</v>
      </c>
      <c r="X15" s="41">
        <v>0</v>
      </c>
      <c r="Y15" s="41">
        <v>0</v>
      </c>
      <c r="Z15" s="41">
        <v>0</v>
      </c>
      <c r="AA15" s="41">
        <v>0</v>
      </c>
      <c r="AB15" s="41">
        <v>0</v>
      </c>
      <c r="AC15" s="41">
        <v>0</v>
      </c>
      <c r="AD15" s="41">
        <v>0</v>
      </c>
      <c r="AE15" s="41">
        <v>0</v>
      </c>
      <c r="AF15" s="41">
        <v>0</v>
      </c>
      <c r="AG15" s="41">
        <v>0</v>
      </c>
      <c r="AH15" s="41">
        <v>0</v>
      </c>
      <c r="AI15" s="41">
        <v>0</v>
      </c>
      <c r="AJ15" s="41">
        <v>0</v>
      </c>
      <c r="AK15" s="41">
        <v>0</v>
      </c>
      <c r="AL15" s="41">
        <v>0</v>
      </c>
      <c r="AM15" s="41">
        <v>0</v>
      </c>
      <c r="AN15" s="41"/>
      <c r="AO15" s="41"/>
      <c r="AP15" s="41"/>
      <c r="AQ15" s="41"/>
      <c r="AR15" s="41"/>
      <c r="AS15" s="41"/>
      <c r="AT15" s="41"/>
      <c r="AU15" s="41"/>
      <c r="AV15" s="41"/>
      <c r="AW15" s="41"/>
      <c r="AX15" s="112" t="s">
        <v>192</v>
      </c>
    </row>
    <row r="16" spans="1:51">
      <c r="A16" s="48" t="s">
        <v>137</v>
      </c>
      <c r="B16" s="41">
        <v>0</v>
      </c>
      <c r="C16" s="41">
        <v>0</v>
      </c>
      <c r="D16" s="41">
        <v>0</v>
      </c>
      <c r="E16" s="41">
        <v>0</v>
      </c>
      <c r="F16" s="41">
        <v>0</v>
      </c>
      <c r="G16" s="41">
        <v>0</v>
      </c>
      <c r="H16" s="41">
        <v>0</v>
      </c>
      <c r="I16" s="41">
        <v>0</v>
      </c>
      <c r="J16" s="41">
        <v>0</v>
      </c>
      <c r="K16" s="41">
        <v>0</v>
      </c>
      <c r="L16" s="41">
        <v>0</v>
      </c>
      <c r="M16" s="41">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c r="AO16" s="46"/>
      <c r="AP16" s="46"/>
      <c r="AQ16" s="46"/>
      <c r="AR16" s="46"/>
      <c r="AS16" s="46"/>
      <c r="AT16" s="46"/>
      <c r="AU16" s="46"/>
      <c r="AV16" s="46"/>
      <c r="AW16" s="46"/>
      <c r="AX16" s="114" t="s">
        <v>188</v>
      </c>
    </row>
    <row r="17" spans="1:53" s="53" customFormat="1">
      <c r="A17" s="50" t="s">
        <v>141</v>
      </c>
      <c r="B17" s="51">
        <v>0</v>
      </c>
      <c r="C17" s="51">
        <v>0</v>
      </c>
      <c r="D17" s="51">
        <v>0</v>
      </c>
      <c r="E17" s="51">
        <v>0</v>
      </c>
      <c r="F17" s="51">
        <v>0</v>
      </c>
      <c r="G17" s="51">
        <v>0</v>
      </c>
      <c r="H17" s="51">
        <v>0</v>
      </c>
      <c r="I17" s="51">
        <v>0</v>
      </c>
      <c r="J17" s="51">
        <v>0</v>
      </c>
      <c r="K17" s="51">
        <v>0</v>
      </c>
      <c r="L17" s="51">
        <v>0</v>
      </c>
      <c r="M17" s="51">
        <v>0</v>
      </c>
      <c r="N17" s="52">
        <v>0</v>
      </c>
      <c r="O17" s="52">
        <v>0</v>
      </c>
      <c r="P17" s="46">
        <v>0</v>
      </c>
      <c r="Q17" s="52">
        <v>0</v>
      </c>
      <c r="R17" s="52">
        <v>0</v>
      </c>
      <c r="S17" s="52">
        <v>0</v>
      </c>
      <c r="T17" s="52">
        <v>0</v>
      </c>
      <c r="U17" s="52">
        <v>0</v>
      </c>
      <c r="V17" s="52">
        <v>0</v>
      </c>
      <c r="W17" s="52">
        <v>0</v>
      </c>
      <c r="X17" s="52">
        <v>0</v>
      </c>
      <c r="Y17" s="52">
        <v>0</v>
      </c>
      <c r="Z17" s="52">
        <v>0</v>
      </c>
      <c r="AA17" s="52">
        <v>0</v>
      </c>
      <c r="AB17" s="52">
        <v>0</v>
      </c>
      <c r="AC17" s="52">
        <v>0</v>
      </c>
      <c r="AD17" s="52">
        <v>0</v>
      </c>
      <c r="AE17" s="52">
        <v>0</v>
      </c>
      <c r="AF17" s="52">
        <v>0</v>
      </c>
      <c r="AG17" s="52">
        <v>0</v>
      </c>
      <c r="AH17" s="52">
        <v>0</v>
      </c>
      <c r="AI17" s="52">
        <v>0</v>
      </c>
      <c r="AJ17" s="52">
        <v>0</v>
      </c>
      <c r="AK17" s="52">
        <v>0</v>
      </c>
      <c r="AL17" s="52">
        <v>0</v>
      </c>
      <c r="AM17" s="52">
        <v>0</v>
      </c>
      <c r="AN17" s="52"/>
      <c r="AO17" s="52"/>
      <c r="AP17" s="52"/>
      <c r="AQ17" s="52"/>
      <c r="AR17" s="52"/>
      <c r="AS17" s="52"/>
      <c r="AT17" s="52"/>
      <c r="AU17" s="52"/>
      <c r="AV17" s="52"/>
      <c r="AW17" s="52"/>
      <c r="AX17" s="442" t="s">
        <v>193</v>
      </c>
    </row>
    <row r="18" spans="1:53">
      <c r="A18" s="48" t="s">
        <v>138</v>
      </c>
      <c r="B18" s="41">
        <v>0</v>
      </c>
      <c r="C18" s="41">
        <v>0</v>
      </c>
      <c r="D18" s="41">
        <v>0</v>
      </c>
      <c r="E18" s="41">
        <v>0</v>
      </c>
      <c r="F18" s="41">
        <v>0</v>
      </c>
      <c r="G18" s="41">
        <v>0</v>
      </c>
      <c r="H18" s="41">
        <v>0</v>
      </c>
      <c r="I18" s="41">
        <v>0</v>
      </c>
      <c r="J18" s="41">
        <v>0</v>
      </c>
      <c r="K18" s="41">
        <v>0</v>
      </c>
      <c r="L18" s="41">
        <v>0</v>
      </c>
      <c r="M18" s="41">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c r="AO18" s="46"/>
      <c r="AP18" s="46"/>
      <c r="AQ18" s="46"/>
      <c r="AR18" s="46"/>
      <c r="AS18" s="46"/>
      <c r="AT18" s="46"/>
      <c r="AU18" s="46"/>
      <c r="AV18" s="46"/>
      <c r="AW18" s="46"/>
      <c r="AX18" s="114" t="s">
        <v>186</v>
      </c>
    </row>
    <row r="19" spans="1:53" s="53" customFormat="1">
      <c r="A19" s="54" t="s">
        <v>142</v>
      </c>
      <c r="B19" s="51">
        <v>0</v>
      </c>
      <c r="C19" s="51">
        <v>0</v>
      </c>
      <c r="D19" s="51">
        <v>0</v>
      </c>
      <c r="E19" s="51">
        <v>0</v>
      </c>
      <c r="F19" s="51">
        <v>0</v>
      </c>
      <c r="G19" s="51">
        <v>0</v>
      </c>
      <c r="H19" s="51">
        <v>0</v>
      </c>
      <c r="I19" s="51">
        <v>0</v>
      </c>
      <c r="J19" s="51">
        <v>0</v>
      </c>
      <c r="K19" s="51">
        <v>0</v>
      </c>
      <c r="L19" s="51">
        <v>0</v>
      </c>
      <c r="M19" s="51">
        <v>0</v>
      </c>
      <c r="N19" s="52">
        <v>0</v>
      </c>
      <c r="O19" s="52">
        <v>0</v>
      </c>
      <c r="P19" s="46">
        <v>0</v>
      </c>
      <c r="Q19" s="52">
        <v>0</v>
      </c>
      <c r="R19" s="52">
        <v>0</v>
      </c>
      <c r="S19" s="52">
        <v>0</v>
      </c>
      <c r="T19" s="52">
        <v>0</v>
      </c>
      <c r="U19" s="52">
        <v>0</v>
      </c>
      <c r="V19" s="52">
        <v>0</v>
      </c>
      <c r="W19" s="52">
        <v>0</v>
      </c>
      <c r="X19" s="52">
        <v>0</v>
      </c>
      <c r="Y19" s="52">
        <v>0</v>
      </c>
      <c r="Z19" s="52">
        <v>0</v>
      </c>
      <c r="AA19" s="52">
        <v>0</v>
      </c>
      <c r="AB19" s="52">
        <v>0</v>
      </c>
      <c r="AC19" s="52">
        <v>0</v>
      </c>
      <c r="AD19" s="52">
        <v>0</v>
      </c>
      <c r="AE19" s="52">
        <v>0</v>
      </c>
      <c r="AF19" s="52">
        <v>0</v>
      </c>
      <c r="AG19" s="52">
        <v>0</v>
      </c>
      <c r="AH19" s="52">
        <v>0</v>
      </c>
      <c r="AI19" s="52">
        <v>0</v>
      </c>
      <c r="AJ19" s="52">
        <v>0</v>
      </c>
      <c r="AK19" s="52">
        <v>0</v>
      </c>
      <c r="AL19" s="52">
        <v>0</v>
      </c>
      <c r="AM19" s="52">
        <v>0</v>
      </c>
      <c r="AN19" s="52"/>
      <c r="AO19" s="52"/>
      <c r="AP19" s="52"/>
      <c r="AQ19" s="52"/>
      <c r="AR19" s="52"/>
      <c r="AS19" s="52"/>
      <c r="AT19" s="52"/>
      <c r="AU19" s="52"/>
      <c r="AV19" s="52"/>
      <c r="AW19" s="52"/>
      <c r="AX19" s="443" t="s">
        <v>193</v>
      </c>
    </row>
    <row r="20" spans="1:53">
      <c r="A20" s="47" t="s">
        <v>42</v>
      </c>
      <c r="B20" s="41">
        <f>SUM(B21:B24)</f>
        <v>0</v>
      </c>
      <c r="C20" s="41">
        <f t="shared" ref="C20:N20" si="3">SUM(C21:C24)</f>
        <v>0</v>
      </c>
      <c r="D20" s="41">
        <f t="shared" si="3"/>
        <v>0</v>
      </c>
      <c r="E20" s="41">
        <f t="shared" si="3"/>
        <v>0</v>
      </c>
      <c r="F20" s="41">
        <f t="shared" si="3"/>
        <v>0</v>
      </c>
      <c r="G20" s="41">
        <f t="shared" si="3"/>
        <v>0</v>
      </c>
      <c r="H20" s="41">
        <f t="shared" si="3"/>
        <v>0</v>
      </c>
      <c r="I20" s="41">
        <f t="shared" si="3"/>
        <v>0</v>
      </c>
      <c r="J20" s="41">
        <f t="shared" si="3"/>
        <v>0</v>
      </c>
      <c r="K20" s="41">
        <f t="shared" si="3"/>
        <v>0</v>
      </c>
      <c r="L20" s="41">
        <f t="shared" si="3"/>
        <v>0</v>
      </c>
      <c r="M20" s="41">
        <f t="shared" si="3"/>
        <v>0</v>
      </c>
      <c r="N20" s="41">
        <f t="shared" si="3"/>
        <v>0</v>
      </c>
      <c r="O20" s="41">
        <v>0</v>
      </c>
      <c r="P20" s="46">
        <v>0</v>
      </c>
      <c r="Q20" s="41">
        <v>0</v>
      </c>
      <c r="R20" s="41">
        <v>0</v>
      </c>
      <c r="S20" s="41">
        <v>0</v>
      </c>
      <c r="T20" s="41">
        <v>0</v>
      </c>
      <c r="U20" s="41">
        <v>0</v>
      </c>
      <c r="V20" s="41">
        <v>0</v>
      </c>
      <c r="W20" s="41">
        <v>0</v>
      </c>
      <c r="X20" s="41">
        <v>0</v>
      </c>
      <c r="Y20" s="41">
        <v>0</v>
      </c>
      <c r="Z20" s="41">
        <v>0</v>
      </c>
      <c r="AA20" s="41">
        <v>0</v>
      </c>
      <c r="AB20" s="41">
        <v>0</v>
      </c>
      <c r="AC20" s="41">
        <v>0</v>
      </c>
      <c r="AD20" s="41">
        <v>0</v>
      </c>
      <c r="AE20" s="41">
        <v>0</v>
      </c>
      <c r="AF20" s="41">
        <v>0</v>
      </c>
      <c r="AG20" s="41">
        <v>0</v>
      </c>
      <c r="AH20" s="41">
        <v>0</v>
      </c>
      <c r="AI20" s="41">
        <v>0</v>
      </c>
      <c r="AJ20" s="41">
        <v>0</v>
      </c>
      <c r="AK20" s="41">
        <v>0</v>
      </c>
      <c r="AL20" s="41">
        <v>0</v>
      </c>
      <c r="AM20" s="41">
        <v>0</v>
      </c>
      <c r="AN20" s="41"/>
      <c r="AO20" s="41"/>
      <c r="AP20" s="41"/>
      <c r="AQ20" s="41"/>
      <c r="AR20" s="41"/>
      <c r="AS20" s="41"/>
      <c r="AT20" s="41"/>
      <c r="AU20" s="41"/>
      <c r="AV20" s="41"/>
      <c r="AW20" s="41"/>
      <c r="AX20" s="112" t="s">
        <v>194</v>
      </c>
    </row>
    <row r="21" spans="1:53">
      <c r="A21" s="48" t="s">
        <v>137</v>
      </c>
      <c r="B21" s="41">
        <v>50</v>
      </c>
      <c r="C21" s="41">
        <v>50</v>
      </c>
      <c r="D21" s="41">
        <v>50</v>
      </c>
      <c r="E21" s="41">
        <v>50</v>
      </c>
      <c r="F21" s="41">
        <v>50</v>
      </c>
      <c r="G21" s="41">
        <v>50</v>
      </c>
      <c r="H21" s="41">
        <v>50</v>
      </c>
      <c r="I21" s="41">
        <v>50</v>
      </c>
      <c r="J21" s="41">
        <v>0</v>
      </c>
      <c r="K21" s="41">
        <v>0</v>
      </c>
      <c r="L21" s="41">
        <v>0</v>
      </c>
      <c r="M21" s="41">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c r="AO21" s="46"/>
      <c r="AP21" s="46"/>
      <c r="AQ21" s="46"/>
      <c r="AR21" s="46"/>
      <c r="AS21" s="46"/>
      <c r="AT21" s="46"/>
      <c r="AU21" s="46"/>
      <c r="AV21" s="46"/>
      <c r="AW21" s="46"/>
      <c r="AX21" s="114" t="s">
        <v>188</v>
      </c>
    </row>
    <row r="22" spans="1:53" s="53" customFormat="1">
      <c r="A22" s="50" t="s">
        <v>143</v>
      </c>
      <c r="B22" s="51">
        <v>-50</v>
      </c>
      <c r="C22" s="51">
        <v>-50</v>
      </c>
      <c r="D22" s="51">
        <v>-50</v>
      </c>
      <c r="E22" s="51">
        <v>-50</v>
      </c>
      <c r="F22" s="51">
        <v>-50</v>
      </c>
      <c r="G22" s="51">
        <v>-50</v>
      </c>
      <c r="H22" s="51">
        <v>-50</v>
      </c>
      <c r="I22" s="51">
        <v>-50</v>
      </c>
      <c r="J22" s="51">
        <v>0</v>
      </c>
      <c r="K22" s="51">
        <v>0</v>
      </c>
      <c r="L22" s="51">
        <v>0</v>
      </c>
      <c r="M22" s="51">
        <v>0</v>
      </c>
      <c r="N22" s="52">
        <v>0</v>
      </c>
      <c r="O22" s="52">
        <v>0</v>
      </c>
      <c r="P22" s="46">
        <v>0</v>
      </c>
      <c r="Q22" s="52">
        <v>0</v>
      </c>
      <c r="R22" s="52">
        <v>0</v>
      </c>
      <c r="S22" s="52">
        <v>0</v>
      </c>
      <c r="T22" s="52">
        <v>0</v>
      </c>
      <c r="U22" s="52">
        <v>0</v>
      </c>
      <c r="V22" s="52">
        <v>0</v>
      </c>
      <c r="W22" s="52">
        <v>0</v>
      </c>
      <c r="X22" s="52">
        <v>0</v>
      </c>
      <c r="Y22" s="52">
        <v>0</v>
      </c>
      <c r="Z22" s="52">
        <v>0</v>
      </c>
      <c r="AA22" s="52">
        <v>0</v>
      </c>
      <c r="AB22" s="52">
        <v>0</v>
      </c>
      <c r="AC22" s="52">
        <v>0</v>
      </c>
      <c r="AD22" s="52">
        <v>0</v>
      </c>
      <c r="AE22" s="52">
        <v>0</v>
      </c>
      <c r="AF22" s="52">
        <v>0</v>
      </c>
      <c r="AG22" s="52">
        <v>0</v>
      </c>
      <c r="AH22" s="52">
        <v>0</v>
      </c>
      <c r="AI22" s="52">
        <v>0</v>
      </c>
      <c r="AJ22" s="52">
        <v>0</v>
      </c>
      <c r="AK22" s="52">
        <v>0</v>
      </c>
      <c r="AL22" s="52">
        <v>0</v>
      </c>
      <c r="AM22" s="52">
        <v>0</v>
      </c>
      <c r="AN22" s="52"/>
      <c r="AO22" s="52"/>
      <c r="AP22" s="52"/>
      <c r="AQ22" s="52"/>
      <c r="AR22" s="52"/>
      <c r="AS22" s="52"/>
      <c r="AT22" s="52"/>
      <c r="AU22" s="52"/>
      <c r="AV22" s="52"/>
      <c r="AW22" s="52"/>
      <c r="AX22" s="442" t="s">
        <v>195</v>
      </c>
    </row>
    <row r="23" spans="1:53">
      <c r="A23" s="48" t="s">
        <v>138</v>
      </c>
      <c r="B23" s="41">
        <v>0</v>
      </c>
      <c r="C23" s="41">
        <v>0</v>
      </c>
      <c r="D23" s="41">
        <v>0</v>
      </c>
      <c r="E23" s="41">
        <v>0</v>
      </c>
      <c r="F23" s="41">
        <v>0</v>
      </c>
      <c r="G23" s="41">
        <v>0</v>
      </c>
      <c r="H23" s="41">
        <v>0</v>
      </c>
      <c r="I23" s="41">
        <v>0</v>
      </c>
      <c r="J23" s="41">
        <v>0</v>
      </c>
      <c r="K23" s="41">
        <v>0</v>
      </c>
      <c r="L23" s="41">
        <v>0</v>
      </c>
      <c r="M23" s="41">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c r="AO23" s="46"/>
      <c r="AP23" s="46"/>
      <c r="AQ23" s="46"/>
      <c r="AR23" s="46"/>
      <c r="AS23" s="46"/>
      <c r="AT23" s="46"/>
      <c r="AU23" s="46"/>
      <c r="AV23" s="46"/>
      <c r="AW23" s="46"/>
      <c r="AX23" s="114" t="s">
        <v>186</v>
      </c>
    </row>
    <row r="24" spans="1:53" s="53" customFormat="1">
      <c r="A24" s="50" t="s">
        <v>143</v>
      </c>
      <c r="B24" s="51">
        <v>0</v>
      </c>
      <c r="C24" s="51">
        <v>0</v>
      </c>
      <c r="D24" s="51">
        <v>0</v>
      </c>
      <c r="E24" s="51">
        <v>0</v>
      </c>
      <c r="F24" s="51">
        <v>0</v>
      </c>
      <c r="G24" s="51">
        <v>0</v>
      </c>
      <c r="H24" s="51">
        <v>0</v>
      </c>
      <c r="I24" s="51">
        <v>0</v>
      </c>
      <c r="J24" s="51">
        <v>0</v>
      </c>
      <c r="K24" s="51">
        <v>0</v>
      </c>
      <c r="L24" s="51">
        <v>0</v>
      </c>
      <c r="M24" s="51">
        <v>0</v>
      </c>
      <c r="N24" s="52">
        <v>0</v>
      </c>
      <c r="O24" s="52">
        <v>0</v>
      </c>
      <c r="P24" s="46">
        <v>0</v>
      </c>
      <c r="Q24" s="52">
        <v>0</v>
      </c>
      <c r="R24" s="52">
        <v>0</v>
      </c>
      <c r="S24" s="52">
        <v>0</v>
      </c>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c r="AO24" s="52"/>
      <c r="AP24" s="52"/>
      <c r="AQ24" s="52"/>
      <c r="AR24" s="52"/>
      <c r="AS24" s="52"/>
      <c r="AT24" s="52"/>
      <c r="AU24" s="52"/>
      <c r="AV24" s="52"/>
      <c r="AW24" s="52"/>
      <c r="AX24" s="442" t="s">
        <v>195</v>
      </c>
    </row>
    <row r="25" spans="1:53">
      <c r="A25" s="47" t="s">
        <v>43</v>
      </c>
      <c r="B25" s="41">
        <f>B26</f>
        <v>0</v>
      </c>
      <c r="C25" s="41">
        <f t="shared" ref="C25:N25" si="4">C26</f>
        <v>0</v>
      </c>
      <c r="D25" s="41">
        <f t="shared" si="4"/>
        <v>0</v>
      </c>
      <c r="E25" s="41">
        <f t="shared" si="4"/>
        <v>0</v>
      </c>
      <c r="F25" s="41">
        <f t="shared" si="4"/>
        <v>0</v>
      </c>
      <c r="G25" s="41">
        <f t="shared" si="4"/>
        <v>0</v>
      </c>
      <c r="H25" s="41">
        <f t="shared" si="4"/>
        <v>0</v>
      </c>
      <c r="I25" s="41">
        <f t="shared" si="4"/>
        <v>0</v>
      </c>
      <c r="J25" s="41">
        <f t="shared" si="4"/>
        <v>0</v>
      </c>
      <c r="K25" s="41">
        <f t="shared" si="4"/>
        <v>0</v>
      </c>
      <c r="L25" s="41">
        <f t="shared" si="4"/>
        <v>0</v>
      </c>
      <c r="M25" s="41">
        <f t="shared" si="4"/>
        <v>0</v>
      </c>
      <c r="N25" s="41">
        <f t="shared" si="4"/>
        <v>0</v>
      </c>
      <c r="O25" s="41">
        <v>0</v>
      </c>
      <c r="P25" s="46">
        <v>0</v>
      </c>
      <c r="Q25" s="41">
        <v>0</v>
      </c>
      <c r="R25" s="41">
        <v>0</v>
      </c>
      <c r="S25" s="41">
        <v>0</v>
      </c>
      <c r="T25" s="41">
        <v>0</v>
      </c>
      <c r="U25" s="41">
        <v>0</v>
      </c>
      <c r="V25" s="41">
        <v>0</v>
      </c>
      <c r="W25" s="41">
        <v>0</v>
      </c>
      <c r="X25" s="41">
        <v>0</v>
      </c>
      <c r="Y25" s="41">
        <v>0</v>
      </c>
      <c r="Z25" s="41">
        <v>0</v>
      </c>
      <c r="AA25" s="41">
        <v>0</v>
      </c>
      <c r="AB25" s="41">
        <v>0</v>
      </c>
      <c r="AC25" s="41">
        <v>0</v>
      </c>
      <c r="AD25" s="41">
        <v>0</v>
      </c>
      <c r="AE25" s="41">
        <v>0</v>
      </c>
      <c r="AF25" s="41">
        <v>0</v>
      </c>
      <c r="AG25" s="41">
        <v>0</v>
      </c>
      <c r="AH25" s="41">
        <v>0</v>
      </c>
      <c r="AI25" s="41">
        <v>0</v>
      </c>
      <c r="AJ25" s="41">
        <v>0</v>
      </c>
      <c r="AK25" s="41">
        <v>0</v>
      </c>
      <c r="AL25" s="41">
        <v>0</v>
      </c>
      <c r="AM25" s="41">
        <v>0</v>
      </c>
      <c r="AN25" s="41"/>
      <c r="AO25" s="41"/>
      <c r="AP25" s="41"/>
      <c r="AQ25" s="41"/>
      <c r="AR25" s="41"/>
      <c r="AS25" s="41"/>
      <c r="AT25" s="41"/>
      <c r="AU25" s="41"/>
      <c r="AV25" s="41"/>
      <c r="AW25" s="41"/>
      <c r="AX25" s="112" t="s">
        <v>196</v>
      </c>
    </row>
    <row r="26" spans="1:53">
      <c r="A26" s="55" t="s">
        <v>144</v>
      </c>
      <c r="B26" s="41">
        <v>0</v>
      </c>
      <c r="C26" s="41">
        <v>0</v>
      </c>
      <c r="D26" s="41">
        <v>0</v>
      </c>
      <c r="E26" s="41">
        <v>0</v>
      </c>
      <c r="F26" s="41">
        <v>0</v>
      </c>
      <c r="G26" s="41">
        <v>0</v>
      </c>
      <c r="H26" s="41">
        <v>0</v>
      </c>
      <c r="I26" s="41">
        <v>0</v>
      </c>
      <c r="J26" s="41">
        <v>0</v>
      </c>
      <c r="K26" s="41">
        <v>0</v>
      </c>
      <c r="L26" s="41">
        <v>0</v>
      </c>
      <c r="M26" s="41">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c r="AR26" s="46"/>
      <c r="AS26" s="46"/>
      <c r="AT26" s="46"/>
      <c r="AU26" s="46"/>
      <c r="AV26" s="46"/>
      <c r="AW26" s="46"/>
      <c r="AX26" s="115" t="s">
        <v>199</v>
      </c>
    </row>
    <row r="27" spans="1:53">
      <c r="A27" s="47" t="s">
        <v>44</v>
      </c>
      <c r="B27" s="41">
        <f>SUM(B28:B31)</f>
        <v>8279.078868063536</v>
      </c>
      <c r="C27" s="41">
        <f t="shared" ref="C27:N27" si="5">SUM(C28:C31)</f>
        <v>8822.92008459727</v>
      </c>
      <c r="D27" s="41">
        <f t="shared" si="5"/>
        <v>8885.4314542234406</v>
      </c>
      <c r="E27" s="41">
        <f t="shared" si="5"/>
        <v>8940.3504576821451</v>
      </c>
      <c r="F27" s="41">
        <f t="shared" si="5"/>
        <v>8986.5291864669998</v>
      </c>
      <c r="G27" s="41">
        <f t="shared" si="5"/>
        <v>9565.63765192336</v>
      </c>
      <c r="H27" s="41">
        <f t="shared" si="5"/>
        <v>9613.4127976069176</v>
      </c>
      <c r="I27" s="41">
        <f t="shared" si="5"/>
        <v>9919.5553874938869</v>
      </c>
      <c r="J27" s="41">
        <f t="shared" si="5"/>
        <v>10838.28073178597</v>
      </c>
      <c r="K27" s="41">
        <f t="shared" si="5"/>
        <v>10831.026407891621</v>
      </c>
      <c r="L27" s="41">
        <f t="shared" si="5"/>
        <v>11096.877581790592</v>
      </c>
      <c r="M27" s="41">
        <f t="shared" si="5"/>
        <v>11118.5380164446</v>
      </c>
      <c r="N27" s="41">
        <f t="shared" si="5"/>
        <v>11412.461725239835</v>
      </c>
      <c r="O27" s="41">
        <v>11617.608515698876</v>
      </c>
      <c r="P27" s="46">
        <v>12139.67235684733</v>
      </c>
      <c r="Q27" s="41">
        <v>12136.138932413565</v>
      </c>
      <c r="R27" s="41">
        <v>12435.750521537164</v>
      </c>
      <c r="S27" s="41">
        <v>12743.958240516231</v>
      </c>
      <c r="T27" s="41">
        <v>12734.169361796014</v>
      </c>
      <c r="U27" s="41">
        <v>12920.395000191827</v>
      </c>
      <c r="V27" s="41">
        <v>12438.4589674327</v>
      </c>
      <c r="W27" s="41">
        <v>12437.37030968312</v>
      </c>
      <c r="X27" s="41">
        <v>13400.304393315926</v>
      </c>
      <c r="Y27" s="41">
        <v>13304.081567606345</v>
      </c>
      <c r="Z27" s="41">
        <v>13362.216517745454</v>
      </c>
      <c r="AA27" s="41">
        <v>13375.37301901996</v>
      </c>
      <c r="AB27" s="41">
        <v>14327.526872328814</v>
      </c>
      <c r="AC27" s="41">
        <v>13943.330332159179</v>
      </c>
      <c r="AD27" s="41">
        <v>14850.653384101184</v>
      </c>
      <c r="AE27" s="41">
        <v>16080.659455067027</v>
      </c>
      <c r="AF27" s="41">
        <v>16005.998578651068</v>
      </c>
      <c r="AG27" s="41">
        <v>16158.433964185953</v>
      </c>
      <c r="AH27" s="41">
        <v>16744.860023541372</v>
      </c>
      <c r="AI27" s="41">
        <v>16484.912960908081</v>
      </c>
      <c r="AJ27" s="41">
        <v>16365.479170872697</v>
      </c>
      <c r="AK27" s="41">
        <v>16610.89997928101</v>
      </c>
      <c r="AL27" s="41">
        <v>16390.194334321768</v>
      </c>
      <c r="AM27" s="41">
        <v>16650.714412703855</v>
      </c>
      <c r="AN27" s="41"/>
      <c r="AO27" s="41"/>
      <c r="AP27" s="41"/>
      <c r="AQ27" s="41"/>
      <c r="AR27" s="41"/>
      <c r="AS27" s="41"/>
      <c r="AT27" s="41"/>
      <c r="AU27" s="41"/>
      <c r="AV27" s="41"/>
      <c r="AW27" s="41"/>
      <c r="AX27" s="112" t="s">
        <v>197</v>
      </c>
      <c r="AZ27" s="62"/>
      <c r="BA27" s="117"/>
    </row>
    <row r="28" spans="1:53">
      <c r="A28" s="48" t="s">
        <v>45</v>
      </c>
      <c r="B28" s="41">
        <v>3771.5842904208102</v>
      </c>
      <c r="C28" s="41">
        <v>4306.8836242839998</v>
      </c>
      <c r="D28" s="41">
        <v>4299.3560650588088</v>
      </c>
      <c r="E28" s="41">
        <v>4245.434324583809</v>
      </c>
      <c r="F28" s="41">
        <v>4213.5244418398097</v>
      </c>
      <c r="G28" s="41">
        <v>4811.0520042652006</v>
      </c>
      <c r="H28" s="41">
        <v>4682.0757596361545</v>
      </c>
      <c r="I28" s="41">
        <v>4704.6151464001614</v>
      </c>
      <c r="J28" s="41">
        <v>5216.0985558945467</v>
      </c>
      <c r="K28" s="41">
        <v>5787.6921523741312</v>
      </c>
      <c r="L28" s="41">
        <v>5778.8149407207484</v>
      </c>
      <c r="M28" s="41">
        <v>5821.2698326908812</v>
      </c>
      <c r="N28" s="46">
        <v>6262.8831767750708</v>
      </c>
      <c r="O28" s="46">
        <v>6528.9012731545608</v>
      </c>
      <c r="P28" s="46">
        <v>6963.2835332073701</v>
      </c>
      <c r="Q28" s="46">
        <v>7256.3151541169455</v>
      </c>
      <c r="R28" s="46">
        <v>7423.7341837433951</v>
      </c>
      <c r="S28" s="46">
        <v>7892.0609427950894</v>
      </c>
      <c r="T28" s="46">
        <v>7919.5349683481345</v>
      </c>
      <c r="U28" s="46">
        <v>7957.1154586096873</v>
      </c>
      <c r="V28" s="46">
        <v>7544.2314960576414</v>
      </c>
      <c r="W28" s="46">
        <v>7600.8387481919808</v>
      </c>
      <c r="X28" s="46">
        <v>8252.5443711014705</v>
      </c>
      <c r="Y28" s="46">
        <v>8136.5604912550016</v>
      </c>
      <c r="Z28" s="46">
        <v>8854.0572165021385</v>
      </c>
      <c r="AA28" s="46">
        <v>8910.9142372979422</v>
      </c>
      <c r="AB28" s="46">
        <v>8895.1715752621094</v>
      </c>
      <c r="AC28" s="46">
        <v>8572.2113663908895</v>
      </c>
      <c r="AD28" s="46">
        <v>9336.7059521815027</v>
      </c>
      <c r="AE28" s="46">
        <v>10160.083795548213</v>
      </c>
      <c r="AF28" s="46">
        <v>9982.4048920541645</v>
      </c>
      <c r="AG28" s="46">
        <v>10013.932428452938</v>
      </c>
      <c r="AH28" s="46">
        <v>10090.72772722212</v>
      </c>
      <c r="AI28" s="46">
        <v>10452.065896580672</v>
      </c>
      <c r="AJ28" s="46">
        <v>10338.59851627659</v>
      </c>
      <c r="AK28" s="46">
        <v>10530.394592821418</v>
      </c>
      <c r="AL28" s="46">
        <v>10380.169945234524</v>
      </c>
      <c r="AM28" s="46">
        <v>10474.835287404256</v>
      </c>
      <c r="AN28" s="46"/>
      <c r="AO28" s="46"/>
      <c r="AP28" s="46"/>
      <c r="AQ28" s="46"/>
      <c r="AR28" s="46"/>
      <c r="AS28" s="46"/>
      <c r="AT28" s="46"/>
      <c r="AU28" s="46"/>
      <c r="AV28" s="46"/>
      <c r="AW28" s="46"/>
      <c r="AX28" s="114" t="s">
        <v>188</v>
      </c>
    </row>
    <row r="29" spans="1:53" s="53" customFormat="1">
      <c r="A29" s="54" t="s">
        <v>145</v>
      </c>
      <c r="B29" s="51">
        <v>-36.547038631684998</v>
      </c>
      <c r="C29" s="51">
        <v>-82.501971893730001</v>
      </c>
      <c r="D29" s="51">
        <v>-97.710987144194959</v>
      </c>
      <c r="E29" s="51">
        <v>-105.17565088054496</v>
      </c>
      <c r="F29" s="51">
        <v>-63.266151876069998</v>
      </c>
      <c r="G29" s="51">
        <v>-83.650354680969997</v>
      </c>
      <c r="H29" s="51">
        <v>-46.507710545791099</v>
      </c>
      <c r="I29" s="51">
        <v>-55.576226050645502</v>
      </c>
      <c r="J29" s="51">
        <v>0</v>
      </c>
      <c r="K29" s="51">
        <v>-114.01473956454541</v>
      </c>
      <c r="L29" s="51">
        <v>-66.140354860601704</v>
      </c>
      <c r="M29" s="51">
        <v>-105.37219855760446</v>
      </c>
      <c r="N29" s="52">
        <v>-157.73958268092233</v>
      </c>
      <c r="O29" s="52">
        <v>-174.55562706842352</v>
      </c>
      <c r="P29" s="46">
        <v>-188.59975133657534</v>
      </c>
      <c r="Q29" s="52">
        <v>-211.61580315508331</v>
      </c>
      <c r="R29" s="52">
        <v>-210.72552098081354</v>
      </c>
      <c r="S29" s="52">
        <v>-137.57622204438067</v>
      </c>
      <c r="T29" s="52">
        <v>-150.88787022726555</v>
      </c>
      <c r="U29" s="52">
        <v>-155.11978754411521</v>
      </c>
      <c r="V29" s="52">
        <v>-222.2260948389129</v>
      </c>
      <c r="W29" s="52">
        <v>-207.0004468861537</v>
      </c>
      <c r="X29" s="52">
        <v>-256.45046675480165</v>
      </c>
      <c r="Y29" s="52">
        <v>-159.4798194993769</v>
      </c>
      <c r="Z29" s="52">
        <v>-174.31737120699688</v>
      </c>
      <c r="AA29" s="52">
        <v>-117.78756165244066</v>
      </c>
      <c r="AB29" s="52">
        <v>-120.48773297305499</v>
      </c>
      <c r="AC29" s="52">
        <v>-142.74127185488464</v>
      </c>
      <c r="AD29" s="52">
        <v>-151.0805353993162</v>
      </c>
      <c r="AE29" s="52">
        <v>-122.83716127862867</v>
      </c>
      <c r="AF29" s="52">
        <v>-134.10170511742777</v>
      </c>
      <c r="AG29" s="52">
        <v>-134.1950877483456</v>
      </c>
      <c r="AH29" s="52">
        <v>-181.04595108842096</v>
      </c>
      <c r="AI29" s="52">
        <v>-54.041349571621438</v>
      </c>
      <c r="AJ29" s="52">
        <v>-127.66296044010392</v>
      </c>
      <c r="AK29" s="52">
        <v>-136.7433166666178</v>
      </c>
      <c r="AL29" s="52">
        <v>-162.06794502441014</v>
      </c>
      <c r="AM29" s="52">
        <v>-241.93291654235884</v>
      </c>
      <c r="AN29" s="52"/>
      <c r="AO29" s="52"/>
      <c r="AP29" s="52"/>
      <c r="AQ29" s="52"/>
      <c r="AR29" s="52"/>
      <c r="AS29" s="52"/>
      <c r="AT29" s="52"/>
      <c r="AU29" s="52"/>
      <c r="AV29" s="52"/>
      <c r="AW29" s="52"/>
      <c r="AX29" s="443" t="s">
        <v>198</v>
      </c>
    </row>
    <row r="30" spans="1:53">
      <c r="A30" s="48" t="s">
        <v>46</v>
      </c>
      <c r="B30" s="41">
        <v>4572.2859590354101</v>
      </c>
      <c r="C30" s="41">
        <v>4628.2652102809998</v>
      </c>
      <c r="D30" s="41">
        <v>4713.1724991952187</v>
      </c>
      <c r="E30" s="41">
        <v>4830.7577469933085</v>
      </c>
      <c r="F30" s="41">
        <v>4867.1043928463096</v>
      </c>
      <c r="G30" s="41">
        <v>4869.3568819506909</v>
      </c>
      <c r="H30" s="41">
        <v>4993.0358145674099</v>
      </c>
      <c r="I30" s="41">
        <v>5288.9300212456719</v>
      </c>
      <c r="J30" s="41">
        <v>5647.3593862255138</v>
      </c>
      <c r="K30" s="41">
        <v>5182.136524340337</v>
      </c>
      <c r="L30" s="41">
        <v>5405.6065871193205</v>
      </c>
      <c r="M30" s="41">
        <v>5424.5879428338803</v>
      </c>
      <c r="N30" s="46">
        <v>5330.6452631735192</v>
      </c>
      <c r="O30" s="46">
        <v>5088.7072425443148</v>
      </c>
      <c r="P30" s="46">
        <v>5176.3888236399598</v>
      </c>
      <c r="Q30" s="46">
        <v>4879.8237782966189</v>
      </c>
      <c r="R30" s="46">
        <v>5012.0163377937697</v>
      </c>
      <c r="S30" s="46">
        <v>4851.8972977211406</v>
      </c>
      <c r="T30" s="46">
        <v>4814.6343934478791</v>
      </c>
      <c r="U30" s="46">
        <v>4963.2795415821392</v>
      </c>
      <c r="V30" s="46">
        <v>4894.2274713750585</v>
      </c>
      <c r="W30" s="46">
        <v>4836.5315614911387</v>
      </c>
      <c r="X30" s="46">
        <v>5147.7600222144547</v>
      </c>
      <c r="Y30" s="46">
        <v>5167.5210763513442</v>
      </c>
      <c r="Z30" s="46">
        <v>4508.1593012433141</v>
      </c>
      <c r="AA30" s="46">
        <v>4464.4587817220199</v>
      </c>
      <c r="AB30" s="46">
        <v>5432.3552970667051</v>
      </c>
      <c r="AC30" s="46">
        <v>5371.1189657682889</v>
      </c>
      <c r="AD30" s="46">
        <v>5513.9474319196815</v>
      </c>
      <c r="AE30" s="46">
        <v>5920.5756595188141</v>
      </c>
      <c r="AF30" s="46">
        <v>6023.5936865969043</v>
      </c>
      <c r="AG30" s="46">
        <v>6144.5015357330149</v>
      </c>
      <c r="AH30" s="46">
        <v>6654.1322963192542</v>
      </c>
      <c r="AI30" s="46">
        <v>6032.8470643274095</v>
      </c>
      <c r="AJ30" s="46">
        <v>6026.880654596107</v>
      </c>
      <c r="AK30" s="46">
        <v>6080.5053864595948</v>
      </c>
      <c r="AL30" s="46">
        <v>6010.0243890872443</v>
      </c>
      <c r="AM30" s="46">
        <v>6175.8791252995998</v>
      </c>
      <c r="AN30" s="46"/>
      <c r="AO30" s="46"/>
      <c r="AP30" s="46"/>
      <c r="AQ30" s="46"/>
      <c r="AR30" s="46"/>
      <c r="AS30" s="46"/>
      <c r="AT30" s="46"/>
      <c r="AU30" s="46"/>
      <c r="AV30" s="46"/>
      <c r="AW30" s="46"/>
      <c r="AX30" s="114" t="s">
        <v>186</v>
      </c>
    </row>
    <row r="31" spans="1:53" s="53" customFormat="1">
      <c r="A31" s="50" t="s">
        <v>145</v>
      </c>
      <c r="B31" s="51">
        <v>-28.244342760999999</v>
      </c>
      <c r="C31" s="51">
        <v>-29.726778073999998</v>
      </c>
      <c r="D31" s="51">
        <v>-29.386122886392364</v>
      </c>
      <c r="E31" s="51">
        <v>-30.665963014428542</v>
      </c>
      <c r="F31" s="51">
        <v>-30.833496343049998</v>
      </c>
      <c r="G31" s="51">
        <v>-31.120879611560003</v>
      </c>
      <c r="H31" s="51">
        <v>-15.191066050854216</v>
      </c>
      <c r="I31" s="51">
        <v>-18.413554101299393</v>
      </c>
      <c r="J31" s="51">
        <v>-25.177210334091683</v>
      </c>
      <c r="K31" s="51">
        <v>-24.787529258302666</v>
      </c>
      <c r="L31" s="51">
        <v>-21.403591188874771</v>
      </c>
      <c r="M31" s="51">
        <v>-21.947560522555772</v>
      </c>
      <c r="N31" s="52">
        <v>-23.327132027832686</v>
      </c>
      <c r="O31" s="52">
        <v>-25.599616071910315</v>
      </c>
      <c r="P31" s="46">
        <v>-26.653260381657624</v>
      </c>
      <c r="Q31" s="52">
        <v>-27.967357805818132</v>
      </c>
      <c r="R31" s="52">
        <v>-40.956476508978085</v>
      </c>
      <c r="S31" s="52">
        <v>-33.165993874124673</v>
      </c>
      <c r="T31" s="52">
        <v>-51.770212393170247</v>
      </c>
      <c r="U31" s="52">
        <v>-35.283036541274228</v>
      </c>
      <c r="V31" s="52">
        <v>-64.734579584858508</v>
      </c>
      <c r="W31" s="52">
        <v>-77.335762317148806</v>
      </c>
      <c r="X31" s="52">
        <v>-100.63762422819357</v>
      </c>
      <c r="Y31" s="52">
        <v>-44.706063683779099</v>
      </c>
      <c r="Z31" s="52">
        <v>-72.404518024601515</v>
      </c>
      <c r="AA31" s="52">
        <v>-49.71347692458852</v>
      </c>
      <c r="AB31" s="52">
        <v>-61.11825597547957</v>
      </c>
      <c r="AC31" s="52">
        <v>-68.983740757979163</v>
      </c>
      <c r="AD31" s="52">
        <v>-133.02362633936434</v>
      </c>
      <c r="AE31" s="52">
        <v>-66.854947549462992</v>
      </c>
      <c r="AF31" s="52">
        <v>-62.67155260366701</v>
      </c>
      <c r="AG31" s="52">
        <v>-74.134309491499693</v>
      </c>
      <c r="AH31" s="52">
        <v>-64.485552946563914</v>
      </c>
      <c r="AI31" s="52">
        <v>-54.13268701724391</v>
      </c>
      <c r="AJ31" s="52">
        <v>-144.11709995359357</v>
      </c>
      <c r="AK31" s="52">
        <v>-60.62561364525142</v>
      </c>
      <c r="AL31" s="52">
        <v>-97.225535710289336</v>
      </c>
      <c r="AM31" s="52">
        <v>-282.96738736162268</v>
      </c>
      <c r="AN31" s="52"/>
      <c r="AO31" s="52"/>
      <c r="AP31" s="52"/>
      <c r="AQ31" s="52"/>
      <c r="AR31" s="52"/>
      <c r="AS31" s="52"/>
      <c r="AT31" s="52"/>
      <c r="AU31" s="52"/>
      <c r="AV31" s="52"/>
      <c r="AW31" s="52"/>
      <c r="AX31" s="442" t="s">
        <v>198</v>
      </c>
    </row>
    <row r="32" spans="1:53">
      <c r="A32" s="47" t="s">
        <v>47</v>
      </c>
      <c r="B32" s="41">
        <f>B33</f>
        <v>0</v>
      </c>
      <c r="C32" s="41">
        <v>0</v>
      </c>
      <c r="D32" s="41">
        <v>0</v>
      </c>
      <c r="E32" s="41">
        <v>0</v>
      </c>
      <c r="F32" s="41">
        <v>0</v>
      </c>
      <c r="G32" s="41">
        <v>0</v>
      </c>
      <c r="H32" s="41">
        <v>0</v>
      </c>
      <c r="I32" s="41">
        <v>0</v>
      </c>
      <c r="J32" s="41">
        <v>0</v>
      </c>
      <c r="K32" s="41">
        <v>0</v>
      </c>
      <c r="L32" s="41">
        <v>0</v>
      </c>
      <c r="M32" s="41">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c r="AO32" s="46"/>
      <c r="AP32" s="46"/>
      <c r="AQ32" s="46"/>
      <c r="AR32" s="46"/>
      <c r="AS32" s="46"/>
      <c r="AT32" s="46"/>
      <c r="AU32" s="46"/>
      <c r="AV32" s="46"/>
      <c r="AW32" s="46"/>
      <c r="AX32" s="112" t="s">
        <v>200</v>
      </c>
    </row>
    <row r="33" spans="1:50" s="53" customFormat="1">
      <c r="A33" s="50" t="s">
        <v>146</v>
      </c>
      <c r="B33" s="51">
        <v>0</v>
      </c>
      <c r="C33" s="51">
        <v>0</v>
      </c>
      <c r="D33" s="51">
        <v>0</v>
      </c>
      <c r="E33" s="51">
        <v>0</v>
      </c>
      <c r="F33" s="51">
        <v>0</v>
      </c>
      <c r="G33" s="51">
        <v>0</v>
      </c>
      <c r="H33" s="51">
        <v>0</v>
      </c>
      <c r="I33" s="51">
        <v>0</v>
      </c>
      <c r="J33" s="51">
        <v>0</v>
      </c>
      <c r="K33" s="51">
        <v>0</v>
      </c>
      <c r="L33" s="51">
        <v>0</v>
      </c>
      <c r="M33" s="51">
        <v>0</v>
      </c>
      <c r="N33" s="52">
        <v>0</v>
      </c>
      <c r="O33" s="52">
        <v>0</v>
      </c>
      <c r="P33" s="46">
        <v>0</v>
      </c>
      <c r="Q33" s="52">
        <v>0</v>
      </c>
      <c r="R33" s="52">
        <v>0</v>
      </c>
      <c r="S33" s="52">
        <v>0</v>
      </c>
      <c r="T33" s="52">
        <v>0</v>
      </c>
      <c r="U33" s="52">
        <v>0</v>
      </c>
      <c r="V33" s="52">
        <v>0</v>
      </c>
      <c r="W33" s="52">
        <v>0</v>
      </c>
      <c r="X33" s="52">
        <v>0</v>
      </c>
      <c r="Y33" s="52">
        <v>0</v>
      </c>
      <c r="Z33" s="52">
        <v>0</v>
      </c>
      <c r="AA33" s="52">
        <v>0</v>
      </c>
      <c r="AB33" s="52">
        <v>0</v>
      </c>
      <c r="AC33" s="52">
        <v>0</v>
      </c>
      <c r="AD33" s="52">
        <v>0</v>
      </c>
      <c r="AE33" s="52">
        <v>0</v>
      </c>
      <c r="AF33" s="52">
        <v>0</v>
      </c>
      <c r="AG33" s="52">
        <v>0</v>
      </c>
      <c r="AH33" s="52">
        <v>0</v>
      </c>
      <c r="AI33" s="52">
        <v>0</v>
      </c>
      <c r="AJ33" s="52">
        <v>0</v>
      </c>
      <c r="AK33" s="52">
        <v>0</v>
      </c>
      <c r="AL33" s="52">
        <v>0</v>
      </c>
      <c r="AM33" s="52">
        <v>0</v>
      </c>
      <c r="AN33" s="52"/>
      <c r="AO33" s="52"/>
      <c r="AP33" s="52"/>
      <c r="AQ33" s="52"/>
      <c r="AR33" s="52"/>
      <c r="AS33" s="52"/>
      <c r="AT33" s="52"/>
      <c r="AU33" s="52"/>
      <c r="AV33" s="52"/>
      <c r="AW33" s="52"/>
      <c r="AX33" s="442" t="s">
        <v>201</v>
      </c>
    </row>
    <row r="34" spans="1:50">
      <c r="A34" s="47" t="s">
        <v>48</v>
      </c>
      <c r="B34" s="41">
        <f>B35</f>
        <v>0</v>
      </c>
      <c r="C34" s="41">
        <v>0</v>
      </c>
      <c r="D34" s="41">
        <v>0</v>
      </c>
      <c r="E34" s="41">
        <v>0</v>
      </c>
      <c r="F34" s="41">
        <v>0</v>
      </c>
      <c r="G34" s="41">
        <v>0</v>
      </c>
      <c r="H34" s="41">
        <v>0</v>
      </c>
      <c r="I34" s="41">
        <v>0</v>
      </c>
      <c r="J34" s="41">
        <v>0</v>
      </c>
      <c r="K34" s="41">
        <v>0</v>
      </c>
      <c r="L34" s="41">
        <v>0</v>
      </c>
      <c r="M34" s="41">
        <v>0</v>
      </c>
      <c r="N34" s="46">
        <v>0</v>
      </c>
      <c r="O34" s="46">
        <v>0</v>
      </c>
      <c r="P34" s="46">
        <v>0</v>
      </c>
      <c r="Q34" s="46">
        <v>0</v>
      </c>
      <c r="R34" s="46">
        <v>0</v>
      </c>
      <c r="S34" s="46">
        <v>0</v>
      </c>
      <c r="T34" s="46">
        <v>0</v>
      </c>
      <c r="U34" s="46">
        <v>0</v>
      </c>
      <c r="V34" s="46">
        <v>0</v>
      </c>
      <c r="W34" s="46">
        <v>0</v>
      </c>
      <c r="X34" s="46">
        <v>0</v>
      </c>
      <c r="Y34" s="46">
        <v>0</v>
      </c>
      <c r="Z34" s="46">
        <v>0</v>
      </c>
      <c r="AA34" s="46">
        <v>0</v>
      </c>
      <c r="AB34" s="46">
        <v>0</v>
      </c>
      <c r="AC34" s="46">
        <v>0</v>
      </c>
      <c r="AD34" s="46">
        <v>0</v>
      </c>
      <c r="AE34" s="46">
        <v>0</v>
      </c>
      <c r="AF34" s="46">
        <v>0</v>
      </c>
      <c r="AG34" s="46">
        <v>0</v>
      </c>
      <c r="AH34" s="46">
        <v>0</v>
      </c>
      <c r="AI34" s="46">
        <v>0</v>
      </c>
      <c r="AJ34" s="46">
        <v>0</v>
      </c>
      <c r="AK34" s="46">
        <v>0</v>
      </c>
      <c r="AL34" s="46">
        <v>0</v>
      </c>
      <c r="AM34" s="46">
        <v>0</v>
      </c>
      <c r="AN34" s="46"/>
      <c r="AO34" s="46"/>
      <c r="AP34" s="46"/>
      <c r="AQ34" s="46"/>
      <c r="AR34" s="46"/>
      <c r="AS34" s="46"/>
      <c r="AT34" s="46"/>
      <c r="AU34" s="46"/>
      <c r="AV34" s="46"/>
      <c r="AW34" s="46"/>
      <c r="AX34" s="112" t="s">
        <v>202</v>
      </c>
    </row>
    <row r="35" spans="1:50" s="53" customFormat="1">
      <c r="A35" s="50" t="s">
        <v>147</v>
      </c>
      <c r="B35" s="51">
        <v>0</v>
      </c>
      <c r="C35" s="51">
        <v>0</v>
      </c>
      <c r="D35" s="51">
        <v>0</v>
      </c>
      <c r="E35" s="51">
        <v>0</v>
      </c>
      <c r="F35" s="51">
        <v>0</v>
      </c>
      <c r="G35" s="51">
        <v>0</v>
      </c>
      <c r="H35" s="51">
        <v>0</v>
      </c>
      <c r="I35" s="51">
        <v>0</v>
      </c>
      <c r="J35" s="51">
        <v>0</v>
      </c>
      <c r="K35" s="51">
        <v>0</v>
      </c>
      <c r="L35" s="51">
        <v>0</v>
      </c>
      <c r="M35" s="51">
        <v>0</v>
      </c>
      <c r="N35" s="52">
        <v>0</v>
      </c>
      <c r="O35" s="52">
        <v>0</v>
      </c>
      <c r="P35" s="46">
        <v>0</v>
      </c>
      <c r="Q35" s="52">
        <v>0</v>
      </c>
      <c r="R35" s="52">
        <v>0</v>
      </c>
      <c r="S35" s="52">
        <v>0</v>
      </c>
      <c r="T35" s="52">
        <v>0</v>
      </c>
      <c r="U35" s="52">
        <v>0</v>
      </c>
      <c r="V35" s="52">
        <v>0</v>
      </c>
      <c r="W35" s="52">
        <v>0</v>
      </c>
      <c r="X35" s="52">
        <v>0</v>
      </c>
      <c r="Y35" s="52">
        <v>0</v>
      </c>
      <c r="Z35" s="52">
        <v>0</v>
      </c>
      <c r="AA35" s="52">
        <v>0</v>
      </c>
      <c r="AB35" s="52">
        <v>0</v>
      </c>
      <c r="AC35" s="52">
        <v>0</v>
      </c>
      <c r="AD35" s="52">
        <v>0</v>
      </c>
      <c r="AE35" s="52">
        <v>0</v>
      </c>
      <c r="AF35" s="52">
        <v>0</v>
      </c>
      <c r="AG35" s="52">
        <v>0</v>
      </c>
      <c r="AH35" s="52">
        <v>0</v>
      </c>
      <c r="AI35" s="52">
        <v>0</v>
      </c>
      <c r="AJ35" s="52">
        <v>0</v>
      </c>
      <c r="AK35" s="52">
        <v>0</v>
      </c>
      <c r="AL35" s="52">
        <v>0</v>
      </c>
      <c r="AM35" s="52">
        <v>0</v>
      </c>
      <c r="AN35" s="52"/>
      <c r="AO35" s="52"/>
      <c r="AP35" s="52"/>
      <c r="AQ35" s="52"/>
      <c r="AR35" s="52"/>
      <c r="AS35" s="52"/>
      <c r="AT35" s="52"/>
      <c r="AU35" s="52"/>
      <c r="AV35" s="52"/>
      <c r="AW35" s="52"/>
      <c r="AX35" s="442" t="s">
        <v>203</v>
      </c>
    </row>
    <row r="36" spans="1:50">
      <c r="A36" s="47" t="s">
        <v>49</v>
      </c>
      <c r="B36" s="41">
        <v>0</v>
      </c>
      <c r="C36" s="41">
        <v>0</v>
      </c>
      <c r="D36" s="41">
        <v>0</v>
      </c>
      <c r="E36" s="41">
        <v>0</v>
      </c>
      <c r="F36" s="41">
        <v>0</v>
      </c>
      <c r="G36" s="41">
        <v>0</v>
      </c>
      <c r="H36" s="41">
        <v>0</v>
      </c>
      <c r="I36" s="41">
        <v>0</v>
      </c>
      <c r="J36" s="41">
        <v>0</v>
      </c>
      <c r="K36" s="41">
        <v>0</v>
      </c>
      <c r="L36" s="41">
        <v>0</v>
      </c>
      <c r="M36" s="41">
        <v>0</v>
      </c>
      <c r="N36" s="46">
        <v>0</v>
      </c>
      <c r="O36" s="46">
        <v>0</v>
      </c>
      <c r="P36" s="46">
        <v>0</v>
      </c>
      <c r="Q36" s="46">
        <v>0</v>
      </c>
      <c r="R36" s="46">
        <v>0</v>
      </c>
      <c r="S36" s="46">
        <v>0</v>
      </c>
      <c r="T36" s="46">
        <v>0</v>
      </c>
      <c r="U36" s="46">
        <v>0</v>
      </c>
      <c r="V36" s="46">
        <v>0</v>
      </c>
      <c r="W36" s="46">
        <v>0</v>
      </c>
      <c r="X36" s="46">
        <v>0</v>
      </c>
      <c r="Y36" s="46">
        <v>0</v>
      </c>
      <c r="Z36" s="46">
        <v>0</v>
      </c>
      <c r="AA36" s="46">
        <v>0</v>
      </c>
      <c r="AB36" s="46">
        <v>0</v>
      </c>
      <c r="AC36" s="46">
        <v>0</v>
      </c>
      <c r="AD36" s="46">
        <v>0</v>
      </c>
      <c r="AE36" s="46">
        <v>0</v>
      </c>
      <c r="AF36" s="46">
        <v>0</v>
      </c>
      <c r="AG36" s="46">
        <v>0</v>
      </c>
      <c r="AH36" s="46">
        <v>0</v>
      </c>
      <c r="AI36" s="46">
        <v>0</v>
      </c>
      <c r="AJ36" s="46">
        <v>0</v>
      </c>
      <c r="AK36" s="46">
        <v>0</v>
      </c>
      <c r="AL36" s="46">
        <v>0</v>
      </c>
      <c r="AM36" s="46">
        <v>0</v>
      </c>
      <c r="AN36" s="46"/>
      <c r="AO36" s="46"/>
      <c r="AP36" s="46"/>
      <c r="AQ36" s="46"/>
      <c r="AR36" s="46"/>
      <c r="AS36" s="46"/>
      <c r="AT36" s="46"/>
      <c r="AU36" s="46"/>
      <c r="AV36" s="46"/>
      <c r="AW36" s="46"/>
      <c r="AX36" s="112" t="s">
        <v>204</v>
      </c>
    </row>
    <row r="37" spans="1:50">
      <c r="A37" s="47" t="s">
        <v>50</v>
      </c>
      <c r="B37" s="41">
        <f>SUM(B38:B40)</f>
        <v>0</v>
      </c>
      <c r="C37" s="41">
        <v>0</v>
      </c>
      <c r="D37" s="41">
        <v>0</v>
      </c>
      <c r="E37" s="41">
        <v>0</v>
      </c>
      <c r="F37" s="41">
        <v>0</v>
      </c>
      <c r="G37" s="41">
        <v>0</v>
      </c>
      <c r="H37" s="41">
        <v>0</v>
      </c>
      <c r="I37" s="41">
        <v>0</v>
      </c>
      <c r="J37" s="41">
        <v>0</v>
      </c>
      <c r="K37" s="41">
        <v>0</v>
      </c>
      <c r="L37" s="41">
        <v>0</v>
      </c>
      <c r="M37" s="41">
        <v>0</v>
      </c>
      <c r="N37" s="46">
        <v>0</v>
      </c>
      <c r="O37" s="46">
        <v>0</v>
      </c>
      <c r="P37" s="46">
        <v>0</v>
      </c>
      <c r="Q37" s="46">
        <v>0</v>
      </c>
      <c r="R37" s="46">
        <v>0</v>
      </c>
      <c r="S37" s="46">
        <v>0</v>
      </c>
      <c r="T37" s="46">
        <v>0</v>
      </c>
      <c r="U37" s="46">
        <v>0</v>
      </c>
      <c r="V37" s="46">
        <v>0</v>
      </c>
      <c r="W37" s="46">
        <v>0</v>
      </c>
      <c r="X37" s="46">
        <v>0</v>
      </c>
      <c r="Y37" s="46">
        <v>0</v>
      </c>
      <c r="Z37" s="46">
        <v>0</v>
      </c>
      <c r="AA37" s="46">
        <v>0</v>
      </c>
      <c r="AB37" s="46">
        <v>0</v>
      </c>
      <c r="AC37" s="46">
        <v>0</v>
      </c>
      <c r="AD37" s="46">
        <v>0</v>
      </c>
      <c r="AE37" s="46">
        <v>0</v>
      </c>
      <c r="AF37" s="46">
        <v>0</v>
      </c>
      <c r="AG37" s="46">
        <v>0</v>
      </c>
      <c r="AH37" s="46">
        <v>0</v>
      </c>
      <c r="AI37" s="46">
        <v>0</v>
      </c>
      <c r="AJ37" s="46">
        <v>0</v>
      </c>
      <c r="AK37" s="46">
        <v>0</v>
      </c>
      <c r="AL37" s="46">
        <v>0</v>
      </c>
      <c r="AM37" s="46">
        <v>0</v>
      </c>
      <c r="AN37" s="46"/>
      <c r="AO37" s="46"/>
      <c r="AP37" s="46"/>
      <c r="AQ37" s="46"/>
      <c r="AR37" s="46"/>
      <c r="AS37" s="46"/>
      <c r="AT37" s="46"/>
      <c r="AU37" s="46"/>
      <c r="AV37" s="46"/>
      <c r="AW37" s="46"/>
      <c r="AX37" s="112" t="s">
        <v>205</v>
      </c>
    </row>
    <row r="38" spans="1:50">
      <c r="A38" s="48" t="s">
        <v>148</v>
      </c>
      <c r="B38" s="41">
        <v>0</v>
      </c>
      <c r="C38" s="41">
        <v>0</v>
      </c>
      <c r="D38" s="41">
        <v>0</v>
      </c>
      <c r="E38" s="41">
        <v>0</v>
      </c>
      <c r="F38" s="41">
        <v>0</v>
      </c>
      <c r="G38" s="41">
        <v>0</v>
      </c>
      <c r="H38" s="41">
        <v>0</v>
      </c>
      <c r="I38" s="41">
        <v>0</v>
      </c>
      <c r="J38" s="41">
        <v>0</v>
      </c>
      <c r="K38" s="41">
        <v>0</v>
      </c>
      <c r="L38" s="41">
        <v>0</v>
      </c>
      <c r="M38" s="41">
        <v>0</v>
      </c>
      <c r="N38" s="46">
        <v>0</v>
      </c>
      <c r="O38" s="46">
        <v>0</v>
      </c>
      <c r="P38" s="46">
        <v>0</v>
      </c>
      <c r="Q38" s="46">
        <v>0</v>
      </c>
      <c r="R38" s="46">
        <v>0</v>
      </c>
      <c r="S38" s="46">
        <v>0</v>
      </c>
      <c r="T38" s="46">
        <v>0</v>
      </c>
      <c r="U38" s="46">
        <v>0</v>
      </c>
      <c r="V38" s="46">
        <v>0</v>
      </c>
      <c r="W38" s="46">
        <v>0</v>
      </c>
      <c r="X38" s="46">
        <v>0</v>
      </c>
      <c r="Y38" s="46">
        <v>0</v>
      </c>
      <c r="Z38" s="46">
        <v>0</v>
      </c>
      <c r="AA38" s="46">
        <v>0</v>
      </c>
      <c r="AB38" s="46">
        <v>0</v>
      </c>
      <c r="AC38" s="46">
        <v>0</v>
      </c>
      <c r="AD38" s="46">
        <v>0</v>
      </c>
      <c r="AE38" s="46">
        <v>0</v>
      </c>
      <c r="AF38" s="46">
        <v>0</v>
      </c>
      <c r="AG38" s="46">
        <v>0</v>
      </c>
      <c r="AH38" s="46">
        <v>0</v>
      </c>
      <c r="AI38" s="46">
        <v>0</v>
      </c>
      <c r="AJ38" s="46">
        <v>0</v>
      </c>
      <c r="AK38" s="46">
        <v>0</v>
      </c>
      <c r="AL38" s="46">
        <v>0</v>
      </c>
      <c r="AM38" s="46">
        <v>0</v>
      </c>
      <c r="AN38" s="46"/>
      <c r="AO38" s="46"/>
      <c r="AP38" s="46"/>
      <c r="AQ38" s="46"/>
      <c r="AR38" s="46"/>
      <c r="AS38" s="46"/>
      <c r="AT38" s="46"/>
      <c r="AU38" s="46"/>
      <c r="AV38" s="46"/>
      <c r="AW38" s="46"/>
      <c r="AX38" s="114" t="s">
        <v>188</v>
      </c>
    </row>
    <row r="39" spans="1:50">
      <c r="A39" s="48" t="s">
        <v>149</v>
      </c>
      <c r="B39" s="41">
        <v>0</v>
      </c>
      <c r="C39" s="41">
        <v>0</v>
      </c>
      <c r="D39" s="41">
        <v>0</v>
      </c>
      <c r="E39" s="41">
        <v>0</v>
      </c>
      <c r="F39" s="41">
        <v>0</v>
      </c>
      <c r="G39" s="41">
        <v>0</v>
      </c>
      <c r="H39" s="41">
        <v>0</v>
      </c>
      <c r="I39" s="41">
        <v>0</v>
      </c>
      <c r="J39" s="41">
        <v>0</v>
      </c>
      <c r="K39" s="41">
        <v>0</v>
      </c>
      <c r="L39" s="41">
        <v>0</v>
      </c>
      <c r="M39" s="41">
        <v>0</v>
      </c>
      <c r="N39" s="46">
        <v>0</v>
      </c>
      <c r="O39" s="46">
        <v>0</v>
      </c>
      <c r="P39" s="46">
        <v>0</v>
      </c>
      <c r="Q39" s="46">
        <v>0</v>
      </c>
      <c r="R39" s="46">
        <v>0</v>
      </c>
      <c r="S39" s="46">
        <v>0</v>
      </c>
      <c r="T39" s="46">
        <v>0</v>
      </c>
      <c r="U39" s="46">
        <v>0</v>
      </c>
      <c r="V39" s="46">
        <v>0</v>
      </c>
      <c r="W39" s="46">
        <v>0</v>
      </c>
      <c r="X39" s="46">
        <v>0</v>
      </c>
      <c r="Y39" s="46">
        <v>0</v>
      </c>
      <c r="Z39" s="46">
        <v>0</v>
      </c>
      <c r="AA39" s="46">
        <v>0</v>
      </c>
      <c r="AB39" s="46">
        <v>0</v>
      </c>
      <c r="AC39" s="46">
        <v>0</v>
      </c>
      <c r="AD39" s="46">
        <v>0</v>
      </c>
      <c r="AE39" s="46">
        <v>0</v>
      </c>
      <c r="AF39" s="46">
        <v>0</v>
      </c>
      <c r="AG39" s="46">
        <v>0</v>
      </c>
      <c r="AH39" s="46">
        <v>0</v>
      </c>
      <c r="AI39" s="46">
        <v>0</v>
      </c>
      <c r="AJ39" s="46">
        <v>0</v>
      </c>
      <c r="AK39" s="46">
        <v>0</v>
      </c>
      <c r="AL39" s="46">
        <v>0</v>
      </c>
      <c r="AM39" s="46">
        <v>0</v>
      </c>
      <c r="AN39" s="46"/>
      <c r="AO39" s="46"/>
      <c r="AP39" s="46"/>
      <c r="AQ39" s="46"/>
      <c r="AR39" s="46"/>
      <c r="AS39" s="46"/>
      <c r="AT39" s="46"/>
      <c r="AU39" s="46"/>
      <c r="AV39" s="46"/>
      <c r="AW39" s="46"/>
      <c r="AX39" s="114" t="s">
        <v>186</v>
      </c>
    </row>
    <row r="40" spans="1:50" s="53" customFormat="1">
      <c r="A40" s="50" t="s">
        <v>150</v>
      </c>
      <c r="B40" s="51">
        <v>0</v>
      </c>
      <c r="C40" s="51">
        <v>0</v>
      </c>
      <c r="D40" s="51">
        <v>0</v>
      </c>
      <c r="E40" s="51">
        <v>0</v>
      </c>
      <c r="F40" s="51">
        <v>0</v>
      </c>
      <c r="G40" s="51">
        <v>0</v>
      </c>
      <c r="H40" s="51">
        <v>0</v>
      </c>
      <c r="I40" s="51">
        <v>0</v>
      </c>
      <c r="J40" s="51">
        <v>0</v>
      </c>
      <c r="K40" s="51">
        <v>0</v>
      </c>
      <c r="L40" s="51">
        <v>0</v>
      </c>
      <c r="M40" s="51">
        <v>0</v>
      </c>
      <c r="N40" s="52">
        <v>0</v>
      </c>
      <c r="O40" s="52">
        <v>0</v>
      </c>
      <c r="P40" s="46">
        <v>0</v>
      </c>
      <c r="Q40" s="52">
        <v>0</v>
      </c>
      <c r="R40" s="52">
        <v>0</v>
      </c>
      <c r="S40" s="52">
        <v>0</v>
      </c>
      <c r="T40" s="52">
        <v>0</v>
      </c>
      <c r="U40" s="52">
        <v>0</v>
      </c>
      <c r="V40" s="52">
        <v>0</v>
      </c>
      <c r="W40" s="52">
        <v>0</v>
      </c>
      <c r="X40" s="52">
        <v>0</v>
      </c>
      <c r="Y40" s="52">
        <v>0</v>
      </c>
      <c r="Z40" s="52">
        <v>0</v>
      </c>
      <c r="AA40" s="52">
        <v>0</v>
      </c>
      <c r="AB40" s="52">
        <v>0</v>
      </c>
      <c r="AC40" s="52">
        <v>0</v>
      </c>
      <c r="AD40" s="52">
        <v>0</v>
      </c>
      <c r="AE40" s="52">
        <v>0</v>
      </c>
      <c r="AF40" s="52">
        <v>0</v>
      </c>
      <c r="AG40" s="52">
        <v>0</v>
      </c>
      <c r="AH40" s="52">
        <v>0</v>
      </c>
      <c r="AI40" s="52">
        <v>0</v>
      </c>
      <c r="AJ40" s="52">
        <v>0</v>
      </c>
      <c r="AK40" s="52">
        <v>0</v>
      </c>
      <c r="AL40" s="52">
        <v>0</v>
      </c>
      <c r="AM40" s="52">
        <v>0</v>
      </c>
      <c r="AN40" s="52"/>
      <c r="AO40" s="52"/>
      <c r="AP40" s="52"/>
      <c r="AQ40" s="52"/>
      <c r="AR40" s="52"/>
      <c r="AS40" s="52"/>
      <c r="AT40" s="52"/>
      <c r="AU40" s="52"/>
      <c r="AV40" s="52"/>
      <c r="AW40" s="52"/>
      <c r="AX40" s="442" t="s">
        <v>206</v>
      </c>
    </row>
    <row r="41" spans="1:50">
      <c r="A41" s="47" t="s">
        <v>51</v>
      </c>
      <c r="B41" s="41">
        <f>B42</f>
        <v>0</v>
      </c>
      <c r="C41" s="41">
        <v>0</v>
      </c>
      <c r="D41" s="41">
        <v>0</v>
      </c>
      <c r="E41" s="41">
        <v>0</v>
      </c>
      <c r="F41" s="41">
        <v>0</v>
      </c>
      <c r="G41" s="41">
        <v>0</v>
      </c>
      <c r="H41" s="41">
        <v>0</v>
      </c>
      <c r="I41" s="41">
        <v>0</v>
      </c>
      <c r="J41" s="41">
        <v>0</v>
      </c>
      <c r="K41" s="41">
        <v>0</v>
      </c>
      <c r="L41" s="41">
        <v>0</v>
      </c>
      <c r="M41" s="41">
        <v>0</v>
      </c>
      <c r="N41" s="46">
        <v>0</v>
      </c>
      <c r="O41" s="46">
        <v>0</v>
      </c>
      <c r="P41" s="46">
        <v>0</v>
      </c>
      <c r="Q41" s="46">
        <v>0</v>
      </c>
      <c r="R41" s="46">
        <v>0</v>
      </c>
      <c r="S41" s="46">
        <v>0</v>
      </c>
      <c r="T41" s="46">
        <v>0</v>
      </c>
      <c r="U41" s="46">
        <v>0</v>
      </c>
      <c r="V41" s="46">
        <v>0</v>
      </c>
      <c r="W41" s="46">
        <v>0</v>
      </c>
      <c r="X41" s="46">
        <v>0</v>
      </c>
      <c r="Y41" s="46">
        <v>0</v>
      </c>
      <c r="Z41" s="46">
        <v>0</v>
      </c>
      <c r="AA41" s="46">
        <v>0</v>
      </c>
      <c r="AB41" s="46">
        <v>0</v>
      </c>
      <c r="AC41" s="46">
        <v>0</v>
      </c>
      <c r="AD41" s="46">
        <v>0</v>
      </c>
      <c r="AE41" s="46">
        <v>0</v>
      </c>
      <c r="AF41" s="46">
        <v>0</v>
      </c>
      <c r="AG41" s="46">
        <v>0</v>
      </c>
      <c r="AH41" s="46">
        <v>0</v>
      </c>
      <c r="AI41" s="46">
        <v>0</v>
      </c>
      <c r="AJ41" s="46">
        <v>0</v>
      </c>
      <c r="AK41" s="46">
        <v>0</v>
      </c>
      <c r="AL41" s="46">
        <v>0</v>
      </c>
      <c r="AM41" s="46">
        <v>0</v>
      </c>
      <c r="AN41" s="46"/>
      <c r="AO41" s="46"/>
      <c r="AP41" s="46"/>
      <c r="AQ41" s="46"/>
      <c r="AR41" s="46"/>
      <c r="AS41" s="46"/>
      <c r="AT41" s="46"/>
      <c r="AU41" s="46"/>
      <c r="AV41" s="46"/>
      <c r="AW41" s="46"/>
      <c r="AX41" s="112" t="s">
        <v>207</v>
      </c>
    </row>
    <row r="42" spans="1:50">
      <c r="A42" s="55" t="s">
        <v>385</v>
      </c>
      <c r="B42" s="41">
        <v>0</v>
      </c>
      <c r="C42" s="41">
        <v>0</v>
      </c>
      <c r="D42" s="41">
        <v>0</v>
      </c>
      <c r="E42" s="41">
        <v>0</v>
      </c>
      <c r="F42" s="41">
        <v>0</v>
      </c>
      <c r="G42" s="41">
        <v>0</v>
      </c>
      <c r="H42" s="41">
        <v>0</v>
      </c>
      <c r="I42" s="41">
        <v>0</v>
      </c>
      <c r="J42" s="41">
        <v>0</v>
      </c>
      <c r="K42" s="41">
        <v>0</v>
      </c>
      <c r="L42" s="41">
        <v>0</v>
      </c>
      <c r="M42" s="41">
        <v>0</v>
      </c>
      <c r="N42" s="46">
        <v>0</v>
      </c>
      <c r="O42" s="46">
        <v>0</v>
      </c>
      <c r="P42" s="46">
        <v>0</v>
      </c>
      <c r="Q42" s="46">
        <v>0</v>
      </c>
      <c r="R42" s="46">
        <v>0</v>
      </c>
      <c r="S42" s="46">
        <v>0</v>
      </c>
      <c r="T42" s="46">
        <v>0</v>
      </c>
      <c r="U42" s="46">
        <v>0</v>
      </c>
      <c r="V42" s="46">
        <v>0</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c r="AO42" s="46"/>
      <c r="AP42" s="46"/>
      <c r="AQ42" s="46"/>
      <c r="AR42" s="46"/>
      <c r="AS42" s="46"/>
      <c r="AT42" s="46"/>
      <c r="AU42" s="46"/>
      <c r="AV42" s="46"/>
      <c r="AW42" s="46"/>
      <c r="AX42" s="115" t="s">
        <v>384</v>
      </c>
    </row>
    <row r="43" spans="1:50">
      <c r="A43" s="47" t="s">
        <v>52</v>
      </c>
      <c r="B43" s="41">
        <f>SUM(B44:B45)</f>
        <v>2.8953510769999999</v>
      </c>
      <c r="C43" s="41">
        <v>2.1980915539999999</v>
      </c>
      <c r="D43" s="41">
        <v>3.3314690169199999</v>
      </c>
      <c r="E43" s="41">
        <v>3.4102001499200001</v>
      </c>
      <c r="F43" s="41">
        <v>3.6569423089200002</v>
      </c>
      <c r="G43" s="41">
        <v>6.6655561919200004</v>
      </c>
      <c r="H43" s="41">
        <v>6.8967382089200004</v>
      </c>
      <c r="I43" s="41">
        <v>7.6830139589200002</v>
      </c>
      <c r="J43" s="41">
        <v>12.709562183919999</v>
      </c>
      <c r="K43" s="41">
        <v>17.078693086920001</v>
      </c>
      <c r="L43" s="41">
        <v>17.650622836919997</v>
      </c>
      <c r="M43" s="41">
        <v>18.027406496919998</v>
      </c>
      <c r="N43" s="46">
        <v>21.584836586919998</v>
      </c>
      <c r="O43" s="46">
        <v>20.100615718919997</v>
      </c>
      <c r="P43" s="46">
        <v>25.45161865775</v>
      </c>
      <c r="Q43" s="46">
        <v>24.485433036919996</v>
      </c>
      <c r="R43" s="46">
        <v>26.380557555919999</v>
      </c>
      <c r="S43" s="46">
        <v>10.572900564919999</v>
      </c>
      <c r="T43" s="46">
        <v>13.15729670292</v>
      </c>
      <c r="U43" s="46">
        <v>14.50162213992</v>
      </c>
      <c r="V43" s="46">
        <v>13.767788570920001</v>
      </c>
      <c r="W43" s="46">
        <v>17.01836161592</v>
      </c>
      <c r="X43" s="46">
        <v>17.847885547169998</v>
      </c>
      <c r="Y43" s="46">
        <v>14.240811582999999</v>
      </c>
      <c r="Z43" s="46">
        <v>16.439180244919999</v>
      </c>
      <c r="AA43" s="46">
        <v>11.210083814920001</v>
      </c>
      <c r="AB43" s="46">
        <v>18.509407555919999</v>
      </c>
      <c r="AC43" s="46">
        <v>18.598207682919998</v>
      </c>
      <c r="AD43" s="46">
        <v>24.007374616919996</v>
      </c>
      <c r="AE43" s="46">
        <v>28.911724563919996</v>
      </c>
      <c r="AF43" s="46">
        <v>31.140536033919997</v>
      </c>
      <c r="AG43" s="46">
        <v>37.475777433920001</v>
      </c>
      <c r="AH43" s="46">
        <v>26.141017196919996</v>
      </c>
      <c r="AI43" s="46">
        <v>32.771851911919995</v>
      </c>
      <c r="AJ43" s="46">
        <v>38.066162429919999</v>
      </c>
      <c r="AK43" s="46">
        <v>33.464197413919997</v>
      </c>
      <c r="AL43" s="46">
        <v>36.537442200919998</v>
      </c>
      <c r="AM43" s="46">
        <v>32.244924528499816</v>
      </c>
      <c r="AN43" s="46"/>
      <c r="AO43" s="46"/>
      <c r="AP43" s="46"/>
      <c r="AQ43" s="46"/>
      <c r="AR43" s="46"/>
      <c r="AS43" s="46"/>
      <c r="AT43" s="46"/>
      <c r="AU43" s="46"/>
      <c r="AV43" s="46"/>
      <c r="AW43" s="46"/>
      <c r="AX43" s="112" t="s">
        <v>208</v>
      </c>
    </row>
    <row r="44" spans="1:50">
      <c r="A44" s="48" t="s">
        <v>148</v>
      </c>
      <c r="B44" s="41">
        <v>2.6932954580000001</v>
      </c>
      <c r="C44" s="41">
        <v>2.0715548990000001</v>
      </c>
      <c r="D44" s="41">
        <v>2.9835680469199999</v>
      </c>
      <c r="E44" s="41">
        <v>2.53512018192</v>
      </c>
      <c r="F44" s="41">
        <v>3.155624832</v>
      </c>
      <c r="G44" s="41">
        <v>6.1714522760000001</v>
      </c>
      <c r="H44" s="41">
        <v>6.3005753319200002</v>
      </c>
      <c r="I44" s="41">
        <v>6.6663493549200004</v>
      </c>
      <c r="J44" s="41">
        <v>11.62997482292</v>
      </c>
      <c r="K44" s="41">
        <v>15.93023929292</v>
      </c>
      <c r="L44" s="41">
        <v>16.367013335919999</v>
      </c>
      <c r="M44" s="41">
        <v>16.539395285920001</v>
      </c>
      <c r="N44" s="46">
        <v>20.14096326392</v>
      </c>
      <c r="O44" s="46">
        <v>17.905644709919997</v>
      </c>
      <c r="P44" s="46">
        <v>22.752195063750001</v>
      </c>
      <c r="Q44" s="46">
        <v>20.99416720292</v>
      </c>
      <c r="R44" s="46">
        <v>22.530876548919998</v>
      </c>
      <c r="S44" s="46">
        <v>9.3596692259199994</v>
      </c>
      <c r="T44" s="46">
        <v>10.677362543919999</v>
      </c>
      <c r="U44" s="46">
        <v>10.75747189192</v>
      </c>
      <c r="V44" s="46">
        <v>9.1925001539199993</v>
      </c>
      <c r="W44" s="46">
        <v>11.175228045920001</v>
      </c>
      <c r="X44" s="46">
        <v>11.60116438317</v>
      </c>
      <c r="Y44" s="46">
        <v>0</v>
      </c>
      <c r="Z44" s="46">
        <v>13.33918584992</v>
      </c>
      <c r="AA44" s="46">
        <v>7.8078310999200005</v>
      </c>
      <c r="AB44" s="46">
        <v>13.512645145920001</v>
      </c>
      <c r="AC44" s="46">
        <v>12.827176677920001</v>
      </c>
      <c r="AD44" s="46">
        <v>17.045457907919999</v>
      </c>
      <c r="AE44" s="46">
        <v>20.371256787919997</v>
      </c>
      <c r="AF44" s="46">
        <v>22.391916539919997</v>
      </c>
      <c r="AG44" s="46">
        <v>28.595521950919998</v>
      </c>
      <c r="AH44" s="46">
        <v>15.40694741592</v>
      </c>
      <c r="AI44" s="46">
        <v>23.01567458792</v>
      </c>
      <c r="AJ44" s="46">
        <v>28.336952560919997</v>
      </c>
      <c r="AK44" s="46">
        <v>22.25353728092</v>
      </c>
      <c r="AL44" s="46">
        <v>26.473900128919997</v>
      </c>
      <c r="AM44" s="46">
        <v>30.942160714919996</v>
      </c>
      <c r="AN44" s="46"/>
      <c r="AO44" s="46"/>
      <c r="AP44" s="46"/>
      <c r="AQ44" s="46"/>
      <c r="AR44" s="46"/>
      <c r="AS44" s="46"/>
      <c r="AT44" s="46"/>
      <c r="AU44" s="46"/>
      <c r="AV44" s="46"/>
      <c r="AW44" s="46"/>
      <c r="AX44" s="114" t="s">
        <v>188</v>
      </c>
    </row>
    <row r="45" spans="1:50">
      <c r="A45" s="48" t="s">
        <v>149</v>
      </c>
      <c r="B45" s="41">
        <v>0.20205561899999999</v>
      </c>
      <c r="C45" s="41">
        <v>0.126536655</v>
      </c>
      <c r="D45" s="41">
        <v>0.34790096999999998</v>
      </c>
      <c r="E45" s="41">
        <v>0.87507996799999999</v>
      </c>
      <c r="F45" s="41">
        <v>0.50131747699999996</v>
      </c>
      <c r="G45" s="41">
        <v>0.49410391599999998</v>
      </c>
      <c r="H45" s="41">
        <v>0.59616287700000004</v>
      </c>
      <c r="I45" s="41">
        <v>1.016664604</v>
      </c>
      <c r="J45" s="41">
        <v>1.079587361</v>
      </c>
      <c r="K45" s="41">
        <v>1.1484537939999999</v>
      </c>
      <c r="L45" s="41">
        <v>1.2836095009999999</v>
      </c>
      <c r="M45" s="41">
        <v>1.4880112109999999</v>
      </c>
      <c r="N45" s="46">
        <v>1.443873323</v>
      </c>
      <c r="O45" s="46">
        <v>2.1949710090000001</v>
      </c>
      <c r="P45" s="46">
        <v>2.6994235940000002</v>
      </c>
      <c r="Q45" s="46">
        <v>3.491265834</v>
      </c>
      <c r="R45" s="46">
        <v>3.849681007</v>
      </c>
      <c r="S45" s="46">
        <v>1.213231339</v>
      </c>
      <c r="T45" s="46">
        <v>2.4799341589999999</v>
      </c>
      <c r="U45" s="46">
        <v>3.744150248</v>
      </c>
      <c r="V45" s="46">
        <v>4.5752884170000003</v>
      </c>
      <c r="W45" s="46">
        <v>5.84313357</v>
      </c>
      <c r="X45" s="46">
        <v>6.2467211640000002</v>
      </c>
      <c r="Y45" s="46">
        <v>0</v>
      </c>
      <c r="Z45" s="46">
        <v>3.099994395</v>
      </c>
      <c r="AA45" s="46">
        <v>3.4022527149999999</v>
      </c>
      <c r="AB45" s="46">
        <v>4.9967624099999997</v>
      </c>
      <c r="AC45" s="46">
        <v>5.7710310050000002</v>
      </c>
      <c r="AD45" s="46">
        <v>6.9619167089999996</v>
      </c>
      <c r="AE45" s="46">
        <v>8.5404677759999998</v>
      </c>
      <c r="AF45" s="46">
        <v>8.7486194939999997</v>
      </c>
      <c r="AG45" s="46">
        <v>8.8802554829999991</v>
      </c>
      <c r="AH45" s="46">
        <v>10.734069781000001</v>
      </c>
      <c r="AI45" s="46">
        <v>9.7561773239999994</v>
      </c>
      <c r="AJ45" s="46">
        <v>9.729209869</v>
      </c>
      <c r="AK45" s="46">
        <v>11.210660132999999</v>
      </c>
      <c r="AL45" s="46">
        <v>10.063542072000001</v>
      </c>
      <c r="AM45" s="46">
        <v>1.3027638135798139</v>
      </c>
      <c r="AN45" s="46"/>
      <c r="AO45" s="46"/>
      <c r="AP45" s="46"/>
      <c r="AQ45" s="46"/>
      <c r="AR45" s="46"/>
      <c r="AS45" s="46"/>
      <c r="AT45" s="46"/>
      <c r="AU45" s="46"/>
      <c r="AV45" s="46"/>
      <c r="AW45" s="46"/>
      <c r="AX45" s="114" t="s">
        <v>186</v>
      </c>
    </row>
    <row r="46" spans="1:50" s="59" customFormat="1">
      <c r="A46" s="56" t="s">
        <v>99</v>
      </c>
      <c r="B46" s="58">
        <f t="shared" ref="B46:M46" si="6">B6+B7+B10+B15+B20+B25+B27+B32+B34+B36+B37+B41+B43</f>
        <v>8282.439429228607</v>
      </c>
      <c r="C46" s="58">
        <f t="shared" si="6"/>
        <v>8825.5833862393411</v>
      </c>
      <c r="D46" s="58">
        <f t="shared" si="6"/>
        <v>8889.2281333284318</v>
      </c>
      <c r="E46" s="58">
        <f t="shared" si="6"/>
        <v>8944.225867920135</v>
      </c>
      <c r="F46" s="58">
        <f t="shared" si="6"/>
        <v>8990.6513388639905</v>
      </c>
      <c r="G46" s="58">
        <f t="shared" si="6"/>
        <v>9572.7684182033499</v>
      </c>
      <c r="H46" s="58">
        <f t="shared" si="6"/>
        <v>9620.7747459039074</v>
      </c>
      <c r="I46" s="58">
        <f t="shared" si="6"/>
        <v>9927.7036115408773</v>
      </c>
      <c r="J46" s="58">
        <f t="shared" si="6"/>
        <v>10851.45550405796</v>
      </c>
      <c r="K46" s="58">
        <f t="shared" si="6"/>
        <v>10848.570311066611</v>
      </c>
      <c r="L46" s="58">
        <f t="shared" si="6"/>
        <v>11114.993414715582</v>
      </c>
      <c r="M46" s="58">
        <f t="shared" si="6"/>
        <v>11137.03063302959</v>
      </c>
      <c r="N46" s="58">
        <f>N6+N7+N10+N15+N20+N25+N27+N32+N34+N36+N37+N41+N43</f>
        <v>11434.519614251016</v>
      </c>
      <c r="O46" s="58">
        <v>11438.026940701531</v>
      </c>
      <c r="P46" s="46">
        <v>11950.344016210916</v>
      </c>
      <c r="Q46" s="58">
        <v>11921.514256913651</v>
      </c>
      <c r="R46" s="58">
        <v>12210.922134027362</v>
      </c>
      <c r="S46" s="58">
        <v>12584.261977586715</v>
      </c>
      <c r="T46" s="58">
        <v>12545.141628302568</v>
      </c>
      <c r="U46" s="58">
        <v>12744.966850670429</v>
      </c>
      <c r="V46" s="58">
        <v>12165.739134003918</v>
      </c>
      <c r="W46" s="58">
        <v>12170.525514519806</v>
      </c>
      <c r="X46" s="58">
        <v>13061.537240303775</v>
      </c>
      <c r="Y46" s="58">
        <v>13114.60954843026</v>
      </c>
      <c r="Z46" s="58">
        <v>13132.406861182846</v>
      </c>
      <c r="AA46" s="58">
        <v>13219.561363493922</v>
      </c>
      <c r="AB46" s="58">
        <v>14164.90959017227</v>
      </c>
      <c r="AC46" s="58">
        <v>13750.682826465307</v>
      </c>
      <c r="AD46" s="58">
        <v>14591.035896215491</v>
      </c>
      <c r="AE46" s="58">
        <v>15920.358370038926</v>
      </c>
      <c r="AF46" s="58">
        <v>15840.845156199963</v>
      </c>
      <c r="AG46" s="58">
        <v>15988.059643616098</v>
      </c>
      <c r="AH46" s="58">
        <v>16525.948835939376</v>
      </c>
      <c r="AI46" s="58">
        <v>16409.990075467205</v>
      </c>
      <c r="AJ46" s="58">
        <v>16132.244572144989</v>
      </c>
      <c r="AK46" s="58">
        <v>16447.474545619134</v>
      </c>
      <c r="AL46" s="58">
        <v>16167.917595024059</v>
      </c>
      <c r="AM46" s="58">
        <v>16158.544156633334</v>
      </c>
      <c r="AN46" s="58"/>
      <c r="AO46" s="58"/>
      <c r="AP46" s="58"/>
      <c r="AQ46" s="58"/>
      <c r="AR46" s="58"/>
      <c r="AS46" s="58"/>
      <c r="AT46" s="58"/>
      <c r="AU46" s="58"/>
      <c r="AV46" s="58"/>
      <c r="AW46" s="58"/>
      <c r="AX46" s="113" t="s">
        <v>106</v>
      </c>
    </row>
    <row r="47" spans="1:50" s="59" customFormat="1">
      <c r="A47" s="45" t="s">
        <v>313</v>
      </c>
      <c r="B47" s="57">
        <f>B48+B49+B50+B51+B54+B55+B58+B61+B64+B67+B70+B71+B72</f>
        <v>7602.4273537050003</v>
      </c>
      <c r="C47" s="57">
        <f t="shared" ref="C47:N47" si="7">C48+C49+C50+C51+C54+C55+C58+C61+C64+C67+C70+C71+C72</f>
        <v>8119.0399965710003</v>
      </c>
      <c r="D47" s="57">
        <f t="shared" si="7"/>
        <v>8115.0638087370007</v>
      </c>
      <c r="E47" s="57">
        <f t="shared" si="7"/>
        <v>8738.6035617600992</v>
      </c>
      <c r="F47" s="57">
        <f t="shared" si="7"/>
        <v>8653.8073183477009</v>
      </c>
      <c r="G47" s="57">
        <f t="shared" si="7"/>
        <v>9190.4427348677</v>
      </c>
      <c r="H47" s="57">
        <f t="shared" si="7"/>
        <v>9098.0533913032014</v>
      </c>
      <c r="I47" s="57">
        <f t="shared" si="7"/>
        <v>9314.8068201527003</v>
      </c>
      <c r="J47" s="57">
        <f t="shared" si="7"/>
        <v>10030.144960040201</v>
      </c>
      <c r="K47" s="57">
        <f t="shared" si="7"/>
        <v>10138.5784165397</v>
      </c>
      <c r="L47" s="57">
        <f t="shared" si="7"/>
        <v>10262.9808224642</v>
      </c>
      <c r="M47" s="57">
        <f t="shared" si="7"/>
        <v>9949.1213952241997</v>
      </c>
      <c r="N47" s="57">
        <f t="shared" si="7"/>
        <v>10218.717001754307</v>
      </c>
      <c r="O47" s="57">
        <v>11097.273688496098</v>
      </c>
      <c r="P47" s="46">
        <v>11555.370748957805</v>
      </c>
      <c r="Q47" s="57">
        <v>11486.313847168305</v>
      </c>
      <c r="R47" s="57">
        <v>11646.694548815305</v>
      </c>
      <c r="S47" s="57">
        <v>11924.762331016806</v>
      </c>
      <c r="T47" s="57">
        <v>11836.17180633709</v>
      </c>
      <c r="U47" s="57">
        <v>11913.255630229305</v>
      </c>
      <c r="V47" s="57">
        <v>11371.474945817305</v>
      </c>
      <c r="W47" s="57">
        <v>11261.83942342541</v>
      </c>
      <c r="X47" s="57">
        <v>12045.785833244907</v>
      </c>
      <c r="Y47" s="57">
        <v>11896.8364920078</v>
      </c>
      <c r="Z47" s="57">
        <v>11887.3580221588</v>
      </c>
      <c r="AA47" s="57">
        <v>12744.729503216367</v>
      </c>
      <c r="AB47" s="57">
        <v>13587.770715989336</v>
      </c>
      <c r="AC47" s="57">
        <v>13082.239903725136</v>
      </c>
      <c r="AD47" s="57">
        <v>13898.940631395144</v>
      </c>
      <c r="AE47" s="57">
        <v>15016.562136240045</v>
      </c>
      <c r="AF47" s="57">
        <v>14843.056412118964</v>
      </c>
      <c r="AG47" s="57">
        <v>14856.120325499098</v>
      </c>
      <c r="AH47" s="57">
        <v>15286.177019168377</v>
      </c>
      <c r="AI47" s="57">
        <v>14894.473479348944</v>
      </c>
      <c r="AJ47" s="57">
        <v>14680.59176945899</v>
      </c>
      <c r="AK47" s="57">
        <v>14809.189624247994</v>
      </c>
      <c r="AL47" s="57">
        <v>15880.580950814059</v>
      </c>
      <c r="AM47" s="57">
        <v>15702.288398375887</v>
      </c>
      <c r="AN47" s="57"/>
      <c r="AO47" s="57"/>
      <c r="AP47" s="57"/>
      <c r="AQ47" s="57"/>
      <c r="AR47" s="57"/>
      <c r="AS47" s="57"/>
      <c r="AT47" s="57"/>
      <c r="AU47" s="57"/>
      <c r="AV47" s="57"/>
      <c r="AW47" s="57"/>
      <c r="AX47" s="111" t="s">
        <v>209</v>
      </c>
    </row>
    <row r="48" spans="1:50">
      <c r="A48" s="47" t="s">
        <v>53</v>
      </c>
      <c r="B48" s="41">
        <v>0</v>
      </c>
      <c r="C48" s="41">
        <v>0</v>
      </c>
      <c r="D48" s="41">
        <v>0</v>
      </c>
      <c r="E48" s="41">
        <v>0</v>
      </c>
      <c r="F48" s="41">
        <v>0</v>
      </c>
      <c r="G48" s="41">
        <v>0</v>
      </c>
      <c r="H48" s="41">
        <v>0</v>
      </c>
      <c r="I48" s="41">
        <v>0</v>
      </c>
      <c r="J48" s="41">
        <v>0</v>
      </c>
      <c r="K48" s="41">
        <v>0</v>
      </c>
      <c r="L48" s="41">
        <v>0</v>
      </c>
      <c r="M48" s="41">
        <v>0</v>
      </c>
      <c r="N48" s="46">
        <v>0</v>
      </c>
      <c r="O48" s="46">
        <v>0</v>
      </c>
      <c r="P48" s="46">
        <v>0</v>
      </c>
      <c r="Q48" s="46">
        <v>0</v>
      </c>
      <c r="R48" s="46">
        <v>0</v>
      </c>
      <c r="S48" s="46">
        <v>0</v>
      </c>
      <c r="T48" s="46">
        <v>0</v>
      </c>
      <c r="U48" s="46">
        <v>0</v>
      </c>
      <c r="V48" s="46">
        <v>0</v>
      </c>
      <c r="W48" s="46">
        <v>0</v>
      </c>
      <c r="X48" s="46">
        <v>0</v>
      </c>
      <c r="Y48" s="46">
        <v>0.49395</v>
      </c>
      <c r="Z48" s="46">
        <v>0.355236622</v>
      </c>
      <c r="AA48" s="46">
        <v>0.27638109700000002</v>
      </c>
      <c r="AB48" s="46">
        <v>0.26864189700000002</v>
      </c>
      <c r="AC48" s="46">
        <v>0.26864189700000002</v>
      </c>
      <c r="AD48" s="46">
        <v>0.26864189700000002</v>
      </c>
      <c r="AE48" s="46">
        <v>0.26864189700000002</v>
      </c>
      <c r="AF48" s="46">
        <v>0.26864189700000002</v>
      </c>
      <c r="AG48" s="46">
        <v>0.26864189700000002</v>
      </c>
      <c r="AH48" s="46">
        <v>0.26864189700000002</v>
      </c>
      <c r="AI48" s="46">
        <v>0.26864189700000002</v>
      </c>
      <c r="AJ48" s="46">
        <v>0.26864189700000002</v>
      </c>
      <c r="AK48" s="46">
        <v>0.15623925999999999</v>
      </c>
      <c r="AL48" s="46">
        <v>0.14754173300000001</v>
      </c>
      <c r="AM48" s="46">
        <v>0.14754173300000001</v>
      </c>
      <c r="AN48" s="46"/>
      <c r="AO48" s="46"/>
      <c r="AP48" s="46"/>
      <c r="AQ48" s="46"/>
      <c r="AR48" s="46"/>
      <c r="AS48" s="46"/>
      <c r="AT48" s="46"/>
      <c r="AU48" s="46"/>
      <c r="AV48" s="46"/>
      <c r="AW48" s="46"/>
      <c r="AX48" s="112" t="s">
        <v>210</v>
      </c>
    </row>
    <row r="49" spans="1:50">
      <c r="A49" s="47" t="s">
        <v>54</v>
      </c>
      <c r="B49" s="41">
        <v>0</v>
      </c>
      <c r="C49" s="41">
        <v>0</v>
      </c>
      <c r="D49" s="41">
        <v>0</v>
      </c>
      <c r="E49" s="41">
        <v>0</v>
      </c>
      <c r="F49" s="41">
        <v>0</v>
      </c>
      <c r="G49" s="41">
        <v>0</v>
      </c>
      <c r="H49" s="41">
        <v>0</v>
      </c>
      <c r="I49" s="41">
        <v>0</v>
      </c>
      <c r="J49" s="41">
        <v>0</v>
      </c>
      <c r="K49" s="41">
        <v>0</v>
      </c>
      <c r="L49" s="41">
        <v>0</v>
      </c>
      <c r="M49" s="41">
        <v>0</v>
      </c>
      <c r="N49" s="46">
        <v>0</v>
      </c>
      <c r="O49" s="46">
        <v>0</v>
      </c>
      <c r="P49" s="46">
        <v>0</v>
      </c>
      <c r="Q49" s="46">
        <v>0</v>
      </c>
      <c r="R49" s="46">
        <v>0</v>
      </c>
      <c r="S49" s="46">
        <v>0</v>
      </c>
      <c r="T49" s="46">
        <v>0</v>
      </c>
      <c r="U49" s="46">
        <v>0</v>
      </c>
      <c r="V49" s="46">
        <v>0</v>
      </c>
      <c r="W49" s="46">
        <v>0</v>
      </c>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c r="AO49" s="46"/>
      <c r="AP49" s="46"/>
      <c r="AQ49" s="46"/>
      <c r="AR49" s="46"/>
      <c r="AS49" s="46"/>
      <c r="AT49" s="46"/>
      <c r="AU49" s="46"/>
      <c r="AV49" s="46"/>
      <c r="AW49" s="46"/>
      <c r="AX49" s="112" t="s">
        <v>211</v>
      </c>
    </row>
    <row r="50" spans="1:50">
      <c r="A50" s="47" t="s">
        <v>55</v>
      </c>
      <c r="B50" s="41">
        <v>0</v>
      </c>
      <c r="C50" s="41">
        <v>0</v>
      </c>
      <c r="D50" s="41">
        <v>0</v>
      </c>
      <c r="E50" s="41">
        <v>0</v>
      </c>
      <c r="F50" s="41">
        <v>0</v>
      </c>
      <c r="G50" s="41">
        <v>0</v>
      </c>
      <c r="H50" s="41">
        <v>0</v>
      </c>
      <c r="I50" s="41">
        <v>0</v>
      </c>
      <c r="J50" s="41">
        <v>0</v>
      </c>
      <c r="K50" s="41">
        <v>0</v>
      </c>
      <c r="L50" s="41">
        <v>0</v>
      </c>
      <c r="M50" s="41">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c r="AO50" s="46"/>
      <c r="AP50" s="46"/>
      <c r="AQ50" s="46"/>
      <c r="AR50" s="46"/>
      <c r="AS50" s="46"/>
      <c r="AT50" s="46"/>
      <c r="AU50" s="46"/>
      <c r="AV50" s="46"/>
      <c r="AW50" s="46"/>
      <c r="AX50" s="112" t="s">
        <v>212</v>
      </c>
    </row>
    <row r="51" spans="1:50">
      <c r="A51" s="47" t="s">
        <v>56</v>
      </c>
      <c r="B51" s="41">
        <v>0</v>
      </c>
      <c r="C51" s="41">
        <v>0</v>
      </c>
      <c r="D51" s="41">
        <v>0</v>
      </c>
      <c r="E51" s="41">
        <v>0</v>
      </c>
      <c r="F51" s="41">
        <v>0</v>
      </c>
      <c r="G51" s="41">
        <v>0</v>
      </c>
      <c r="H51" s="41">
        <v>0</v>
      </c>
      <c r="I51" s="41">
        <v>0</v>
      </c>
      <c r="J51" s="41">
        <v>0</v>
      </c>
      <c r="K51" s="41">
        <v>0</v>
      </c>
      <c r="L51" s="41">
        <v>0</v>
      </c>
      <c r="M51" s="41">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c r="AO51" s="46"/>
      <c r="AP51" s="46"/>
      <c r="AQ51" s="46"/>
      <c r="AR51" s="46"/>
      <c r="AS51" s="46"/>
      <c r="AT51" s="46"/>
      <c r="AU51" s="46"/>
      <c r="AV51" s="46"/>
      <c r="AW51" s="46"/>
      <c r="AX51" s="112" t="s">
        <v>213</v>
      </c>
    </row>
    <row r="52" spans="1:50">
      <c r="A52" s="48" t="s">
        <v>137</v>
      </c>
      <c r="B52" s="41">
        <v>0</v>
      </c>
      <c r="C52" s="41">
        <v>0</v>
      </c>
      <c r="D52" s="41">
        <v>0</v>
      </c>
      <c r="E52" s="41">
        <v>0</v>
      </c>
      <c r="F52" s="41">
        <v>0</v>
      </c>
      <c r="G52" s="41">
        <v>0</v>
      </c>
      <c r="H52" s="41">
        <v>0</v>
      </c>
      <c r="I52" s="41">
        <v>0</v>
      </c>
      <c r="J52" s="41">
        <v>0</v>
      </c>
      <c r="K52" s="41">
        <v>0</v>
      </c>
      <c r="L52" s="41">
        <v>0</v>
      </c>
      <c r="M52" s="41">
        <v>0</v>
      </c>
      <c r="N52" s="46">
        <v>0</v>
      </c>
      <c r="O52" s="46">
        <v>0</v>
      </c>
      <c r="P52" s="46">
        <v>0</v>
      </c>
      <c r="Q52" s="46">
        <v>0</v>
      </c>
      <c r="R52" s="46">
        <v>0</v>
      </c>
      <c r="S52" s="46">
        <v>0</v>
      </c>
      <c r="T52" s="46">
        <v>0</v>
      </c>
      <c r="U52" s="46">
        <v>0</v>
      </c>
      <c r="V52" s="46">
        <v>0</v>
      </c>
      <c r="W52" s="46">
        <v>0</v>
      </c>
      <c r="X52" s="46">
        <v>0</v>
      </c>
      <c r="Y52" s="46">
        <v>0</v>
      </c>
      <c r="Z52" s="46">
        <v>0</v>
      </c>
      <c r="AA52" s="46">
        <v>0</v>
      </c>
      <c r="AB52" s="46">
        <v>0</v>
      </c>
      <c r="AC52" s="46">
        <v>0</v>
      </c>
      <c r="AD52" s="46">
        <v>0</v>
      </c>
      <c r="AE52" s="46">
        <v>0</v>
      </c>
      <c r="AF52" s="46">
        <v>0</v>
      </c>
      <c r="AG52" s="46">
        <v>0</v>
      </c>
      <c r="AH52" s="46">
        <v>0</v>
      </c>
      <c r="AI52" s="46">
        <v>0</v>
      </c>
      <c r="AJ52" s="46">
        <v>0</v>
      </c>
      <c r="AK52" s="46">
        <v>0</v>
      </c>
      <c r="AL52" s="46">
        <v>0</v>
      </c>
      <c r="AM52" s="46">
        <v>0</v>
      </c>
      <c r="AN52" s="46"/>
      <c r="AO52" s="46"/>
      <c r="AP52" s="46"/>
      <c r="AQ52" s="46"/>
      <c r="AR52" s="46"/>
      <c r="AS52" s="46"/>
      <c r="AT52" s="46"/>
      <c r="AU52" s="46"/>
      <c r="AV52" s="46"/>
      <c r="AW52" s="46"/>
      <c r="AX52" s="114" t="s">
        <v>188</v>
      </c>
    </row>
    <row r="53" spans="1:50">
      <c r="A53" s="48" t="s">
        <v>138</v>
      </c>
      <c r="B53" s="41">
        <v>0</v>
      </c>
      <c r="C53" s="41">
        <v>0</v>
      </c>
      <c r="D53" s="41">
        <v>0</v>
      </c>
      <c r="E53" s="41">
        <v>0</v>
      </c>
      <c r="F53" s="41">
        <v>0</v>
      </c>
      <c r="G53" s="41">
        <v>0</v>
      </c>
      <c r="H53" s="41">
        <v>0</v>
      </c>
      <c r="I53" s="41">
        <v>0</v>
      </c>
      <c r="J53" s="41">
        <v>0</v>
      </c>
      <c r="K53" s="41">
        <v>0</v>
      </c>
      <c r="L53" s="41">
        <v>0</v>
      </c>
      <c r="M53" s="41">
        <v>0</v>
      </c>
      <c r="N53" s="46">
        <v>0</v>
      </c>
      <c r="O53" s="46">
        <v>0</v>
      </c>
      <c r="P53" s="46">
        <v>0</v>
      </c>
      <c r="Q53" s="46">
        <v>0</v>
      </c>
      <c r="R53" s="46">
        <v>0</v>
      </c>
      <c r="S53" s="46">
        <v>0</v>
      </c>
      <c r="T53" s="46">
        <v>0</v>
      </c>
      <c r="U53" s="46">
        <v>0</v>
      </c>
      <c r="V53" s="46">
        <v>0</v>
      </c>
      <c r="W53" s="46">
        <v>0</v>
      </c>
      <c r="X53" s="46">
        <v>0</v>
      </c>
      <c r="Y53" s="46">
        <v>0</v>
      </c>
      <c r="Z53" s="46">
        <v>0</v>
      </c>
      <c r="AA53" s="46">
        <v>0</v>
      </c>
      <c r="AB53" s="46">
        <v>0</v>
      </c>
      <c r="AC53" s="46">
        <v>0</v>
      </c>
      <c r="AD53" s="46">
        <v>0</v>
      </c>
      <c r="AE53" s="46">
        <v>0</v>
      </c>
      <c r="AF53" s="46">
        <v>0</v>
      </c>
      <c r="AG53" s="46">
        <v>0</v>
      </c>
      <c r="AH53" s="46">
        <v>0</v>
      </c>
      <c r="AI53" s="46">
        <v>0</v>
      </c>
      <c r="AJ53" s="46">
        <v>0</v>
      </c>
      <c r="AK53" s="46">
        <v>0</v>
      </c>
      <c r="AL53" s="46">
        <v>0</v>
      </c>
      <c r="AM53" s="46">
        <v>0</v>
      </c>
      <c r="AN53" s="46"/>
      <c r="AO53" s="46"/>
      <c r="AP53" s="46"/>
      <c r="AQ53" s="46"/>
      <c r="AR53" s="46"/>
      <c r="AS53" s="46"/>
      <c r="AT53" s="46"/>
      <c r="AU53" s="46"/>
      <c r="AV53" s="46"/>
      <c r="AW53" s="46"/>
      <c r="AX53" s="114" t="s">
        <v>186</v>
      </c>
    </row>
    <row r="54" spans="1:50">
      <c r="A54" s="47" t="s">
        <v>57</v>
      </c>
      <c r="B54" s="41">
        <v>0</v>
      </c>
      <c r="C54" s="41">
        <v>0</v>
      </c>
      <c r="D54" s="41">
        <v>0</v>
      </c>
      <c r="E54" s="41">
        <v>0</v>
      </c>
      <c r="F54" s="41">
        <v>0</v>
      </c>
      <c r="G54" s="41">
        <v>0</v>
      </c>
      <c r="H54" s="41">
        <v>0</v>
      </c>
      <c r="I54" s="41">
        <v>0</v>
      </c>
      <c r="J54" s="41">
        <v>0</v>
      </c>
      <c r="K54" s="41">
        <v>0</v>
      </c>
      <c r="L54" s="41">
        <v>0</v>
      </c>
      <c r="M54" s="41">
        <v>0</v>
      </c>
      <c r="N54" s="46">
        <v>0</v>
      </c>
      <c r="O54" s="46">
        <v>0</v>
      </c>
      <c r="P54" s="46">
        <v>0</v>
      </c>
      <c r="Q54" s="46">
        <v>0</v>
      </c>
      <c r="R54" s="46">
        <v>0</v>
      </c>
      <c r="S54" s="46">
        <v>0</v>
      </c>
      <c r="T54" s="46">
        <v>0</v>
      </c>
      <c r="U54" s="46">
        <v>0</v>
      </c>
      <c r="V54" s="46">
        <v>0</v>
      </c>
      <c r="W54" s="46">
        <v>0</v>
      </c>
      <c r="X54" s="46">
        <v>0</v>
      </c>
      <c r="Y54" s="46">
        <v>0</v>
      </c>
      <c r="Z54" s="46">
        <v>0</v>
      </c>
      <c r="AA54" s="46">
        <v>0</v>
      </c>
      <c r="AB54" s="46">
        <v>0</v>
      </c>
      <c r="AC54" s="46">
        <v>0</v>
      </c>
      <c r="AD54" s="46">
        <v>0</v>
      </c>
      <c r="AE54" s="46">
        <v>0</v>
      </c>
      <c r="AF54" s="46">
        <v>0</v>
      </c>
      <c r="AG54" s="46">
        <v>0</v>
      </c>
      <c r="AH54" s="46">
        <v>0</v>
      </c>
      <c r="AI54" s="46">
        <v>0</v>
      </c>
      <c r="AJ54" s="46">
        <v>0</v>
      </c>
      <c r="AK54" s="46">
        <v>0</v>
      </c>
      <c r="AL54" s="46">
        <v>0</v>
      </c>
      <c r="AM54" s="46">
        <v>0</v>
      </c>
      <c r="AN54" s="46"/>
      <c r="AO54" s="46"/>
      <c r="AP54" s="46"/>
      <c r="AQ54" s="46"/>
      <c r="AR54" s="46"/>
      <c r="AS54" s="46"/>
      <c r="AT54" s="46"/>
      <c r="AU54" s="46"/>
      <c r="AV54" s="46"/>
      <c r="AW54" s="46"/>
      <c r="AX54" s="112" t="s">
        <v>214</v>
      </c>
    </row>
    <row r="55" spans="1:50">
      <c r="A55" s="47" t="s">
        <v>58</v>
      </c>
      <c r="B55" s="41">
        <v>0</v>
      </c>
      <c r="C55" s="41">
        <v>0</v>
      </c>
      <c r="D55" s="41">
        <v>0</v>
      </c>
      <c r="E55" s="41">
        <v>0</v>
      </c>
      <c r="F55" s="41">
        <v>0</v>
      </c>
      <c r="G55" s="41">
        <v>0</v>
      </c>
      <c r="H55" s="41">
        <v>0</v>
      </c>
      <c r="I55" s="41">
        <v>0</v>
      </c>
      <c r="J55" s="41">
        <v>0</v>
      </c>
      <c r="K55" s="41">
        <v>0</v>
      </c>
      <c r="L55" s="41">
        <v>0</v>
      </c>
      <c r="M55" s="41">
        <v>0</v>
      </c>
      <c r="N55" s="46">
        <v>0</v>
      </c>
      <c r="O55" s="46">
        <v>0</v>
      </c>
      <c r="P55" s="46">
        <v>0</v>
      </c>
      <c r="Q55" s="46">
        <v>0</v>
      </c>
      <c r="R55" s="46">
        <v>0</v>
      </c>
      <c r="S55" s="46">
        <v>0</v>
      </c>
      <c r="T55" s="46">
        <v>0</v>
      </c>
      <c r="U55" s="46">
        <v>0</v>
      </c>
      <c r="V55" s="46">
        <v>0</v>
      </c>
      <c r="W55" s="46">
        <v>0</v>
      </c>
      <c r="X55" s="46">
        <v>0</v>
      </c>
      <c r="Y55" s="46">
        <v>0</v>
      </c>
      <c r="Z55" s="46">
        <v>0</v>
      </c>
      <c r="AA55" s="46">
        <v>0</v>
      </c>
      <c r="AB55" s="46">
        <v>0</v>
      </c>
      <c r="AC55" s="46">
        <v>0</v>
      </c>
      <c r="AD55" s="46">
        <v>0</v>
      </c>
      <c r="AE55" s="46">
        <v>0</v>
      </c>
      <c r="AF55" s="46">
        <v>0</v>
      </c>
      <c r="AG55" s="46">
        <v>0</v>
      </c>
      <c r="AH55" s="46">
        <v>0</v>
      </c>
      <c r="AI55" s="46">
        <v>0</v>
      </c>
      <c r="AJ55" s="46">
        <v>0</v>
      </c>
      <c r="AK55" s="46">
        <v>0</v>
      </c>
      <c r="AL55" s="46">
        <v>0</v>
      </c>
      <c r="AM55" s="46">
        <v>0</v>
      </c>
      <c r="AN55" s="46"/>
      <c r="AO55" s="46"/>
      <c r="AP55" s="46"/>
      <c r="AQ55" s="46"/>
      <c r="AR55" s="46"/>
      <c r="AS55" s="46"/>
      <c r="AT55" s="46"/>
      <c r="AU55" s="46"/>
      <c r="AV55" s="46"/>
      <c r="AW55" s="46"/>
      <c r="AX55" s="112" t="s">
        <v>215</v>
      </c>
    </row>
    <row r="56" spans="1:50">
      <c r="A56" s="48" t="s">
        <v>137</v>
      </c>
      <c r="B56" s="41">
        <v>0</v>
      </c>
      <c r="C56" s="41">
        <v>0</v>
      </c>
      <c r="D56" s="41">
        <v>0</v>
      </c>
      <c r="E56" s="41">
        <v>0</v>
      </c>
      <c r="F56" s="41">
        <v>0</v>
      </c>
      <c r="G56" s="41">
        <v>0</v>
      </c>
      <c r="H56" s="41">
        <v>0</v>
      </c>
      <c r="I56" s="41">
        <v>0</v>
      </c>
      <c r="J56" s="41">
        <v>0</v>
      </c>
      <c r="K56" s="41">
        <v>0</v>
      </c>
      <c r="L56" s="41">
        <v>0</v>
      </c>
      <c r="M56" s="41">
        <v>0</v>
      </c>
      <c r="N56" s="46">
        <v>0</v>
      </c>
      <c r="O56" s="46">
        <v>0</v>
      </c>
      <c r="P56" s="46">
        <v>0</v>
      </c>
      <c r="Q56" s="46">
        <v>0</v>
      </c>
      <c r="R56" s="46">
        <v>0</v>
      </c>
      <c r="S56" s="46">
        <v>0</v>
      </c>
      <c r="T56" s="46">
        <v>0</v>
      </c>
      <c r="U56" s="46">
        <v>0</v>
      </c>
      <c r="V56" s="46">
        <v>0</v>
      </c>
      <c r="W56" s="46">
        <v>0</v>
      </c>
      <c r="X56" s="46">
        <v>0</v>
      </c>
      <c r="Y56" s="46">
        <v>0</v>
      </c>
      <c r="Z56" s="46">
        <v>0</v>
      </c>
      <c r="AA56" s="46">
        <v>0</v>
      </c>
      <c r="AB56" s="46">
        <v>0</v>
      </c>
      <c r="AC56" s="46">
        <v>0</v>
      </c>
      <c r="AD56" s="46">
        <v>0</v>
      </c>
      <c r="AE56" s="46">
        <v>0</v>
      </c>
      <c r="AF56" s="46">
        <v>0</v>
      </c>
      <c r="AG56" s="46">
        <v>0</v>
      </c>
      <c r="AH56" s="46">
        <v>0</v>
      </c>
      <c r="AI56" s="46">
        <v>0</v>
      </c>
      <c r="AJ56" s="46">
        <v>0</v>
      </c>
      <c r="AK56" s="46">
        <v>0</v>
      </c>
      <c r="AL56" s="46">
        <v>0</v>
      </c>
      <c r="AM56" s="46">
        <v>0</v>
      </c>
      <c r="AN56" s="46"/>
      <c r="AO56" s="46"/>
      <c r="AP56" s="46"/>
      <c r="AQ56" s="46"/>
      <c r="AR56" s="46"/>
      <c r="AS56" s="46"/>
      <c r="AT56" s="46"/>
      <c r="AU56" s="46"/>
      <c r="AV56" s="46"/>
      <c r="AW56" s="46"/>
      <c r="AX56" s="114" t="s">
        <v>188</v>
      </c>
    </row>
    <row r="57" spans="1:50">
      <c r="A57" s="48" t="s">
        <v>138</v>
      </c>
      <c r="B57" s="41">
        <v>0</v>
      </c>
      <c r="C57" s="41">
        <v>0</v>
      </c>
      <c r="D57" s="41">
        <v>0</v>
      </c>
      <c r="E57" s="41">
        <v>0</v>
      </c>
      <c r="F57" s="41">
        <v>0</v>
      </c>
      <c r="G57" s="41">
        <v>0</v>
      </c>
      <c r="H57" s="41">
        <v>0</v>
      </c>
      <c r="I57" s="41">
        <v>0</v>
      </c>
      <c r="J57" s="41">
        <v>0</v>
      </c>
      <c r="K57" s="41">
        <v>0</v>
      </c>
      <c r="L57" s="41">
        <v>0</v>
      </c>
      <c r="M57" s="41">
        <v>0</v>
      </c>
      <c r="N57" s="46">
        <v>0</v>
      </c>
      <c r="O57" s="46">
        <v>0</v>
      </c>
      <c r="P57" s="46">
        <v>0</v>
      </c>
      <c r="Q57" s="46">
        <v>0</v>
      </c>
      <c r="R57" s="46">
        <v>0</v>
      </c>
      <c r="S57" s="46">
        <v>0</v>
      </c>
      <c r="T57" s="46">
        <v>0</v>
      </c>
      <c r="U57" s="46">
        <v>0</v>
      </c>
      <c r="V57" s="46">
        <v>0</v>
      </c>
      <c r="W57" s="46">
        <v>0</v>
      </c>
      <c r="X57" s="46">
        <v>0</v>
      </c>
      <c r="Y57" s="46">
        <v>0</v>
      </c>
      <c r="Z57" s="46">
        <v>0</v>
      </c>
      <c r="AA57" s="46">
        <v>0</v>
      </c>
      <c r="AB57" s="46">
        <v>0</v>
      </c>
      <c r="AC57" s="46">
        <v>0</v>
      </c>
      <c r="AD57" s="46">
        <v>0</v>
      </c>
      <c r="AE57" s="46">
        <v>0</v>
      </c>
      <c r="AF57" s="46">
        <v>0</v>
      </c>
      <c r="AG57" s="46">
        <v>0</v>
      </c>
      <c r="AH57" s="46">
        <v>0</v>
      </c>
      <c r="AI57" s="46">
        <v>0</v>
      </c>
      <c r="AJ57" s="46">
        <v>0</v>
      </c>
      <c r="AK57" s="46">
        <v>0</v>
      </c>
      <c r="AL57" s="46">
        <v>0</v>
      </c>
      <c r="AM57" s="46">
        <v>0</v>
      </c>
      <c r="AN57" s="46"/>
      <c r="AO57" s="46"/>
      <c r="AP57" s="46"/>
      <c r="AQ57" s="46"/>
      <c r="AR57" s="46"/>
      <c r="AS57" s="46"/>
      <c r="AT57" s="46"/>
      <c r="AU57" s="46"/>
      <c r="AV57" s="46"/>
      <c r="AW57" s="46"/>
      <c r="AX57" s="114" t="s">
        <v>186</v>
      </c>
    </row>
    <row r="58" spans="1:50">
      <c r="A58" s="47" t="s">
        <v>59</v>
      </c>
      <c r="B58" s="41">
        <v>0</v>
      </c>
      <c r="C58" s="41">
        <v>0</v>
      </c>
      <c r="D58" s="41">
        <v>0</v>
      </c>
      <c r="E58" s="41">
        <v>0</v>
      </c>
      <c r="F58" s="41">
        <v>0</v>
      </c>
      <c r="G58" s="41">
        <v>0</v>
      </c>
      <c r="H58" s="41">
        <v>0</v>
      </c>
      <c r="I58" s="41">
        <v>0</v>
      </c>
      <c r="J58" s="41">
        <v>0</v>
      </c>
      <c r="K58" s="41">
        <v>0</v>
      </c>
      <c r="L58" s="41">
        <v>0</v>
      </c>
      <c r="M58" s="41">
        <v>0</v>
      </c>
      <c r="N58" s="46">
        <v>0</v>
      </c>
      <c r="O58" s="46">
        <v>0</v>
      </c>
      <c r="P58" s="46">
        <v>0</v>
      </c>
      <c r="Q58" s="46">
        <v>0</v>
      </c>
      <c r="R58" s="46">
        <v>0</v>
      </c>
      <c r="S58" s="46">
        <v>0</v>
      </c>
      <c r="T58" s="46">
        <v>0</v>
      </c>
      <c r="U58" s="46">
        <v>0</v>
      </c>
      <c r="V58" s="46">
        <v>0</v>
      </c>
      <c r="W58" s="46">
        <v>0</v>
      </c>
      <c r="X58" s="46">
        <v>0</v>
      </c>
      <c r="Y58" s="46">
        <v>0</v>
      </c>
      <c r="Z58" s="46">
        <v>0</v>
      </c>
      <c r="AA58" s="46">
        <v>0</v>
      </c>
      <c r="AB58" s="46">
        <v>0</v>
      </c>
      <c r="AC58" s="46">
        <v>0</v>
      </c>
      <c r="AD58" s="46">
        <v>0</v>
      </c>
      <c r="AE58" s="46">
        <v>0</v>
      </c>
      <c r="AF58" s="46">
        <v>0</v>
      </c>
      <c r="AG58" s="46">
        <v>0</v>
      </c>
      <c r="AH58" s="46">
        <v>0</v>
      </c>
      <c r="AI58" s="46">
        <v>0</v>
      </c>
      <c r="AJ58" s="46">
        <v>0</v>
      </c>
      <c r="AK58" s="46">
        <v>0</v>
      </c>
      <c r="AL58" s="46">
        <v>0</v>
      </c>
      <c r="AM58" s="46">
        <v>0</v>
      </c>
      <c r="AN58" s="46"/>
      <c r="AO58" s="46"/>
      <c r="AP58" s="46"/>
      <c r="AQ58" s="46"/>
      <c r="AR58" s="46"/>
      <c r="AS58" s="46"/>
      <c r="AT58" s="46"/>
      <c r="AU58" s="46"/>
      <c r="AV58" s="46"/>
      <c r="AW58" s="46"/>
      <c r="AX58" s="112" t="s">
        <v>216</v>
      </c>
    </row>
    <row r="59" spans="1:50">
      <c r="A59" s="48" t="s">
        <v>137</v>
      </c>
      <c r="B59" s="41">
        <v>0</v>
      </c>
      <c r="C59" s="41">
        <v>0</v>
      </c>
      <c r="D59" s="41">
        <v>0</v>
      </c>
      <c r="E59" s="41">
        <v>0</v>
      </c>
      <c r="F59" s="41">
        <v>0</v>
      </c>
      <c r="G59" s="41">
        <v>0</v>
      </c>
      <c r="H59" s="41">
        <v>0</v>
      </c>
      <c r="I59" s="41">
        <v>0</v>
      </c>
      <c r="J59" s="41">
        <v>0</v>
      </c>
      <c r="K59" s="41">
        <v>0</v>
      </c>
      <c r="L59" s="41">
        <v>0</v>
      </c>
      <c r="M59" s="41">
        <v>0</v>
      </c>
      <c r="N59" s="46">
        <v>0</v>
      </c>
      <c r="O59" s="46">
        <v>0</v>
      </c>
      <c r="P59" s="46">
        <v>0</v>
      </c>
      <c r="Q59" s="46">
        <v>0</v>
      </c>
      <c r="R59" s="46">
        <v>0</v>
      </c>
      <c r="S59" s="46">
        <v>0</v>
      </c>
      <c r="T59" s="46">
        <v>0</v>
      </c>
      <c r="U59" s="46">
        <v>0</v>
      </c>
      <c r="V59" s="46">
        <v>0</v>
      </c>
      <c r="W59" s="46">
        <v>0</v>
      </c>
      <c r="X59" s="46">
        <v>0</v>
      </c>
      <c r="Y59" s="46">
        <v>0</v>
      </c>
      <c r="Z59" s="46">
        <v>0</v>
      </c>
      <c r="AA59" s="46">
        <v>0</v>
      </c>
      <c r="AB59" s="46">
        <v>0</v>
      </c>
      <c r="AC59" s="46">
        <v>0</v>
      </c>
      <c r="AD59" s="46">
        <v>0</v>
      </c>
      <c r="AE59" s="46">
        <v>0</v>
      </c>
      <c r="AF59" s="46">
        <v>0</v>
      </c>
      <c r="AG59" s="46">
        <v>0</v>
      </c>
      <c r="AH59" s="46">
        <v>0</v>
      </c>
      <c r="AI59" s="46">
        <v>0</v>
      </c>
      <c r="AJ59" s="46">
        <v>0</v>
      </c>
      <c r="AK59" s="46">
        <v>0</v>
      </c>
      <c r="AL59" s="46">
        <v>0</v>
      </c>
      <c r="AM59" s="46">
        <v>0</v>
      </c>
      <c r="AN59" s="46"/>
      <c r="AO59" s="46"/>
      <c r="AP59" s="46"/>
      <c r="AQ59" s="46"/>
      <c r="AR59" s="46"/>
      <c r="AS59" s="46"/>
      <c r="AT59" s="46"/>
      <c r="AU59" s="46"/>
      <c r="AV59" s="46"/>
      <c r="AW59" s="46"/>
      <c r="AX59" s="114" t="s">
        <v>188</v>
      </c>
    </row>
    <row r="60" spans="1:50">
      <c r="A60" s="48" t="s">
        <v>138</v>
      </c>
      <c r="B60" s="41">
        <v>0</v>
      </c>
      <c r="C60" s="41">
        <v>0</v>
      </c>
      <c r="D60" s="41">
        <v>0</v>
      </c>
      <c r="E60" s="41">
        <v>0</v>
      </c>
      <c r="F60" s="41">
        <v>0</v>
      </c>
      <c r="G60" s="41">
        <v>0</v>
      </c>
      <c r="H60" s="41">
        <v>0</v>
      </c>
      <c r="I60" s="41">
        <v>0</v>
      </c>
      <c r="J60" s="41">
        <v>0</v>
      </c>
      <c r="K60" s="41">
        <v>0</v>
      </c>
      <c r="L60" s="41">
        <v>0</v>
      </c>
      <c r="M60" s="41">
        <v>0</v>
      </c>
      <c r="N60" s="46">
        <v>0</v>
      </c>
      <c r="O60" s="46">
        <v>0</v>
      </c>
      <c r="P60" s="46">
        <v>0</v>
      </c>
      <c r="Q60" s="46">
        <v>0</v>
      </c>
      <c r="R60" s="46">
        <v>0</v>
      </c>
      <c r="S60" s="46">
        <v>0</v>
      </c>
      <c r="T60" s="46">
        <v>0</v>
      </c>
      <c r="U60" s="46">
        <v>0</v>
      </c>
      <c r="V60" s="46">
        <v>0</v>
      </c>
      <c r="W60" s="46">
        <v>0</v>
      </c>
      <c r="X60" s="46">
        <v>0</v>
      </c>
      <c r="Y60" s="46">
        <v>0</v>
      </c>
      <c r="Z60" s="46">
        <v>0</v>
      </c>
      <c r="AA60" s="46">
        <v>0</v>
      </c>
      <c r="AB60" s="46">
        <v>0</v>
      </c>
      <c r="AC60" s="46">
        <v>0</v>
      </c>
      <c r="AD60" s="46">
        <v>0</v>
      </c>
      <c r="AE60" s="46">
        <v>0</v>
      </c>
      <c r="AF60" s="46">
        <v>0</v>
      </c>
      <c r="AG60" s="46">
        <v>0</v>
      </c>
      <c r="AH60" s="46">
        <v>0</v>
      </c>
      <c r="AI60" s="46">
        <v>0</v>
      </c>
      <c r="AJ60" s="46">
        <v>0</v>
      </c>
      <c r="AK60" s="46">
        <v>0</v>
      </c>
      <c r="AL60" s="46">
        <v>0</v>
      </c>
      <c r="AM60" s="46">
        <v>0</v>
      </c>
      <c r="AN60" s="46"/>
      <c r="AO60" s="46"/>
      <c r="AP60" s="46"/>
      <c r="AQ60" s="46"/>
      <c r="AR60" s="46"/>
      <c r="AS60" s="46"/>
      <c r="AT60" s="46"/>
      <c r="AU60" s="46"/>
      <c r="AV60" s="46"/>
      <c r="AW60" s="46"/>
      <c r="AX60" s="114" t="s">
        <v>186</v>
      </c>
    </row>
    <row r="61" spans="1:50">
      <c r="A61" s="47" t="s">
        <v>60</v>
      </c>
      <c r="B61" s="41">
        <v>0</v>
      </c>
      <c r="C61" s="41">
        <v>0</v>
      </c>
      <c r="D61" s="41">
        <v>0</v>
      </c>
      <c r="E61" s="41">
        <v>0</v>
      </c>
      <c r="F61" s="41">
        <v>0</v>
      </c>
      <c r="G61" s="41">
        <v>0</v>
      </c>
      <c r="H61" s="41">
        <v>0</v>
      </c>
      <c r="I61" s="41">
        <v>0</v>
      </c>
      <c r="J61" s="41">
        <v>0</v>
      </c>
      <c r="K61" s="41">
        <v>0</v>
      </c>
      <c r="L61" s="41">
        <v>0</v>
      </c>
      <c r="M61" s="41">
        <v>0</v>
      </c>
      <c r="N61" s="46">
        <v>0</v>
      </c>
      <c r="O61" s="46">
        <v>0</v>
      </c>
      <c r="P61" s="46">
        <v>0</v>
      </c>
      <c r="Q61" s="46">
        <v>0</v>
      </c>
      <c r="R61" s="46">
        <v>0</v>
      </c>
      <c r="S61" s="46">
        <v>0</v>
      </c>
      <c r="T61" s="46">
        <v>0</v>
      </c>
      <c r="U61" s="46">
        <v>0</v>
      </c>
      <c r="V61" s="46">
        <v>0</v>
      </c>
      <c r="W61" s="46">
        <v>0</v>
      </c>
      <c r="X61" s="46">
        <v>0</v>
      </c>
      <c r="Y61" s="46">
        <v>0</v>
      </c>
      <c r="Z61" s="46">
        <v>0</v>
      </c>
      <c r="AA61" s="46">
        <v>0</v>
      </c>
      <c r="AB61" s="46">
        <v>0</v>
      </c>
      <c r="AC61" s="46">
        <v>0</v>
      </c>
      <c r="AD61" s="46">
        <v>0</v>
      </c>
      <c r="AE61" s="46">
        <v>0</v>
      </c>
      <c r="AF61" s="46">
        <v>0</v>
      </c>
      <c r="AG61" s="46">
        <v>0</v>
      </c>
      <c r="AH61" s="46">
        <v>0</v>
      </c>
      <c r="AI61" s="46">
        <v>0</v>
      </c>
      <c r="AJ61" s="46">
        <v>0</v>
      </c>
      <c r="AK61" s="46">
        <v>0</v>
      </c>
      <c r="AL61" s="46">
        <v>0</v>
      </c>
      <c r="AM61" s="46">
        <v>0</v>
      </c>
      <c r="AN61" s="46"/>
      <c r="AO61" s="46"/>
      <c r="AP61" s="46"/>
      <c r="AQ61" s="46"/>
      <c r="AR61" s="46"/>
      <c r="AS61" s="46"/>
      <c r="AT61" s="46"/>
      <c r="AU61" s="46"/>
      <c r="AV61" s="46"/>
      <c r="AW61" s="46"/>
      <c r="AX61" s="112" t="s">
        <v>217</v>
      </c>
    </row>
    <row r="62" spans="1:50">
      <c r="A62" s="48" t="s">
        <v>137</v>
      </c>
      <c r="B62" s="41">
        <v>0</v>
      </c>
      <c r="C62" s="41">
        <v>0</v>
      </c>
      <c r="D62" s="41">
        <v>0</v>
      </c>
      <c r="E62" s="41">
        <v>0</v>
      </c>
      <c r="F62" s="41">
        <v>0</v>
      </c>
      <c r="G62" s="41">
        <v>0</v>
      </c>
      <c r="H62" s="41">
        <v>0</v>
      </c>
      <c r="I62" s="41">
        <v>0</v>
      </c>
      <c r="J62" s="41">
        <v>0</v>
      </c>
      <c r="K62" s="41">
        <v>0</v>
      </c>
      <c r="L62" s="41">
        <v>0</v>
      </c>
      <c r="M62" s="41">
        <v>0</v>
      </c>
      <c r="N62" s="46">
        <v>0</v>
      </c>
      <c r="O62" s="46">
        <v>0</v>
      </c>
      <c r="P62" s="46">
        <v>0</v>
      </c>
      <c r="Q62" s="46">
        <v>0</v>
      </c>
      <c r="R62" s="46">
        <v>0</v>
      </c>
      <c r="S62" s="46">
        <v>0</v>
      </c>
      <c r="T62" s="46">
        <v>0</v>
      </c>
      <c r="U62" s="46">
        <v>0</v>
      </c>
      <c r="V62" s="46">
        <v>0</v>
      </c>
      <c r="W62" s="46">
        <v>0</v>
      </c>
      <c r="X62" s="46">
        <v>0</v>
      </c>
      <c r="Y62" s="46">
        <v>0</v>
      </c>
      <c r="Z62" s="46">
        <v>0</v>
      </c>
      <c r="AA62" s="46">
        <v>0</v>
      </c>
      <c r="AB62" s="46">
        <v>0</v>
      </c>
      <c r="AC62" s="46">
        <v>0</v>
      </c>
      <c r="AD62" s="46">
        <v>0</v>
      </c>
      <c r="AE62" s="46">
        <v>0</v>
      </c>
      <c r="AF62" s="46">
        <v>0</v>
      </c>
      <c r="AG62" s="46">
        <v>0</v>
      </c>
      <c r="AH62" s="46">
        <v>0</v>
      </c>
      <c r="AI62" s="46">
        <v>0</v>
      </c>
      <c r="AJ62" s="46">
        <v>0</v>
      </c>
      <c r="AK62" s="46">
        <v>0</v>
      </c>
      <c r="AL62" s="46">
        <v>0</v>
      </c>
      <c r="AM62" s="46">
        <v>0</v>
      </c>
      <c r="AN62" s="46"/>
      <c r="AO62" s="46"/>
      <c r="AP62" s="46"/>
      <c r="AQ62" s="46"/>
      <c r="AR62" s="46"/>
      <c r="AS62" s="46"/>
      <c r="AT62" s="46"/>
      <c r="AU62" s="46"/>
      <c r="AV62" s="46"/>
      <c r="AW62" s="46"/>
      <c r="AX62" s="114" t="s">
        <v>188</v>
      </c>
    </row>
    <row r="63" spans="1:50">
      <c r="A63" s="48" t="s">
        <v>138</v>
      </c>
      <c r="B63" s="41">
        <v>0</v>
      </c>
      <c r="C63" s="41">
        <v>0</v>
      </c>
      <c r="D63" s="41">
        <v>0</v>
      </c>
      <c r="E63" s="41">
        <v>0</v>
      </c>
      <c r="F63" s="41">
        <v>0</v>
      </c>
      <c r="G63" s="41">
        <v>0</v>
      </c>
      <c r="H63" s="41">
        <v>0</v>
      </c>
      <c r="I63" s="41">
        <v>0</v>
      </c>
      <c r="J63" s="41">
        <v>0</v>
      </c>
      <c r="K63" s="41">
        <v>0</v>
      </c>
      <c r="L63" s="41">
        <v>0</v>
      </c>
      <c r="M63" s="41">
        <v>0</v>
      </c>
      <c r="N63" s="60">
        <v>0</v>
      </c>
      <c r="O63" s="60">
        <v>0</v>
      </c>
      <c r="P63" s="46">
        <v>0</v>
      </c>
      <c r="Q63" s="60">
        <v>0</v>
      </c>
      <c r="R63" s="60">
        <v>0</v>
      </c>
      <c r="S63" s="60">
        <v>0</v>
      </c>
      <c r="T63" s="60">
        <v>0</v>
      </c>
      <c r="U63" s="60">
        <v>0</v>
      </c>
      <c r="V63" s="60">
        <v>0</v>
      </c>
      <c r="W63" s="60">
        <v>0</v>
      </c>
      <c r="X63" s="60">
        <v>0</v>
      </c>
      <c r="Y63" s="60">
        <v>0</v>
      </c>
      <c r="Z63" s="60">
        <v>0</v>
      </c>
      <c r="AA63" s="60">
        <v>0</v>
      </c>
      <c r="AB63" s="60">
        <v>0</v>
      </c>
      <c r="AC63" s="60">
        <v>0</v>
      </c>
      <c r="AD63" s="60">
        <v>0</v>
      </c>
      <c r="AE63" s="60">
        <v>0</v>
      </c>
      <c r="AF63" s="60">
        <v>0</v>
      </c>
      <c r="AG63" s="60">
        <v>0</v>
      </c>
      <c r="AH63" s="60">
        <v>0</v>
      </c>
      <c r="AI63" s="60">
        <v>0</v>
      </c>
      <c r="AJ63" s="60">
        <v>0</v>
      </c>
      <c r="AK63" s="60">
        <v>0</v>
      </c>
      <c r="AL63" s="60">
        <v>0</v>
      </c>
      <c r="AM63" s="60">
        <v>0</v>
      </c>
      <c r="AN63" s="60"/>
      <c r="AO63" s="60"/>
      <c r="AP63" s="60"/>
      <c r="AQ63" s="60"/>
      <c r="AR63" s="60"/>
      <c r="AS63" s="60"/>
      <c r="AT63" s="60"/>
      <c r="AU63" s="60"/>
      <c r="AV63" s="60"/>
      <c r="AW63" s="60"/>
      <c r="AX63" s="114" t="s">
        <v>186</v>
      </c>
    </row>
    <row r="64" spans="1:50">
      <c r="A64" s="47" t="s">
        <v>61</v>
      </c>
      <c r="B64" s="41">
        <v>0</v>
      </c>
      <c r="C64" s="41">
        <v>0</v>
      </c>
      <c r="D64" s="41">
        <v>0</v>
      </c>
      <c r="E64" s="41">
        <v>0</v>
      </c>
      <c r="F64" s="41">
        <v>0</v>
      </c>
      <c r="G64" s="41">
        <v>0</v>
      </c>
      <c r="H64" s="41">
        <v>0</v>
      </c>
      <c r="I64" s="41">
        <v>0</v>
      </c>
      <c r="J64" s="41">
        <v>0</v>
      </c>
      <c r="K64" s="41">
        <v>0</v>
      </c>
      <c r="L64" s="41">
        <v>0</v>
      </c>
      <c r="M64" s="41">
        <v>0</v>
      </c>
      <c r="N64" s="60">
        <v>0</v>
      </c>
      <c r="O64" s="60">
        <v>0</v>
      </c>
      <c r="P64" s="46">
        <v>0</v>
      </c>
      <c r="Q64" s="60">
        <v>0</v>
      </c>
      <c r="R64" s="60">
        <v>0</v>
      </c>
      <c r="S64" s="60">
        <v>0</v>
      </c>
      <c r="T64" s="60">
        <v>0</v>
      </c>
      <c r="U64" s="60">
        <v>0</v>
      </c>
      <c r="V64" s="60">
        <v>0</v>
      </c>
      <c r="W64" s="60">
        <v>0</v>
      </c>
      <c r="X64" s="60">
        <v>0</v>
      </c>
      <c r="Y64" s="60">
        <v>0</v>
      </c>
      <c r="Z64" s="60">
        <v>0</v>
      </c>
      <c r="AA64" s="60">
        <v>0</v>
      </c>
      <c r="AB64" s="60">
        <v>0</v>
      </c>
      <c r="AC64" s="60">
        <v>0</v>
      </c>
      <c r="AD64" s="60">
        <v>0</v>
      </c>
      <c r="AE64" s="60">
        <v>0</v>
      </c>
      <c r="AF64" s="60">
        <v>0</v>
      </c>
      <c r="AG64" s="60">
        <v>0</v>
      </c>
      <c r="AH64" s="60">
        <v>0</v>
      </c>
      <c r="AI64" s="60">
        <v>0</v>
      </c>
      <c r="AJ64" s="60">
        <v>0</v>
      </c>
      <c r="AK64" s="60">
        <v>0</v>
      </c>
      <c r="AL64" s="60">
        <v>0</v>
      </c>
      <c r="AM64" s="60">
        <v>0</v>
      </c>
      <c r="AN64" s="60"/>
      <c r="AO64" s="60"/>
      <c r="AP64" s="60"/>
      <c r="AQ64" s="60"/>
      <c r="AR64" s="60"/>
      <c r="AS64" s="60"/>
      <c r="AT64" s="60"/>
      <c r="AU64" s="60"/>
      <c r="AV64" s="60"/>
      <c r="AW64" s="60"/>
      <c r="AX64" s="112" t="s">
        <v>224</v>
      </c>
    </row>
    <row r="65" spans="1:50">
      <c r="A65" s="48" t="s">
        <v>137</v>
      </c>
      <c r="B65" s="41">
        <v>0</v>
      </c>
      <c r="C65" s="41">
        <v>0</v>
      </c>
      <c r="D65" s="41">
        <v>0</v>
      </c>
      <c r="E65" s="41">
        <v>0</v>
      </c>
      <c r="F65" s="41">
        <v>0</v>
      </c>
      <c r="G65" s="41">
        <v>0</v>
      </c>
      <c r="H65" s="41">
        <v>0</v>
      </c>
      <c r="I65" s="41">
        <v>0</v>
      </c>
      <c r="J65" s="41">
        <v>0</v>
      </c>
      <c r="K65" s="41">
        <v>0</v>
      </c>
      <c r="L65" s="41">
        <v>0</v>
      </c>
      <c r="M65" s="41">
        <v>0</v>
      </c>
      <c r="N65" s="60">
        <v>0</v>
      </c>
      <c r="O65" s="60">
        <v>0</v>
      </c>
      <c r="P65" s="46">
        <v>0</v>
      </c>
      <c r="Q65" s="60">
        <v>0</v>
      </c>
      <c r="R65" s="60">
        <v>0</v>
      </c>
      <c r="S65" s="60">
        <v>0</v>
      </c>
      <c r="T65" s="60">
        <v>0</v>
      </c>
      <c r="U65" s="60">
        <v>0</v>
      </c>
      <c r="V65" s="60">
        <v>0</v>
      </c>
      <c r="W65" s="60">
        <v>0</v>
      </c>
      <c r="X65" s="60">
        <v>0</v>
      </c>
      <c r="Y65" s="60">
        <v>0</v>
      </c>
      <c r="Z65" s="60">
        <v>0</v>
      </c>
      <c r="AA65" s="60">
        <v>0</v>
      </c>
      <c r="AB65" s="60">
        <v>0</v>
      </c>
      <c r="AC65" s="60">
        <v>0</v>
      </c>
      <c r="AD65" s="60">
        <v>0</v>
      </c>
      <c r="AE65" s="60">
        <v>0</v>
      </c>
      <c r="AF65" s="60">
        <v>0</v>
      </c>
      <c r="AG65" s="60">
        <v>0</v>
      </c>
      <c r="AH65" s="60">
        <v>0</v>
      </c>
      <c r="AI65" s="60">
        <v>0</v>
      </c>
      <c r="AJ65" s="60">
        <v>0</v>
      </c>
      <c r="AK65" s="60">
        <v>0</v>
      </c>
      <c r="AL65" s="60">
        <v>0</v>
      </c>
      <c r="AM65" s="60">
        <v>0</v>
      </c>
      <c r="AN65" s="60"/>
      <c r="AO65" s="60"/>
      <c r="AP65" s="60"/>
      <c r="AQ65" s="60"/>
      <c r="AR65" s="60"/>
      <c r="AS65" s="60"/>
      <c r="AT65" s="60"/>
      <c r="AU65" s="60"/>
      <c r="AV65" s="60"/>
      <c r="AW65" s="60"/>
      <c r="AX65" s="114" t="s">
        <v>188</v>
      </c>
    </row>
    <row r="66" spans="1:50">
      <c r="A66" s="48" t="s">
        <v>138</v>
      </c>
      <c r="B66" s="41">
        <v>0</v>
      </c>
      <c r="C66" s="41">
        <v>0</v>
      </c>
      <c r="D66" s="41">
        <v>0</v>
      </c>
      <c r="E66" s="41">
        <v>0</v>
      </c>
      <c r="F66" s="41">
        <v>0</v>
      </c>
      <c r="G66" s="41">
        <v>0</v>
      </c>
      <c r="H66" s="41">
        <v>0</v>
      </c>
      <c r="I66" s="41">
        <v>0</v>
      </c>
      <c r="J66" s="41">
        <v>0</v>
      </c>
      <c r="K66" s="41">
        <v>0</v>
      </c>
      <c r="L66" s="41">
        <v>0</v>
      </c>
      <c r="M66" s="41">
        <v>0</v>
      </c>
      <c r="N66" s="60">
        <v>0</v>
      </c>
      <c r="O66" s="60">
        <v>0</v>
      </c>
      <c r="P66" s="46">
        <v>0</v>
      </c>
      <c r="Q66" s="60">
        <v>0</v>
      </c>
      <c r="R66" s="60">
        <v>0</v>
      </c>
      <c r="S66" s="60">
        <v>0</v>
      </c>
      <c r="T66" s="60">
        <v>0</v>
      </c>
      <c r="U66" s="60">
        <v>0</v>
      </c>
      <c r="V66" s="60">
        <v>0</v>
      </c>
      <c r="W66" s="60">
        <v>0</v>
      </c>
      <c r="X66" s="60">
        <v>0</v>
      </c>
      <c r="Y66" s="60">
        <v>0</v>
      </c>
      <c r="Z66" s="60">
        <v>0</v>
      </c>
      <c r="AA66" s="60">
        <v>0</v>
      </c>
      <c r="AB66" s="60">
        <v>0</v>
      </c>
      <c r="AC66" s="60">
        <v>0</v>
      </c>
      <c r="AD66" s="60">
        <v>0</v>
      </c>
      <c r="AE66" s="60">
        <v>0</v>
      </c>
      <c r="AF66" s="60">
        <v>0</v>
      </c>
      <c r="AG66" s="60">
        <v>0</v>
      </c>
      <c r="AH66" s="60">
        <v>0</v>
      </c>
      <c r="AI66" s="60">
        <v>0</v>
      </c>
      <c r="AJ66" s="60">
        <v>0</v>
      </c>
      <c r="AK66" s="60">
        <v>0</v>
      </c>
      <c r="AL66" s="60">
        <v>0</v>
      </c>
      <c r="AM66" s="60">
        <v>0</v>
      </c>
      <c r="AN66" s="60"/>
      <c r="AO66" s="60"/>
      <c r="AP66" s="60"/>
      <c r="AQ66" s="60"/>
      <c r="AR66" s="60"/>
      <c r="AS66" s="60"/>
      <c r="AT66" s="60"/>
      <c r="AU66" s="60"/>
      <c r="AV66" s="60"/>
      <c r="AW66" s="60"/>
      <c r="AX66" s="114" t="s">
        <v>186</v>
      </c>
    </row>
    <row r="67" spans="1:50">
      <c r="A67" s="47" t="s">
        <v>62</v>
      </c>
      <c r="B67" s="41">
        <v>0</v>
      </c>
      <c r="C67" s="41">
        <v>0</v>
      </c>
      <c r="D67" s="41">
        <v>0</v>
      </c>
      <c r="E67" s="41">
        <v>0</v>
      </c>
      <c r="F67" s="41">
        <v>0</v>
      </c>
      <c r="G67" s="41">
        <v>0</v>
      </c>
      <c r="H67" s="41">
        <v>0</v>
      </c>
      <c r="I67" s="41">
        <v>0</v>
      </c>
      <c r="J67" s="41">
        <v>0</v>
      </c>
      <c r="K67" s="41">
        <v>0</v>
      </c>
      <c r="L67" s="41">
        <v>0</v>
      </c>
      <c r="M67" s="41">
        <v>0</v>
      </c>
      <c r="N67" s="60">
        <v>0</v>
      </c>
      <c r="O67" s="60">
        <v>0</v>
      </c>
      <c r="P67" s="46">
        <v>0</v>
      </c>
      <c r="Q67" s="60">
        <v>0</v>
      </c>
      <c r="R67" s="60">
        <v>0</v>
      </c>
      <c r="S67" s="60">
        <v>0</v>
      </c>
      <c r="T67" s="60">
        <v>0</v>
      </c>
      <c r="U67" s="60">
        <v>0</v>
      </c>
      <c r="V67" s="60">
        <v>0</v>
      </c>
      <c r="W67" s="60">
        <v>0</v>
      </c>
      <c r="X67" s="60">
        <v>0</v>
      </c>
      <c r="Y67" s="60">
        <v>0</v>
      </c>
      <c r="Z67" s="60">
        <v>0</v>
      </c>
      <c r="AA67" s="60">
        <v>0</v>
      </c>
      <c r="AB67" s="60">
        <v>0</v>
      </c>
      <c r="AC67" s="60">
        <v>0</v>
      </c>
      <c r="AD67" s="60">
        <v>0</v>
      </c>
      <c r="AE67" s="60">
        <v>0</v>
      </c>
      <c r="AF67" s="60">
        <v>0</v>
      </c>
      <c r="AG67" s="60">
        <v>0</v>
      </c>
      <c r="AH67" s="60">
        <v>0</v>
      </c>
      <c r="AI67" s="60">
        <v>0</v>
      </c>
      <c r="AJ67" s="60">
        <v>0</v>
      </c>
      <c r="AK67" s="60">
        <v>0</v>
      </c>
      <c r="AL67" s="60">
        <v>0</v>
      </c>
      <c r="AM67" s="60">
        <v>0</v>
      </c>
      <c r="AN67" s="60"/>
      <c r="AO67" s="60"/>
      <c r="AP67" s="60"/>
      <c r="AQ67" s="60"/>
      <c r="AR67" s="60"/>
      <c r="AS67" s="60"/>
      <c r="AT67" s="60"/>
      <c r="AU67" s="60"/>
      <c r="AV67" s="60"/>
      <c r="AW67" s="60"/>
      <c r="AX67" s="112" t="s">
        <v>223</v>
      </c>
    </row>
    <row r="68" spans="1:50">
      <c r="A68" s="48" t="s">
        <v>148</v>
      </c>
      <c r="B68" s="41">
        <v>0</v>
      </c>
      <c r="C68" s="41">
        <v>0</v>
      </c>
      <c r="D68" s="41">
        <v>0</v>
      </c>
      <c r="E68" s="41">
        <v>0</v>
      </c>
      <c r="F68" s="41">
        <v>0</v>
      </c>
      <c r="G68" s="41">
        <v>0</v>
      </c>
      <c r="H68" s="41">
        <v>0</v>
      </c>
      <c r="I68" s="41">
        <v>0</v>
      </c>
      <c r="J68" s="41">
        <v>0</v>
      </c>
      <c r="K68" s="41">
        <v>0</v>
      </c>
      <c r="L68" s="41">
        <v>0</v>
      </c>
      <c r="M68" s="41">
        <v>0</v>
      </c>
      <c r="N68" s="60">
        <v>0</v>
      </c>
      <c r="O68" s="60">
        <v>0</v>
      </c>
      <c r="P68" s="46">
        <v>0</v>
      </c>
      <c r="Q68" s="60">
        <v>0</v>
      </c>
      <c r="R68" s="60">
        <v>0</v>
      </c>
      <c r="S68" s="60">
        <v>0</v>
      </c>
      <c r="T68" s="60">
        <v>0</v>
      </c>
      <c r="U68" s="60">
        <v>0</v>
      </c>
      <c r="V68" s="60">
        <v>0</v>
      </c>
      <c r="W68" s="60">
        <v>0</v>
      </c>
      <c r="X68" s="60">
        <v>0</v>
      </c>
      <c r="Y68" s="60">
        <v>0</v>
      </c>
      <c r="Z68" s="60">
        <v>0</v>
      </c>
      <c r="AA68" s="60">
        <v>0</v>
      </c>
      <c r="AB68" s="60">
        <v>0</v>
      </c>
      <c r="AC68" s="60">
        <v>0</v>
      </c>
      <c r="AD68" s="60">
        <v>0</v>
      </c>
      <c r="AE68" s="60">
        <v>0</v>
      </c>
      <c r="AF68" s="60">
        <v>0</v>
      </c>
      <c r="AG68" s="60">
        <v>0</v>
      </c>
      <c r="AH68" s="60">
        <v>0</v>
      </c>
      <c r="AI68" s="60">
        <v>0</v>
      </c>
      <c r="AJ68" s="60">
        <v>0</v>
      </c>
      <c r="AK68" s="60">
        <v>0</v>
      </c>
      <c r="AL68" s="60">
        <v>0</v>
      </c>
      <c r="AM68" s="60">
        <v>0</v>
      </c>
      <c r="AN68" s="60"/>
      <c r="AO68" s="60"/>
      <c r="AP68" s="60"/>
      <c r="AQ68" s="60"/>
      <c r="AR68" s="60"/>
      <c r="AS68" s="60"/>
      <c r="AT68" s="60"/>
      <c r="AU68" s="60"/>
      <c r="AV68" s="60"/>
      <c r="AW68" s="60"/>
      <c r="AX68" s="114" t="s">
        <v>188</v>
      </c>
    </row>
    <row r="69" spans="1:50">
      <c r="A69" s="48" t="s">
        <v>149</v>
      </c>
      <c r="B69" s="41">
        <v>0</v>
      </c>
      <c r="C69" s="41">
        <v>0</v>
      </c>
      <c r="D69" s="41">
        <v>0</v>
      </c>
      <c r="E69" s="41">
        <v>0</v>
      </c>
      <c r="F69" s="41">
        <v>0</v>
      </c>
      <c r="G69" s="41">
        <v>0</v>
      </c>
      <c r="H69" s="41">
        <v>0</v>
      </c>
      <c r="I69" s="41">
        <v>0</v>
      </c>
      <c r="J69" s="41">
        <v>0</v>
      </c>
      <c r="K69" s="41">
        <v>0</v>
      </c>
      <c r="L69" s="41">
        <v>0</v>
      </c>
      <c r="M69" s="41">
        <v>0</v>
      </c>
      <c r="N69" s="60">
        <v>0</v>
      </c>
      <c r="O69" s="60">
        <v>0</v>
      </c>
      <c r="P69" s="46">
        <v>0</v>
      </c>
      <c r="Q69" s="60">
        <v>0</v>
      </c>
      <c r="R69" s="60">
        <v>0</v>
      </c>
      <c r="S69" s="60">
        <v>0</v>
      </c>
      <c r="T69" s="60">
        <v>0</v>
      </c>
      <c r="U69" s="60">
        <v>0</v>
      </c>
      <c r="V69" s="60">
        <v>0</v>
      </c>
      <c r="W69" s="60">
        <v>0</v>
      </c>
      <c r="X69" s="60">
        <v>0</v>
      </c>
      <c r="Y69" s="60">
        <v>0</v>
      </c>
      <c r="Z69" s="60">
        <v>0</v>
      </c>
      <c r="AA69" s="60">
        <v>0</v>
      </c>
      <c r="AB69" s="60">
        <v>0</v>
      </c>
      <c r="AC69" s="60">
        <v>0</v>
      </c>
      <c r="AD69" s="60">
        <v>0</v>
      </c>
      <c r="AE69" s="60">
        <v>0</v>
      </c>
      <c r="AF69" s="60">
        <v>0</v>
      </c>
      <c r="AG69" s="60">
        <v>0</v>
      </c>
      <c r="AH69" s="60">
        <v>0</v>
      </c>
      <c r="AI69" s="60">
        <v>0</v>
      </c>
      <c r="AJ69" s="60">
        <v>0</v>
      </c>
      <c r="AK69" s="60">
        <v>0</v>
      </c>
      <c r="AL69" s="60">
        <v>0</v>
      </c>
      <c r="AM69" s="60">
        <v>0</v>
      </c>
      <c r="AN69" s="60"/>
      <c r="AO69" s="60"/>
      <c r="AP69" s="60"/>
      <c r="AQ69" s="60"/>
      <c r="AR69" s="60"/>
      <c r="AS69" s="60"/>
      <c r="AT69" s="60"/>
      <c r="AU69" s="60"/>
      <c r="AV69" s="60"/>
      <c r="AW69" s="60"/>
      <c r="AX69" s="114" t="s">
        <v>186</v>
      </c>
    </row>
    <row r="70" spans="1:50">
      <c r="A70" s="47" t="s">
        <v>63</v>
      </c>
      <c r="B70" s="41">
        <v>0</v>
      </c>
      <c r="C70" s="41">
        <v>0</v>
      </c>
      <c r="D70" s="41">
        <v>0</v>
      </c>
      <c r="E70" s="41">
        <v>0</v>
      </c>
      <c r="F70" s="41">
        <v>0</v>
      </c>
      <c r="G70" s="41">
        <v>0</v>
      </c>
      <c r="H70" s="41">
        <v>0</v>
      </c>
      <c r="I70" s="41">
        <v>0</v>
      </c>
      <c r="J70" s="41">
        <v>0</v>
      </c>
      <c r="K70" s="41">
        <v>0</v>
      </c>
      <c r="L70" s="41">
        <v>0</v>
      </c>
      <c r="M70" s="41">
        <v>0</v>
      </c>
      <c r="N70" s="60">
        <v>0</v>
      </c>
      <c r="O70" s="60">
        <v>0</v>
      </c>
      <c r="P70" s="46">
        <v>0</v>
      </c>
      <c r="Q70" s="60">
        <v>0</v>
      </c>
      <c r="R70" s="60">
        <v>0</v>
      </c>
      <c r="S70" s="60">
        <v>0</v>
      </c>
      <c r="T70" s="60">
        <v>0</v>
      </c>
      <c r="U70" s="60">
        <v>0</v>
      </c>
      <c r="V70" s="60">
        <v>0</v>
      </c>
      <c r="W70" s="60">
        <v>0</v>
      </c>
      <c r="X70" s="60">
        <v>0</v>
      </c>
      <c r="Y70" s="60">
        <v>0</v>
      </c>
      <c r="Z70" s="60">
        <v>0</v>
      </c>
      <c r="AA70" s="60">
        <v>0</v>
      </c>
      <c r="AB70" s="60">
        <v>0</v>
      </c>
      <c r="AC70" s="60">
        <v>0</v>
      </c>
      <c r="AD70" s="60">
        <v>0</v>
      </c>
      <c r="AE70" s="60">
        <v>0</v>
      </c>
      <c r="AF70" s="60">
        <v>0</v>
      </c>
      <c r="AG70" s="60">
        <v>0</v>
      </c>
      <c r="AH70" s="60">
        <v>0</v>
      </c>
      <c r="AI70" s="60">
        <v>0</v>
      </c>
      <c r="AJ70" s="60">
        <v>0</v>
      </c>
      <c r="AK70" s="60">
        <v>0</v>
      </c>
      <c r="AL70" s="60">
        <v>0</v>
      </c>
      <c r="AM70" s="60">
        <v>0</v>
      </c>
      <c r="AN70" s="60"/>
      <c r="AO70" s="60"/>
      <c r="AP70" s="60"/>
      <c r="AQ70" s="60"/>
      <c r="AR70" s="60"/>
      <c r="AS70" s="60"/>
      <c r="AT70" s="60"/>
      <c r="AU70" s="60"/>
      <c r="AV70" s="60"/>
      <c r="AW70" s="60"/>
      <c r="AX70" s="112" t="s">
        <v>221</v>
      </c>
    </row>
    <row r="71" spans="1:50">
      <c r="A71" s="47" t="s">
        <v>64</v>
      </c>
      <c r="B71" s="41">
        <v>0</v>
      </c>
      <c r="C71" s="41">
        <v>0</v>
      </c>
      <c r="D71" s="41">
        <v>0</v>
      </c>
      <c r="E71" s="41">
        <v>0</v>
      </c>
      <c r="F71" s="41">
        <v>0</v>
      </c>
      <c r="G71" s="41">
        <v>0</v>
      </c>
      <c r="H71" s="41">
        <v>0</v>
      </c>
      <c r="I71" s="41">
        <v>0</v>
      </c>
      <c r="J71" s="41">
        <v>0</v>
      </c>
      <c r="K71" s="41">
        <v>0</v>
      </c>
      <c r="L71" s="41">
        <v>0</v>
      </c>
      <c r="M71" s="41">
        <v>0</v>
      </c>
      <c r="N71" s="60">
        <v>0</v>
      </c>
      <c r="O71" s="60">
        <v>0</v>
      </c>
      <c r="P71" s="46">
        <v>0</v>
      </c>
      <c r="Q71" s="60">
        <v>0</v>
      </c>
      <c r="R71" s="60">
        <v>0</v>
      </c>
      <c r="S71" s="60">
        <v>0</v>
      </c>
      <c r="T71" s="60">
        <v>0</v>
      </c>
      <c r="U71" s="60">
        <v>0</v>
      </c>
      <c r="V71" s="60">
        <v>0</v>
      </c>
      <c r="W71" s="60">
        <v>0</v>
      </c>
      <c r="X71" s="60">
        <v>0</v>
      </c>
      <c r="Y71" s="60">
        <v>0.15083772000000001</v>
      </c>
      <c r="Z71" s="60">
        <v>0</v>
      </c>
      <c r="AA71" s="60">
        <v>0.15083772000000001</v>
      </c>
      <c r="AB71" s="60">
        <v>0.15083772000000001</v>
      </c>
      <c r="AC71" s="60">
        <v>0.15083772000000001</v>
      </c>
      <c r="AD71" s="60">
        <v>0.15083772000000001</v>
      </c>
      <c r="AE71" s="60">
        <v>0.15083772000000001</v>
      </c>
      <c r="AF71" s="60">
        <v>0.15083772000000001</v>
      </c>
      <c r="AG71" s="60">
        <v>0.15083772000000001</v>
      </c>
      <c r="AH71" s="60">
        <v>0.14913772</v>
      </c>
      <c r="AI71" s="60">
        <v>0.14913772</v>
      </c>
      <c r="AJ71" s="60">
        <v>0.14913772</v>
      </c>
      <c r="AK71" s="60">
        <v>0.14913772</v>
      </c>
      <c r="AL71" s="60">
        <v>0.14913772</v>
      </c>
      <c r="AM71" s="60">
        <v>0.145155595</v>
      </c>
      <c r="AN71" s="60"/>
      <c r="AO71" s="60"/>
      <c r="AP71" s="60"/>
      <c r="AQ71" s="60"/>
      <c r="AR71" s="60"/>
      <c r="AS71" s="60"/>
      <c r="AT71" s="60"/>
      <c r="AU71" s="60"/>
      <c r="AV71" s="60"/>
      <c r="AW71" s="60"/>
      <c r="AX71" s="112" t="s">
        <v>220</v>
      </c>
    </row>
    <row r="72" spans="1:50">
      <c r="A72" s="47" t="s">
        <v>65</v>
      </c>
      <c r="B72" s="41">
        <f>SUM(B73:B74)</f>
        <v>7602.4273537050003</v>
      </c>
      <c r="C72" s="41">
        <f t="shared" ref="C72:N72" si="8">SUM(C73:C74)</f>
        <v>8119.0399965710003</v>
      </c>
      <c r="D72" s="41">
        <f t="shared" si="8"/>
        <v>8115.0638087370007</v>
      </c>
      <c r="E72" s="41">
        <f t="shared" si="8"/>
        <v>8738.6035617600992</v>
      </c>
      <c r="F72" s="41">
        <f t="shared" si="8"/>
        <v>8653.8073183477009</v>
      </c>
      <c r="G72" s="41">
        <f t="shared" si="8"/>
        <v>9190.4427348677</v>
      </c>
      <c r="H72" s="41">
        <f t="shared" si="8"/>
        <v>9098.0533913032014</v>
      </c>
      <c r="I72" s="41">
        <f t="shared" si="8"/>
        <v>9314.8068201527003</v>
      </c>
      <c r="J72" s="41">
        <f t="shared" si="8"/>
        <v>10030.144960040201</v>
      </c>
      <c r="K72" s="41">
        <f t="shared" si="8"/>
        <v>10138.5784165397</v>
      </c>
      <c r="L72" s="41">
        <f t="shared" si="8"/>
        <v>10262.9808224642</v>
      </c>
      <c r="M72" s="41">
        <f t="shared" si="8"/>
        <v>9949.1213952241997</v>
      </c>
      <c r="N72" s="41">
        <f t="shared" si="8"/>
        <v>10218.717001754307</v>
      </c>
      <c r="O72" s="41">
        <v>11097.273688496098</v>
      </c>
      <c r="P72" s="46">
        <v>11555.370748957805</v>
      </c>
      <c r="Q72" s="41">
        <v>11486.313847168305</v>
      </c>
      <c r="R72" s="41">
        <v>11646.694548815305</v>
      </c>
      <c r="S72" s="41">
        <v>11924.762331016806</v>
      </c>
      <c r="T72" s="41">
        <v>11836.17180633709</v>
      </c>
      <c r="U72" s="41">
        <v>11913.255630229305</v>
      </c>
      <c r="V72" s="41">
        <v>11371.474945817305</v>
      </c>
      <c r="W72" s="41">
        <v>11261.83942342541</v>
      </c>
      <c r="X72" s="41">
        <v>12045.785833244907</v>
      </c>
      <c r="Y72" s="41">
        <v>11896.191704287801</v>
      </c>
      <c r="Z72" s="41">
        <v>11887.002785536801</v>
      </c>
      <c r="AA72" s="41">
        <v>12744.302284399368</v>
      </c>
      <c r="AB72" s="41">
        <v>13587.351236372337</v>
      </c>
      <c r="AC72" s="41">
        <v>13081.820424108137</v>
      </c>
      <c r="AD72" s="41">
        <v>13898.521151778144</v>
      </c>
      <c r="AE72" s="41">
        <v>15016.142656623046</v>
      </c>
      <c r="AF72" s="41">
        <v>14842.636932501962</v>
      </c>
      <c r="AG72" s="41">
        <v>14855.700845882098</v>
      </c>
      <c r="AH72" s="41">
        <v>15285.759239551377</v>
      </c>
      <c r="AI72" s="41">
        <v>14894.055699731944</v>
      </c>
      <c r="AJ72" s="41">
        <v>14680.173989841991</v>
      </c>
      <c r="AK72" s="41">
        <v>14808.884247267993</v>
      </c>
      <c r="AL72" s="41">
        <v>15880.284271361059</v>
      </c>
      <c r="AM72" s="41">
        <v>15701.995701047887</v>
      </c>
      <c r="AN72" s="41"/>
      <c r="AO72" s="41"/>
      <c r="AP72" s="41"/>
      <c r="AQ72" s="41"/>
      <c r="AR72" s="41"/>
      <c r="AS72" s="41"/>
      <c r="AT72" s="41"/>
      <c r="AU72" s="41"/>
      <c r="AV72" s="41"/>
      <c r="AW72" s="41"/>
      <c r="AX72" s="112" t="s">
        <v>219</v>
      </c>
    </row>
    <row r="73" spans="1:50">
      <c r="A73" s="48" t="s">
        <v>148</v>
      </c>
      <c r="B73" s="41">
        <v>3841.1175976640002</v>
      </c>
      <c r="C73" s="41">
        <v>4349.220914816</v>
      </c>
      <c r="D73" s="41">
        <v>4299.3592638010005</v>
      </c>
      <c r="E73" s="41">
        <v>4814.4790284120991</v>
      </c>
      <c r="F73" s="41">
        <v>4734.4847296857006</v>
      </c>
      <c r="G73" s="41">
        <v>5195.3918598417004</v>
      </c>
      <c r="H73" s="41">
        <v>5171.2751375587004</v>
      </c>
      <c r="I73" s="41">
        <v>5201.2322293587004</v>
      </c>
      <c r="J73" s="41">
        <v>5627.2964514157002</v>
      </c>
      <c r="K73" s="41">
        <v>6151.9795621517005</v>
      </c>
      <c r="L73" s="41">
        <v>6114.4850492362002</v>
      </c>
      <c r="M73" s="41">
        <v>5826.4349828641998</v>
      </c>
      <c r="N73" s="60">
        <v>6227.4298280003059</v>
      </c>
      <c r="O73" s="60">
        <v>7321.3347899740975</v>
      </c>
      <c r="P73" s="46">
        <v>7700.0045560058061</v>
      </c>
      <c r="Q73" s="60">
        <v>7813.5182213793059</v>
      </c>
      <c r="R73" s="60">
        <v>7926.9762896673055</v>
      </c>
      <c r="S73" s="60">
        <v>8350.7233013458062</v>
      </c>
      <c r="T73" s="60">
        <v>8347.4956857313064</v>
      </c>
      <c r="U73" s="60">
        <v>8441.8363755783048</v>
      </c>
      <c r="V73" s="60">
        <v>8055.1163109063054</v>
      </c>
      <c r="W73" s="60">
        <v>8191.5848057814092</v>
      </c>
      <c r="X73" s="60">
        <v>8850.1154376239065</v>
      </c>
      <c r="Y73" s="60">
        <v>8888.6127120748006</v>
      </c>
      <c r="Z73" s="60">
        <v>9608.3428352128012</v>
      </c>
      <c r="AA73" s="60">
        <v>10628.418319101367</v>
      </c>
      <c r="AB73" s="60">
        <v>10611.039610821335</v>
      </c>
      <c r="AC73" s="60">
        <v>10227.322450094136</v>
      </c>
      <c r="AD73" s="60">
        <v>10965.786501307144</v>
      </c>
      <c r="AE73" s="60">
        <v>11701.887990916044</v>
      </c>
      <c r="AF73" s="60">
        <v>11512.044941640963</v>
      </c>
      <c r="AG73" s="60">
        <v>11541.345131811098</v>
      </c>
      <c r="AH73" s="60">
        <v>11653.873384142376</v>
      </c>
      <c r="AI73" s="60">
        <v>12037.043062055944</v>
      </c>
      <c r="AJ73" s="60">
        <v>11977.341286153991</v>
      </c>
      <c r="AK73" s="60">
        <v>12167.579087940994</v>
      </c>
      <c r="AL73" s="60">
        <v>13397.732428078059</v>
      </c>
      <c r="AM73" s="60">
        <v>13199.925046680886</v>
      </c>
      <c r="AN73" s="60"/>
      <c r="AO73" s="60"/>
      <c r="AP73" s="60"/>
      <c r="AQ73" s="60"/>
      <c r="AR73" s="60"/>
      <c r="AS73" s="60"/>
      <c r="AT73" s="60"/>
      <c r="AU73" s="60"/>
      <c r="AV73" s="60"/>
      <c r="AW73" s="60"/>
      <c r="AX73" s="114" t="s">
        <v>188</v>
      </c>
    </row>
    <row r="74" spans="1:50">
      <c r="A74" s="48" t="s">
        <v>149</v>
      </c>
      <c r="B74" s="41">
        <v>3761.3097560410001</v>
      </c>
      <c r="C74" s="41">
        <v>3769.8190817549998</v>
      </c>
      <c r="D74" s="41">
        <v>3815.7045449359998</v>
      </c>
      <c r="E74" s="41">
        <v>3924.1245333480001</v>
      </c>
      <c r="F74" s="41">
        <v>3919.3225886619998</v>
      </c>
      <c r="G74" s="41">
        <v>3995.0508750260001</v>
      </c>
      <c r="H74" s="41">
        <v>3926.7782537445</v>
      </c>
      <c r="I74" s="41">
        <v>4113.574590794</v>
      </c>
      <c r="J74" s="41">
        <v>4402.8485086245</v>
      </c>
      <c r="K74" s="41">
        <v>3986.5988543879998</v>
      </c>
      <c r="L74" s="41">
        <v>4148.495773228</v>
      </c>
      <c r="M74" s="41">
        <v>4122.6864123599998</v>
      </c>
      <c r="N74" s="60">
        <v>3991.2871737539999</v>
      </c>
      <c r="O74" s="60">
        <v>3775.9388985219998</v>
      </c>
      <c r="P74" s="46">
        <v>3855.3661929519999</v>
      </c>
      <c r="Q74" s="60">
        <v>3672.795625789</v>
      </c>
      <c r="R74" s="60">
        <v>3719.718259148</v>
      </c>
      <c r="S74" s="60">
        <v>3574.0390296710002</v>
      </c>
      <c r="T74" s="60">
        <v>3488.6761206057849</v>
      </c>
      <c r="U74" s="60">
        <v>3471.4192546509998</v>
      </c>
      <c r="V74" s="60">
        <v>3316.3586349110001</v>
      </c>
      <c r="W74" s="60">
        <v>3070.2546176440001</v>
      </c>
      <c r="X74" s="60">
        <v>3195.6703956209999</v>
      </c>
      <c r="Y74" s="60">
        <v>3007.5789922130002</v>
      </c>
      <c r="Z74" s="60">
        <v>2278.659950324</v>
      </c>
      <c r="AA74" s="60">
        <v>2115.883965298</v>
      </c>
      <c r="AB74" s="60">
        <v>2976.3116255509999</v>
      </c>
      <c r="AC74" s="60">
        <v>2854.4979740140002</v>
      </c>
      <c r="AD74" s="60">
        <v>2932.7346504709999</v>
      </c>
      <c r="AE74" s="60">
        <v>3314.2546657070002</v>
      </c>
      <c r="AF74" s="60">
        <v>3330.5919908609999</v>
      </c>
      <c r="AG74" s="60">
        <v>3314.355714071</v>
      </c>
      <c r="AH74" s="60">
        <v>3631.8858554090002</v>
      </c>
      <c r="AI74" s="60">
        <v>2857.0126376759999</v>
      </c>
      <c r="AJ74" s="60">
        <v>2702.832703688</v>
      </c>
      <c r="AK74" s="60">
        <v>2641.3051593270002</v>
      </c>
      <c r="AL74" s="60">
        <v>2482.5518432829999</v>
      </c>
      <c r="AM74" s="60">
        <v>2502.0706543669999</v>
      </c>
      <c r="AN74" s="60"/>
      <c r="AO74" s="60"/>
      <c r="AP74" s="60"/>
      <c r="AQ74" s="60"/>
      <c r="AR74" s="60"/>
      <c r="AS74" s="60"/>
      <c r="AT74" s="60"/>
      <c r="AU74" s="60"/>
      <c r="AV74" s="60"/>
      <c r="AW74" s="60"/>
      <c r="AX74" s="114" t="s">
        <v>186</v>
      </c>
    </row>
    <row r="75" spans="1:50" s="59" customFormat="1">
      <c r="A75" s="45" t="s">
        <v>314</v>
      </c>
      <c r="B75" s="57">
        <f>B76+B79</f>
        <v>680.0120755236901</v>
      </c>
      <c r="C75" s="57">
        <f t="shared" ref="C75:N75" si="9">C76+C79</f>
        <v>706.54338966809996</v>
      </c>
      <c r="D75" s="57">
        <f t="shared" si="9"/>
        <v>774.16432459169005</v>
      </c>
      <c r="E75" s="57">
        <f t="shared" si="9"/>
        <v>205.62230616035998</v>
      </c>
      <c r="F75" s="57">
        <f t="shared" si="9"/>
        <v>336.84402051676</v>
      </c>
      <c r="G75" s="57">
        <f t="shared" si="9"/>
        <v>382.32568333546999</v>
      </c>
      <c r="H75" s="57">
        <f t="shared" si="9"/>
        <v>522.72135460089862</v>
      </c>
      <c r="I75" s="57">
        <f t="shared" si="9"/>
        <v>612.89679138862164</v>
      </c>
      <c r="J75" s="57">
        <f t="shared" si="9"/>
        <v>702.14269731910281</v>
      </c>
      <c r="K75" s="57">
        <f t="shared" si="9"/>
        <v>709.991894527</v>
      </c>
      <c r="L75" s="57">
        <f t="shared" si="9"/>
        <v>852.01259225199999</v>
      </c>
      <c r="M75" s="57">
        <f t="shared" si="9"/>
        <v>1187.9092378053838</v>
      </c>
      <c r="N75" s="57">
        <f t="shared" si="9"/>
        <v>1215.8026124965118</v>
      </c>
      <c r="O75" s="57">
        <v>340.75325220572057</v>
      </c>
      <c r="P75" s="46">
        <v>394.97326725272058</v>
      </c>
      <c r="Q75" s="57">
        <v>435.20040974608855</v>
      </c>
      <c r="R75" s="57">
        <v>564.22758521208846</v>
      </c>
      <c r="S75" s="57">
        <v>659.49964656972054</v>
      </c>
      <c r="T75" s="57">
        <v>708.96982196548731</v>
      </c>
      <c r="U75" s="57">
        <v>831.7112204404873</v>
      </c>
      <c r="V75" s="57">
        <v>794.26418818648733</v>
      </c>
      <c r="W75" s="57">
        <v>908.53525337486894</v>
      </c>
      <c r="X75" s="57">
        <v>1015.6005693388689</v>
      </c>
      <c r="Y75" s="57">
        <v>1217.7730564221406</v>
      </c>
      <c r="Z75" s="57">
        <v>1245.0488390241007</v>
      </c>
      <c r="AA75" s="57">
        <v>474.83186027800002</v>
      </c>
      <c r="AB75" s="57">
        <v>577.13887418299998</v>
      </c>
      <c r="AC75" s="57">
        <v>668.44292273999997</v>
      </c>
      <c r="AD75" s="57">
        <v>692.09526482000001</v>
      </c>
      <c r="AE75" s="57">
        <v>903.79623379899999</v>
      </c>
      <c r="AF75" s="57">
        <v>997.788744081</v>
      </c>
      <c r="AG75" s="57">
        <v>1131.9393181170001</v>
      </c>
      <c r="AH75" s="57">
        <v>1239.771816771</v>
      </c>
      <c r="AI75" s="57">
        <v>1515.5165961180001</v>
      </c>
      <c r="AJ75" s="57">
        <v>1451.6528026860001</v>
      </c>
      <c r="AK75" s="57">
        <v>1638.2849213710001</v>
      </c>
      <c r="AL75" s="57">
        <v>287.33664420999997</v>
      </c>
      <c r="AM75" s="57">
        <v>456.25575825700002</v>
      </c>
      <c r="AN75" s="57"/>
      <c r="AO75" s="57"/>
      <c r="AP75" s="57"/>
      <c r="AQ75" s="57"/>
      <c r="AR75" s="57"/>
      <c r="AS75" s="57"/>
      <c r="AT75" s="57"/>
      <c r="AU75" s="57"/>
      <c r="AV75" s="57"/>
      <c r="AW75" s="57"/>
      <c r="AX75" s="111" t="s">
        <v>160</v>
      </c>
    </row>
    <row r="76" spans="1:50">
      <c r="A76" s="47" t="s">
        <v>315</v>
      </c>
      <c r="B76" s="41">
        <f>SUM(B77:B78)</f>
        <v>0</v>
      </c>
      <c r="C76" s="41">
        <f t="shared" ref="C76:N76" si="10">SUM(C77:C78)</f>
        <v>0</v>
      </c>
      <c r="D76" s="41">
        <f t="shared" si="10"/>
        <v>0</v>
      </c>
      <c r="E76" s="41">
        <f t="shared" si="10"/>
        <v>0</v>
      </c>
      <c r="F76" s="41">
        <f t="shared" si="10"/>
        <v>0</v>
      </c>
      <c r="G76" s="41">
        <f t="shared" si="10"/>
        <v>0</v>
      </c>
      <c r="H76" s="41">
        <f t="shared" si="10"/>
        <v>0</v>
      </c>
      <c r="I76" s="41">
        <f t="shared" si="10"/>
        <v>0</v>
      </c>
      <c r="J76" s="41">
        <f t="shared" si="10"/>
        <v>0</v>
      </c>
      <c r="K76" s="41">
        <f t="shared" si="10"/>
        <v>0</v>
      </c>
      <c r="L76" s="41">
        <f t="shared" si="10"/>
        <v>0</v>
      </c>
      <c r="M76" s="41">
        <f t="shared" si="10"/>
        <v>300</v>
      </c>
      <c r="N76" s="41">
        <f t="shared" si="10"/>
        <v>300</v>
      </c>
      <c r="O76" s="41">
        <v>300</v>
      </c>
      <c r="P76" s="46">
        <v>300</v>
      </c>
      <c r="Q76" s="41">
        <v>300</v>
      </c>
      <c r="R76" s="41">
        <v>300</v>
      </c>
      <c r="S76" s="41">
        <v>300</v>
      </c>
      <c r="T76" s="41">
        <v>300</v>
      </c>
      <c r="U76" s="41">
        <v>300</v>
      </c>
      <c r="V76" s="41">
        <v>300</v>
      </c>
      <c r="W76" s="41">
        <v>300</v>
      </c>
      <c r="X76" s="41">
        <v>300</v>
      </c>
      <c r="Y76" s="41">
        <v>300</v>
      </c>
      <c r="Z76" s="41">
        <v>300</v>
      </c>
      <c r="AA76" s="41">
        <v>300</v>
      </c>
      <c r="AB76" s="41">
        <v>300</v>
      </c>
      <c r="AC76" s="41">
        <v>300</v>
      </c>
      <c r="AD76" s="41">
        <v>300</v>
      </c>
      <c r="AE76" s="41">
        <v>300</v>
      </c>
      <c r="AF76" s="41">
        <v>300</v>
      </c>
      <c r="AG76" s="41">
        <v>300</v>
      </c>
      <c r="AH76" s="41">
        <v>300</v>
      </c>
      <c r="AI76" s="41">
        <v>300</v>
      </c>
      <c r="AJ76" s="41">
        <v>300</v>
      </c>
      <c r="AK76" s="41">
        <v>300</v>
      </c>
      <c r="AL76" s="41">
        <v>300</v>
      </c>
      <c r="AM76" s="41">
        <v>300</v>
      </c>
      <c r="AN76" s="41"/>
      <c r="AO76" s="41"/>
      <c r="AP76" s="41"/>
      <c r="AQ76" s="41"/>
      <c r="AR76" s="41"/>
      <c r="AS76" s="41"/>
      <c r="AT76" s="41"/>
      <c r="AU76" s="41"/>
      <c r="AV76" s="41"/>
      <c r="AW76" s="41"/>
      <c r="AX76" s="112" t="s">
        <v>376</v>
      </c>
    </row>
    <row r="77" spans="1:50">
      <c r="A77" s="48" t="s">
        <v>45</v>
      </c>
      <c r="B77" s="41">
        <v>0</v>
      </c>
      <c r="C77" s="41">
        <v>0</v>
      </c>
      <c r="D77" s="41">
        <v>0</v>
      </c>
      <c r="E77" s="41">
        <v>0</v>
      </c>
      <c r="F77" s="41">
        <v>0</v>
      </c>
      <c r="G77" s="41">
        <v>0</v>
      </c>
      <c r="H77" s="41">
        <v>0</v>
      </c>
      <c r="I77" s="41">
        <v>0</v>
      </c>
      <c r="J77" s="41">
        <v>0</v>
      </c>
      <c r="K77" s="41">
        <v>0</v>
      </c>
      <c r="L77" s="41">
        <v>0</v>
      </c>
      <c r="M77" s="41">
        <v>300</v>
      </c>
      <c r="N77" s="60">
        <v>300</v>
      </c>
      <c r="O77" s="60">
        <v>300</v>
      </c>
      <c r="P77" s="46">
        <v>300</v>
      </c>
      <c r="Q77" s="60">
        <v>300</v>
      </c>
      <c r="R77" s="60">
        <v>300</v>
      </c>
      <c r="S77" s="60">
        <v>300</v>
      </c>
      <c r="T77" s="60">
        <v>300</v>
      </c>
      <c r="U77" s="60">
        <v>300</v>
      </c>
      <c r="V77" s="60">
        <v>300</v>
      </c>
      <c r="W77" s="60">
        <v>300</v>
      </c>
      <c r="X77" s="60">
        <v>300</v>
      </c>
      <c r="Y77" s="60">
        <v>300</v>
      </c>
      <c r="Z77" s="60">
        <v>300</v>
      </c>
      <c r="AA77" s="60">
        <v>300</v>
      </c>
      <c r="AB77" s="60">
        <v>300</v>
      </c>
      <c r="AC77" s="60">
        <v>300</v>
      </c>
      <c r="AD77" s="60">
        <v>300</v>
      </c>
      <c r="AE77" s="60">
        <v>300</v>
      </c>
      <c r="AF77" s="60">
        <v>300</v>
      </c>
      <c r="AG77" s="60">
        <v>300</v>
      </c>
      <c r="AH77" s="60">
        <v>300</v>
      </c>
      <c r="AI77" s="60">
        <v>300</v>
      </c>
      <c r="AJ77" s="60">
        <v>300</v>
      </c>
      <c r="AK77" s="60">
        <v>300</v>
      </c>
      <c r="AL77" s="60">
        <v>300</v>
      </c>
      <c r="AM77" s="60">
        <v>300</v>
      </c>
      <c r="AN77" s="60"/>
      <c r="AO77" s="60"/>
      <c r="AP77" s="60"/>
      <c r="AQ77" s="60"/>
      <c r="AR77" s="60"/>
      <c r="AS77" s="60"/>
      <c r="AT77" s="60"/>
      <c r="AU77" s="60"/>
      <c r="AV77" s="60"/>
      <c r="AW77" s="60"/>
      <c r="AX77" s="114" t="s">
        <v>188</v>
      </c>
    </row>
    <row r="78" spans="1:50">
      <c r="A78" s="48" t="s">
        <v>46</v>
      </c>
      <c r="B78" s="41">
        <v>0</v>
      </c>
      <c r="C78" s="41">
        <v>0</v>
      </c>
      <c r="D78" s="41">
        <v>0</v>
      </c>
      <c r="E78" s="41">
        <v>0</v>
      </c>
      <c r="F78" s="41">
        <v>0</v>
      </c>
      <c r="G78" s="41">
        <v>0</v>
      </c>
      <c r="H78" s="41">
        <v>0</v>
      </c>
      <c r="I78" s="41">
        <v>0</v>
      </c>
      <c r="J78" s="41">
        <v>0</v>
      </c>
      <c r="K78" s="41">
        <v>0</v>
      </c>
      <c r="L78" s="41">
        <v>0</v>
      </c>
      <c r="M78" s="41">
        <v>0</v>
      </c>
      <c r="N78" s="60">
        <v>0</v>
      </c>
      <c r="O78" s="60">
        <v>0</v>
      </c>
      <c r="P78" s="46">
        <v>0</v>
      </c>
      <c r="Q78" s="60">
        <v>0</v>
      </c>
      <c r="R78" s="60">
        <v>0</v>
      </c>
      <c r="S78" s="60">
        <v>0</v>
      </c>
      <c r="T78" s="60">
        <v>0</v>
      </c>
      <c r="U78" s="60">
        <v>0</v>
      </c>
      <c r="V78" s="60">
        <v>0</v>
      </c>
      <c r="W78" s="60">
        <v>0</v>
      </c>
      <c r="X78" s="60">
        <v>0</v>
      </c>
      <c r="Y78" s="60">
        <v>0</v>
      </c>
      <c r="Z78" s="60">
        <v>0</v>
      </c>
      <c r="AA78" s="60">
        <v>0</v>
      </c>
      <c r="AB78" s="60">
        <v>0</v>
      </c>
      <c r="AC78" s="60">
        <v>0</v>
      </c>
      <c r="AD78" s="60">
        <v>0</v>
      </c>
      <c r="AE78" s="60">
        <v>0</v>
      </c>
      <c r="AF78" s="60">
        <v>0</v>
      </c>
      <c r="AG78" s="60">
        <v>0</v>
      </c>
      <c r="AH78" s="60">
        <v>0</v>
      </c>
      <c r="AI78" s="60">
        <v>0</v>
      </c>
      <c r="AJ78" s="60">
        <v>0</v>
      </c>
      <c r="AK78" s="60">
        <v>0</v>
      </c>
      <c r="AL78" s="60">
        <v>0</v>
      </c>
      <c r="AM78" s="60">
        <v>0</v>
      </c>
      <c r="AN78" s="60"/>
      <c r="AO78" s="60"/>
      <c r="AP78" s="60"/>
      <c r="AQ78" s="60"/>
      <c r="AR78" s="60"/>
      <c r="AS78" s="60"/>
      <c r="AT78" s="60"/>
      <c r="AU78" s="60"/>
      <c r="AV78" s="60"/>
      <c r="AW78" s="60"/>
      <c r="AX78" s="114" t="s">
        <v>186</v>
      </c>
    </row>
    <row r="79" spans="1:50">
      <c r="A79" s="47" t="s">
        <v>316</v>
      </c>
      <c r="B79" s="41">
        <f>SUM(B80:B82)</f>
        <v>680.0120755236901</v>
      </c>
      <c r="C79" s="41">
        <f t="shared" ref="C79:N79" si="11">SUM(C80:C82)</f>
        <v>706.54338966809996</v>
      </c>
      <c r="D79" s="41">
        <f t="shared" si="11"/>
        <v>774.16432459169005</v>
      </c>
      <c r="E79" s="41">
        <f t="shared" si="11"/>
        <v>205.62230616035998</v>
      </c>
      <c r="F79" s="41">
        <f t="shared" si="11"/>
        <v>336.84402051676</v>
      </c>
      <c r="G79" s="41">
        <f t="shared" si="11"/>
        <v>382.32568333546999</v>
      </c>
      <c r="H79" s="41">
        <f t="shared" si="11"/>
        <v>522.72135460089862</v>
      </c>
      <c r="I79" s="41">
        <f t="shared" si="11"/>
        <v>612.89679138862164</v>
      </c>
      <c r="J79" s="41">
        <f t="shared" si="11"/>
        <v>702.14269731910281</v>
      </c>
      <c r="K79" s="41">
        <f t="shared" si="11"/>
        <v>709.991894527</v>
      </c>
      <c r="L79" s="41">
        <f t="shared" si="11"/>
        <v>852.01259225199999</v>
      </c>
      <c r="M79" s="41">
        <f t="shared" si="11"/>
        <v>887.9092378053839</v>
      </c>
      <c r="N79" s="41">
        <f t="shared" si="11"/>
        <v>915.80261249651176</v>
      </c>
      <c r="O79" s="41">
        <v>40.753252205720599</v>
      </c>
      <c r="P79" s="46">
        <v>94.973267252720589</v>
      </c>
      <c r="Q79" s="41">
        <v>135.20040974608855</v>
      </c>
      <c r="R79" s="41">
        <v>264.22758521208851</v>
      </c>
      <c r="S79" s="41">
        <v>359.4996465697206</v>
      </c>
      <c r="T79" s="41">
        <v>408.96982196548726</v>
      </c>
      <c r="U79" s="41">
        <v>531.7112204404873</v>
      </c>
      <c r="V79" s="41">
        <v>494.26418818648722</v>
      </c>
      <c r="W79" s="41">
        <v>608.53525337486894</v>
      </c>
      <c r="X79" s="41">
        <v>715.60056933886892</v>
      </c>
      <c r="Y79" s="41">
        <v>917.7730564221406</v>
      </c>
      <c r="Z79" s="41">
        <v>945.04883902410086</v>
      </c>
      <c r="AA79" s="41">
        <v>174.83186027799999</v>
      </c>
      <c r="AB79" s="41">
        <v>277.13887418299998</v>
      </c>
      <c r="AC79" s="41">
        <v>368.44292273999997</v>
      </c>
      <c r="AD79" s="41">
        <v>392.09526482000001</v>
      </c>
      <c r="AE79" s="41">
        <v>603.79623379899999</v>
      </c>
      <c r="AF79" s="41">
        <v>697.788744081</v>
      </c>
      <c r="AG79" s="41">
        <v>831.93931811699997</v>
      </c>
      <c r="AH79" s="41">
        <v>939.77181677099998</v>
      </c>
      <c r="AI79" s="41">
        <v>1215.5165961180001</v>
      </c>
      <c r="AJ79" s="41">
        <v>1151.6528026860001</v>
      </c>
      <c r="AK79" s="41">
        <v>1338.2849213710001</v>
      </c>
      <c r="AL79" s="41">
        <v>-12.663355790000001</v>
      </c>
      <c r="AM79" s="41">
        <v>156.255758257</v>
      </c>
      <c r="AN79" s="41"/>
      <c r="AO79" s="41"/>
      <c r="AP79" s="41"/>
      <c r="AQ79" s="41"/>
      <c r="AR79" s="41"/>
      <c r="AS79" s="41"/>
      <c r="AT79" s="41"/>
      <c r="AU79" s="41"/>
      <c r="AV79" s="41"/>
      <c r="AW79" s="41"/>
      <c r="AX79" s="112" t="s">
        <v>378</v>
      </c>
    </row>
    <row r="80" spans="1:50">
      <c r="A80" s="48" t="s">
        <v>151</v>
      </c>
      <c r="B80" s="41">
        <v>606.09717777900005</v>
      </c>
      <c r="C80" s="41">
        <v>606.09717777909998</v>
      </c>
      <c r="D80" s="41">
        <v>606.09717777900005</v>
      </c>
      <c r="E80" s="41">
        <v>0</v>
      </c>
      <c r="F80" s="41">
        <v>0</v>
      </c>
      <c r="G80" s="41">
        <v>0</v>
      </c>
      <c r="H80" s="41">
        <v>0</v>
      </c>
      <c r="I80" s="41">
        <v>0</v>
      </c>
      <c r="J80" s="41">
        <v>0</v>
      </c>
      <c r="K80" s="41">
        <v>0</v>
      </c>
      <c r="L80" s="41">
        <v>0</v>
      </c>
      <c r="M80" s="41">
        <v>0</v>
      </c>
      <c r="N80" s="60">
        <v>833.5163445505118</v>
      </c>
      <c r="O80" s="60">
        <v>-49.378760658279404</v>
      </c>
      <c r="P80" s="46">
        <v>-49.378760658279404</v>
      </c>
      <c r="Q80" s="60">
        <v>-49.378760656911453</v>
      </c>
      <c r="R80" s="60">
        <v>-49.37876065691146</v>
      </c>
      <c r="S80" s="60">
        <v>-49.378760658279404</v>
      </c>
      <c r="T80" s="60">
        <v>0</v>
      </c>
      <c r="U80" s="60">
        <v>-49.378760657512743</v>
      </c>
      <c r="V80" s="60">
        <v>-49.378760657512743</v>
      </c>
      <c r="W80" s="60">
        <v>0</v>
      </c>
      <c r="X80" s="60">
        <v>0</v>
      </c>
      <c r="Y80" s="60">
        <v>3.9931355288162234</v>
      </c>
      <c r="Z80" s="60">
        <v>917.77305642110082</v>
      </c>
      <c r="AA80" s="60">
        <v>0</v>
      </c>
      <c r="AB80" s="60">
        <v>0</v>
      </c>
      <c r="AC80" s="60">
        <v>0</v>
      </c>
      <c r="AD80" s="60">
        <v>0</v>
      </c>
      <c r="AE80" s="60">
        <v>0</v>
      </c>
      <c r="AF80" s="60">
        <v>0</v>
      </c>
      <c r="AG80" s="60">
        <v>0</v>
      </c>
      <c r="AH80" s="60">
        <v>0</v>
      </c>
      <c r="AI80" s="60">
        <v>0</v>
      </c>
      <c r="AJ80" s="60">
        <v>0</v>
      </c>
      <c r="AK80" s="60">
        <v>0</v>
      </c>
      <c r="AL80" s="60">
        <v>0</v>
      </c>
      <c r="AM80" s="60">
        <v>0</v>
      </c>
      <c r="AN80" s="60"/>
      <c r="AO80" s="60"/>
      <c r="AP80" s="60"/>
      <c r="AQ80" s="60"/>
      <c r="AR80" s="60"/>
      <c r="AS80" s="60"/>
      <c r="AT80" s="60"/>
      <c r="AU80" s="60"/>
      <c r="AV80" s="60"/>
      <c r="AW80" s="60"/>
      <c r="AX80" s="114" t="s">
        <v>379</v>
      </c>
    </row>
    <row r="81" spans="1:50">
      <c r="A81" s="48" t="s">
        <v>152</v>
      </c>
      <c r="B81" s="41">
        <v>0</v>
      </c>
      <c r="C81" s="41">
        <v>0</v>
      </c>
      <c r="D81" s="41">
        <v>0</v>
      </c>
      <c r="E81" s="41">
        <v>0</v>
      </c>
      <c r="F81" s="41">
        <v>0</v>
      </c>
      <c r="G81" s="41">
        <v>0</v>
      </c>
      <c r="H81" s="41">
        <v>0</v>
      </c>
      <c r="I81" s="41">
        <v>0</v>
      </c>
      <c r="J81" s="41">
        <v>0</v>
      </c>
      <c r="K81" s="41">
        <v>0</v>
      </c>
      <c r="L81" s="41">
        <v>0</v>
      </c>
      <c r="M81" s="41">
        <v>0</v>
      </c>
      <c r="N81" s="60">
        <v>0</v>
      </c>
      <c r="O81" s="60">
        <v>0</v>
      </c>
      <c r="P81" s="46">
        <v>0</v>
      </c>
      <c r="Q81" s="60">
        <v>0</v>
      </c>
      <c r="R81" s="60">
        <v>0</v>
      </c>
      <c r="S81" s="60">
        <v>0</v>
      </c>
      <c r="T81" s="60">
        <v>-49.378760657512743</v>
      </c>
      <c r="U81" s="60">
        <v>0</v>
      </c>
      <c r="V81" s="60">
        <v>0</v>
      </c>
      <c r="W81" s="60">
        <v>0</v>
      </c>
      <c r="X81" s="60">
        <v>0</v>
      </c>
      <c r="Y81" s="60">
        <v>0</v>
      </c>
      <c r="Z81" s="60">
        <v>0</v>
      </c>
      <c r="AA81" s="60">
        <v>0</v>
      </c>
      <c r="AB81" s="60">
        <v>0</v>
      </c>
      <c r="AC81" s="60">
        <v>0</v>
      </c>
      <c r="AD81" s="60">
        <v>0</v>
      </c>
      <c r="AE81" s="60">
        <v>0</v>
      </c>
      <c r="AF81" s="60">
        <v>0</v>
      </c>
      <c r="AG81" s="60">
        <v>0</v>
      </c>
      <c r="AH81" s="60">
        <v>0</v>
      </c>
      <c r="AI81" s="60">
        <v>0</v>
      </c>
      <c r="AJ81" s="60">
        <v>0</v>
      </c>
      <c r="AK81" s="60">
        <v>0</v>
      </c>
      <c r="AL81" s="60">
        <v>0</v>
      </c>
      <c r="AM81" s="60">
        <v>0</v>
      </c>
      <c r="AN81" s="60"/>
      <c r="AO81" s="60"/>
      <c r="AP81" s="60"/>
      <c r="AQ81" s="60"/>
      <c r="AR81" s="60"/>
      <c r="AS81" s="60"/>
      <c r="AT81" s="60"/>
      <c r="AU81" s="60"/>
      <c r="AV81" s="60"/>
      <c r="AW81" s="60"/>
      <c r="AX81" s="114" t="s">
        <v>380</v>
      </c>
    </row>
    <row r="82" spans="1:50">
      <c r="A82" s="48" t="s">
        <v>153</v>
      </c>
      <c r="B82" s="41">
        <v>73.914897744690009</v>
      </c>
      <c r="C82" s="41">
        <v>100.446211889</v>
      </c>
      <c r="D82" s="41">
        <v>168.06714681269</v>
      </c>
      <c r="E82" s="41">
        <v>205.62230616035998</v>
      </c>
      <c r="F82" s="41">
        <v>336.84402051676</v>
      </c>
      <c r="G82" s="41">
        <v>382.32568333546999</v>
      </c>
      <c r="H82" s="41">
        <v>522.72135460089862</v>
      </c>
      <c r="I82" s="41">
        <v>612.89679138862164</v>
      </c>
      <c r="J82" s="41">
        <v>702.14269731910281</v>
      </c>
      <c r="K82" s="41">
        <v>709.991894527</v>
      </c>
      <c r="L82" s="41">
        <v>852.01259225199999</v>
      </c>
      <c r="M82" s="41">
        <v>887.9092378053839</v>
      </c>
      <c r="N82" s="60">
        <v>82.286267945999995</v>
      </c>
      <c r="O82" s="60">
        <v>90.132012864000004</v>
      </c>
      <c r="P82" s="46">
        <v>144.35202791099999</v>
      </c>
      <c r="Q82" s="60">
        <v>184.57917040300001</v>
      </c>
      <c r="R82" s="60">
        <v>313.60634586899999</v>
      </c>
      <c r="S82" s="60">
        <v>408.87840722800001</v>
      </c>
      <c r="T82" s="60">
        <v>458.34858262300003</v>
      </c>
      <c r="U82" s="60">
        <v>581.08998109799995</v>
      </c>
      <c r="V82" s="60">
        <v>543.64294884399999</v>
      </c>
      <c r="W82" s="60">
        <v>608.53525337486894</v>
      </c>
      <c r="X82" s="60">
        <v>715.60056933886892</v>
      </c>
      <c r="Y82" s="60">
        <v>913.77992089332429</v>
      </c>
      <c r="Z82" s="60">
        <v>27.275782603</v>
      </c>
      <c r="AA82" s="60">
        <v>174.83186027799999</v>
      </c>
      <c r="AB82" s="60">
        <v>277.13887418299998</v>
      </c>
      <c r="AC82" s="60">
        <v>368.44292273999997</v>
      </c>
      <c r="AD82" s="60">
        <v>392.09526482000001</v>
      </c>
      <c r="AE82" s="60">
        <v>603.79623379899999</v>
      </c>
      <c r="AF82" s="60">
        <v>697.788744081</v>
      </c>
      <c r="AG82" s="60">
        <v>831.93931811699997</v>
      </c>
      <c r="AH82" s="60">
        <v>939.77181677099998</v>
      </c>
      <c r="AI82" s="60">
        <v>1215.5165961180001</v>
      </c>
      <c r="AJ82" s="60">
        <v>1151.6528026860001</v>
      </c>
      <c r="AK82" s="60">
        <v>1338.2849213710001</v>
      </c>
      <c r="AL82" s="60">
        <v>-12.663355790000001</v>
      </c>
      <c r="AM82" s="60">
        <v>156.255758257</v>
      </c>
      <c r="AN82" s="60"/>
      <c r="AO82" s="60"/>
      <c r="AP82" s="60"/>
      <c r="AQ82" s="60"/>
      <c r="AR82" s="60"/>
      <c r="AS82" s="60"/>
      <c r="AT82" s="60"/>
      <c r="AU82" s="60"/>
      <c r="AV82" s="60"/>
      <c r="AW82" s="60"/>
      <c r="AX82" s="114" t="s">
        <v>222</v>
      </c>
    </row>
    <row r="83" spans="1:50" s="59" customFormat="1" ht="10.5" thickBot="1">
      <c r="A83" s="56" t="s">
        <v>66</v>
      </c>
      <c r="B83" s="57">
        <f>B75+B47</f>
        <v>8282.4394292286906</v>
      </c>
      <c r="C83" s="57">
        <f t="shared" ref="C83:N83" si="12">C75+C47</f>
        <v>8825.5833862391009</v>
      </c>
      <c r="D83" s="57">
        <f t="shared" si="12"/>
        <v>8889.2281333286901</v>
      </c>
      <c r="E83" s="57">
        <f t="shared" si="12"/>
        <v>8944.2258679204588</v>
      </c>
      <c r="F83" s="57">
        <f t="shared" si="12"/>
        <v>8990.6513388644616</v>
      </c>
      <c r="G83" s="57">
        <f t="shared" si="12"/>
        <v>9572.7684182031699</v>
      </c>
      <c r="H83" s="57">
        <f t="shared" si="12"/>
        <v>9620.7747459041002</v>
      </c>
      <c r="I83" s="57">
        <f t="shared" si="12"/>
        <v>9927.7036115413212</v>
      </c>
      <c r="J83" s="57">
        <f t="shared" si="12"/>
        <v>10732.287657359304</v>
      </c>
      <c r="K83" s="57">
        <f t="shared" si="12"/>
        <v>10848.5703110667</v>
      </c>
      <c r="L83" s="57">
        <f t="shared" si="12"/>
        <v>11114.9934147162</v>
      </c>
      <c r="M83" s="57">
        <f t="shared" si="12"/>
        <v>11137.030633029583</v>
      </c>
      <c r="N83" s="57">
        <f t="shared" si="12"/>
        <v>11434.519614250818</v>
      </c>
      <c r="O83" s="57">
        <v>11438.026940701819</v>
      </c>
      <c r="P83" s="46">
        <v>11950.344016210525</v>
      </c>
      <c r="Q83" s="57">
        <v>11921.514256914392</v>
      </c>
      <c r="R83" s="57">
        <v>12210.922134027393</v>
      </c>
      <c r="S83" s="57">
        <v>12584.261977586526</v>
      </c>
      <c r="T83" s="57">
        <v>12545.141628302577</v>
      </c>
      <c r="U83" s="57">
        <v>12744.966850669793</v>
      </c>
      <c r="V83" s="57">
        <v>12165.739134003792</v>
      </c>
      <c r="W83" s="57">
        <v>12170.525514520279</v>
      </c>
      <c r="X83" s="57">
        <v>13061.537240303775</v>
      </c>
      <c r="Y83" s="57">
        <v>13114.609548429942</v>
      </c>
      <c r="Z83" s="57">
        <v>13132.406861182903</v>
      </c>
      <c r="AA83" s="57">
        <v>13219.561363494367</v>
      </c>
      <c r="AB83" s="57">
        <v>14164.909590172336</v>
      </c>
      <c r="AC83" s="57">
        <v>13750.682826465138</v>
      </c>
      <c r="AD83" s="57">
        <v>14591.035896215144</v>
      </c>
      <c r="AE83" s="57">
        <v>15920.358370039045</v>
      </c>
      <c r="AF83" s="57">
        <v>15840.845156199963</v>
      </c>
      <c r="AG83" s="57">
        <v>15988.059643616098</v>
      </c>
      <c r="AH83" s="57">
        <v>16525.948835939376</v>
      </c>
      <c r="AI83" s="57">
        <v>16409.990075466943</v>
      </c>
      <c r="AJ83" s="57">
        <v>16132.244572144989</v>
      </c>
      <c r="AK83" s="57">
        <v>16447.474545618996</v>
      </c>
      <c r="AL83" s="57">
        <v>16167.917595024059</v>
      </c>
      <c r="AM83" s="57">
        <v>16158.544156632886</v>
      </c>
      <c r="AN83" s="57"/>
      <c r="AO83" s="57"/>
      <c r="AP83" s="57"/>
      <c r="AQ83" s="57"/>
      <c r="AR83" s="57"/>
      <c r="AS83" s="57"/>
      <c r="AT83" s="57"/>
      <c r="AU83" s="57"/>
      <c r="AV83" s="57"/>
      <c r="AW83" s="57"/>
      <c r="AX83" s="113" t="s">
        <v>218</v>
      </c>
    </row>
    <row r="84" spans="1:50" ht="10.5" thickBot="1">
      <c r="A84" s="605"/>
      <c r="B84" s="605"/>
      <c r="C84" s="605"/>
      <c r="D84" s="605"/>
      <c r="E84" s="605"/>
      <c r="F84" s="605"/>
      <c r="G84" s="605"/>
      <c r="H84" s="605"/>
      <c r="I84" s="605"/>
      <c r="J84" s="605"/>
      <c r="K84" s="605"/>
      <c r="L84" s="605"/>
      <c r="M84" s="605"/>
      <c r="N84" s="591"/>
      <c r="O84" s="122"/>
      <c r="P84" s="159"/>
      <c r="Q84" s="159"/>
      <c r="R84" s="159"/>
      <c r="S84" s="159"/>
      <c r="T84" s="159"/>
      <c r="U84" s="159"/>
      <c r="V84" s="159"/>
      <c r="W84" s="159"/>
      <c r="X84" s="159"/>
      <c r="Y84" s="159"/>
      <c r="Z84" s="176"/>
      <c r="AA84" s="176"/>
      <c r="AB84" s="176"/>
      <c r="AC84" s="176"/>
      <c r="AD84" s="176"/>
      <c r="AE84" s="176"/>
      <c r="AF84" s="176"/>
      <c r="AG84" s="176"/>
      <c r="AH84" s="176"/>
      <c r="AI84" s="176"/>
      <c r="AJ84" s="176"/>
      <c r="AK84" s="176"/>
      <c r="AL84" s="452"/>
      <c r="AM84" s="452"/>
      <c r="AN84" s="452"/>
      <c r="AO84" s="452"/>
      <c r="AP84" s="452"/>
      <c r="AQ84" s="452"/>
      <c r="AR84" s="452"/>
      <c r="AS84" s="452"/>
      <c r="AT84" s="452"/>
      <c r="AU84" s="452"/>
      <c r="AV84" s="452"/>
      <c r="AW84" s="452"/>
      <c r="AX84" s="85"/>
    </row>
    <row r="88" spans="1:50">
      <c r="B88" s="62">
        <f>B46-B83</f>
        <v>-8.3673512563109398E-11</v>
      </c>
      <c r="C88" s="62">
        <f t="shared" ref="C88:AL88" si="13">C46-C83</f>
        <v>2.4010660126805305E-10</v>
      </c>
      <c r="D88" s="62">
        <f t="shared" si="13"/>
        <v>-2.5829649530351162E-10</v>
      </c>
      <c r="E88" s="62">
        <f t="shared" si="13"/>
        <v>-3.2378011383116245E-10</v>
      </c>
      <c r="F88" s="62">
        <f t="shared" si="13"/>
        <v>-4.7111825551837683E-10</v>
      </c>
      <c r="G88" s="62">
        <f t="shared" si="13"/>
        <v>1.8007995095103979E-10</v>
      </c>
      <c r="H88" s="62">
        <f t="shared" si="13"/>
        <v>-1.9281287677586079E-10</v>
      </c>
      <c r="I88" s="62">
        <f t="shared" si="13"/>
        <v>-4.4383341446518898E-10</v>
      </c>
      <c r="J88" s="62">
        <f>J46-J83</f>
        <v>119.16784669865592</v>
      </c>
      <c r="K88" s="62">
        <f t="shared" si="13"/>
        <v>-8.9130480773746967E-11</v>
      </c>
      <c r="L88" s="62">
        <f t="shared" si="13"/>
        <v>-6.184563972055912E-10</v>
      </c>
      <c r="M88" s="62">
        <f t="shared" si="13"/>
        <v>0</v>
      </c>
      <c r="N88" s="62">
        <f t="shared" si="13"/>
        <v>1.9826984498649836E-10</v>
      </c>
      <c r="O88" s="62">
        <f t="shared" si="13"/>
        <v>-2.8740032576024532E-10</v>
      </c>
      <c r="P88" s="62">
        <f t="shared" si="13"/>
        <v>3.9108272176235914E-10</v>
      </c>
      <c r="Q88" s="62">
        <f t="shared" si="13"/>
        <v>-7.4032868724316359E-10</v>
      </c>
      <c r="R88" s="62">
        <f t="shared" si="13"/>
        <v>-3.092281986027956E-11</v>
      </c>
      <c r="S88" s="62">
        <f t="shared" si="13"/>
        <v>1.8917489796876907E-10</v>
      </c>
      <c r="T88" s="62">
        <f t="shared" si="13"/>
        <v>0</v>
      </c>
      <c r="U88" s="62">
        <f t="shared" si="13"/>
        <v>6.3664629124104977E-10</v>
      </c>
      <c r="V88" s="62">
        <f t="shared" si="13"/>
        <v>1.255102688446641E-10</v>
      </c>
      <c r="W88" s="62">
        <f t="shared" si="13"/>
        <v>-4.7293724492192268E-10</v>
      </c>
      <c r="X88" s="62">
        <f t="shared" si="13"/>
        <v>0</v>
      </c>
      <c r="Y88" s="62">
        <f t="shared" si="13"/>
        <v>3.1832314562052488E-10</v>
      </c>
      <c r="Z88" s="62">
        <f t="shared" si="13"/>
        <v>-5.6388671509921551E-11</v>
      </c>
      <c r="AA88" s="62">
        <f t="shared" si="13"/>
        <v>-4.4565240386873484E-10</v>
      </c>
      <c r="AB88" s="62">
        <f t="shared" si="13"/>
        <v>-6.5483618527650833E-11</v>
      </c>
      <c r="AC88" s="62">
        <f t="shared" si="13"/>
        <v>1.6916601452976465E-10</v>
      </c>
      <c r="AD88" s="62">
        <f t="shared" si="13"/>
        <v>3.4742697607725859E-10</v>
      </c>
      <c r="AE88" s="62">
        <f t="shared" si="13"/>
        <v>-1.1823431123048067E-10</v>
      </c>
      <c r="AF88" s="62">
        <f t="shared" si="13"/>
        <v>0</v>
      </c>
      <c r="AG88" s="62">
        <f t="shared" si="13"/>
        <v>0</v>
      </c>
      <c r="AH88" s="62">
        <f t="shared" si="13"/>
        <v>0</v>
      </c>
      <c r="AI88" s="62">
        <f t="shared" si="13"/>
        <v>2.6193447411060333E-10</v>
      </c>
      <c r="AJ88" s="62">
        <f t="shared" si="13"/>
        <v>0</v>
      </c>
      <c r="AK88" s="62">
        <f t="shared" si="13"/>
        <v>1.3824319466948509E-10</v>
      </c>
      <c r="AL88" s="62">
        <f t="shared" si="13"/>
        <v>0</v>
      </c>
      <c r="AM88" s="62"/>
      <c r="AN88" s="62"/>
      <c r="AO88" s="62"/>
      <c r="AP88" s="62"/>
      <c r="AQ88" s="62"/>
      <c r="AR88" s="62"/>
      <c r="AS88" s="62"/>
      <c r="AT88" s="62"/>
      <c r="AU88" s="62"/>
      <c r="AV88" s="62"/>
      <c r="AW88" s="62"/>
    </row>
  </sheetData>
  <customSheetViews>
    <customSheetView guid="{4E068CE9-76F0-4A79-8775-2B6748FBF524}" state="hidden">
      <selection sqref="A1:AX1"/>
      <pageMargins left="0.7" right="0.7" top="0.75" bottom="0.75" header="0.3" footer="0.3"/>
      <pageSetup orientation="portrait" r:id="rId1"/>
    </customSheetView>
    <customSheetView guid="{EB4FEB82-7273-415B-B402-8EEA020F8842}" showGridLines="0">
      <selection activeCell="O3" sqref="O1:O104857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5775350E-DA50-441E-8569-3DFCA9E573A2}" showGridLines="0">
      <selection activeCell="B6" sqref="B6"/>
      <pageMargins left="0.7" right="0.7" top="0.75" bottom="0.75" header="0.3" footer="0.3"/>
      <pageSetup orientation="portrait" r:id="rId4"/>
    </customSheetView>
    <customSheetView guid="{B244C660-12F9-4318-BC78-56058D4EBF22}" showGridLines="0">
      <selection activeCell="O3" sqref="O1:O1048576"/>
      <pageMargins left="0.7" right="0.7" top="0.75" bottom="0.75" header="0.3" footer="0.3"/>
      <pageSetup orientation="portrait" r:id="rId5"/>
    </customSheetView>
    <customSheetView guid="{A346EDBB-8F5D-48AE-8CF0-8B5C084A1557}" showGridLines="0">
      <selection activeCell="Z3" sqref="Z1:AA1048576"/>
      <pageMargins left="0.7" right="0.7" top="0.75" bottom="0.75" header="0.3" footer="0.3"/>
      <pageSetup orientation="portrait" r:id="rId6"/>
    </customSheetView>
  </customSheetViews>
  <mergeCells count="3">
    <mergeCell ref="A1:AX1"/>
    <mergeCell ref="A2:AX2"/>
    <mergeCell ref="A84:N84"/>
  </mergeCells>
  <pageMargins left="0.7" right="0.7" top="0.75" bottom="0.75" header="0.3" footer="0.3"/>
  <pageSetup orientation="portrait" r:id="rId7"/>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Q45"/>
  <sheetViews>
    <sheetView showGridLines="0" view="pageBreakPreview" zoomScaleNormal="100" zoomScaleSheetLayoutView="100" workbookViewId="0">
      <selection activeCell="AE68" sqref="AE68"/>
    </sheetView>
  </sheetViews>
  <sheetFormatPr defaultColWidth="9.140625" defaultRowHeight="9.75"/>
  <cols>
    <col min="1" max="1" width="39" style="32" customWidth="1"/>
    <col min="2" max="6" width="5.85546875" style="32" customWidth="1"/>
    <col min="7" max="7" width="6.85546875" style="32" customWidth="1"/>
    <col min="8" max="14" width="5.85546875" style="32" customWidth="1"/>
    <col min="15" max="16384" width="9.140625" style="32"/>
  </cols>
  <sheetData>
    <row r="1" spans="1:17" s="100" customFormat="1" ht="12.75">
      <c r="A1" s="572" t="s">
        <v>1237</v>
      </c>
      <c r="B1" s="573"/>
      <c r="C1" s="573"/>
      <c r="D1" s="573"/>
      <c r="E1" s="573"/>
      <c r="F1" s="573"/>
      <c r="G1" s="573"/>
      <c r="H1" s="573"/>
      <c r="I1" s="573"/>
      <c r="J1" s="573"/>
      <c r="K1" s="573"/>
      <c r="L1" s="573"/>
      <c r="M1" s="573"/>
      <c r="N1" s="574"/>
    </row>
    <row r="2" spans="1:17" s="101" customFormat="1" ht="12.75">
      <c r="A2" s="569" t="s">
        <v>1238</v>
      </c>
      <c r="B2" s="570"/>
      <c r="C2" s="570"/>
      <c r="D2" s="570"/>
      <c r="E2" s="570"/>
      <c r="F2" s="570"/>
      <c r="G2" s="570"/>
      <c r="H2" s="570"/>
      <c r="I2" s="570"/>
      <c r="J2" s="570"/>
      <c r="K2" s="570"/>
      <c r="L2" s="570"/>
      <c r="M2" s="570"/>
      <c r="N2" s="571"/>
    </row>
    <row r="3" spans="1:17" s="33" customFormat="1" ht="10.5" thickBot="1">
      <c r="A3" s="106"/>
      <c r="B3" s="44"/>
      <c r="C3" s="44"/>
      <c r="D3" s="44"/>
      <c r="E3" s="44"/>
      <c r="F3" s="44"/>
      <c r="G3" s="44"/>
      <c r="H3" s="44"/>
      <c r="I3" s="44"/>
      <c r="J3" s="44"/>
      <c r="K3" s="44"/>
      <c r="L3" s="44"/>
      <c r="M3" s="44"/>
      <c r="N3" s="678"/>
    </row>
    <row r="4" spans="1:17" ht="10.5" thickBot="1">
      <c r="A4" s="563" t="s">
        <v>4</v>
      </c>
      <c r="B4" s="17">
        <v>42767</v>
      </c>
      <c r="C4" s="17">
        <v>42795</v>
      </c>
      <c r="D4" s="17">
        <v>42826</v>
      </c>
      <c r="E4" s="17">
        <v>42856</v>
      </c>
      <c r="F4" s="17">
        <v>42887</v>
      </c>
      <c r="G4" s="17">
        <v>42917</v>
      </c>
      <c r="H4" s="17">
        <v>42948</v>
      </c>
      <c r="I4" s="17">
        <v>42979</v>
      </c>
      <c r="J4" s="17">
        <v>43009</v>
      </c>
      <c r="K4" s="17">
        <v>43040</v>
      </c>
      <c r="L4" s="17">
        <v>43070</v>
      </c>
      <c r="M4" s="17">
        <v>43101</v>
      </c>
      <c r="N4" s="17">
        <v>43132</v>
      </c>
    </row>
    <row r="5" spans="1:17">
      <c r="A5" s="45" t="s">
        <v>312</v>
      </c>
      <c r="B5" s="46"/>
      <c r="C5" s="46"/>
      <c r="D5" s="46"/>
      <c r="E5" s="46"/>
      <c r="F5" s="46"/>
      <c r="G5" s="46"/>
      <c r="H5" s="46"/>
      <c r="I5" s="46"/>
      <c r="J5" s="46"/>
      <c r="K5" s="46"/>
      <c r="L5" s="46"/>
      <c r="M5" s="46"/>
      <c r="N5" s="41"/>
    </row>
    <row r="6" spans="1:17">
      <c r="A6" s="47" t="s">
        <v>38</v>
      </c>
      <c r="B6" s="40">
        <v>0</v>
      </c>
      <c r="C6" s="40">
        <v>0</v>
      </c>
      <c r="D6" s="40">
        <v>0.47929923606999997</v>
      </c>
      <c r="E6" s="40">
        <v>0</v>
      </c>
      <c r="F6" s="40">
        <v>0</v>
      </c>
      <c r="G6" s="40">
        <v>0</v>
      </c>
      <c r="H6" s="40">
        <v>0</v>
      </c>
      <c r="I6" s="40">
        <v>0</v>
      </c>
      <c r="J6" s="40">
        <v>0</v>
      </c>
      <c r="K6" s="40">
        <v>0</v>
      </c>
      <c r="L6" s="40">
        <v>0</v>
      </c>
      <c r="M6" s="40">
        <v>0</v>
      </c>
      <c r="N6" s="40">
        <v>0</v>
      </c>
    </row>
    <row r="7" spans="1:17">
      <c r="A7" s="47" t="s">
        <v>39</v>
      </c>
      <c r="B7" s="40">
        <v>0</v>
      </c>
      <c r="C7" s="40">
        <v>0</v>
      </c>
      <c r="D7" s="40">
        <v>0</v>
      </c>
      <c r="E7" s="40">
        <v>0</v>
      </c>
      <c r="F7" s="40">
        <v>0</v>
      </c>
      <c r="G7" s="40">
        <v>0</v>
      </c>
      <c r="H7" s="40">
        <v>0</v>
      </c>
      <c r="I7" s="40">
        <v>0</v>
      </c>
      <c r="J7" s="40">
        <v>0</v>
      </c>
      <c r="K7" s="40">
        <v>0</v>
      </c>
      <c r="L7" s="40">
        <v>0</v>
      </c>
      <c r="M7" s="40">
        <v>0</v>
      </c>
      <c r="N7" s="40">
        <v>0</v>
      </c>
    </row>
    <row r="8" spans="1:17">
      <c r="A8" s="47" t="s">
        <v>40</v>
      </c>
      <c r="B8" s="40">
        <v>0.47929923606999997</v>
      </c>
      <c r="C8" s="40">
        <v>0.47929923606999997</v>
      </c>
      <c r="D8" s="40">
        <v>0</v>
      </c>
      <c r="E8" s="40">
        <v>0.47929923606999997</v>
      </c>
      <c r="F8" s="40">
        <v>0.47929923606999997</v>
      </c>
      <c r="G8" s="40">
        <v>0.47929923606999997</v>
      </c>
      <c r="H8" s="40">
        <v>0.47929923606999997</v>
      </c>
      <c r="I8" s="40">
        <v>0.47929923606999997</v>
      </c>
      <c r="J8" s="40">
        <v>0.47929923606999997</v>
      </c>
      <c r="K8" s="40">
        <v>0.47929923606999997</v>
      </c>
      <c r="L8" s="40">
        <v>0.47929923606999997</v>
      </c>
      <c r="M8" s="40">
        <v>0.47929923606999997</v>
      </c>
      <c r="N8" s="40">
        <v>0.48512330496</v>
      </c>
      <c r="O8" s="49"/>
    </row>
    <row r="9" spans="1:17">
      <c r="A9" s="47" t="s">
        <v>41</v>
      </c>
      <c r="B9" s="41">
        <v>0</v>
      </c>
      <c r="C9" s="41">
        <v>0</v>
      </c>
      <c r="D9" s="41">
        <v>0</v>
      </c>
      <c r="E9" s="41">
        <v>0</v>
      </c>
      <c r="F9" s="41">
        <v>0</v>
      </c>
      <c r="G9" s="41">
        <v>0</v>
      </c>
      <c r="H9" s="41">
        <v>0</v>
      </c>
      <c r="I9" s="41">
        <v>0</v>
      </c>
      <c r="J9" s="41">
        <v>0</v>
      </c>
      <c r="K9" s="41">
        <v>0</v>
      </c>
      <c r="L9" s="41">
        <v>0</v>
      </c>
      <c r="M9" s="41">
        <v>0</v>
      </c>
      <c r="N9" s="41">
        <v>0</v>
      </c>
    </row>
    <row r="10" spans="1:17">
      <c r="A10" s="47" t="s">
        <v>42</v>
      </c>
      <c r="B10" s="41">
        <v>0</v>
      </c>
      <c r="C10" s="41">
        <v>0</v>
      </c>
      <c r="D10" s="41">
        <v>0</v>
      </c>
      <c r="E10" s="41">
        <v>0</v>
      </c>
      <c r="F10" s="41">
        <v>0</v>
      </c>
      <c r="G10" s="41">
        <v>0</v>
      </c>
      <c r="H10" s="41">
        <v>0</v>
      </c>
      <c r="I10" s="41">
        <v>0</v>
      </c>
      <c r="J10" s="41">
        <v>0</v>
      </c>
      <c r="K10" s="41">
        <v>0</v>
      </c>
      <c r="L10" s="41">
        <v>0</v>
      </c>
      <c r="M10" s="41">
        <v>0</v>
      </c>
      <c r="N10" s="41">
        <v>0</v>
      </c>
    </row>
    <row r="11" spans="1:17">
      <c r="A11" s="47" t="s">
        <v>43</v>
      </c>
      <c r="B11" s="41">
        <v>0</v>
      </c>
      <c r="C11" s="41">
        <v>0</v>
      </c>
      <c r="D11" s="41">
        <v>0</v>
      </c>
      <c r="E11" s="41">
        <v>0</v>
      </c>
      <c r="F11" s="41">
        <v>0</v>
      </c>
      <c r="G11" s="41">
        <v>0</v>
      </c>
      <c r="H11" s="41">
        <v>0</v>
      </c>
      <c r="I11" s="41">
        <v>0</v>
      </c>
      <c r="J11" s="41">
        <v>0</v>
      </c>
      <c r="K11" s="41">
        <v>0</v>
      </c>
      <c r="L11" s="41">
        <v>0</v>
      </c>
      <c r="M11" s="41">
        <v>0</v>
      </c>
      <c r="N11" s="41">
        <v>0</v>
      </c>
    </row>
    <row r="12" spans="1:17">
      <c r="A12" s="47" t="s">
        <v>44</v>
      </c>
      <c r="B12" s="41">
        <v>13375.37301901996</v>
      </c>
      <c r="C12" s="41">
        <v>14327.526872328814</v>
      </c>
      <c r="D12" s="41">
        <v>13943.330332159179</v>
      </c>
      <c r="E12" s="41">
        <v>14850.653384101184</v>
      </c>
      <c r="F12" s="41">
        <v>16080.659455067027</v>
      </c>
      <c r="G12" s="41">
        <v>16005.998578651068</v>
      </c>
      <c r="H12" s="41">
        <v>16158.433964185953</v>
      </c>
      <c r="I12" s="41">
        <v>16744.860023541372</v>
      </c>
      <c r="J12" s="41">
        <v>16484.912960908081</v>
      </c>
      <c r="K12" s="41">
        <v>16365.479170872697</v>
      </c>
      <c r="L12" s="41">
        <v>16610.89997928101</v>
      </c>
      <c r="M12" s="41">
        <v>16130.900853587069</v>
      </c>
      <c r="N12" s="41">
        <v>16125.814108799874</v>
      </c>
      <c r="P12" s="62"/>
      <c r="Q12" s="117"/>
    </row>
    <row r="13" spans="1:17">
      <c r="A13" s="47" t="s">
        <v>47</v>
      </c>
      <c r="B13" s="46">
        <v>0</v>
      </c>
      <c r="C13" s="46">
        <v>0</v>
      </c>
      <c r="D13" s="46">
        <v>0</v>
      </c>
      <c r="E13" s="46">
        <v>0</v>
      </c>
      <c r="F13" s="46">
        <v>0</v>
      </c>
      <c r="G13" s="46">
        <v>0</v>
      </c>
      <c r="H13" s="46">
        <v>0</v>
      </c>
      <c r="I13" s="46">
        <v>0</v>
      </c>
      <c r="J13" s="46">
        <v>0</v>
      </c>
      <c r="K13" s="46">
        <v>0</v>
      </c>
      <c r="L13" s="46">
        <v>0</v>
      </c>
      <c r="M13" s="46">
        <v>0</v>
      </c>
      <c r="N13" s="41">
        <v>0</v>
      </c>
    </row>
    <row r="14" spans="1:17">
      <c r="A14" s="47" t="s">
        <v>48</v>
      </c>
      <c r="B14" s="46">
        <v>0</v>
      </c>
      <c r="C14" s="46">
        <v>0</v>
      </c>
      <c r="D14" s="46">
        <v>0</v>
      </c>
      <c r="E14" s="46">
        <v>0</v>
      </c>
      <c r="F14" s="46">
        <v>0</v>
      </c>
      <c r="G14" s="46">
        <v>0</v>
      </c>
      <c r="H14" s="46">
        <v>0</v>
      </c>
      <c r="I14" s="46">
        <v>0</v>
      </c>
      <c r="J14" s="46">
        <v>0</v>
      </c>
      <c r="K14" s="46">
        <v>0</v>
      </c>
      <c r="L14" s="46">
        <v>0</v>
      </c>
      <c r="M14" s="46">
        <v>0</v>
      </c>
      <c r="N14" s="41">
        <v>0</v>
      </c>
    </row>
    <row r="15" spans="1:17">
      <c r="A15" s="47" t="s">
        <v>49</v>
      </c>
      <c r="B15" s="46">
        <v>0</v>
      </c>
      <c r="C15" s="46">
        <v>0</v>
      </c>
      <c r="D15" s="46">
        <v>0</v>
      </c>
      <c r="E15" s="46">
        <v>0</v>
      </c>
      <c r="F15" s="46">
        <v>0</v>
      </c>
      <c r="G15" s="46">
        <v>0</v>
      </c>
      <c r="H15" s="46">
        <v>0</v>
      </c>
      <c r="I15" s="46">
        <v>0</v>
      </c>
      <c r="J15" s="46">
        <v>0</v>
      </c>
      <c r="K15" s="46">
        <v>0</v>
      </c>
      <c r="L15" s="46">
        <v>0</v>
      </c>
      <c r="M15" s="46">
        <v>0</v>
      </c>
      <c r="N15" s="41">
        <v>0</v>
      </c>
    </row>
    <row r="16" spans="1:17">
      <c r="A16" s="47" t="s">
        <v>50</v>
      </c>
      <c r="B16" s="46">
        <v>0</v>
      </c>
      <c r="C16" s="46">
        <v>0</v>
      </c>
      <c r="D16" s="46">
        <v>0</v>
      </c>
      <c r="E16" s="46">
        <v>0</v>
      </c>
      <c r="F16" s="46">
        <v>0</v>
      </c>
      <c r="G16" s="46">
        <v>0</v>
      </c>
      <c r="H16" s="46">
        <v>0</v>
      </c>
      <c r="I16" s="46">
        <v>0</v>
      </c>
      <c r="J16" s="46">
        <v>0</v>
      </c>
      <c r="K16" s="46">
        <v>0</v>
      </c>
      <c r="L16" s="46">
        <v>0</v>
      </c>
      <c r="M16" s="46">
        <v>0</v>
      </c>
      <c r="N16" s="41">
        <v>0</v>
      </c>
    </row>
    <row r="17" spans="1:14">
      <c r="A17" s="47" t="s">
        <v>51</v>
      </c>
      <c r="B17" s="46">
        <v>0</v>
      </c>
      <c r="C17" s="46">
        <v>0</v>
      </c>
      <c r="D17" s="46">
        <v>0</v>
      </c>
      <c r="E17" s="46">
        <v>0</v>
      </c>
      <c r="F17" s="46">
        <v>0</v>
      </c>
      <c r="G17" s="46">
        <v>0</v>
      </c>
      <c r="H17" s="46">
        <v>0</v>
      </c>
      <c r="I17" s="46">
        <v>0</v>
      </c>
      <c r="J17" s="46">
        <v>0</v>
      </c>
      <c r="K17" s="46">
        <v>0</v>
      </c>
      <c r="L17" s="46">
        <v>0</v>
      </c>
      <c r="M17" s="46">
        <v>0</v>
      </c>
      <c r="N17" s="41">
        <v>0</v>
      </c>
    </row>
    <row r="18" spans="1:14">
      <c r="A18" s="47" t="s">
        <v>52</v>
      </c>
      <c r="B18" s="46">
        <v>11.210083814920001</v>
      </c>
      <c r="C18" s="46">
        <v>18.509407555919999</v>
      </c>
      <c r="D18" s="46">
        <v>18.598207682919998</v>
      </c>
      <c r="E18" s="46">
        <v>24.007374616919996</v>
      </c>
      <c r="F18" s="46">
        <v>28.911724563919996</v>
      </c>
      <c r="G18" s="46">
        <v>31.140536033919997</v>
      </c>
      <c r="H18" s="46">
        <v>37.475777433920001</v>
      </c>
      <c r="I18" s="46">
        <v>26.141017196919996</v>
      </c>
      <c r="J18" s="46">
        <v>32.771851911919995</v>
      </c>
      <c r="K18" s="46">
        <v>38.066162429919999</v>
      </c>
      <c r="L18" s="46">
        <v>33.464197413919997</v>
      </c>
      <c r="M18" s="46">
        <v>36.537442200919998</v>
      </c>
      <c r="N18" s="41">
        <v>32.244924528499816</v>
      </c>
    </row>
    <row r="19" spans="1:14" s="59" customFormat="1" ht="9">
      <c r="A19" s="56" t="s">
        <v>99</v>
      </c>
      <c r="B19" s="58">
        <v>13219.561363493922</v>
      </c>
      <c r="C19" s="58">
        <v>14164.90959017227</v>
      </c>
      <c r="D19" s="58">
        <v>13750.682826465307</v>
      </c>
      <c r="E19" s="58">
        <v>14591.035896215491</v>
      </c>
      <c r="F19" s="58">
        <v>15920.358370038926</v>
      </c>
      <c r="G19" s="58">
        <v>15840.845156199963</v>
      </c>
      <c r="H19" s="58">
        <v>15988.059643616098</v>
      </c>
      <c r="I19" s="58">
        <v>16525.948835939376</v>
      </c>
      <c r="J19" s="58">
        <v>16409.990075467205</v>
      </c>
      <c r="K19" s="58">
        <v>16132.244572144989</v>
      </c>
      <c r="L19" s="58">
        <v>16447.474545619134</v>
      </c>
      <c r="M19" s="58">
        <v>16167.917595024061</v>
      </c>
      <c r="N19" s="57">
        <v>16158.544156633334</v>
      </c>
    </row>
    <row r="20" spans="1:14" s="59" customFormat="1" ht="9">
      <c r="A20" s="45" t="s">
        <v>313</v>
      </c>
      <c r="B20" s="57">
        <v>12744.729503216367</v>
      </c>
      <c r="C20" s="57">
        <v>13587.770715989336</v>
      </c>
      <c r="D20" s="57">
        <v>13082.239903725136</v>
      </c>
      <c r="E20" s="57">
        <v>13898.940631395144</v>
      </c>
      <c r="F20" s="57">
        <v>15016.562136240045</v>
      </c>
      <c r="G20" s="57">
        <v>14843.056412118964</v>
      </c>
      <c r="H20" s="57">
        <v>14856.120325499098</v>
      </c>
      <c r="I20" s="57">
        <v>15286.177019168377</v>
      </c>
      <c r="J20" s="57">
        <v>14894.473479348944</v>
      </c>
      <c r="K20" s="57">
        <v>14680.59176945899</v>
      </c>
      <c r="L20" s="57">
        <v>14809.189624247994</v>
      </c>
      <c r="M20" s="57">
        <v>15880.580950814059</v>
      </c>
      <c r="N20" s="57">
        <v>15702.288398375886</v>
      </c>
    </row>
    <row r="21" spans="1:14">
      <c r="A21" s="47" t="s">
        <v>53</v>
      </c>
      <c r="B21" s="46">
        <v>0.27638109700000002</v>
      </c>
      <c r="C21" s="46">
        <v>0.26864189700000002</v>
      </c>
      <c r="D21" s="46">
        <v>0.26864189700000002</v>
      </c>
      <c r="E21" s="46">
        <v>0.26864189700000002</v>
      </c>
      <c r="F21" s="46">
        <v>0.26864189700000002</v>
      </c>
      <c r="G21" s="46">
        <v>0.26864189700000002</v>
      </c>
      <c r="H21" s="46">
        <v>0.26864189700000002</v>
      </c>
      <c r="I21" s="46">
        <v>0.26864189700000002</v>
      </c>
      <c r="J21" s="46">
        <v>0.26864189700000002</v>
      </c>
      <c r="K21" s="46">
        <v>0.26864189700000002</v>
      </c>
      <c r="L21" s="46">
        <v>0.15623925999999999</v>
      </c>
      <c r="M21" s="46">
        <v>0.14754173300000001</v>
      </c>
      <c r="N21" s="41">
        <v>0.14754173300000001</v>
      </c>
    </row>
    <row r="22" spans="1:14">
      <c r="A22" s="47" t="s">
        <v>54</v>
      </c>
      <c r="B22" s="46">
        <v>0</v>
      </c>
      <c r="C22" s="46">
        <v>0</v>
      </c>
      <c r="D22" s="46">
        <v>0</v>
      </c>
      <c r="E22" s="46">
        <v>0</v>
      </c>
      <c r="F22" s="46">
        <v>0</v>
      </c>
      <c r="G22" s="46">
        <v>0</v>
      </c>
      <c r="H22" s="46">
        <v>0</v>
      </c>
      <c r="I22" s="46">
        <v>0</v>
      </c>
      <c r="J22" s="46">
        <v>0</v>
      </c>
      <c r="K22" s="46">
        <v>0</v>
      </c>
      <c r="L22" s="46">
        <v>0</v>
      </c>
      <c r="M22" s="46">
        <v>0</v>
      </c>
      <c r="N22" s="41">
        <v>0</v>
      </c>
    </row>
    <row r="23" spans="1:14">
      <c r="A23" s="47" t="s">
        <v>55</v>
      </c>
      <c r="B23" s="46">
        <v>0</v>
      </c>
      <c r="C23" s="46">
        <v>0</v>
      </c>
      <c r="D23" s="46">
        <v>0</v>
      </c>
      <c r="E23" s="46">
        <v>0</v>
      </c>
      <c r="F23" s="46">
        <v>0</v>
      </c>
      <c r="G23" s="46">
        <v>0</v>
      </c>
      <c r="H23" s="46">
        <v>0</v>
      </c>
      <c r="I23" s="46">
        <v>0</v>
      </c>
      <c r="J23" s="46">
        <v>0</v>
      </c>
      <c r="K23" s="46">
        <v>0</v>
      </c>
      <c r="L23" s="46">
        <v>0</v>
      </c>
      <c r="M23" s="46">
        <v>0</v>
      </c>
      <c r="N23" s="41">
        <v>0</v>
      </c>
    </row>
    <row r="24" spans="1:14">
      <c r="A24" s="47" t="s">
        <v>56</v>
      </c>
      <c r="B24" s="46">
        <v>0</v>
      </c>
      <c r="C24" s="46">
        <v>0</v>
      </c>
      <c r="D24" s="46">
        <v>0</v>
      </c>
      <c r="E24" s="46">
        <v>0</v>
      </c>
      <c r="F24" s="46">
        <v>0</v>
      </c>
      <c r="G24" s="46">
        <v>0</v>
      </c>
      <c r="H24" s="46">
        <v>0</v>
      </c>
      <c r="I24" s="46">
        <v>0</v>
      </c>
      <c r="J24" s="46">
        <v>0</v>
      </c>
      <c r="K24" s="46">
        <v>0</v>
      </c>
      <c r="L24" s="46">
        <v>0</v>
      </c>
      <c r="M24" s="46">
        <v>0</v>
      </c>
      <c r="N24" s="41">
        <v>0</v>
      </c>
    </row>
    <row r="25" spans="1:14">
      <c r="A25" s="47" t="s">
        <v>57</v>
      </c>
      <c r="B25" s="46">
        <v>0</v>
      </c>
      <c r="C25" s="46">
        <v>0</v>
      </c>
      <c r="D25" s="46">
        <v>0</v>
      </c>
      <c r="E25" s="46">
        <v>0</v>
      </c>
      <c r="F25" s="46">
        <v>0</v>
      </c>
      <c r="G25" s="46">
        <v>0</v>
      </c>
      <c r="H25" s="46">
        <v>0</v>
      </c>
      <c r="I25" s="46">
        <v>0</v>
      </c>
      <c r="J25" s="46">
        <v>0</v>
      </c>
      <c r="K25" s="46">
        <v>0</v>
      </c>
      <c r="L25" s="46">
        <v>0</v>
      </c>
      <c r="M25" s="46">
        <v>0</v>
      </c>
      <c r="N25" s="41">
        <v>0</v>
      </c>
    </row>
    <row r="26" spans="1:14">
      <c r="A26" s="47" t="s">
        <v>58</v>
      </c>
      <c r="B26" s="46">
        <v>0</v>
      </c>
      <c r="C26" s="46">
        <v>0</v>
      </c>
      <c r="D26" s="46">
        <v>0</v>
      </c>
      <c r="E26" s="46">
        <v>0</v>
      </c>
      <c r="F26" s="46">
        <v>0</v>
      </c>
      <c r="G26" s="46">
        <v>0</v>
      </c>
      <c r="H26" s="46">
        <v>0</v>
      </c>
      <c r="I26" s="46">
        <v>0</v>
      </c>
      <c r="J26" s="46">
        <v>0</v>
      </c>
      <c r="K26" s="46">
        <v>0</v>
      </c>
      <c r="L26" s="46">
        <v>0</v>
      </c>
      <c r="M26" s="46">
        <v>0</v>
      </c>
      <c r="N26" s="41">
        <v>0</v>
      </c>
    </row>
    <row r="27" spans="1:14">
      <c r="A27" s="47" t="s">
        <v>59</v>
      </c>
      <c r="B27" s="46">
        <v>0</v>
      </c>
      <c r="C27" s="46">
        <v>0</v>
      </c>
      <c r="D27" s="46">
        <v>0</v>
      </c>
      <c r="E27" s="46">
        <v>0</v>
      </c>
      <c r="F27" s="46">
        <v>0</v>
      </c>
      <c r="G27" s="46">
        <v>0</v>
      </c>
      <c r="H27" s="46">
        <v>0</v>
      </c>
      <c r="I27" s="46">
        <v>0</v>
      </c>
      <c r="J27" s="46">
        <v>0</v>
      </c>
      <c r="K27" s="46">
        <v>0</v>
      </c>
      <c r="L27" s="46">
        <v>0</v>
      </c>
      <c r="M27" s="46">
        <v>0</v>
      </c>
      <c r="N27" s="41">
        <v>0</v>
      </c>
    </row>
    <row r="28" spans="1:14">
      <c r="A28" s="47" t="s">
        <v>60</v>
      </c>
      <c r="B28" s="46">
        <v>0</v>
      </c>
      <c r="C28" s="46">
        <v>0</v>
      </c>
      <c r="D28" s="46">
        <v>0</v>
      </c>
      <c r="E28" s="46">
        <v>0</v>
      </c>
      <c r="F28" s="46">
        <v>0</v>
      </c>
      <c r="G28" s="46">
        <v>0</v>
      </c>
      <c r="H28" s="46">
        <v>0</v>
      </c>
      <c r="I28" s="46">
        <v>0</v>
      </c>
      <c r="J28" s="46">
        <v>0</v>
      </c>
      <c r="K28" s="46">
        <v>0</v>
      </c>
      <c r="L28" s="46">
        <v>0</v>
      </c>
      <c r="M28" s="46">
        <v>0</v>
      </c>
      <c r="N28" s="41">
        <v>0</v>
      </c>
    </row>
    <row r="29" spans="1:14">
      <c r="A29" s="47" t="s">
        <v>61</v>
      </c>
      <c r="B29" s="60">
        <v>0</v>
      </c>
      <c r="C29" s="60">
        <v>0</v>
      </c>
      <c r="D29" s="60">
        <v>0</v>
      </c>
      <c r="E29" s="60">
        <v>0</v>
      </c>
      <c r="F29" s="60">
        <v>0</v>
      </c>
      <c r="G29" s="60">
        <v>0</v>
      </c>
      <c r="H29" s="60">
        <v>0</v>
      </c>
      <c r="I29" s="60">
        <v>0</v>
      </c>
      <c r="J29" s="60">
        <v>0</v>
      </c>
      <c r="K29" s="60">
        <v>0</v>
      </c>
      <c r="L29" s="60">
        <v>0</v>
      </c>
      <c r="M29" s="60">
        <v>0</v>
      </c>
      <c r="N29" s="453">
        <v>0</v>
      </c>
    </row>
    <row r="30" spans="1:14">
      <c r="A30" s="47" t="s">
        <v>62</v>
      </c>
      <c r="B30" s="60">
        <v>0</v>
      </c>
      <c r="C30" s="60">
        <v>0</v>
      </c>
      <c r="D30" s="60">
        <v>0</v>
      </c>
      <c r="E30" s="60">
        <v>0</v>
      </c>
      <c r="F30" s="60">
        <v>0</v>
      </c>
      <c r="G30" s="60">
        <v>0</v>
      </c>
      <c r="H30" s="60">
        <v>0</v>
      </c>
      <c r="I30" s="60">
        <v>0</v>
      </c>
      <c r="J30" s="60">
        <v>0</v>
      </c>
      <c r="K30" s="60">
        <v>0</v>
      </c>
      <c r="L30" s="60">
        <v>0</v>
      </c>
      <c r="M30" s="60">
        <v>0</v>
      </c>
      <c r="N30" s="453">
        <v>0</v>
      </c>
    </row>
    <row r="31" spans="1:14">
      <c r="A31" s="47" t="s">
        <v>63</v>
      </c>
      <c r="B31" s="60">
        <v>0</v>
      </c>
      <c r="C31" s="60">
        <v>0</v>
      </c>
      <c r="D31" s="60">
        <v>0</v>
      </c>
      <c r="E31" s="60">
        <v>0</v>
      </c>
      <c r="F31" s="60">
        <v>0</v>
      </c>
      <c r="G31" s="60">
        <v>0</v>
      </c>
      <c r="H31" s="60">
        <v>0</v>
      </c>
      <c r="I31" s="60">
        <v>0</v>
      </c>
      <c r="J31" s="60">
        <v>0</v>
      </c>
      <c r="K31" s="60">
        <v>0</v>
      </c>
      <c r="L31" s="60">
        <v>0</v>
      </c>
      <c r="M31" s="60">
        <v>0</v>
      </c>
      <c r="N31" s="453">
        <v>0</v>
      </c>
    </row>
    <row r="32" spans="1:14">
      <c r="A32" s="47" t="s">
        <v>64</v>
      </c>
      <c r="B32" s="60">
        <v>0.15083772000000001</v>
      </c>
      <c r="C32" s="60">
        <v>0.15083772000000001</v>
      </c>
      <c r="D32" s="60">
        <v>0.15083772000000001</v>
      </c>
      <c r="E32" s="60">
        <v>0.15083772000000001</v>
      </c>
      <c r="F32" s="60">
        <v>0.15083772000000001</v>
      </c>
      <c r="G32" s="60">
        <v>0.15083772000000001</v>
      </c>
      <c r="H32" s="60">
        <v>0.15083772000000001</v>
      </c>
      <c r="I32" s="60">
        <v>0.14913772</v>
      </c>
      <c r="J32" s="60">
        <v>0.14913772</v>
      </c>
      <c r="K32" s="60">
        <v>0.14913772</v>
      </c>
      <c r="L32" s="60">
        <v>0.14913772</v>
      </c>
      <c r="M32" s="60">
        <v>0.14913772</v>
      </c>
      <c r="N32" s="453">
        <v>0.145155595</v>
      </c>
    </row>
    <row r="33" spans="1:14">
      <c r="A33" s="47" t="s">
        <v>65</v>
      </c>
      <c r="B33" s="41">
        <v>12744.302284399368</v>
      </c>
      <c r="C33" s="41">
        <v>13587.351236372337</v>
      </c>
      <c r="D33" s="41">
        <v>13081.820424108137</v>
      </c>
      <c r="E33" s="41">
        <v>13898.521151778144</v>
      </c>
      <c r="F33" s="41">
        <v>15016.142656623046</v>
      </c>
      <c r="G33" s="41">
        <v>14842.636932501962</v>
      </c>
      <c r="H33" s="41">
        <v>14855.700845882098</v>
      </c>
      <c r="I33" s="41">
        <v>15285.759239551377</v>
      </c>
      <c r="J33" s="41">
        <v>14894.055699731944</v>
      </c>
      <c r="K33" s="41">
        <v>14680.173989841991</v>
      </c>
      <c r="L33" s="41">
        <v>14808.884247267993</v>
      </c>
      <c r="M33" s="41">
        <v>15880.284271361059</v>
      </c>
      <c r="N33" s="41">
        <v>15701.995701047887</v>
      </c>
    </row>
    <row r="34" spans="1:14" s="59" customFormat="1" ht="9">
      <c r="A34" s="45" t="s">
        <v>314</v>
      </c>
      <c r="B34" s="57">
        <v>474.83186027800002</v>
      </c>
      <c r="C34" s="57">
        <v>577.13887418299998</v>
      </c>
      <c r="D34" s="57">
        <v>668.44292273999997</v>
      </c>
      <c r="E34" s="57">
        <v>692.09526482000001</v>
      </c>
      <c r="F34" s="57">
        <v>903.79623379899999</v>
      </c>
      <c r="G34" s="57">
        <v>997.788744081</v>
      </c>
      <c r="H34" s="57">
        <v>1131.9393181170001</v>
      </c>
      <c r="I34" s="57">
        <v>1239.771816771</v>
      </c>
      <c r="J34" s="57">
        <v>1515.5165961180001</v>
      </c>
      <c r="K34" s="57">
        <v>1451.6528026860001</v>
      </c>
      <c r="L34" s="57">
        <v>1638.2849213710001</v>
      </c>
      <c r="M34" s="57">
        <v>287.33664420999997</v>
      </c>
      <c r="N34" s="57">
        <v>456.25575825700002</v>
      </c>
    </row>
    <row r="35" spans="1:14">
      <c r="A35" s="47" t="s">
        <v>315</v>
      </c>
      <c r="B35" s="41">
        <v>300</v>
      </c>
      <c r="C35" s="41">
        <v>300</v>
      </c>
      <c r="D35" s="41">
        <v>300</v>
      </c>
      <c r="E35" s="41">
        <v>300</v>
      </c>
      <c r="F35" s="41">
        <v>300</v>
      </c>
      <c r="G35" s="41">
        <v>300</v>
      </c>
      <c r="H35" s="41">
        <v>300</v>
      </c>
      <c r="I35" s="41">
        <v>300</v>
      </c>
      <c r="J35" s="41">
        <v>300</v>
      </c>
      <c r="K35" s="41">
        <v>300</v>
      </c>
      <c r="L35" s="41">
        <v>300</v>
      </c>
      <c r="M35" s="41">
        <v>300</v>
      </c>
      <c r="N35" s="41">
        <v>300</v>
      </c>
    </row>
    <row r="36" spans="1:14">
      <c r="A36" s="47" t="s">
        <v>377</v>
      </c>
      <c r="B36" s="41">
        <v>174.83186027799999</v>
      </c>
      <c r="C36" s="41">
        <v>277.13887418299998</v>
      </c>
      <c r="D36" s="41">
        <v>368.44292273999997</v>
      </c>
      <c r="E36" s="41">
        <v>392.09526482000001</v>
      </c>
      <c r="F36" s="41">
        <v>603.79623379899999</v>
      </c>
      <c r="G36" s="41">
        <v>697.788744081</v>
      </c>
      <c r="H36" s="41">
        <v>831.93931811699997</v>
      </c>
      <c r="I36" s="41">
        <v>939.77181677099998</v>
      </c>
      <c r="J36" s="41">
        <v>1215.5165961180001</v>
      </c>
      <c r="K36" s="41">
        <v>1151.6528026860001</v>
      </c>
      <c r="L36" s="41">
        <v>1338.2849213710001</v>
      </c>
      <c r="M36" s="41">
        <v>-12.663355790000001</v>
      </c>
      <c r="N36" s="41">
        <v>156.255758257</v>
      </c>
    </row>
    <row r="37" spans="1:14">
      <c r="A37" s="48" t="s">
        <v>151</v>
      </c>
      <c r="B37" s="60">
        <v>0</v>
      </c>
      <c r="C37" s="60">
        <v>0</v>
      </c>
      <c r="D37" s="60">
        <v>0</v>
      </c>
      <c r="E37" s="60">
        <v>0</v>
      </c>
      <c r="F37" s="60">
        <v>0</v>
      </c>
      <c r="G37" s="60">
        <v>0</v>
      </c>
      <c r="H37" s="60">
        <v>0</v>
      </c>
      <c r="I37" s="60">
        <v>0</v>
      </c>
      <c r="J37" s="60">
        <v>0</v>
      </c>
      <c r="K37" s="60">
        <v>0</v>
      </c>
      <c r="L37" s="60">
        <v>0</v>
      </c>
      <c r="M37" s="60">
        <v>0</v>
      </c>
      <c r="N37" s="453">
        <v>0</v>
      </c>
    </row>
    <row r="38" spans="1:14">
      <c r="A38" s="48" t="s">
        <v>152</v>
      </c>
      <c r="B38" s="60">
        <v>0</v>
      </c>
      <c r="C38" s="60">
        <v>0</v>
      </c>
      <c r="D38" s="60">
        <v>0</v>
      </c>
      <c r="E38" s="60">
        <v>0</v>
      </c>
      <c r="F38" s="60">
        <v>0</v>
      </c>
      <c r="G38" s="60">
        <v>0</v>
      </c>
      <c r="H38" s="60">
        <v>0</v>
      </c>
      <c r="I38" s="60">
        <v>0</v>
      </c>
      <c r="J38" s="60">
        <v>0</v>
      </c>
      <c r="K38" s="60">
        <v>0</v>
      </c>
      <c r="L38" s="60">
        <v>0</v>
      </c>
      <c r="M38" s="60">
        <v>0</v>
      </c>
      <c r="N38" s="453">
        <v>0</v>
      </c>
    </row>
    <row r="39" spans="1:14">
      <c r="A39" s="48" t="s">
        <v>153</v>
      </c>
      <c r="B39" s="60">
        <v>174.83186027799999</v>
      </c>
      <c r="C39" s="60">
        <v>277.13887418299998</v>
      </c>
      <c r="D39" s="60">
        <v>368.44292273999997</v>
      </c>
      <c r="E39" s="60">
        <v>392.09526482000001</v>
      </c>
      <c r="F39" s="60">
        <v>603.79623379899999</v>
      </c>
      <c r="G39" s="60">
        <v>697.788744081</v>
      </c>
      <c r="H39" s="60">
        <v>831.93931811699997</v>
      </c>
      <c r="I39" s="60">
        <v>939.77181677099998</v>
      </c>
      <c r="J39" s="60">
        <v>1215.5165961180001</v>
      </c>
      <c r="K39" s="60">
        <v>1151.6528026860001</v>
      </c>
      <c r="L39" s="60">
        <v>1338.2849213710001</v>
      </c>
      <c r="M39" s="60">
        <v>-12.663355790000001</v>
      </c>
      <c r="N39" s="453">
        <v>156.255758257</v>
      </c>
    </row>
    <row r="40" spans="1:14" s="59" customFormat="1" thickBot="1">
      <c r="A40" s="56" t="s">
        <v>66</v>
      </c>
      <c r="B40" s="57">
        <v>13219.561363494367</v>
      </c>
      <c r="C40" s="57">
        <v>14164.909590172336</v>
      </c>
      <c r="D40" s="57">
        <v>13750.682826465138</v>
      </c>
      <c r="E40" s="57">
        <v>14591.035896215144</v>
      </c>
      <c r="F40" s="57">
        <v>15920.358370039045</v>
      </c>
      <c r="G40" s="57">
        <v>15840.845156199963</v>
      </c>
      <c r="H40" s="57">
        <v>15988.059643616098</v>
      </c>
      <c r="I40" s="57">
        <v>16525.948835939376</v>
      </c>
      <c r="J40" s="57">
        <v>16409.990075466943</v>
      </c>
      <c r="K40" s="57">
        <v>16132.244572144989</v>
      </c>
      <c r="L40" s="57">
        <v>16447.474545618996</v>
      </c>
      <c r="M40" s="57">
        <v>16167.917595024059</v>
      </c>
      <c r="N40" s="57">
        <v>16158.544156632886</v>
      </c>
    </row>
    <row r="41" spans="1:14" ht="10.5" thickBot="1">
      <c r="A41" s="563"/>
      <c r="B41" s="561"/>
      <c r="C41" s="561"/>
      <c r="D41" s="561"/>
      <c r="E41" s="561"/>
      <c r="F41" s="561"/>
      <c r="G41" s="561"/>
      <c r="H41" s="561"/>
      <c r="I41" s="561"/>
      <c r="J41" s="561"/>
      <c r="K41" s="561"/>
      <c r="L41" s="561"/>
      <c r="M41" s="561"/>
      <c r="N41" s="562"/>
    </row>
    <row r="45" spans="1:14">
      <c r="B45" s="62"/>
      <c r="C45" s="62"/>
      <c r="D45" s="62"/>
      <c r="E45" s="62"/>
      <c r="F45" s="62"/>
      <c r="G45" s="62"/>
      <c r="H45" s="62"/>
      <c r="I45" s="62"/>
      <c r="J45" s="62"/>
      <c r="K45" s="62"/>
      <c r="L45" s="62"/>
      <c r="M45" s="62"/>
      <c r="N45" s="62"/>
    </row>
  </sheetData>
  <customSheetViews>
    <customSheetView guid="{4E068CE9-76F0-4A79-8775-2B6748FBF524}" hiddenColumns="1">
      <selection activeCell="P3" sqref="P1:Z1048576"/>
      <pageMargins left="0.7" right="0.7" top="0.75" bottom="0.75" header="0.3" footer="0.3"/>
      <pageSetup paperSize="9" scale="79" orientation="landscape" r:id="rId1"/>
    </customSheetView>
    <customSheetView guid="{EB4FEB82-7273-415B-B402-8EEA020F8842}" showGridLines="0">
      <selection activeCell="O10" sqref="O1:O1048576"/>
      <pageMargins left="0.7" right="0.7" top="0.75" bottom="0.75" header="0.3" footer="0.3"/>
      <pageSetup paperSize="9" orientation="portrait" r:id="rId2"/>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3"/>
    </customSheetView>
    <customSheetView guid="{B244C660-12F9-4318-BC78-56058D4EBF22}">
      <selection sqref="A1:N1"/>
      <pageMargins left="0.7" right="0.7" top="0.75" bottom="0.75" header="0.3" footer="0.3"/>
    </customSheetView>
    <customSheetView guid="{A346EDBB-8F5D-48AE-8CF0-8B5C084A1557}" showPageBreaks="1" showGridLines="0">
      <selection activeCell="U18" sqref="U18"/>
      <pageMargins left="0.7" right="0.7" top="0.75" bottom="0.75" header="0.3" footer="0.3"/>
      <pageSetup paperSize="9" orientation="portrait" r:id="rId4"/>
    </customSheetView>
  </customSheetViews>
  <mergeCells count="2">
    <mergeCell ref="A1:N1"/>
    <mergeCell ref="A2:N2"/>
  </mergeCells>
  <pageMargins left="0.7" right="0.7" top="0.75" bottom="0.75" header="0.3" footer="0.3"/>
  <pageSetup paperSize="9" scale="75"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showGridLines="0" topLeftCell="A163" workbookViewId="0">
      <selection activeCell="C13" sqref="C13"/>
    </sheetView>
  </sheetViews>
  <sheetFormatPr defaultRowHeight="15"/>
  <cols>
    <col min="1" max="1" width="3.28515625" style="128"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40" t="s">
        <v>396</v>
      </c>
      <c r="D1" s="140"/>
      <c r="E1" s="141" t="s">
        <v>397</v>
      </c>
    </row>
    <row r="2" spans="3:5">
      <c r="C2" s="142"/>
      <c r="D2" s="142"/>
      <c r="E2" s="142"/>
    </row>
    <row r="3" spans="3:5" ht="18.75">
      <c r="C3" s="143" t="s">
        <v>400</v>
      </c>
      <c r="D3" s="143"/>
      <c r="E3" s="143" t="s">
        <v>414</v>
      </c>
    </row>
    <row r="4" spans="3:5" ht="18.75">
      <c r="C4" s="143"/>
      <c r="D4" s="143"/>
      <c r="E4" s="143"/>
    </row>
    <row r="5" spans="3:5">
      <c r="C5" s="144" t="s">
        <v>415</v>
      </c>
      <c r="D5" s="144"/>
      <c r="E5" s="145" t="s">
        <v>416</v>
      </c>
    </row>
    <row r="6" spans="3:5" ht="56.25">
      <c r="C6" s="146" t="s">
        <v>417</v>
      </c>
      <c r="D6" s="146"/>
      <c r="E6" s="147" t="s">
        <v>418</v>
      </c>
    </row>
    <row r="7" spans="3:5">
      <c r="C7" s="148"/>
      <c r="D7" s="148"/>
      <c r="E7" s="149"/>
    </row>
    <row r="8" spans="3:5">
      <c r="C8" s="144" t="s">
        <v>419</v>
      </c>
      <c r="D8" s="144"/>
      <c r="E8" s="145" t="s">
        <v>420</v>
      </c>
    </row>
    <row r="9" spans="3:5" ht="56.25">
      <c r="C9" s="146" t="s">
        <v>421</v>
      </c>
      <c r="D9" s="146"/>
      <c r="E9" s="147" t="s">
        <v>422</v>
      </c>
    </row>
    <row r="10" spans="3:5">
      <c r="C10" s="149"/>
      <c r="D10" s="149"/>
      <c r="E10" s="149"/>
    </row>
    <row r="11" spans="3:5">
      <c r="C11" s="144" t="s">
        <v>423</v>
      </c>
      <c r="D11" s="144"/>
      <c r="E11" s="145" t="s">
        <v>424</v>
      </c>
    </row>
    <row r="12" spans="3:5" ht="45">
      <c r="C12" s="146" t="s">
        <v>425</v>
      </c>
      <c r="D12" s="146"/>
      <c r="E12" s="147" t="s">
        <v>426</v>
      </c>
    </row>
    <row r="13" spans="3:5">
      <c r="C13" s="148"/>
      <c r="D13" s="148"/>
      <c r="E13" s="149"/>
    </row>
    <row r="14" spans="3:5">
      <c r="C14" s="144" t="s">
        <v>427</v>
      </c>
      <c r="D14" s="144"/>
      <c r="E14" s="145" t="s">
        <v>428</v>
      </c>
    </row>
    <row r="15" spans="3:5" ht="56.25">
      <c r="C15" s="146" t="s">
        <v>429</v>
      </c>
      <c r="D15" s="146"/>
      <c r="E15" s="147" t="s">
        <v>430</v>
      </c>
    </row>
    <row r="16" spans="3:5">
      <c r="C16" s="149"/>
      <c r="D16" s="149"/>
      <c r="E16" s="149"/>
    </row>
    <row r="17" spans="3:5">
      <c r="C17" s="144" t="s">
        <v>431</v>
      </c>
      <c r="D17" s="144"/>
      <c r="E17" s="145" t="s">
        <v>432</v>
      </c>
    </row>
    <row r="18" spans="3:5" ht="56.25">
      <c r="C18" s="146" t="s">
        <v>433</v>
      </c>
      <c r="D18" s="146"/>
      <c r="E18" s="147" t="s">
        <v>434</v>
      </c>
    </row>
    <row r="19" spans="3:5">
      <c r="C19" s="149"/>
      <c r="D19" s="149"/>
      <c r="E19" s="149"/>
    </row>
    <row r="20" spans="3:5">
      <c r="C20" s="144" t="s">
        <v>435</v>
      </c>
      <c r="D20" s="144"/>
      <c r="E20" s="145" t="s">
        <v>436</v>
      </c>
    </row>
    <row r="21" spans="3:5" ht="45">
      <c r="C21" s="146" t="s">
        <v>437</v>
      </c>
      <c r="D21" s="146"/>
      <c r="E21" s="147" t="s">
        <v>438</v>
      </c>
    </row>
    <row r="22" spans="3:5">
      <c r="C22" s="149"/>
      <c r="D22" s="149"/>
      <c r="E22" s="149"/>
    </row>
    <row r="23" spans="3:5">
      <c r="C23" s="144" t="s">
        <v>439</v>
      </c>
      <c r="D23" s="144"/>
      <c r="E23" s="145" t="s">
        <v>440</v>
      </c>
    </row>
    <row r="24" spans="3:5" ht="22.5">
      <c r="C24" s="146" t="s">
        <v>441</v>
      </c>
      <c r="D24" s="146"/>
      <c r="E24" s="147" t="s">
        <v>442</v>
      </c>
    </row>
    <row r="25" spans="3:5">
      <c r="C25" s="149"/>
      <c r="D25" s="149"/>
      <c r="E25" s="149"/>
    </row>
    <row r="26" spans="3:5">
      <c r="C26" s="144" t="s">
        <v>443</v>
      </c>
      <c r="D26" s="144"/>
      <c r="E26" s="145" t="s">
        <v>444</v>
      </c>
    </row>
    <row r="27" spans="3:5" ht="45">
      <c r="C27" s="146" t="s">
        <v>445</v>
      </c>
      <c r="D27" s="146"/>
      <c r="E27" s="147" t="s">
        <v>446</v>
      </c>
    </row>
    <row r="28" spans="3:5">
      <c r="C28" s="149"/>
      <c r="D28" s="149"/>
      <c r="E28" s="149"/>
    </row>
    <row r="29" spans="3:5">
      <c r="C29" s="144" t="s">
        <v>447</v>
      </c>
      <c r="D29" s="144"/>
      <c r="E29" s="145" t="s">
        <v>448</v>
      </c>
    </row>
    <row r="30" spans="3:5" ht="33.75">
      <c r="C30" s="146" t="s">
        <v>449</v>
      </c>
      <c r="D30" s="146"/>
      <c r="E30" s="147" t="s">
        <v>450</v>
      </c>
    </row>
    <row r="31" spans="3:5">
      <c r="C31" s="150"/>
      <c r="D31" s="150"/>
      <c r="E31" s="149"/>
    </row>
    <row r="32" spans="3:5">
      <c r="C32" s="144" t="s">
        <v>451</v>
      </c>
      <c r="D32" s="144"/>
      <c r="E32" s="145" t="s">
        <v>452</v>
      </c>
    </row>
    <row r="33" spans="3:5" ht="67.5">
      <c r="C33" s="146" t="s">
        <v>453</v>
      </c>
      <c r="D33" s="146"/>
      <c r="E33" s="147" t="s">
        <v>454</v>
      </c>
    </row>
    <row r="34" spans="3:5">
      <c r="C34" s="151"/>
      <c r="D34" s="151"/>
      <c r="E34" s="151"/>
    </row>
    <row r="35" spans="3:5">
      <c r="C35" s="144" t="s">
        <v>455</v>
      </c>
      <c r="D35" s="144"/>
      <c r="E35" s="145" t="s">
        <v>456</v>
      </c>
    </row>
    <row r="36" spans="3:5" ht="56.25">
      <c r="C36" s="146" t="s">
        <v>457</v>
      </c>
      <c r="D36" s="146"/>
      <c r="E36" s="147" t="s">
        <v>458</v>
      </c>
    </row>
    <row r="37" spans="3:5">
      <c r="C37" s="151"/>
      <c r="D37" s="151"/>
      <c r="E37" s="151"/>
    </row>
    <row r="38" spans="3:5" ht="22.5">
      <c r="C38" s="144" t="s">
        <v>459</v>
      </c>
      <c r="D38" s="144"/>
      <c r="E38" s="145" t="s">
        <v>460</v>
      </c>
    </row>
    <row r="39" spans="3:5" ht="33.75">
      <c r="C39" s="146" t="s">
        <v>461</v>
      </c>
      <c r="D39" s="146"/>
      <c r="E39" s="147" t="s">
        <v>462</v>
      </c>
    </row>
    <row r="40" spans="3:5">
      <c r="C40" s="151"/>
      <c r="D40" s="151"/>
      <c r="E40" s="150"/>
    </row>
    <row r="41" spans="3:5">
      <c r="C41" s="152" t="s">
        <v>463</v>
      </c>
      <c r="D41" s="152"/>
      <c r="E41" s="151"/>
    </row>
    <row r="42" spans="3:5">
      <c r="C42" s="152"/>
      <c r="D42" s="152"/>
      <c r="E42" s="151"/>
    </row>
    <row r="43" spans="3:5">
      <c r="C43" s="144" t="s">
        <v>464</v>
      </c>
      <c r="D43" s="144"/>
      <c r="E43" s="145" t="s">
        <v>465</v>
      </c>
    </row>
    <row r="44" spans="3:5" ht="45">
      <c r="C44" s="146" t="s">
        <v>466</v>
      </c>
      <c r="D44" s="146"/>
      <c r="E44" s="147" t="s">
        <v>467</v>
      </c>
    </row>
    <row r="45" spans="3:5">
      <c r="C45" s="151"/>
      <c r="D45" s="151"/>
      <c r="E45" s="147"/>
    </row>
    <row r="46" spans="3:5">
      <c r="C46" s="144" t="s">
        <v>468</v>
      </c>
      <c r="D46" s="144"/>
      <c r="E46" s="145" t="s">
        <v>469</v>
      </c>
    </row>
    <row r="47" spans="3:5" ht="45">
      <c r="C47" s="146" t="s">
        <v>470</v>
      </c>
      <c r="D47" s="146"/>
      <c r="E47" s="147" t="s">
        <v>471</v>
      </c>
    </row>
    <row r="48" spans="3:5">
      <c r="C48" s="151"/>
      <c r="D48" s="151"/>
      <c r="E48" s="150"/>
    </row>
    <row r="49" spans="3:5">
      <c r="C49" s="144" t="s">
        <v>472</v>
      </c>
      <c r="D49" s="144"/>
      <c r="E49" s="145" t="s">
        <v>473</v>
      </c>
    </row>
    <row r="50" spans="3:5" ht="33.75">
      <c r="C50" s="146" t="s">
        <v>474</v>
      </c>
      <c r="D50" s="146"/>
      <c r="E50" s="147" t="s">
        <v>475</v>
      </c>
    </row>
    <row r="51" spans="3:5">
      <c r="C51" s="151"/>
      <c r="D51" s="151"/>
      <c r="E51" s="150"/>
    </row>
    <row r="52" spans="3:5" ht="22.5">
      <c r="C52" s="144" t="s">
        <v>476</v>
      </c>
      <c r="D52" s="144"/>
      <c r="E52" s="145" t="s">
        <v>477</v>
      </c>
    </row>
    <row r="53" spans="3:5" ht="45">
      <c r="C53" s="146" t="s">
        <v>478</v>
      </c>
      <c r="D53" s="146"/>
      <c r="E53" s="147" t="s">
        <v>479</v>
      </c>
    </row>
    <row r="54" spans="3:5">
      <c r="C54" s="153"/>
      <c r="D54" s="153"/>
      <c r="E54" s="150"/>
    </row>
    <row r="55" spans="3:5">
      <c r="C55" s="144" t="s">
        <v>480</v>
      </c>
      <c r="D55" s="144"/>
      <c r="E55" s="145" t="s">
        <v>481</v>
      </c>
    </row>
    <row r="56" spans="3:5" ht="56.25">
      <c r="C56" s="146" t="s">
        <v>482</v>
      </c>
      <c r="D56" s="146"/>
      <c r="E56" s="147" t="s">
        <v>483</v>
      </c>
    </row>
    <row r="57" spans="3:5">
      <c r="C57" s="153"/>
      <c r="D57" s="153"/>
      <c r="E57" s="150"/>
    </row>
    <row r="58" spans="3:5">
      <c r="C58" s="144" t="s">
        <v>484</v>
      </c>
      <c r="D58" s="144"/>
      <c r="E58" s="145" t="s">
        <v>485</v>
      </c>
    </row>
    <row r="59" spans="3:5" ht="56.25">
      <c r="C59" s="146" t="s">
        <v>486</v>
      </c>
      <c r="D59" s="146"/>
      <c r="E59" s="147" t="s">
        <v>487</v>
      </c>
    </row>
    <row r="60" spans="3:5">
      <c r="C60" s="153"/>
      <c r="D60" s="153"/>
      <c r="E60" s="150"/>
    </row>
    <row r="61" spans="3:5">
      <c r="C61" s="144" t="s">
        <v>488</v>
      </c>
      <c r="D61" s="144"/>
      <c r="E61" s="145" t="s">
        <v>489</v>
      </c>
    </row>
    <row r="62" spans="3:5" ht="78.75">
      <c r="C62" s="146" t="s">
        <v>490</v>
      </c>
      <c r="D62" s="146"/>
      <c r="E62" s="147" t="s">
        <v>491</v>
      </c>
    </row>
    <row r="63" spans="3:5">
      <c r="C63" s="153"/>
      <c r="D63" s="153"/>
      <c r="E63" s="150"/>
    </row>
    <row r="64" spans="3:5">
      <c r="C64" s="144" t="s">
        <v>492</v>
      </c>
      <c r="D64" s="144"/>
      <c r="E64" s="145" t="s">
        <v>493</v>
      </c>
    </row>
    <row r="65" spans="3:5" ht="56.25">
      <c r="C65" s="146" t="s">
        <v>494</v>
      </c>
      <c r="D65" s="146"/>
      <c r="E65" s="147" t="s">
        <v>495</v>
      </c>
    </row>
    <row r="66" spans="3:5">
      <c r="C66" s="153"/>
      <c r="D66" s="153"/>
      <c r="E66" s="151"/>
    </row>
    <row r="67" spans="3:5">
      <c r="C67" s="144" t="s">
        <v>496</v>
      </c>
      <c r="D67" s="144"/>
      <c r="E67" s="145" t="s">
        <v>497</v>
      </c>
    </row>
    <row r="68" spans="3:5" ht="45">
      <c r="C68" s="146" t="s">
        <v>498</v>
      </c>
      <c r="D68" s="146"/>
      <c r="E68" s="147" t="s">
        <v>499</v>
      </c>
    </row>
    <row r="69" spans="3:5">
      <c r="C69" s="153"/>
      <c r="D69" s="153"/>
      <c r="E69" s="151"/>
    </row>
    <row r="70" spans="3:5">
      <c r="C70" s="144" t="s">
        <v>500</v>
      </c>
      <c r="D70" s="144"/>
      <c r="E70" s="145" t="s">
        <v>501</v>
      </c>
    </row>
    <row r="71" spans="3:5" ht="45">
      <c r="C71" s="146" t="s">
        <v>502</v>
      </c>
      <c r="D71" s="146"/>
      <c r="E71" s="147" t="s">
        <v>503</v>
      </c>
    </row>
    <row r="72" spans="3:5">
      <c r="C72" s="153"/>
      <c r="D72" s="153"/>
      <c r="E72" s="151"/>
    </row>
    <row r="73" spans="3:5">
      <c r="C73" s="144" t="s">
        <v>504</v>
      </c>
      <c r="D73" s="144"/>
      <c r="E73" s="145" t="s">
        <v>504</v>
      </c>
    </row>
    <row r="74" spans="3:5" ht="56.25">
      <c r="C74" s="146" t="s">
        <v>505</v>
      </c>
      <c r="D74" s="146"/>
      <c r="E74" s="147" t="s">
        <v>506</v>
      </c>
    </row>
    <row r="75" spans="3:5">
      <c r="C75" s="153"/>
      <c r="D75" s="153"/>
      <c r="E75" s="150"/>
    </row>
    <row r="76" spans="3:5">
      <c r="C76" s="152" t="s">
        <v>507</v>
      </c>
      <c r="D76" s="152"/>
      <c r="E76" s="151"/>
    </row>
    <row r="77" spans="3:5">
      <c r="C77" s="152"/>
      <c r="D77" s="152"/>
      <c r="E77" s="151"/>
    </row>
    <row r="78" spans="3:5">
      <c r="C78" s="144" t="s">
        <v>508</v>
      </c>
      <c r="D78" s="144"/>
      <c r="E78" s="145" t="s">
        <v>509</v>
      </c>
    </row>
    <row r="79" spans="3:5" ht="45">
      <c r="C79" s="146" t="s">
        <v>510</v>
      </c>
      <c r="D79" s="146"/>
      <c r="E79" s="147" t="s">
        <v>511</v>
      </c>
    </row>
    <row r="80" spans="3:5">
      <c r="C80" s="146"/>
      <c r="D80" s="146"/>
      <c r="E80" s="150"/>
    </row>
    <row r="81" spans="3:5">
      <c r="C81" s="144" t="s">
        <v>512</v>
      </c>
      <c r="D81" s="144"/>
      <c r="E81" s="145" t="s">
        <v>512</v>
      </c>
    </row>
    <row r="82" spans="3:5" ht="22.5">
      <c r="C82" s="146" t="s">
        <v>513</v>
      </c>
      <c r="D82" s="146"/>
      <c r="E82" s="147" t="s">
        <v>514</v>
      </c>
    </row>
    <row r="83" spans="3:5">
      <c r="C83" s="146"/>
      <c r="D83" s="146"/>
      <c r="E83" s="154"/>
    </row>
    <row r="84" spans="3:5">
      <c r="C84" s="144" t="s">
        <v>515</v>
      </c>
      <c r="D84" s="144"/>
      <c r="E84" s="145" t="s">
        <v>515</v>
      </c>
    </row>
    <row r="85" spans="3:5" ht="78.75">
      <c r="C85" s="146" t="s">
        <v>516</v>
      </c>
      <c r="D85" s="146"/>
      <c r="E85" s="147" t="s">
        <v>517</v>
      </c>
    </row>
    <row r="86" spans="3:5">
      <c r="C86" s="146"/>
      <c r="D86" s="146"/>
      <c r="E86" s="154"/>
    </row>
    <row r="87" spans="3:5">
      <c r="C87" s="144" t="s">
        <v>518</v>
      </c>
      <c r="D87" s="144"/>
      <c r="E87" s="145" t="s">
        <v>518</v>
      </c>
    </row>
    <row r="88" spans="3:5" ht="90">
      <c r="C88" s="146" t="s">
        <v>519</v>
      </c>
      <c r="D88" s="146"/>
      <c r="E88" s="147" t="s">
        <v>520</v>
      </c>
    </row>
    <row r="89" spans="3:5">
      <c r="C89" s="146"/>
      <c r="D89" s="146"/>
      <c r="E89" s="154"/>
    </row>
    <row r="90" spans="3:5">
      <c r="C90" s="144" t="s">
        <v>521</v>
      </c>
      <c r="D90" s="144"/>
      <c r="E90" s="155" t="s">
        <v>522</v>
      </c>
    </row>
    <row r="91" spans="3:5" ht="101.25">
      <c r="C91" s="146" t="s">
        <v>523</v>
      </c>
      <c r="D91" s="146"/>
      <c r="E91" s="147" t="s">
        <v>524</v>
      </c>
    </row>
    <row r="92" spans="3:5">
      <c r="C92" s="146"/>
      <c r="D92" s="146"/>
      <c r="E92" s="154"/>
    </row>
    <row r="93" spans="3:5" ht="22.5">
      <c r="C93" s="144" t="s">
        <v>525</v>
      </c>
      <c r="D93" s="144"/>
      <c r="E93" s="145" t="s">
        <v>526</v>
      </c>
    </row>
    <row r="94" spans="3:5" ht="22.5">
      <c r="C94" s="146" t="s">
        <v>527</v>
      </c>
      <c r="D94" s="146"/>
      <c r="E94" s="147" t="s">
        <v>528</v>
      </c>
    </row>
    <row r="95" spans="3:5">
      <c r="C95" s="146"/>
      <c r="D95" s="146"/>
      <c r="E95" s="150"/>
    </row>
    <row r="96" spans="3:5">
      <c r="C96" s="152"/>
      <c r="D96" s="152"/>
      <c r="E96" s="156"/>
    </row>
    <row r="97" spans="3:5">
      <c r="C97" s="152" t="s">
        <v>529</v>
      </c>
      <c r="D97" s="152"/>
      <c r="E97" s="156" t="s">
        <v>530</v>
      </c>
    </row>
    <row r="98" spans="3:5">
      <c r="C98" s="152"/>
      <c r="D98" s="152"/>
      <c r="E98" s="150"/>
    </row>
    <row r="99" spans="3:5">
      <c r="C99" s="144" t="s">
        <v>531</v>
      </c>
      <c r="D99" s="144"/>
      <c r="E99" s="145" t="s">
        <v>531</v>
      </c>
    </row>
    <row r="100" spans="3:5" ht="78.75">
      <c r="C100" s="146" t="s">
        <v>532</v>
      </c>
      <c r="D100" s="146"/>
      <c r="E100" s="147" t="s">
        <v>533</v>
      </c>
    </row>
    <row r="101" spans="3:5">
      <c r="C101" s="146"/>
      <c r="D101" s="146"/>
      <c r="E101" s="154"/>
    </row>
    <row r="102" spans="3:5">
      <c r="C102" s="144" t="s">
        <v>534</v>
      </c>
      <c r="D102" s="144"/>
      <c r="E102" s="145" t="s">
        <v>535</v>
      </c>
    </row>
    <row r="103" spans="3:5" ht="33.75">
      <c r="C103" s="146" t="s">
        <v>536</v>
      </c>
      <c r="D103" s="146"/>
      <c r="E103" s="147" t="s">
        <v>537</v>
      </c>
    </row>
    <row r="104" spans="3:5">
      <c r="C104" s="146"/>
      <c r="D104" s="146"/>
      <c r="E104" s="154"/>
    </row>
    <row r="105" spans="3:5">
      <c r="C105" s="144" t="s">
        <v>538</v>
      </c>
      <c r="D105" s="144"/>
      <c r="E105" s="145" t="s">
        <v>539</v>
      </c>
    </row>
    <row r="106" spans="3:5" ht="33.75">
      <c r="C106" s="146" t="s">
        <v>540</v>
      </c>
      <c r="D106" s="146"/>
      <c r="E106" s="147" t="s">
        <v>541</v>
      </c>
    </row>
    <row r="107" spans="3:5">
      <c r="C107" s="146"/>
      <c r="D107" s="146"/>
      <c r="E107" s="154"/>
    </row>
    <row r="108" spans="3:5">
      <c r="C108" s="144" t="s">
        <v>542</v>
      </c>
      <c r="D108" s="144"/>
      <c r="E108" s="145" t="s">
        <v>542</v>
      </c>
    </row>
    <row r="109" spans="3:5" ht="67.5">
      <c r="C109" s="146" t="s">
        <v>543</v>
      </c>
      <c r="D109" s="146"/>
      <c r="E109" s="147" t="s">
        <v>544</v>
      </c>
    </row>
    <row r="110" spans="3:5">
      <c r="C110" s="146"/>
      <c r="D110" s="146"/>
      <c r="E110" s="154"/>
    </row>
    <row r="111" spans="3:5">
      <c r="C111" s="144" t="s">
        <v>545</v>
      </c>
      <c r="D111" s="144"/>
      <c r="E111" s="145" t="s">
        <v>546</v>
      </c>
    </row>
    <row r="112" spans="3:5" ht="33.75">
      <c r="C112" s="146" t="s">
        <v>547</v>
      </c>
      <c r="D112" s="146"/>
      <c r="E112" s="147" t="s">
        <v>548</v>
      </c>
    </row>
    <row r="113" spans="3:5">
      <c r="C113" s="146"/>
      <c r="D113" s="146"/>
      <c r="E113" s="154"/>
    </row>
    <row r="114" spans="3:5">
      <c r="C114" s="144" t="s">
        <v>549</v>
      </c>
      <c r="D114" s="144"/>
      <c r="E114" s="145" t="s">
        <v>550</v>
      </c>
    </row>
    <row r="115" spans="3:5" ht="33.75">
      <c r="C115" s="146" t="s">
        <v>551</v>
      </c>
      <c r="D115" s="146"/>
      <c r="E115" s="147" t="s">
        <v>552</v>
      </c>
    </row>
    <row r="116" spans="3:5">
      <c r="C116" s="146"/>
      <c r="D116" s="146"/>
      <c r="E116" s="154"/>
    </row>
    <row r="117" spans="3:5">
      <c r="C117" s="144" t="s">
        <v>553</v>
      </c>
      <c r="D117" s="144"/>
      <c r="E117" s="145" t="s">
        <v>554</v>
      </c>
    </row>
    <row r="118" spans="3:5" ht="101.25">
      <c r="C118" s="146" t="s">
        <v>555</v>
      </c>
      <c r="D118" s="146"/>
      <c r="E118" s="147" t="s">
        <v>556</v>
      </c>
    </row>
    <row r="119" spans="3:5">
      <c r="C119" s="146"/>
      <c r="D119" s="146"/>
      <c r="E119" s="154"/>
    </row>
    <row r="120" spans="3:5" ht="22.5">
      <c r="C120" s="144" t="s">
        <v>557</v>
      </c>
      <c r="D120" s="144"/>
      <c r="E120" s="145" t="s">
        <v>558</v>
      </c>
    </row>
    <row r="121" spans="3:5" ht="90">
      <c r="C121" s="146" t="s">
        <v>559</v>
      </c>
      <c r="D121" s="146"/>
      <c r="E121" s="147" t="s">
        <v>560</v>
      </c>
    </row>
    <row r="122" spans="3:5">
      <c r="C122" s="146"/>
      <c r="D122" s="146"/>
      <c r="E122" s="154"/>
    </row>
    <row r="123" spans="3:5">
      <c r="C123" s="144" t="s">
        <v>561</v>
      </c>
      <c r="D123" s="144"/>
      <c r="E123" s="145" t="s">
        <v>562</v>
      </c>
    </row>
    <row r="124" spans="3:5" ht="90">
      <c r="C124" s="146" t="s">
        <v>563</v>
      </c>
      <c r="D124" s="146"/>
      <c r="E124" s="147" t="s">
        <v>564</v>
      </c>
    </row>
    <row r="125" spans="3:5">
      <c r="C125" s="146"/>
      <c r="D125" s="146"/>
      <c r="E125" s="154"/>
    </row>
    <row r="126" spans="3:5">
      <c r="C126" s="144" t="s">
        <v>565</v>
      </c>
      <c r="D126" s="144"/>
      <c r="E126" s="145" t="s">
        <v>566</v>
      </c>
    </row>
    <row r="127" spans="3:5" ht="78.75">
      <c r="C127" s="146" t="s">
        <v>567</v>
      </c>
      <c r="D127" s="146"/>
      <c r="E127" s="147" t="s">
        <v>568</v>
      </c>
    </row>
    <row r="128" spans="3:5">
      <c r="C128" s="146"/>
      <c r="D128" s="146"/>
      <c r="E128" s="154"/>
    </row>
    <row r="129" spans="3:5">
      <c r="C129" s="144" t="s">
        <v>529</v>
      </c>
      <c r="D129" s="144"/>
      <c r="E129" s="145" t="s">
        <v>530</v>
      </c>
    </row>
    <row r="130" spans="3:5" ht="101.25">
      <c r="C130" s="146" t="s">
        <v>569</v>
      </c>
      <c r="D130" s="146"/>
      <c r="E130" s="147" t="s">
        <v>570</v>
      </c>
    </row>
    <row r="131" spans="3:5">
      <c r="C131" s="146"/>
      <c r="D131" s="146"/>
      <c r="E131" s="154"/>
    </row>
    <row r="132" spans="3:5">
      <c r="C132" s="144" t="s">
        <v>571</v>
      </c>
      <c r="D132" s="144"/>
      <c r="E132" s="145" t="s">
        <v>572</v>
      </c>
    </row>
    <row r="133" spans="3:5" ht="45">
      <c r="C133" s="146" t="s">
        <v>573</v>
      </c>
      <c r="D133" s="146"/>
      <c r="E133" s="147" t="s">
        <v>574</v>
      </c>
    </row>
    <row r="134" spans="3:5">
      <c r="C134" s="146"/>
      <c r="D134" s="146"/>
      <c r="E134" s="154"/>
    </row>
    <row r="135" spans="3:5" ht="22.5">
      <c r="C135" s="144" t="s">
        <v>575</v>
      </c>
      <c r="D135" s="144"/>
      <c r="E135" s="145" t="s">
        <v>576</v>
      </c>
    </row>
    <row r="136" spans="3:5" ht="45">
      <c r="C136" s="146" t="s">
        <v>577</v>
      </c>
      <c r="D136" s="146"/>
      <c r="E136" s="147" t="s">
        <v>578</v>
      </c>
    </row>
    <row r="137" spans="3:5">
      <c r="C137" s="146"/>
      <c r="D137" s="146"/>
      <c r="E137" s="154"/>
    </row>
    <row r="138" spans="3:5">
      <c r="C138" s="144" t="s">
        <v>579</v>
      </c>
      <c r="D138" s="144"/>
      <c r="E138" s="145" t="s">
        <v>579</v>
      </c>
    </row>
    <row r="139" spans="3:5" ht="45">
      <c r="C139" s="146" t="s">
        <v>580</v>
      </c>
      <c r="D139" s="146"/>
      <c r="E139" s="147" t="s">
        <v>581</v>
      </c>
    </row>
    <row r="140" spans="3:5">
      <c r="C140" s="146"/>
      <c r="D140" s="146"/>
      <c r="E140" s="154"/>
    </row>
    <row r="141" spans="3:5">
      <c r="C141" s="144" t="s">
        <v>582</v>
      </c>
      <c r="D141" s="144"/>
      <c r="E141" s="145" t="s">
        <v>582</v>
      </c>
    </row>
    <row r="142" spans="3:5" ht="33.75">
      <c r="C142" s="146" t="s">
        <v>583</v>
      </c>
      <c r="D142" s="146"/>
      <c r="E142" s="147" t="s">
        <v>584</v>
      </c>
    </row>
    <row r="143" spans="3:5">
      <c r="C143" s="146"/>
      <c r="D143" s="146"/>
      <c r="E143" s="154"/>
    </row>
    <row r="144" spans="3:5">
      <c r="C144" s="144" t="s">
        <v>585</v>
      </c>
      <c r="D144" s="144"/>
      <c r="E144" s="145" t="s">
        <v>586</v>
      </c>
    </row>
    <row r="145" spans="3:5" ht="22.5">
      <c r="C145" s="146" t="s">
        <v>587</v>
      </c>
      <c r="D145" s="146"/>
      <c r="E145" s="147" t="s">
        <v>588</v>
      </c>
    </row>
    <row r="146" spans="3:5">
      <c r="C146" s="146"/>
      <c r="D146" s="146"/>
      <c r="E146" s="154"/>
    </row>
    <row r="147" spans="3:5">
      <c r="C147" s="144" t="s">
        <v>589</v>
      </c>
      <c r="D147" s="144"/>
      <c r="E147" s="145" t="s">
        <v>590</v>
      </c>
    </row>
    <row r="148" spans="3:5" ht="45">
      <c r="C148" s="146" t="s">
        <v>591</v>
      </c>
      <c r="D148" s="146"/>
      <c r="E148" s="147" t="s">
        <v>592</v>
      </c>
    </row>
    <row r="149" spans="3:5">
      <c r="C149" s="146"/>
      <c r="D149" s="146"/>
      <c r="E149" s="154"/>
    </row>
    <row r="150" spans="3:5" ht="22.5">
      <c r="C150" s="144" t="s">
        <v>593</v>
      </c>
      <c r="D150" s="144"/>
      <c r="E150" s="145" t="s">
        <v>594</v>
      </c>
    </row>
    <row r="151" spans="3:5" ht="22.5">
      <c r="C151" s="146" t="s">
        <v>595</v>
      </c>
      <c r="D151" s="146"/>
      <c r="E151" s="147" t="s">
        <v>596</v>
      </c>
    </row>
    <row r="152" spans="3:5">
      <c r="C152" s="146"/>
      <c r="D152" s="146"/>
      <c r="E152" s="154"/>
    </row>
    <row r="153" spans="3:5" ht="22.5">
      <c r="C153" s="144" t="s">
        <v>597</v>
      </c>
      <c r="D153" s="144"/>
      <c r="E153" s="145" t="s">
        <v>598</v>
      </c>
    </row>
    <row r="154" spans="3:5" ht="22.5">
      <c r="C154" s="146" t="s">
        <v>599</v>
      </c>
      <c r="D154" s="146"/>
      <c r="E154" s="147" t="s">
        <v>600</v>
      </c>
    </row>
    <row r="155" spans="3:5">
      <c r="C155" s="146"/>
      <c r="D155" s="146"/>
      <c r="E155" s="154"/>
    </row>
    <row r="156" spans="3:5">
      <c r="C156" s="144" t="s">
        <v>601</v>
      </c>
      <c r="D156" s="144"/>
      <c r="E156" s="145" t="s">
        <v>601</v>
      </c>
    </row>
    <row r="157" spans="3:5" ht="56.25">
      <c r="C157" s="146" t="s">
        <v>602</v>
      </c>
      <c r="D157" s="146"/>
      <c r="E157" s="147" t="s">
        <v>603</v>
      </c>
    </row>
    <row r="158" spans="3:5">
      <c r="C158" s="146"/>
      <c r="D158" s="146"/>
      <c r="E158" s="154"/>
    </row>
    <row r="159" spans="3:5">
      <c r="C159" s="144" t="s">
        <v>604</v>
      </c>
      <c r="D159" s="144"/>
      <c r="E159" s="145" t="s">
        <v>605</v>
      </c>
    </row>
    <row r="160" spans="3:5" ht="101.25">
      <c r="C160" s="146" t="s">
        <v>606</v>
      </c>
      <c r="D160" s="146"/>
      <c r="E160" s="147" t="s">
        <v>607</v>
      </c>
    </row>
    <row r="161" spans="3:5">
      <c r="C161" s="146"/>
      <c r="D161" s="146"/>
      <c r="E161" s="154"/>
    </row>
    <row r="162" spans="3:5">
      <c r="C162" s="144" t="s">
        <v>608</v>
      </c>
      <c r="D162" s="144"/>
      <c r="E162" s="145" t="s">
        <v>609</v>
      </c>
    </row>
    <row r="163" spans="3:5" ht="33.75">
      <c r="C163" s="146" t="s">
        <v>610</v>
      </c>
      <c r="D163" s="146"/>
      <c r="E163" s="147" t="s">
        <v>611</v>
      </c>
    </row>
    <row r="164" spans="3:5">
      <c r="C164" s="146"/>
      <c r="D164" s="146"/>
      <c r="E164" s="154"/>
    </row>
    <row r="165" spans="3:5">
      <c r="C165" s="144" t="s">
        <v>612</v>
      </c>
      <c r="D165" s="144"/>
      <c r="E165" s="145" t="s">
        <v>613</v>
      </c>
    </row>
    <row r="166" spans="3:5" ht="45">
      <c r="C166" s="146" t="s">
        <v>614</v>
      </c>
      <c r="D166" s="146"/>
      <c r="E166" s="147" t="s">
        <v>615</v>
      </c>
    </row>
    <row r="168" spans="3:5">
      <c r="C168" s="157"/>
      <c r="D168" s="157"/>
    </row>
  </sheetData>
  <customSheetViews>
    <customSheetView guid="{4E068CE9-76F0-4A79-8775-2B6748FBF524}">
      <rowBreaks count="4" manualBreakCount="4">
        <brk id="19" max="16383" man="1"/>
        <brk id="37" max="16383" man="1"/>
        <brk id="72" max="16383" man="1"/>
        <brk id="134" max="16383" man="1"/>
      </rowBreaks>
      <pageMargins left="0.70866141732283472" right="0.70866141732283472" top="0.74803149606299213" bottom="0.74803149606299213" header="0.31496062992125984" footer="0.31496062992125984"/>
      <pageSetup paperSize="9" orientation="landscape"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B244C660-12F9-4318-BC78-56058D4EBF22}" showGridLines="0" topLeftCell="A163">
      <selection activeCell="C13" sqref="C13"/>
      <pageMargins left="0.7" right="0.7" top="0.75" bottom="0.75" header="0.3" footer="0.3"/>
      <pageSetup paperSize="9" orientation="portrait" r:id="rId3"/>
    </customSheetView>
    <customSheetView guid="{A346EDBB-8F5D-48AE-8CF0-8B5C084A1557}" showPageBreaks="1"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72"/>
  <sheetViews>
    <sheetView showGridLines="0" view="pageBreakPreview" topLeftCell="A23" zoomScaleNormal="100" zoomScaleSheetLayoutView="100" workbookViewId="0">
      <selection activeCell="W53" sqref="W53"/>
    </sheetView>
  </sheetViews>
  <sheetFormatPr defaultColWidth="9.140625" defaultRowHeight="9.75"/>
  <cols>
    <col min="1" max="1" width="31.7109375" style="32" bestFit="1" customWidth="1"/>
    <col min="2" max="13" width="6.140625" style="32" customWidth="1"/>
    <col min="14" max="14" width="7" style="32" customWidth="1"/>
    <col min="15" max="16384" width="9.140625" style="32"/>
  </cols>
  <sheetData>
    <row r="1" spans="1:14" s="100" customFormat="1" ht="12.75">
      <c r="A1" s="572" t="s">
        <v>1239</v>
      </c>
      <c r="B1" s="573"/>
      <c r="C1" s="573"/>
      <c r="D1" s="573"/>
      <c r="E1" s="573"/>
      <c r="F1" s="573"/>
      <c r="G1" s="573"/>
      <c r="H1" s="573"/>
      <c r="I1" s="573"/>
      <c r="J1" s="573"/>
      <c r="K1" s="573"/>
      <c r="L1" s="573"/>
      <c r="M1" s="573"/>
      <c r="N1" s="679"/>
    </row>
    <row r="2" spans="1:14" s="101" customFormat="1" ht="12.75">
      <c r="A2" s="680" t="s">
        <v>1321</v>
      </c>
      <c r="B2" s="606"/>
      <c r="C2" s="606"/>
      <c r="D2" s="606"/>
      <c r="E2" s="606"/>
      <c r="F2" s="606"/>
      <c r="G2" s="606"/>
      <c r="H2" s="606"/>
      <c r="I2" s="606"/>
      <c r="J2" s="606"/>
      <c r="K2" s="606"/>
      <c r="L2" s="606"/>
      <c r="M2" s="606"/>
      <c r="N2" s="681"/>
    </row>
    <row r="3" spans="1:14" s="33" customFormat="1" ht="10.5" thickBot="1">
      <c r="A3" s="95"/>
      <c r="B3" s="16"/>
      <c r="C3" s="16"/>
      <c r="D3" s="16"/>
      <c r="E3" s="16"/>
      <c r="F3" s="16"/>
      <c r="G3" s="16"/>
      <c r="H3" s="16"/>
      <c r="I3" s="16"/>
      <c r="J3" s="16"/>
      <c r="K3" s="16"/>
      <c r="L3" s="16"/>
      <c r="M3" s="16"/>
      <c r="N3" s="96"/>
    </row>
    <row r="4" spans="1:14" ht="10.5" thickBot="1">
      <c r="A4" s="563" t="s">
        <v>4</v>
      </c>
      <c r="B4" s="17">
        <v>42767</v>
      </c>
      <c r="C4" s="17">
        <v>42795</v>
      </c>
      <c r="D4" s="17">
        <v>42826</v>
      </c>
      <c r="E4" s="17">
        <v>42856</v>
      </c>
      <c r="F4" s="17">
        <v>42887</v>
      </c>
      <c r="G4" s="17">
        <v>42917</v>
      </c>
      <c r="H4" s="17">
        <v>42948</v>
      </c>
      <c r="I4" s="17">
        <v>42979</v>
      </c>
      <c r="J4" s="17">
        <v>43009</v>
      </c>
      <c r="K4" s="17">
        <v>43040</v>
      </c>
      <c r="L4" s="17">
        <v>43070</v>
      </c>
      <c r="M4" s="17">
        <v>43101</v>
      </c>
      <c r="N4" s="17">
        <v>43132</v>
      </c>
    </row>
    <row r="5" spans="1:14">
      <c r="A5" s="12" t="s">
        <v>67</v>
      </c>
      <c r="B5" s="43"/>
      <c r="C5" s="43"/>
      <c r="D5" s="43"/>
      <c r="E5" s="43"/>
      <c r="F5" s="43"/>
      <c r="G5" s="43"/>
      <c r="H5" s="43"/>
      <c r="I5" s="43"/>
      <c r="J5" s="43"/>
      <c r="K5" s="43"/>
      <c r="L5" s="43"/>
      <c r="M5" s="43"/>
      <c r="N5" s="525"/>
    </row>
    <row r="6" spans="1:14">
      <c r="A6" s="12" t="s">
        <v>363</v>
      </c>
      <c r="B6" s="43"/>
      <c r="C6" s="43"/>
      <c r="D6" s="43"/>
      <c r="E6" s="43"/>
      <c r="F6" s="43"/>
      <c r="G6" s="43"/>
      <c r="H6" s="43"/>
      <c r="I6" s="43"/>
      <c r="J6" s="43"/>
      <c r="K6" s="43"/>
      <c r="L6" s="43"/>
      <c r="M6" s="43"/>
      <c r="N6" s="521"/>
    </row>
    <row r="7" spans="1:14">
      <c r="A7" s="12" t="s">
        <v>68</v>
      </c>
      <c r="B7" s="43"/>
      <c r="C7" s="43"/>
      <c r="D7" s="43"/>
      <c r="E7" s="43"/>
      <c r="F7" s="43"/>
      <c r="G7" s="43"/>
      <c r="H7" s="43"/>
      <c r="I7" s="43"/>
      <c r="J7" s="43"/>
      <c r="K7" s="43"/>
      <c r="L7" s="43"/>
      <c r="M7" s="43"/>
      <c r="N7" s="521"/>
    </row>
    <row r="8" spans="1:14">
      <c r="A8" s="12" t="s">
        <v>69</v>
      </c>
      <c r="B8" s="40">
        <v>177.07390256487886</v>
      </c>
      <c r="C8" s="40">
        <v>296.2320759594075</v>
      </c>
      <c r="D8" s="40">
        <v>395.43764572618795</v>
      </c>
      <c r="E8" s="40">
        <v>497.82247050447057</v>
      </c>
      <c r="F8" s="40">
        <v>601.65210686563091</v>
      </c>
      <c r="G8" s="40">
        <v>710.75041754201345</v>
      </c>
      <c r="H8" s="40">
        <v>854.69031651126659</v>
      </c>
      <c r="I8" s="40">
        <v>719.62008983411715</v>
      </c>
      <c r="J8" s="40">
        <v>1073.8909605022197</v>
      </c>
      <c r="K8" s="40">
        <v>1211.1288675812395</v>
      </c>
      <c r="L8" s="40">
        <v>1291.4728021629726</v>
      </c>
      <c r="M8" s="40">
        <v>111.21610822335478</v>
      </c>
      <c r="N8" s="526">
        <v>210.58943986702789</v>
      </c>
    </row>
    <row r="9" spans="1:14">
      <c r="A9" s="12" t="s">
        <v>70</v>
      </c>
      <c r="B9" s="43">
        <v>134.29789094493887</v>
      </c>
      <c r="C9" s="43">
        <v>225.17703102910744</v>
      </c>
      <c r="D9" s="43">
        <v>297.30202845988794</v>
      </c>
      <c r="E9" s="43">
        <v>372.01600315150063</v>
      </c>
      <c r="F9" s="43">
        <v>447.73741898421082</v>
      </c>
      <c r="G9" s="43">
        <v>526.96224399616335</v>
      </c>
      <c r="H9" s="43">
        <v>640.75792685593649</v>
      </c>
      <c r="I9" s="43">
        <v>244.52441382224998</v>
      </c>
      <c r="J9" s="43">
        <v>795.17269822866967</v>
      </c>
      <c r="K9" s="43">
        <v>881.09591811940959</v>
      </c>
      <c r="L9" s="43">
        <v>951.56487657978266</v>
      </c>
      <c r="M9" s="43">
        <v>81.133569154104777</v>
      </c>
      <c r="N9" s="526">
        <v>157.97338439083788</v>
      </c>
    </row>
    <row r="10" spans="1:14">
      <c r="A10" s="12" t="s">
        <v>71</v>
      </c>
      <c r="B10" s="43">
        <v>42.77601161994</v>
      </c>
      <c r="C10" s="43">
        <v>71.055044930299999</v>
      </c>
      <c r="D10" s="43">
        <v>98.135617266300002</v>
      </c>
      <c r="E10" s="43">
        <v>125.80646735297</v>
      </c>
      <c r="F10" s="43">
        <v>153.91468788141998</v>
      </c>
      <c r="G10" s="43">
        <v>183.78817354584999</v>
      </c>
      <c r="H10" s="43">
        <v>213.93238965533001</v>
      </c>
      <c r="I10" s="43">
        <v>0</v>
      </c>
      <c r="J10" s="43">
        <v>278.71826227355007</v>
      </c>
      <c r="K10" s="43">
        <v>330.03294946182996</v>
      </c>
      <c r="L10" s="43">
        <v>339.90792558318992</v>
      </c>
      <c r="M10" s="43">
        <v>30.08253906925</v>
      </c>
      <c r="N10" s="526">
        <v>52.616055476190006</v>
      </c>
    </row>
    <row r="11" spans="1:14">
      <c r="A11" s="12" t="s">
        <v>72</v>
      </c>
      <c r="B11" s="41">
        <v>0</v>
      </c>
      <c r="C11" s="41">
        <v>0</v>
      </c>
      <c r="D11" s="41">
        <v>0</v>
      </c>
      <c r="E11" s="41">
        <v>0</v>
      </c>
      <c r="F11" s="41">
        <v>0</v>
      </c>
      <c r="G11" s="41">
        <v>0</v>
      </c>
      <c r="H11" s="41">
        <v>0</v>
      </c>
      <c r="I11" s="41">
        <v>0</v>
      </c>
      <c r="J11" s="41">
        <v>0</v>
      </c>
      <c r="K11" s="41">
        <v>0</v>
      </c>
      <c r="L11" s="41">
        <v>0</v>
      </c>
      <c r="M11" s="41">
        <v>0</v>
      </c>
      <c r="N11" s="526">
        <v>0</v>
      </c>
    </row>
    <row r="12" spans="1:14">
      <c r="A12" s="12" t="s">
        <v>70</v>
      </c>
      <c r="B12" s="43">
        <v>0</v>
      </c>
      <c r="C12" s="43">
        <v>0</v>
      </c>
      <c r="D12" s="43">
        <v>0</v>
      </c>
      <c r="E12" s="43">
        <v>0</v>
      </c>
      <c r="F12" s="43">
        <v>0</v>
      </c>
      <c r="G12" s="43">
        <v>0</v>
      </c>
      <c r="H12" s="43">
        <v>0</v>
      </c>
      <c r="I12" s="43">
        <v>0</v>
      </c>
      <c r="J12" s="43">
        <v>0</v>
      </c>
      <c r="K12" s="43">
        <v>0</v>
      </c>
      <c r="L12" s="43">
        <v>0</v>
      </c>
      <c r="M12" s="43">
        <v>0</v>
      </c>
      <c r="N12" s="526">
        <v>0</v>
      </c>
    </row>
    <row r="13" spans="1:14">
      <c r="A13" s="12" t="s">
        <v>71</v>
      </c>
      <c r="B13" s="43">
        <v>0</v>
      </c>
      <c r="C13" s="43">
        <v>0</v>
      </c>
      <c r="D13" s="43">
        <v>0</v>
      </c>
      <c r="E13" s="43">
        <v>0</v>
      </c>
      <c r="F13" s="43">
        <v>0</v>
      </c>
      <c r="G13" s="43">
        <v>0</v>
      </c>
      <c r="H13" s="43">
        <v>0</v>
      </c>
      <c r="I13" s="43">
        <v>0</v>
      </c>
      <c r="J13" s="43">
        <v>0</v>
      </c>
      <c r="K13" s="43">
        <v>0</v>
      </c>
      <c r="L13" s="43">
        <v>0</v>
      </c>
      <c r="M13" s="43">
        <v>0</v>
      </c>
      <c r="N13" s="526">
        <v>0</v>
      </c>
    </row>
    <row r="14" spans="1:14">
      <c r="A14" s="12" t="s">
        <v>73</v>
      </c>
      <c r="B14" s="41">
        <v>0</v>
      </c>
      <c r="C14" s="41">
        <v>0</v>
      </c>
      <c r="D14" s="41">
        <v>0</v>
      </c>
      <c r="E14" s="41">
        <v>0</v>
      </c>
      <c r="F14" s="41">
        <v>0</v>
      </c>
      <c r="G14" s="41">
        <v>0</v>
      </c>
      <c r="H14" s="41">
        <v>0</v>
      </c>
      <c r="I14" s="41">
        <v>0</v>
      </c>
      <c r="J14" s="41">
        <v>0</v>
      </c>
      <c r="K14" s="41">
        <v>0</v>
      </c>
      <c r="L14" s="41">
        <v>0</v>
      </c>
      <c r="M14" s="41">
        <v>0</v>
      </c>
      <c r="N14" s="526">
        <v>0</v>
      </c>
    </row>
    <row r="15" spans="1:14">
      <c r="A15" s="12" t="s">
        <v>70</v>
      </c>
      <c r="B15" s="43">
        <v>0</v>
      </c>
      <c r="C15" s="43">
        <v>0</v>
      </c>
      <c r="D15" s="43">
        <v>0</v>
      </c>
      <c r="E15" s="43">
        <v>0</v>
      </c>
      <c r="F15" s="43">
        <v>0</v>
      </c>
      <c r="G15" s="43">
        <v>0</v>
      </c>
      <c r="H15" s="43">
        <v>0</v>
      </c>
      <c r="I15" s="43">
        <v>0</v>
      </c>
      <c r="J15" s="43">
        <v>0</v>
      </c>
      <c r="K15" s="43">
        <v>0</v>
      </c>
      <c r="L15" s="43">
        <v>0</v>
      </c>
      <c r="M15" s="43">
        <v>0</v>
      </c>
      <c r="N15" s="526">
        <v>0</v>
      </c>
    </row>
    <row r="16" spans="1:14">
      <c r="A16" s="12" t="s">
        <v>71</v>
      </c>
      <c r="B16" s="43">
        <v>0</v>
      </c>
      <c r="C16" s="43">
        <v>0</v>
      </c>
      <c r="D16" s="43">
        <v>0</v>
      </c>
      <c r="E16" s="43">
        <v>0</v>
      </c>
      <c r="F16" s="43">
        <v>0</v>
      </c>
      <c r="G16" s="43">
        <v>0</v>
      </c>
      <c r="H16" s="43">
        <v>0</v>
      </c>
      <c r="I16" s="43">
        <v>0</v>
      </c>
      <c r="J16" s="43">
        <v>0</v>
      </c>
      <c r="K16" s="43">
        <v>0</v>
      </c>
      <c r="L16" s="43">
        <v>0</v>
      </c>
      <c r="M16" s="43">
        <v>0</v>
      </c>
      <c r="N16" s="526">
        <v>0</v>
      </c>
    </row>
    <row r="17" spans="1:14">
      <c r="A17" s="12" t="s">
        <v>74</v>
      </c>
      <c r="B17" s="41">
        <v>177.07390256487886</v>
      </c>
      <c r="C17" s="41">
        <v>296.2320759594075</v>
      </c>
      <c r="D17" s="41">
        <v>395.43764572618795</v>
      </c>
      <c r="E17" s="41">
        <v>497.82247050447057</v>
      </c>
      <c r="F17" s="41">
        <v>601.65210686563091</v>
      </c>
      <c r="G17" s="41">
        <v>710.75041754201345</v>
      </c>
      <c r="H17" s="41">
        <v>854.69031651126659</v>
      </c>
      <c r="I17" s="41">
        <v>964.14450365636719</v>
      </c>
      <c r="J17" s="41">
        <v>1073.8909605022197</v>
      </c>
      <c r="K17" s="41">
        <v>1211.1288675812395</v>
      </c>
      <c r="L17" s="41">
        <v>1291.4728021629726</v>
      </c>
      <c r="M17" s="41">
        <v>111.21610822335478</v>
      </c>
      <c r="N17" s="526">
        <v>210.58943986702789</v>
      </c>
    </row>
    <row r="18" spans="1:14">
      <c r="A18" s="12" t="s">
        <v>75</v>
      </c>
      <c r="B18" s="43">
        <v>0</v>
      </c>
      <c r="C18" s="43">
        <v>0</v>
      </c>
      <c r="D18" s="43">
        <v>0</v>
      </c>
      <c r="E18" s="43">
        <v>0</v>
      </c>
      <c r="F18" s="43">
        <v>0</v>
      </c>
      <c r="G18" s="43">
        <v>0</v>
      </c>
      <c r="H18" s="43">
        <v>0</v>
      </c>
      <c r="I18" s="43">
        <v>0</v>
      </c>
      <c r="J18" s="43">
        <v>0</v>
      </c>
      <c r="K18" s="43">
        <v>0</v>
      </c>
      <c r="L18" s="43">
        <v>0</v>
      </c>
      <c r="M18" s="43">
        <v>0</v>
      </c>
      <c r="N18" s="526">
        <v>0</v>
      </c>
    </row>
    <row r="19" spans="1:14">
      <c r="A19" s="12" t="s">
        <v>76</v>
      </c>
      <c r="B19" s="41">
        <v>0</v>
      </c>
      <c r="C19" s="41">
        <v>0</v>
      </c>
      <c r="D19" s="41">
        <v>0</v>
      </c>
      <c r="E19" s="41">
        <v>0</v>
      </c>
      <c r="F19" s="41">
        <v>0</v>
      </c>
      <c r="G19" s="41">
        <v>0</v>
      </c>
      <c r="H19" s="41">
        <v>0</v>
      </c>
      <c r="I19" s="41">
        <v>0</v>
      </c>
      <c r="J19" s="41">
        <v>0</v>
      </c>
      <c r="K19" s="41">
        <v>0</v>
      </c>
      <c r="L19" s="41">
        <v>0</v>
      </c>
      <c r="M19" s="41">
        <v>0</v>
      </c>
      <c r="N19" s="526">
        <v>0</v>
      </c>
    </row>
    <row r="20" spans="1:14">
      <c r="A20" s="12" t="s">
        <v>70</v>
      </c>
      <c r="B20" s="43">
        <v>0</v>
      </c>
      <c r="C20" s="43">
        <v>0</v>
      </c>
      <c r="D20" s="43">
        <v>0</v>
      </c>
      <c r="E20" s="43">
        <v>0</v>
      </c>
      <c r="F20" s="43">
        <v>0</v>
      </c>
      <c r="G20" s="43">
        <v>0</v>
      </c>
      <c r="H20" s="43">
        <v>0</v>
      </c>
      <c r="I20" s="43">
        <v>0</v>
      </c>
      <c r="J20" s="43">
        <v>0</v>
      </c>
      <c r="K20" s="43">
        <v>0</v>
      </c>
      <c r="L20" s="43">
        <v>0</v>
      </c>
      <c r="M20" s="43">
        <v>0</v>
      </c>
      <c r="N20" s="526">
        <v>0</v>
      </c>
    </row>
    <row r="21" spans="1:14">
      <c r="A21" s="12" t="s">
        <v>71</v>
      </c>
      <c r="B21" s="43">
        <v>0</v>
      </c>
      <c r="C21" s="43">
        <v>0</v>
      </c>
      <c r="D21" s="43">
        <v>0</v>
      </c>
      <c r="E21" s="43">
        <v>0</v>
      </c>
      <c r="F21" s="43">
        <v>0</v>
      </c>
      <c r="G21" s="43">
        <v>0</v>
      </c>
      <c r="H21" s="43">
        <v>0</v>
      </c>
      <c r="I21" s="43">
        <v>0</v>
      </c>
      <c r="J21" s="43">
        <v>0</v>
      </c>
      <c r="K21" s="43">
        <v>0</v>
      </c>
      <c r="L21" s="43">
        <v>0</v>
      </c>
      <c r="M21" s="43">
        <v>0</v>
      </c>
      <c r="N21" s="526">
        <v>0</v>
      </c>
    </row>
    <row r="22" spans="1:14">
      <c r="A22" s="12" t="s">
        <v>77</v>
      </c>
      <c r="B22" s="41">
        <v>0</v>
      </c>
      <c r="C22" s="41">
        <v>0</v>
      </c>
      <c r="D22" s="41">
        <v>0</v>
      </c>
      <c r="E22" s="41">
        <v>0</v>
      </c>
      <c r="F22" s="41">
        <v>0</v>
      </c>
      <c r="G22" s="41">
        <v>0</v>
      </c>
      <c r="H22" s="41">
        <v>0</v>
      </c>
      <c r="I22" s="41">
        <v>0</v>
      </c>
      <c r="J22" s="41">
        <v>0</v>
      </c>
      <c r="K22" s="41">
        <v>0</v>
      </c>
      <c r="L22" s="41">
        <v>0</v>
      </c>
      <c r="M22" s="41">
        <v>0</v>
      </c>
      <c r="N22" s="526">
        <v>0</v>
      </c>
    </row>
    <row r="23" spans="1:14">
      <c r="A23" s="12" t="s">
        <v>70</v>
      </c>
      <c r="B23" s="43">
        <v>0</v>
      </c>
      <c r="C23" s="43">
        <v>0</v>
      </c>
      <c r="D23" s="43">
        <v>0</v>
      </c>
      <c r="E23" s="43">
        <v>0</v>
      </c>
      <c r="F23" s="43">
        <v>0</v>
      </c>
      <c r="G23" s="43">
        <v>0</v>
      </c>
      <c r="H23" s="43">
        <v>0</v>
      </c>
      <c r="I23" s="43">
        <v>0</v>
      </c>
      <c r="J23" s="43">
        <v>0</v>
      </c>
      <c r="K23" s="43">
        <v>0</v>
      </c>
      <c r="L23" s="43">
        <v>0</v>
      </c>
      <c r="M23" s="43">
        <v>0</v>
      </c>
      <c r="N23" s="526">
        <v>0</v>
      </c>
    </row>
    <row r="24" spans="1:14">
      <c r="A24" s="12" t="s">
        <v>71</v>
      </c>
      <c r="B24" s="43">
        <v>0</v>
      </c>
      <c r="C24" s="43">
        <v>0</v>
      </c>
      <c r="D24" s="43">
        <v>0</v>
      </c>
      <c r="E24" s="43">
        <v>0</v>
      </c>
      <c r="F24" s="43">
        <v>0</v>
      </c>
      <c r="G24" s="43">
        <v>0</v>
      </c>
      <c r="H24" s="43">
        <v>0</v>
      </c>
      <c r="I24" s="43">
        <v>0</v>
      </c>
      <c r="J24" s="43">
        <v>0</v>
      </c>
      <c r="K24" s="43">
        <v>0</v>
      </c>
      <c r="L24" s="43">
        <v>0</v>
      </c>
      <c r="M24" s="43">
        <v>0</v>
      </c>
      <c r="N24" s="526">
        <v>0</v>
      </c>
    </row>
    <row r="25" spans="1:14">
      <c r="A25" s="12" t="s">
        <v>78</v>
      </c>
      <c r="B25" s="41">
        <v>0</v>
      </c>
      <c r="C25" s="41">
        <v>0</v>
      </c>
      <c r="D25" s="41">
        <v>0</v>
      </c>
      <c r="E25" s="41">
        <v>0</v>
      </c>
      <c r="F25" s="41">
        <v>0</v>
      </c>
      <c r="G25" s="41">
        <v>0</v>
      </c>
      <c r="H25" s="41">
        <v>0</v>
      </c>
      <c r="I25" s="41">
        <v>0</v>
      </c>
      <c r="J25" s="41">
        <v>0</v>
      </c>
      <c r="K25" s="41">
        <v>0</v>
      </c>
      <c r="L25" s="41">
        <v>0</v>
      </c>
      <c r="M25" s="41">
        <v>0</v>
      </c>
      <c r="N25" s="526">
        <v>0</v>
      </c>
    </row>
    <row r="26" spans="1:14">
      <c r="A26" s="12" t="s">
        <v>79</v>
      </c>
      <c r="B26" s="41">
        <v>177.07390256487886</v>
      </c>
      <c r="C26" s="41">
        <v>296.2320759594075</v>
      </c>
      <c r="D26" s="41">
        <v>395.43764572618795</v>
      </c>
      <c r="E26" s="41">
        <v>497.82247050447057</v>
      </c>
      <c r="F26" s="41">
        <v>601.65210686563091</v>
      </c>
      <c r="G26" s="41">
        <v>710.75041754201345</v>
      </c>
      <c r="H26" s="41">
        <v>854.69031651126659</v>
      </c>
      <c r="I26" s="41">
        <v>964.14450365636719</v>
      </c>
      <c r="J26" s="41">
        <v>1073.8909605022197</v>
      </c>
      <c r="K26" s="41">
        <v>1211.1288675812395</v>
      </c>
      <c r="L26" s="41">
        <v>1291.4728021629726</v>
      </c>
      <c r="M26" s="41">
        <v>111.21610822335478</v>
      </c>
      <c r="N26" s="526">
        <v>210.58943986702789</v>
      </c>
    </row>
    <row r="27" spans="1:14">
      <c r="A27" s="12" t="s">
        <v>364</v>
      </c>
      <c r="B27" s="43">
        <v>0</v>
      </c>
      <c r="C27" s="43">
        <v>0</v>
      </c>
      <c r="D27" s="43">
        <v>0</v>
      </c>
      <c r="E27" s="43">
        <v>0</v>
      </c>
      <c r="F27" s="43">
        <v>0</v>
      </c>
      <c r="G27" s="43">
        <v>0</v>
      </c>
      <c r="H27" s="43">
        <v>0</v>
      </c>
      <c r="I27" s="43">
        <v>0</v>
      </c>
      <c r="J27" s="43">
        <v>0</v>
      </c>
      <c r="K27" s="43">
        <v>0</v>
      </c>
      <c r="L27" s="43">
        <v>0</v>
      </c>
      <c r="M27" s="43">
        <v>0</v>
      </c>
      <c r="N27" s="526">
        <v>0</v>
      </c>
    </row>
    <row r="28" spans="1:14">
      <c r="A28" s="12" t="s">
        <v>365</v>
      </c>
      <c r="B28" s="41">
        <v>0</v>
      </c>
      <c r="C28" s="41">
        <v>0</v>
      </c>
      <c r="D28" s="41">
        <v>0</v>
      </c>
      <c r="E28" s="41">
        <v>0</v>
      </c>
      <c r="F28" s="41">
        <v>0</v>
      </c>
      <c r="G28" s="41">
        <v>0</v>
      </c>
      <c r="H28" s="41">
        <v>0</v>
      </c>
      <c r="I28" s="41">
        <v>0</v>
      </c>
      <c r="J28" s="41">
        <v>0</v>
      </c>
      <c r="K28" s="41">
        <v>0</v>
      </c>
      <c r="L28" s="41">
        <v>0</v>
      </c>
      <c r="M28" s="41">
        <v>0</v>
      </c>
      <c r="N28" s="526">
        <v>0</v>
      </c>
    </row>
    <row r="29" spans="1:14">
      <c r="A29" s="12" t="s">
        <v>80</v>
      </c>
      <c r="B29" s="43">
        <v>0</v>
      </c>
      <c r="C29" s="43">
        <v>0</v>
      </c>
      <c r="D29" s="43">
        <v>0</v>
      </c>
      <c r="E29" s="43">
        <v>0</v>
      </c>
      <c r="F29" s="43">
        <v>0</v>
      </c>
      <c r="G29" s="43">
        <v>0</v>
      </c>
      <c r="H29" s="43">
        <v>0</v>
      </c>
      <c r="I29" s="43">
        <v>0</v>
      </c>
      <c r="J29" s="43">
        <v>0</v>
      </c>
      <c r="K29" s="43">
        <v>0</v>
      </c>
      <c r="L29" s="43">
        <v>0</v>
      </c>
      <c r="M29" s="43">
        <v>0</v>
      </c>
      <c r="N29" s="526">
        <v>0</v>
      </c>
    </row>
    <row r="30" spans="1:14">
      <c r="A30" s="12" t="s">
        <v>81</v>
      </c>
      <c r="B30" s="43">
        <v>0</v>
      </c>
      <c r="C30" s="43">
        <v>0</v>
      </c>
      <c r="D30" s="43">
        <v>0</v>
      </c>
      <c r="E30" s="43">
        <v>0</v>
      </c>
      <c r="F30" s="43">
        <v>0</v>
      </c>
      <c r="G30" s="43">
        <v>0</v>
      </c>
      <c r="H30" s="43">
        <v>0</v>
      </c>
      <c r="I30" s="43">
        <v>0</v>
      </c>
      <c r="J30" s="43">
        <v>0</v>
      </c>
      <c r="K30" s="43">
        <v>0</v>
      </c>
      <c r="L30" s="43">
        <v>0</v>
      </c>
      <c r="M30" s="43">
        <v>0</v>
      </c>
      <c r="N30" s="526">
        <v>0</v>
      </c>
    </row>
    <row r="31" spans="1:14">
      <c r="A31" s="12" t="s">
        <v>366</v>
      </c>
      <c r="B31" s="41">
        <v>0</v>
      </c>
      <c r="C31" s="41">
        <v>0</v>
      </c>
      <c r="D31" s="41">
        <v>0</v>
      </c>
      <c r="E31" s="41">
        <v>0</v>
      </c>
      <c r="F31" s="41">
        <v>0</v>
      </c>
      <c r="G31" s="41">
        <v>0</v>
      </c>
      <c r="H31" s="41">
        <v>0</v>
      </c>
      <c r="I31" s="41">
        <v>0</v>
      </c>
      <c r="J31" s="41">
        <v>0</v>
      </c>
      <c r="K31" s="41">
        <v>0</v>
      </c>
      <c r="L31" s="41">
        <v>0</v>
      </c>
      <c r="M31" s="41">
        <v>0</v>
      </c>
      <c r="N31" s="526">
        <v>0</v>
      </c>
    </row>
    <row r="32" spans="1:14">
      <c r="A32" s="12" t="s">
        <v>80</v>
      </c>
      <c r="B32" s="43">
        <v>0</v>
      </c>
      <c r="C32" s="43">
        <v>0</v>
      </c>
      <c r="D32" s="43">
        <v>0</v>
      </c>
      <c r="E32" s="43">
        <v>0</v>
      </c>
      <c r="F32" s="43">
        <v>0</v>
      </c>
      <c r="G32" s="43">
        <v>0</v>
      </c>
      <c r="H32" s="43">
        <v>0</v>
      </c>
      <c r="I32" s="43">
        <v>0</v>
      </c>
      <c r="J32" s="43">
        <v>0</v>
      </c>
      <c r="K32" s="43">
        <v>0</v>
      </c>
      <c r="L32" s="43">
        <v>0</v>
      </c>
      <c r="M32" s="43">
        <v>0</v>
      </c>
      <c r="N32" s="526">
        <v>0</v>
      </c>
    </row>
    <row r="33" spans="1:14">
      <c r="A33" s="12" t="s">
        <v>82</v>
      </c>
      <c r="B33" s="43">
        <v>0</v>
      </c>
      <c r="C33" s="43">
        <v>0</v>
      </c>
      <c r="D33" s="43">
        <v>0</v>
      </c>
      <c r="E33" s="43">
        <v>0</v>
      </c>
      <c r="F33" s="43">
        <v>0</v>
      </c>
      <c r="G33" s="43">
        <v>0</v>
      </c>
      <c r="H33" s="43">
        <v>0</v>
      </c>
      <c r="I33" s="43">
        <v>0</v>
      </c>
      <c r="J33" s="43">
        <v>0</v>
      </c>
      <c r="K33" s="43">
        <v>0</v>
      </c>
      <c r="L33" s="43">
        <v>0</v>
      </c>
      <c r="M33" s="43">
        <v>0</v>
      </c>
      <c r="N33" s="526">
        <v>0</v>
      </c>
    </row>
    <row r="34" spans="1:14">
      <c r="A34" s="12" t="s">
        <v>83</v>
      </c>
      <c r="B34" s="41">
        <v>0</v>
      </c>
      <c r="C34" s="41">
        <v>0</v>
      </c>
      <c r="D34" s="41">
        <v>0</v>
      </c>
      <c r="E34" s="41">
        <v>0</v>
      </c>
      <c r="F34" s="41">
        <v>0</v>
      </c>
      <c r="G34" s="41">
        <v>0</v>
      </c>
      <c r="H34" s="41">
        <v>0</v>
      </c>
      <c r="I34" s="41">
        <v>0</v>
      </c>
      <c r="J34" s="41">
        <v>0</v>
      </c>
      <c r="K34" s="41">
        <v>0</v>
      </c>
      <c r="L34" s="41">
        <v>0</v>
      </c>
      <c r="M34" s="41">
        <v>0</v>
      </c>
      <c r="N34" s="526">
        <v>0</v>
      </c>
    </row>
    <row r="35" spans="1:14">
      <c r="A35" s="12" t="s">
        <v>367</v>
      </c>
      <c r="B35" s="43">
        <v>0</v>
      </c>
      <c r="C35" s="43">
        <v>0</v>
      </c>
      <c r="D35" s="43">
        <v>0</v>
      </c>
      <c r="E35" s="43">
        <v>0</v>
      </c>
      <c r="F35" s="43">
        <v>0</v>
      </c>
      <c r="G35" s="43">
        <v>0</v>
      </c>
      <c r="H35" s="43">
        <v>0</v>
      </c>
      <c r="I35" s="43">
        <v>0</v>
      </c>
      <c r="J35" s="43">
        <v>0</v>
      </c>
      <c r="K35" s="43">
        <v>0</v>
      </c>
      <c r="L35" s="43">
        <v>0</v>
      </c>
      <c r="M35" s="43">
        <v>0</v>
      </c>
      <c r="N35" s="526">
        <v>0</v>
      </c>
    </row>
    <row r="36" spans="1:14">
      <c r="A36" s="12" t="s">
        <v>368</v>
      </c>
      <c r="B36" s="41">
        <v>0</v>
      </c>
      <c r="C36" s="41">
        <v>0</v>
      </c>
      <c r="D36" s="41">
        <v>0</v>
      </c>
      <c r="E36" s="41">
        <v>0</v>
      </c>
      <c r="F36" s="41">
        <v>0</v>
      </c>
      <c r="G36" s="41">
        <v>0</v>
      </c>
      <c r="H36" s="41">
        <v>0</v>
      </c>
      <c r="I36" s="41">
        <v>0</v>
      </c>
      <c r="J36" s="41">
        <v>0</v>
      </c>
      <c r="K36" s="41">
        <v>0</v>
      </c>
      <c r="L36" s="41">
        <v>0</v>
      </c>
      <c r="M36" s="41">
        <v>0</v>
      </c>
      <c r="N36" s="526">
        <v>0</v>
      </c>
    </row>
    <row r="37" spans="1:14">
      <c r="A37" s="12" t="s">
        <v>84</v>
      </c>
      <c r="B37" s="43">
        <v>0</v>
      </c>
      <c r="C37" s="43">
        <v>0</v>
      </c>
      <c r="D37" s="43">
        <v>0</v>
      </c>
      <c r="E37" s="43">
        <v>0</v>
      </c>
      <c r="F37" s="43">
        <v>0</v>
      </c>
      <c r="G37" s="43">
        <v>0</v>
      </c>
      <c r="H37" s="43">
        <v>0</v>
      </c>
      <c r="I37" s="43">
        <v>0</v>
      </c>
      <c r="J37" s="43">
        <v>0</v>
      </c>
      <c r="K37" s="43">
        <v>0</v>
      </c>
      <c r="L37" s="43">
        <v>0</v>
      </c>
      <c r="M37" s="43">
        <v>0</v>
      </c>
      <c r="N37" s="526">
        <v>0</v>
      </c>
    </row>
    <row r="38" spans="1:14">
      <c r="A38" s="12" t="s">
        <v>81</v>
      </c>
      <c r="B38" s="43">
        <v>0</v>
      </c>
      <c r="C38" s="43">
        <v>0</v>
      </c>
      <c r="D38" s="43">
        <v>0</v>
      </c>
      <c r="E38" s="43">
        <v>0</v>
      </c>
      <c r="F38" s="43">
        <v>0</v>
      </c>
      <c r="G38" s="43">
        <v>0</v>
      </c>
      <c r="H38" s="43">
        <v>0</v>
      </c>
      <c r="I38" s="43">
        <v>0</v>
      </c>
      <c r="J38" s="43">
        <v>0</v>
      </c>
      <c r="K38" s="43">
        <v>0</v>
      </c>
      <c r="L38" s="43">
        <v>0</v>
      </c>
      <c r="M38" s="43">
        <v>0</v>
      </c>
      <c r="N38" s="526">
        <v>0</v>
      </c>
    </row>
    <row r="39" spans="1:14">
      <c r="A39" s="12" t="s">
        <v>369</v>
      </c>
      <c r="B39" s="41">
        <v>0</v>
      </c>
      <c r="C39" s="41">
        <v>0</v>
      </c>
      <c r="D39" s="41">
        <v>0</v>
      </c>
      <c r="E39" s="41">
        <v>0</v>
      </c>
      <c r="F39" s="41">
        <v>0</v>
      </c>
      <c r="G39" s="41">
        <v>0</v>
      </c>
      <c r="H39" s="41">
        <v>0</v>
      </c>
      <c r="I39" s="41">
        <v>0</v>
      </c>
      <c r="J39" s="41">
        <v>0</v>
      </c>
      <c r="K39" s="41">
        <v>0</v>
      </c>
      <c r="L39" s="41">
        <v>0</v>
      </c>
      <c r="M39" s="41">
        <v>0</v>
      </c>
      <c r="N39" s="526">
        <v>0</v>
      </c>
    </row>
    <row r="40" spans="1:14">
      <c r="A40" s="12" t="s">
        <v>84</v>
      </c>
      <c r="B40" s="43">
        <v>0</v>
      </c>
      <c r="C40" s="43">
        <v>0</v>
      </c>
      <c r="D40" s="43">
        <v>0</v>
      </c>
      <c r="E40" s="43">
        <v>0</v>
      </c>
      <c r="F40" s="43">
        <v>0</v>
      </c>
      <c r="G40" s="43">
        <v>0</v>
      </c>
      <c r="H40" s="43">
        <v>0</v>
      </c>
      <c r="I40" s="43">
        <v>0</v>
      </c>
      <c r="J40" s="43">
        <v>0</v>
      </c>
      <c r="K40" s="43">
        <v>0</v>
      </c>
      <c r="L40" s="43">
        <v>0</v>
      </c>
      <c r="M40" s="43">
        <v>0</v>
      </c>
      <c r="N40" s="526">
        <v>0</v>
      </c>
    </row>
    <row r="41" spans="1:14">
      <c r="A41" s="12" t="s">
        <v>81</v>
      </c>
      <c r="B41" s="43">
        <v>0</v>
      </c>
      <c r="C41" s="43">
        <v>0</v>
      </c>
      <c r="D41" s="43">
        <v>0</v>
      </c>
      <c r="E41" s="43">
        <v>0</v>
      </c>
      <c r="F41" s="43">
        <v>0</v>
      </c>
      <c r="G41" s="43">
        <v>0</v>
      </c>
      <c r="H41" s="43">
        <v>0</v>
      </c>
      <c r="I41" s="43">
        <v>0</v>
      </c>
      <c r="J41" s="43">
        <v>0</v>
      </c>
      <c r="K41" s="43">
        <v>0</v>
      </c>
      <c r="L41" s="43">
        <v>0</v>
      </c>
      <c r="M41" s="43">
        <v>0</v>
      </c>
      <c r="N41" s="526">
        <v>0</v>
      </c>
    </row>
    <row r="42" spans="1:14">
      <c r="A42" s="12" t="s">
        <v>381</v>
      </c>
      <c r="B42" s="41">
        <v>-19.739154300590002</v>
      </c>
      <c r="C42" s="41">
        <v>-21.648820149709998</v>
      </c>
      <c r="D42" s="41">
        <v>-24.506297570650002</v>
      </c>
      <c r="E42" s="41">
        <v>-30.100003683830003</v>
      </c>
      <c r="F42" s="41">
        <v>-15.871137449830002</v>
      </c>
      <c r="G42" s="41">
        <v>-23.341530455569998</v>
      </c>
      <c r="H42" s="41">
        <v>-21.130252394220001</v>
      </c>
      <c r="I42" s="41">
        <v>15.352534027860001</v>
      </c>
      <c r="J42" s="41">
        <v>44.206441038389997</v>
      </c>
      <c r="K42" s="41">
        <v>24.6707246191</v>
      </c>
      <c r="L42" s="41">
        <v>39.087820882369996</v>
      </c>
      <c r="M42" s="41">
        <v>-30.242001884210701</v>
      </c>
      <c r="N42" s="526">
        <v>31.5532335869588</v>
      </c>
    </row>
    <row r="43" spans="1:14">
      <c r="A43" s="12" t="s">
        <v>84</v>
      </c>
      <c r="B43" s="43">
        <v>0.77006723300000002</v>
      </c>
      <c r="C43" s="43">
        <v>3.2463960549999999</v>
      </c>
      <c r="D43" s="43">
        <v>3.5386261600000002</v>
      </c>
      <c r="E43" s="43">
        <v>3.616644017</v>
      </c>
      <c r="F43" s="43">
        <v>17.494162378999999</v>
      </c>
      <c r="G43" s="43">
        <v>18.148298051000001</v>
      </c>
      <c r="H43" s="43">
        <v>-34.428402439220001</v>
      </c>
      <c r="I43" s="43">
        <v>1.3505084328600006</v>
      </c>
      <c r="J43" s="43">
        <v>19.179170200000002</v>
      </c>
      <c r="K43" s="43">
        <v>14.259598015</v>
      </c>
      <c r="L43" s="43">
        <v>19.656781281000001</v>
      </c>
      <c r="M43" s="43">
        <v>0.12228588899999999</v>
      </c>
      <c r="N43" s="526">
        <v>-0.12982965399999999</v>
      </c>
    </row>
    <row r="44" spans="1:14">
      <c r="A44" s="12" t="s">
        <v>81</v>
      </c>
      <c r="B44" s="43">
        <v>-20.509221533590001</v>
      </c>
      <c r="C44" s="43">
        <v>-24.89521620471</v>
      </c>
      <c r="D44" s="43">
        <v>-28.044923730650002</v>
      </c>
      <c r="E44" s="43">
        <v>-33.716647700830002</v>
      </c>
      <c r="F44" s="43">
        <v>-33.365299828830004</v>
      </c>
      <c r="G44" s="43">
        <v>-41.489828506569999</v>
      </c>
      <c r="H44" s="43">
        <v>13.298150045</v>
      </c>
      <c r="I44" s="43">
        <v>14.002025594999999</v>
      </c>
      <c r="J44" s="43">
        <v>25.027270838389999</v>
      </c>
      <c r="K44" s="43">
        <v>10.411126604099998</v>
      </c>
      <c r="L44" s="43">
        <v>19.431039601369999</v>
      </c>
      <c r="M44" s="43">
        <v>-30.364287773210702</v>
      </c>
      <c r="N44" s="526">
        <v>31.683063240958802</v>
      </c>
    </row>
    <row r="45" spans="1:14">
      <c r="A45" s="12" t="s">
        <v>85</v>
      </c>
      <c r="B45" s="41">
        <v>-19.739154300590002</v>
      </c>
      <c r="C45" s="41">
        <v>-21.648820149709998</v>
      </c>
      <c r="D45" s="41">
        <v>-24.506297570650002</v>
      </c>
      <c r="E45" s="41">
        <v>-30.100003683830003</v>
      </c>
      <c r="F45" s="41">
        <v>-15.871137449830002</v>
      </c>
      <c r="G45" s="41">
        <v>-23.341530455569998</v>
      </c>
      <c r="H45" s="41">
        <v>-21.130252394220001</v>
      </c>
      <c r="I45" s="41">
        <v>15.352534027860001</v>
      </c>
      <c r="J45" s="41">
        <v>44.206441038389997</v>
      </c>
      <c r="K45" s="41">
        <v>24.6707246191</v>
      </c>
      <c r="L45" s="41">
        <v>39.087820882369996</v>
      </c>
      <c r="M45" s="41">
        <v>-30.242001884210701</v>
      </c>
      <c r="N45" s="526">
        <v>31.5532335869588</v>
      </c>
    </row>
    <row r="46" spans="1:14">
      <c r="A46" s="12" t="s">
        <v>370</v>
      </c>
      <c r="B46" s="43">
        <v>17.497112012434577</v>
      </c>
      <c r="C46" s="43">
        <v>2.5556183729430009</v>
      </c>
      <c r="D46" s="43">
        <v>-2.4884254155456333</v>
      </c>
      <c r="E46" s="43">
        <v>-75.627202000357812</v>
      </c>
      <c r="F46" s="43">
        <v>18.015264383648514</v>
      </c>
      <c r="G46" s="43">
        <v>10.379856994821429</v>
      </c>
      <c r="H46" s="43">
        <v>-1.6207459998934231</v>
      </c>
      <c r="I46" s="43">
        <v>0</v>
      </c>
      <c r="J46" s="43">
        <v>97.419194576891584</v>
      </c>
      <c r="K46" s="43">
        <v>-84.146789514411807</v>
      </c>
      <c r="L46" s="43">
        <v>7.7236683276558225</v>
      </c>
      <c r="M46" s="43">
        <v>-63.638299549219184</v>
      </c>
      <c r="N46" s="526">
        <v>-85.886915196883066</v>
      </c>
    </row>
    <row r="47" spans="1:14">
      <c r="A47" s="12" t="s">
        <v>371</v>
      </c>
      <c r="B47" s="41">
        <v>0</v>
      </c>
      <c r="C47" s="41">
        <v>0</v>
      </c>
      <c r="D47" s="41">
        <v>0</v>
      </c>
      <c r="E47" s="41">
        <v>0</v>
      </c>
      <c r="F47" s="41">
        <v>0</v>
      </c>
      <c r="G47" s="41">
        <v>0</v>
      </c>
      <c r="H47" s="41">
        <v>0</v>
      </c>
      <c r="I47" s="41">
        <v>0</v>
      </c>
      <c r="J47" s="41">
        <v>0</v>
      </c>
      <c r="K47" s="41">
        <v>0</v>
      </c>
      <c r="L47" s="41">
        <v>0</v>
      </c>
      <c r="M47" s="41">
        <v>0</v>
      </c>
      <c r="N47" s="526">
        <v>0</v>
      </c>
    </row>
    <row r="48" spans="1:14">
      <c r="A48" s="12" t="s">
        <v>84</v>
      </c>
      <c r="B48" s="43">
        <v>0</v>
      </c>
      <c r="C48" s="43">
        <v>0</v>
      </c>
      <c r="D48" s="43">
        <v>0</v>
      </c>
      <c r="E48" s="43">
        <v>0</v>
      </c>
      <c r="F48" s="43">
        <v>0</v>
      </c>
      <c r="G48" s="43">
        <v>0</v>
      </c>
      <c r="H48" s="43">
        <v>0</v>
      </c>
      <c r="I48" s="43">
        <v>0</v>
      </c>
      <c r="J48" s="43">
        <v>0</v>
      </c>
      <c r="K48" s="43">
        <v>0</v>
      </c>
      <c r="L48" s="43">
        <v>0</v>
      </c>
      <c r="M48" s="43">
        <v>0</v>
      </c>
      <c r="N48" s="526">
        <v>0</v>
      </c>
    </row>
    <row r="49" spans="1:14">
      <c r="A49" s="12" t="s">
        <v>81</v>
      </c>
      <c r="B49" s="43">
        <v>0</v>
      </c>
      <c r="C49" s="43">
        <v>0</v>
      </c>
      <c r="D49" s="43">
        <v>0</v>
      </c>
      <c r="E49" s="43">
        <v>0</v>
      </c>
      <c r="F49" s="43">
        <v>0</v>
      </c>
      <c r="G49" s="43">
        <v>0</v>
      </c>
      <c r="H49" s="43">
        <v>0</v>
      </c>
      <c r="I49" s="43">
        <v>0</v>
      </c>
      <c r="J49" s="43">
        <v>0</v>
      </c>
      <c r="K49" s="43">
        <v>0</v>
      </c>
      <c r="L49" s="43">
        <v>0</v>
      </c>
      <c r="M49" s="43">
        <v>0</v>
      </c>
      <c r="N49" s="526">
        <v>0</v>
      </c>
    </row>
    <row r="50" spans="1:14">
      <c r="A50" s="12" t="s">
        <v>372</v>
      </c>
      <c r="B50" s="41">
        <v>18.846543236434577</v>
      </c>
      <c r="C50" s="41">
        <v>4.6440411819430008</v>
      </c>
      <c r="D50" s="41">
        <v>0.11580890745436669</v>
      </c>
      <c r="E50" s="41">
        <v>-72.296475423357819</v>
      </c>
      <c r="F50" s="41">
        <v>22.078659020648512</v>
      </c>
      <c r="G50" s="41">
        <v>14.977423011821429</v>
      </c>
      <c r="H50" s="41">
        <v>3.5016278292565763</v>
      </c>
      <c r="I50" s="41">
        <v>-33.308498316847036</v>
      </c>
      <c r="J50" s="41">
        <v>104.47771367274159</v>
      </c>
      <c r="K50" s="41">
        <v>-76.305146553561798</v>
      </c>
      <c r="L50" s="41">
        <v>16.334581166405822</v>
      </c>
      <c r="M50" s="41">
        <v>-62.952662715219184</v>
      </c>
      <c r="N50" s="526">
        <v>-84.551351333283094</v>
      </c>
    </row>
    <row r="51" spans="1:14">
      <c r="A51" s="12" t="s">
        <v>84</v>
      </c>
      <c r="B51" s="43">
        <v>1.7611433015045797</v>
      </c>
      <c r="C51" s="43">
        <v>4.6440411819430008</v>
      </c>
      <c r="D51" s="43">
        <v>2.4066546512543678</v>
      </c>
      <c r="E51" s="43">
        <v>-5.9326088938878021</v>
      </c>
      <c r="F51" s="43">
        <v>22.31076522652852</v>
      </c>
      <c r="G51" s="43">
        <v>11.04622138843142</v>
      </c>
      <c r="H51" s="43">
        <v>10.952838756276574</v>
      </c>
      <c r="I51" s="43">
        <v>-35.89802458373704</v>
      </c>
      <c r="J51" s="43">
        <v>91.106576934821589</v>
      </c>
      <c r="K51" s="43">
        <v>17.484966064178259</v>
      </c>
      <c r="L51" s="43">
        <v>24.250336357475799</v>
      </c>
      <c r="M51" s="43">
        <v>-62.952662715219184</v>
      </c>
      <c r="N51" s="526">
        <v>-84.551351333283094</v>
      </c>
    </row>
    <row r="52" spans="1:14">
      <c r="A52" s="12" t="s">
        <v>81</v>
      </c>
      <c r="B52" s="43">
        <v>17.085399934929999</v>
      </c>
      <c r="C52" s="43">
        <v>0</v>
      </c>
      <c r="D52" s="43">
        <v>-2.2908457438000012</v>
      </c>
      <c r="E52" s="43">
        <v>-66.363866529470002</v>
      </c>
      <c r="F52" s="43">
        <v>-0.23210620588000297</v>
      </c>
      <c r="G52" s="43">
        <v>3.9312016233900091</v>
      </c>
      <c r="H52" s="43">
        <v>-7.4512109270199964</v>
      </c>
      <c r="I52" s="43">
        <v>2.5895262668899992</v>
      </c>
      <c r="J52" s="43">
        <v>13.371136737920004</v>
      </c>
      <c r="K52" s="43">
        <v>-93.79011261774005</v>
      </c>
      <c r="L52" s="43">
        <v>-7.9157551910699766</v>
      </c>
      <c r="M52" s="43">
        <v>0</v>
      </c>
      <c r="N52" s="526">
        <v>0</v>
      </c>
    </row>
    <row r="53" spans="1:14">
      <c r="A53" s="12" t="s">
        <v>373</v>
      </c>
      <c r="B53" s="41">
        <v>0</v>
      </c>
      <c r="C53" s="41">
        <v>0</v>
      </c>
      <c r="D53" s="41">
        <v>0</v>
      </c>
      <c r="E53" s="41">
        <v>0</v>
      </c>
      <c r="F53" s="41">
        <v>0</v>
      </c>
      <c r="G53" s="41">
        <v>0</v>
      </c>
      <c r="H53" s="41">
        <v>0</v>
      </c>
      <c r="I53" s="41">
        <v>0</v>
      </c>
      <c r="J53" s="41">
        <v>-2.0109707188499999</v>
      </c>
      <c r="K53" s="41">
        <v>0</v>
      </c>
      <c r="L53" s="41">
        <v>-2.60442913875</v>
      </c>
      <c r="M53" s="41">
        <v>-8.8338721999999995E-2</v>
      </c>
      <c r="N53" s="526">
        <v>-0.24246784860000001</v>
      </c>
    </row>
    <row r="54" spans="1:14">
      <c r="A54" s="12" t="s">
        <v>84</v>
      </c>
      <c r="B54" s="43">
        <v>0</v>
      </c>
      <c r="C54" s="43">
        <v>0</v>
      </c>
      <c r="D54" s="43">
        <v>0</v>
      </c>
      <c r="E54" s="43">
        <v>0</v>
      </c>
      <c r="F54" s="43">
        <v>0</v>
      </c>
      <c r="G54" s="43">
        <v>0</v>
      </c>
      <c r="H54" s="43">
        <v>0</v>
      </c>
      <c r="I54" s="43">
        <v>0</v>
      </c>
      <c r="J54" s="43">
        <v>-2.0109707188499999</v>
      </c>
      <c r="K54" s="43">
        <v>0</v>
      </c>
      <c r="L54" s="43">
        <v>-2.60442913875</v>
      </c>
      <c r="M54" s="43">
        <v>-8.8338721999999995E-2</v>
      </c>
      <c r="N54" s="526">
        <v>-0.24246784860000001</v>
      </c>
    </row>
    <row r="55" spans="1:14">
      <c r="A55" s="12" t="s">
        <v>81</v>
      </c>
      <c r="B55" s="43">
        <v>0</v>
      </c>
      <c r="C55" s="43">
        <v>0</v>
      </c>
      <c r="D55" s="43">
        <v>0</v>
      </c>
      <c r="E55" s="43">
        <v>0</v>
      </c>
      <c r="F55" s="43">
        <v>0</v>
      </c>
      <c r="G55" s="43">
        <v>0</v>
      </c>
      <c r="H55" s="43">
        <v>0</v>
      </c>
      <c r="I55" s="43">
        <v>0</v>
      </c>
      <c r="J55" s="43">
        <v>0</v>
      </c>
      <c r="K55" s="43">
        <v>0</v>
      </c>
      <c r="L55" s="43">
        <v>0</v>
      </c>
      <c r="M55" s="43">
        <v>0</v>
      </c>
      <c r="N55" s="526">
        <v>0</v>
      </c>
    </row>
    <row r="56" spans="1:14">
      <c r="A56" s="12" t="s">
        <v>374</v>
      </c>
      <c r="B56" s="41">
        <v>0</v>
      </c>
      <c r="C56" s="41">
        <v>0</v>
      </c>
      <c r="D56" s="41">
        <v>0</v>
      </c>
      <c r="E56" s="41">
        <v>0</v>
      </c>
      <c r="F56" s="41">
        <v>0</v>
      </c>
      <c r="G56" s="41">
        <v>0</v>
      </c>
      <c r="H56" s="41">
        <v>0</v>
      </c>
      <c r="I56" s="41">
        <v>0</v>
      </c>
      <c r="J56" s="41">
        <v>-5.047548377</v>
      </c>
      <c r="K56" s="41">
        <v>0</v>
      </c>
      <c r="L56" s="41">
        <v>-6.0064837000000004</v>
      </c>
      <c r="M56" s="41">
        <v>-0.59729811200000005</v>
      </c>
      <c r="N56" s="526">
        <v>-1.0930960149999696</v>
      </c>
    </row>
    <row r="57" spans="1:14">
      <c r="A57" s="12" t="s">
        <v>84</v>
      </c>
      <c r="B57" s="43">
        <v>0</v>
      </c>
      <c r="C57" s="43">
        <v>0</v>
      </c>
      <c r="D57" s="43">
        <v>0</v>
      </c>
      <c r="E57" s="43">
        <v>0</v>
      </c>
      <c r="F57" s="43">
        <v>0</v>
      </c>
      <c r="G57" s="43">
        <v>0</v>
      </c>
      <c r="H57" s="43">
        <v>0</v>
      </c>
      <c r="I57" s="43">
        <v>0</v>
      </c>
      <c r="J57" s="43">
        <v>-5.047548377</v>
      </c>
      <c r="K57" s="43">
        <v>0</v>
      </c>
      <c r="L57" s="43">
        <v>-6.0064837000000004</v>
      </c>
      <c r="M57" s="43">
        <v>-0.59729811200000005</v>
      </c>
      <c r="N57" s="526">
        <v>-1.0930960149999696</v>
      </c>
    </row>
    <row r="58" spans="1:14">
      <c r="A58" s="12" t="s">
        <v>81</v>
      </c>
      <c r="B58" s="43">
        <v>0</v>
      </c>
      <c r="C58" s="43">
        <v>0</v>
      </c>
      <c r="D58" s="43">
        <v>0</v>
      </c>
      <c r="E58" s="43">
        <v>0</v>
      </c>
      <c r="F58" s="43">
        <v>0</v>
      </c>
      <c r="G58" s="43">
        <v>0</v>
      </c>
      <c r="H58" s="43">
        <v>0</v>
      </c>
      <c r="I58" s="43">
        <v>0</v>
      </c>
      <c r="J58" s="43">
        <v>0</v>
      </c>
      <c r="K58" s="43">
        <v>0</v>
      </c>
      <c r="L58" s="43">
        <v>0</v>
      </c>
      <c r="M58" s="43">
        <v>0</v>
      </c>
      <c r="N58" s="526">
        <v>0</v>
      </c>
    </row>
    <row r="59" spans="1:14">
      <c r="A59" s="12" t="s">
        <v>375</v>
      </c>
      <c r="B59" s="41">
        <v>-1.3494312239999999</v>
      </c>
      <c r="C59" s="41">
        <v>-2.0884228089999999</v>
      </c>
      <c r="D59" s="41">
        <v>-2.604234323</v>
      </c>
      <c r="E59" s="41">
        <v>-3.3307265770000001</v>
      </c>
      <c r="F59" s="41">
        <v>-4.063394637</v>
      </c>
      <c r="G59" s="41">
        <v>-4.5975660170000001</v>
      </c>
      <c r="H59" s="41">
        <v>-5.1223738291499998</v>
      </c>
      <c r="I59" s="41">
        <v>-6.4167225968500006</v>
      </c>
      <c r="J59" s="41">
        <v>0</v>
      </c>
      <c r="K59" s="41">
        <v>-7.8416429608500007</v>
      </c>
      <c r="L59" s="41">
        <v>0</v>
      </c>
      <c r="M59" s="41">
        <v>0</v>
      </c>
      <c r="N59" s="526">
        <v>0</v>
      </c>
    </row>
    <row r="60" spans="1:14">
      <c r="A60" s="12" t="s">
        <v>84</v>
      </c>
      <c r="B60" s="43">
        <v>-1.3494312239999999</v>
      </c>
      <c r="C60" s="43">
        <v>-2.0884228089999999</v>
      </c>
      <c r="D60" s="43">
        <v>-2.604234323</v>
      </c>
      <c r="E60" s="43">
        <v>-3.3307265770000001</v>
      </c>
      <c r="F60" s="43">
        <v>-4.063394637</v>
      </c>
      <c r="G60" s="43">
        <v>-4.5975660170000001</v>
      </c>
      <c r="H60" s="43">
        <v>-5.1223738291499998</v>
      </c>
      <c r="I60" s="43">
        <v>-6.4167225968500006</v>
      </c>
      <c r="J60" s="43">
        <v>0</v>
      </c>
      <c r="K60" s="43">
        <v>-7.8416429608500007</v>
      </c>
      <c r="L60" s="43">
        <v>0</v>
      </c>
      <c r="M60" s="43">
        <v>0</v>
      </c>
      <c r="N60" s="526">
        <v>0</v>
      </c>
    </row>
    <row r="61" spans="1:14">
      <c r="A61" s="12" t="s">
        <v>81</v>
      </c>
      <c r="B61" s="43">
        <v>0</v>
      </c>
      <c r="C61" s="43">
        <v>0</v>
      </c>
      <c r="D61" s="43">
        <v>0</v>
      </c>
      <c r="E61" s="43">
        <v>0</v>
      </c>
      <c r="F61" s="43">
        <v>0</v>
      </c>
      <c r="G61" s="43">
        <v>0</v>
      </c>
      <c r="H61" s="43">
        <v>0</v>
      </c>
      <c r="I61" s="43">
        <v>0</v>
      </c>
      <c r="J61" s="43">
        <v>0</v>
      </c>
      <c r="K61" s="43">
        <v>0</v>
      </c>
      <c r="L61" s="43">
        <v>0</v>
      </c>
      <c r="M61" s="43">
        <v>0</v>
      </c>
      <c r="N61" s="526">
        <v>0</v>
      </c>
    </row>
    <row r="62" spans="1:14">
      <c r="A62" s="12" t="s">
        <v>86</v>
      </c>
      <c r="B62" s="41">
        <v>17.497112012434577</v>
      </c>
      <c r="C62" s="41">
        <v>2.5556183729430009</v>
      </c>
      <c r="D62" s="41">
        <v>-2.4884254155456333</v>
      </c>
      <c r="E62" s="41">
        <v>-75.627202000357812</v>
      </c>
      <c r="F62" s="41">
        <v>18.015264383648514</v>
      </c>
      <c r="G62" s="41">
        <v>10.379856994821429</v>
      </c>
      <c r="H62" s="41">
        <v>-1.6207459998934231</v>
      </c>
      <c r="I62" s="41">
        <v>-39.725220913697036</v>
      </c>
      <c r="J62" s="41">
        <v>97.419194576891584</v>
      </c>
      <c r="K62" s="41">
        <v>-84.146789514411807</v>
      </c>
      <c r="L62" s="41">
        <v>7.7236683276558225</v>
      </c>
      <c r="M62" s="41">
        <v>-63.638299549219184</v>
      </c>
      <c r="N62" s="526">
        <v>-85.886915196883066</v>
      </c>
    </row>
    <row r="63" spans="1:14">
      <c r="A63" s="12" t="s">
        <v>87</v>
      </c>
      <c r="B63" s="41">
        <v>174.83186027672346</v>
      </c>
      <c r="C63" s="41">
        <v>277.13887418264051</v>
      </c>
      <c r="D63" s="41">
        <v>368.44292273999224</v>
      </c>
      <c r="E63" s="41">
        <v>392.09526482028269</v>
      </c>
      <c r="F63" s="41">
        <v>603.79623379944951</v>
      </c>
      <c r="G63" s="41">
        <v>697.78874408126489</v>
      </c>
      <c r="H63" s="41">
        <v>831.93931811715322</v>
      </c>
      <c r="I63" s="41">
        <v>939.77181677053011</v>
      </c>
      <c r="J63" s="41">
        <v>1215.5165961175012</v>
      </c>
      <c r="K63" s="41">
        <v>1151.6528026859278</v>
      </c>
      <c r="L63" s="41">
        <v>1338.2842913729985</v>
      </c>
      <c r="M63" s="41">
        <v>17.335806789924888</v>
      </c>
      <c r="N63" s="526">
        <v>156.25575825710365</v>
      </c>
    </row>
    <row r="64" spans="1:14">
      <c r="A64" s="12" t="s">
        <v>88</v>
      </c>
      <c r="B64" s="41">
        <v>0</v>
      </c>
      <c r="C64" s="41">
        <v>0</v>
      </c>
      <c r="D64" s="41">
        <v>0</v>
      </c>
      <c r="E64" s="41">
        <v>0</v>
      </c>
      <c r="F64" s="41">
        <v>0</v>
      </c>
      <c r="G64" s="41">
        <v>0</v>
      </c>
      <c r="H64" s="41">
        <v>0</v>
      </c>
      <c r="I64" s="41">
        <v>0</v>
      </c>
      <c r="J64" s="41">
        <v>0</v>
      </c>
      <c r="K64" s="41">
        <v>0</v>
      </c>
      <c r="L64" s="41">
        <v>6.2999799999999999E-4</v>
      </c>
      <c r="M64" s="41">
        <v>8.3741999999999996E-4</v>
      </c>
      <c r="N64" s="526">
        <v>0</v>
      </c>
    </row>
    <row r="65" spans="1:14">
      <c r="A65" s="12" t="s">
        <v>84</v>
      </c>
      <c r="B65" s="43">
        <v>0</v>
      </c>
      <c r="C65" s="43">
        <v>0</v>
      </c>
      <c r="D65" s="43">
        <v>0</v>
      </c>
      <c r="E65" s="43">
        <v>0</v>
      </c>
      <c r="F65" s="43">
        <v>0</v>
      </c>
      <c r="G65" s="43">
        <v>0</v>
      </c>
      <c r="H65" s="43">
        <v>0</v>
      </c>
      <c r="I65" s="43">
        <v>0</v>
      </c>
      <c r="J65" s="43">
        <v>0</v>
      </c>
      <c r="K65" s="43">
        <v>0</v>
      </c>
      <c r="L65" s="43">
        <v>6.2999799999999999E-4</v>
      </c>
      <c r="M65" s="43">
        <v>8.3741999999999996E-4</v>
      </c>
      <c r="N65" s="526">
        <v>0</v>
      </c>
    </row>
    <row r="66" spans="1:14">
      <c r="A66" s="12" t="s">
        <v>81</v>
      </c>
      <c r="B66" s="43">
        <v>0</v>
      </c>
      <c r="C66" s="43">
        <v>0</v>
      </c>
      <c r="D66" s="43">
        <v>0</v>
      </c>
      <c r="E66" s="43">
        <v>0</v>
      </c>
      <c r="F66" s="43">
        <v>0</v>
      </c>
      <c r="G66" s="43">
        <v>0</v>
      </c>
      <c r="H66" s="43">
        <v>0</v>
      </c>
      <c r="I66" s="43">
        <v>0</v>
      </c>
      <c r="J66" s="43">
        <v>0</v>
      </c>
      <c r="K66" s="43">
        <v>0</v>
      </c>
      <c r="L66" s="43">
        <v>0</v>
      </c>
      <c r="M66" s="43">
        <v>0</v>
      </c>
      <c r="N66" s="526">
        <v>0</v>
      </c>
    </row>
    <row r="67" spans="1:14" s="59" customFormat="1" thickBot="1">
      <c r="A67" s="86" t="s">
        <v>89</v>
      </c>
      <c r="B67" s="57">
        <v>174.83186027672346</v>
      </c>
      <c r="C67" s="57">
        <v>277.13887418264051</v>
      </c>
      <c r="D67" s="57">
        <v>368.44292273999224</v>
      </c>
      <c r="E67" s="57">
        <v>392.09526482028269</v>
      </c>
      <c r="F67" s="57">
        <v>603.79623379944951</v>
      </c>
      <c r="G67" s="57">
        <v>697.78874408126489</v>
      </c>
      <c r="H67" s="57">
        <v>831.93931811715322</v>
      </c>
      <c r="I67" s="57">
        <v>939.77181677053011</v>
      </c>
      <c r="J67" s="57">
        <v>1215.5165961175012</v>
      </c>
      <c r="K67" s="57">
        <v>1151.6528026859278</v>
      </c>
      <c r="L67" s="57">
        <v>1338.2849213709985</v>
      </c>
      <c r="M67" s="57">
        <v>17.336644209924888</v>
      </c>
      <c r="N67" s="527">
        <v>156.25575825710365</v>
      </c>
    </row>
    <row r="68" spans="1:14" ht="10.5" thickBot="1">
      <c r="A68" s="560"/>
      <c r="B68" s="561"/>
      <c r="C68" s="561"/>
      <c r="D68" s="561"/>
      <c r="E68" s="561"/>
      <c r="F68" s="561"/>
      <c r="G68" s="561"/>
      <c r="H68" s="561"/>
      <c r="I68" s="561"/>
      <c r="J68" s="561"/>
      <c r="K68" s="561"/>
      <c r="L68" s="561"/>
      <c r="M68" s="561"/>
      <c r="N68" s="562"/>
    </row>
    <row r="70" spans="1:14">
      <c r="B70" s="62"/>
      <c r="C70" s="62"/>
    </row>
    <row r="71" spans="1:14">
      <c r="B71" s="62"/>
      <c r="C71" s="62"/>
    </row>
    <row r="72" spans="1:14">
      <c r="B72" s="62"/>
      <c r="C72" s="62"/>
    </row>
  </sheetData>
  <customSheetViews>
    <customSheetView guid="{4E068CE9-76F0-4A79-8775-2B6748FBF524}">
      <selection activeCell="O8" sqref="O8:O67"/>
      <pageMargins left="0.7" right="0.7" top="0.75" bottom="0.75" header="0.3" footer="0.3"/>
      <pageSetup paperSize="9" scale="74" orientation="landscape" r:id="rId1"/>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 guid="{A346EDBB-8F5D-48AE-8CF0-8B5C084A1557}" showGridLines="0">
      <selection activeCell="R14" sqref="R14"/>
      <pageMargins left="0.7" right="0.7" top="0.75" bottom="0.75" header="0.3" footer="0.3"/>
    </customSheetView>
  </customSheetViews>
  <mergeCells count="2">
    <mergeCell ref="A1:M1"/>
    <mergeCell ref="A2:M2"/>
  </mergeCells>
  <pageMargins left="0.7" right="0.7" top="0.75" bottom="0.75" header="0.3" footer="0.3"/>
  <pageSetup paperSize="9" scale="77" orientation="portrait"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14"/>
  <sheetViews>
    <sheetView showGridLines="0" view="pageBreakPreview" zoomScaleNormal="100" zoomScaleSheetLayoutView="100" workbookViewId="0">
      <selection activeCell="R27" sqref="R27"/>
    </sheetView>
  </sheetViews>
  <sheetFormatPr defaultColWidth="9.140625" defaultRowHeight="9"/>
  <cols>
    <col min="1" max="1" width="12.7109375" style="15" customWidth="1"/>
    <col min="2" max="13" width="9.5703125" style="15" customWidth="1"/>
    <col min="14" max="16384" width="9.140625" style="15"/>
  </cols>
  <sheetData>
    <row r="1" spans="1:14" s="99" customFormat="1" ht="15" customHeight="1">
      <c r="A1" s="572" t="s">
        <v>1241</v>
      </c>
      <c r="B1" s="573"/>
      <c r="C1" s="573"/>
      <c r="D1" s="573"/>
      <c r="E1" s="573"/>
      <c r="F1" s="573"/>
      <c r="G1" s="573"/>
      <c r="H1" s="573"/>
      <c r="I1" s="573"/>
      <c r="J1" s="573"/>
      <c r="K1" s="573"/>
      <c r="L1" s="573"/>
      <c r="M1" s="573"/>
      <c r="N1" s="682"/>
    </row>
    <row r="2" spans="1:14" s="99" customFormat="1" ht="15" customHeight="1" thickBot="1">
      <c r="A2" s="569" t="s">
        <v>1320</v>
      </c>
      <c r="B2" s="570"/>
      <c r="C2" s="570"/>
      <c r="D2" s="570"/>
      <c r="E2" s="570"/>
      <c r="F2" s="570"/>
      <c r="G2" s="570"/>
      <c r="H2" s="570"/>
      <c r="I2" s="570"/>
      <c r="J2" s="570"/>
      <c r="K2" s="570"/>
      <c r="L2" s="570"/>
      <c r="M2" s="570"/>
      <c r="N2" s="683"/>
    </row>
    <row r="3" spans="1:14" s="19" customFormat="1" ht="15" customHeight="1" thickBot="1">
      <c r="A3" s="563" t="s">
        <v>4</v>
      </c>
      <c r="B3" s="17">
        <v>42767</v>
      </c>
      <c r="C3" s="17">
        <v>42795</v>
      </c>
      <c r="D3" s="17">
        <v>42826</v>
      </c>
      <c r="E3" s="17">
        <v>42856</v>
      </c>
      <c r="F3" s="17">
        <v>42887</v>
      </c>
      <c r="G3" s="17">
        <v>42917</v>
      </c>
      <c r="H3" s="17">
        <v>42948</v>
      </c>
      <c r="I3" s="17">
        <v>42979</v>
      </c>
      <c r="J3" s="17">
        <v>43009</v>
      </c>
      <c r="K3" s="17">
        <v>43040</v>
      </c>
      <c r="L3" s="17">
        <v>43070</v>
      </c>
      <c r="M3" s="17">
        <v>43101</v>
      </c>
      <c r="N3" s="17">
        <v>43132</v>
      </c>
    </row>
    <row r="4" spans="1:14" ht="10.5" thickBot="1">
      <c r="A4" s="20" t="s">
        <v>181</v>
      </c>
      <c r="B4" s="21">
        <v>3753.6595649999999</v>
      </c>
      <c r="C4" s="21">
        <v>3806.12466245</v>
      </c>
      <c r="D4" s="21">
        <v>3849.8884799500001</v>
      </c>
      <c r="E4" s="21">
        <v>3944.7287865499998</v>
      </c>
      <c r="F4" s="21">
        <v>3722.5351297109996</v>
      </c>
      <c r="G4" s="21">
        <v>3785.5415682470002</v>
      </c>
      <c r="H4" s="21">
        <v>3809.735635387</v>
      </c>
      <c r="I4" s="21">
        <v>3862.3173437820001</v>
      </c>
      <c r="J4" s="21">
        <v>3886.0819183019998</v>
      </c>
      <c r="K4" s="21">
        <v>3913.3497542679997</v>
      </c>
      <c r="L4" s="21">
        <v>3875.1104313309997</v>
      </c>
      <c r="M4" s="21">
        <v>3858.1831495420001</v>
      </c>
      <c r="N4" s="528">
        <v>3960.5742584</v>
      </c>
    </row>
    <row r="5" spans="1:14" ht="10.5" thickBot="1">
      <c r="A5" s="22" t="s">
        <v>182</v>
      </c>
      <c r="B5" s="23">
        <v>517.7240309</v>
      </c>
      <c r="C5" s="23">
        <v>548.06796865765</v>
      </c>
      <c r="D5" s="23">
        <v>577.09800161243993</v>
      </c>
      <c r="E5" s="23">
        <v>606.89525543951004</v>
      </c>
      <c r="F5" s="23">
        <v>612.85946829585998</v>
      </c>
      <c r="G5" s="23">
        <v>613.71798759881017</v>
      </c>
      <c r="H5" s="23">
        <v>650.14808775667996</v>
      </c>
      <c r="I5" s="23">
        <v>687.62057384695993</v>
      </c>
      <c r="J5" s="23">
        <v>757.47517063931002</v>
      </c>
      <c r="K5" s="23">
        <v>842.59812788047998</v>
      </c>
      <c r="L5" s="23">
        <v>939.63635460370995</v>
      </c>
      <c r="M5" s="23">
        <v>999.24983472574002</v>
      </c>
      <c r="N5" s="529">
        <v>1088.413</v>
      </c>
    </row>
    <row r="6" spans="1:14" ht="10.5" thickBot="1">
      <c r="A6" s="22" t="s">
        <v>183</v>
      </c>
      <c r="B6" s="24">
        <v>336.1954637</v>
      </c>
      <c r="C6" s="24">
        <v>344.61414137301</v>
      </c>
      <c r="D6" s="24">
        <v>349.37563764301001</v>
      </c>
      <c r="E6" s="24">
        <v>333.18770491801001</v>
      </c>
      <c r="F6" s="24">
        <v>300.18108176401</v>
      </c>
      <c r="G6" s="24">
        <v>278.20512990101003</v>
      </c>
      <c r="H6" s="24">
        <v>294.84543984701003</v>
      </c>
      <c r="I6" s="24">
        <v>295.71460077200999</v>
      </c>
      <c r="J6" s="24">
        <v>312.50517823900998</v>
      </c>
      <c r="K6" s="24">
        <v>376.75776021300999</v>
      </c>
      <c r="L6" s="24">
        <v>407.34456666300997</v>
      </c>
      <c r="M6" s="24">
        <v>363.57161037400999</v>
      </c>
      <c r="N6" s="529">
        <v>353.34500000000003</v>
      </c>
    </row>
    <row r="7" spans="1:14" ht="9.75">
      <c r="A7" s="25" t="s">
        <v>184</v>
      </c>
      <c r="B7" s="24">
        <v>0</v>
      </c>
      <c r="C7" s="24">
        <v>0</v>
      </c>
      <c r="D7" s="24">
        <v>0</v>
      </c>
      <c r="E7" s="24">
        <v>0</v>
      </c>
      <c r="F7" s="24">
        <v>0</v>
      </c>
      <c r="G7" s="24">
        <v>0</v>
      </c>
      <c r="H7" s="24">
        <v>0</v>
      </c>
      <c r="I7" s="24">
        <v>0</v>
      </c>
      <c r="J7" s="24">
        <v>0</v>
      </c>
      <c r="K7" s="24">
        <v>0</v>
      </c>
      <c r="L7" s="24">
        <v>0</v>
      </c>
      <c r="M7" s="24">
        <v>0</v>
      </c>
      <c r="N7" s="529">
        <v>0</v>
      </c>
    </row>
    <row r="8" spans="1:14" s="28" customFormat="1" ht="9.75" thickBot="1">
      <c r="A8" s="26" t="s">
        <v>123</v>
      </c>
      <c r="B8" s="27">
        <v>4607.5790595999997</v>
      </c>
      <c r="C8" s="27">
        <v>4698.8067724806597</v>
      </c>
      <c r="D8" s="27">
        <v>4776.3621192054507</v>
      </c>
      <c r="E8" s="27">
        <v>4884.8117469075196</v>
      </c>
      <c r="F8" s="27">
        <v>4635.5756797708691</v>
      </c>
      <c r="G8" s="27">
        <v>4677.4646857468206</v>
      </c>
      <c r="H8" s="27">
        <v>4754.7291629906904</v>
      </c>
      <c r="I8" s="27">
        <v>4845.6525184009706</v>
      </c>
      <c r="J8" s="27">
        <v>4956.0622671803203</v>
      </c>
      <c r="K8" s="27">
        <v>5132.7056423614904</v>
      </c>
      <c r="L8" s="27">
        <v>5222.0913525977194</v>
      </c>
      <c r="M8" s="27">
        <v>5221.0045946417495</v>
      </c>
      <c r="N8" s="530">
        <v>5402.3322584000007</v>
      </c>
    </row>
    <row r="9" spans="1:14" ht="9.75" thickBot="1">
      <c r="A9" s="29"/>
      <c r="B9" s="30"/>
      <c r="C9" s="30"/>
      <c r="D9" s="30"/>
      <c r="E9" s="30"/>
      <c r="F9" s="30"/>
      <c r="G9" s="30"/>
      <c r="H9" s="30"/>
      <c r="I9" s="30"/>
      <c r="J9" s="30"/>
      <c r="K9" s="30"/>
      <c r="L9" s="30"/>
      <c r="M9" s="30"/>
      <c r="N9" s="684"/>
    </row>
    <row r="11" spans="1:14">
      <c r="B11" s="31"/>
      <c r="C11" s="31"/>
      <c r="D11" s="31"/>
      <c r="E11" s="31"/>
      <c r="F11" s="31"/>
      <c r="G11" s="31"/>
      <c r="H11" s="31"/>
      <c r="I11" s="31"/>
      <c r="J11" s="31"/>
      <c r="K11" s="31"/>
      <c r="L11" s="31"/>
      <c r="M11" s="31"/>
    </row>
    <row r="12" spans="1:14">
      <c r="B12" s="31"/>
      <c r="C12" s="31"/>
      <c r="D12" s="31"/>
      <c r="E12" s="31"/>
      <c r="F12" s="31"/>
      <c r="G12" s="31"/>
      <c r="H12" s="31"/>
      <c r="I12" s="31"/>
      <c r="J12" s="31"/>
      <c r="K12" s="31"/>
      <c r="L12" s="31"/>
      <c r="M12" s="31"/>
    </row>
    <row r="13" spans="1:14">
      <c r="B13" s="31"/>
      <c r="C13" s="31"/>
      <c r="D13" s="31"/>
      <c r="E13" s="31"/>
      <c r="F13" s="31"/>
      <c r="G13" s="31"/>
      <c r="H13" s="31"/>
      <c r="I13" s="31"/>
      <c r="J13" s="31"/>
      <c r="K13" s="31"/>
      <c r="L13" s="31"/>
      <c r="M13" s="31"/>
    </row>
    <row r="14" spans="1:14">
      <c r="B14" s="31"/>
      <c r="C14" s="31"/>
      <c r="D14" s="31"/>
      <c r="E14" s="31"/>
      <c r="F14" s="31"/>
      <c r="G14" s="31"/>
      <c r="H14" s="31"/>
      <c r="I14" s="31"/>
      <c r="J14" s="31"/>
      <c r="K14" s="31"/>
      <c r="L14" s="31"/>
      <c r="M14" s="31"/>
    </row>
  </sheetData>
  <customSheetViews>
    <customSheetView guid="{4E068CE9-76F0-4A79-8775-2B6748FBF524}">
      <selection activeCell="L27" sqref="L27"/>
      <pageMargins left="0.7" right="0.7" top="0.75" bottom="0.75" header="0.3" footer="0.3"/>
      <pageSetup paperSize="9" scale="87" orientation="landscape" r:id="rId1"/>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s>
  <mergeCells count="2">
    <mergeCell ref="A2:M2"/>
    <mergeCell ref="A1:M1"/>
  </mergeCells>
  <pageMargins left="0.7" right="0.7" top="0.75" bottom="0.75" header="0.3" footer="0.3"/>
  <pageSetup paperSize="9" scale="63"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N54"/>
  <sheetViews>
    <sheetView showGridLines="0" view="pageBreakPreview" zoomScale="60" zoomScaleNormal="100" workbookViewId="0">
      <selection sqref="A1:N54"/>
    </sheetView>
  </sheetViews>
  <sheetFormatPr defaultColWidth="9.140625" defaultRowHeight="9.75"/>
  <cols>
    <col min="1" max="1" width="45.28515625" style="2" bestFit="1" customWidth="1"/>
    <col min="2" max="2" width="5.28515625" style="2" customWidth="1"/>
    <col min="3" max="5" width="5.140625" style="2" customWidth="1"/>
    <col min="6" max="6" width="5.28515625" style="2" customWidth="1"/>
    <col min="7" max="7" width="5.140625" style="2" customWidth="1"/>
    <col min="8" max="9" width="5.28515625" style="2" bestFit="1" customWidth="1"/>
    <col min="10" max="10" width="5.140625" style="2" bestFit="1" customWidth="1"/>
    <col min="11" max="11" width="5.42578125" style="2" bestFit="1" customWidth="1"/>
    <col min="12" max="12" width="5.28515625" style="2" bestFit="1" customWidth="1"/>
    <col min="13" max="14" width="5.85546875" style="2" bestFit="1" customWidth="1"/>
    <col min="15" max="16384" width="9.140625" style="2"/>
  </cols>
  <sheetData>
    <row r="1" spans="1:14" s="1" customFormat="1" ht="30" customHeight="1" thickBot="1">
      <c r="A1" s="607" t="s">
        <v>1319</v>
      </c>
      <c r="B1" s="564"/>
      <c r="C1" s="564"/>
      <c r="D1" s="564"/>
      <c r="E1" s="564"/>
      <c r="F1" s="564"/>
      <c r="G1" s="564"/>
      <c r="H1" s="564"/>
      <c r="I1" s="564"/>
      <c r="J1" s="564"/>
      <c r="K1" s="564"/>
      <c r="L1" s="564"/>
      <c r="M1" s="564"/>
      <c r="N1" s="564"/>
    </row>
    <row r="2" spans="1:14" s="3" customFormat="1" ht="10.5" thickBot="1">
      <c r="A2" s="396" t="s">
        <v>4</v>
      </c>
      <c r="B2" s="116">
        <v>42767</v>
      </c>
      <c r="C2" s="116">
        <v>42795</v>
      </c>
      <c r="D2" s="116">
        <v>42826</v>
      </c>
      <c r="E2" s="116">
        <v>42856</v>
      </c>
      <c r="F2" s="116">
        <v>42887</v>
      </c>
      <c r="G2" s="116">
        <v>42917</v>
      </c>
      <c r="H2" s="116">
        <v>42948</v>
      </c>
      <c r="I2" s="116">
        <v>42979</v>
      </c>
      <c r="J2" s="116">
        <v>43009</v>
      </c>
      <c r="K2" s="116">
        <v>43040</v>
      </c>
      <c r="L2" s="116">
        <v>43070</v>
      </c>
      <c r="M2" s="116">
        <v>43101</v>
      </c>
      <c r="N2" s="116">
        <v>43132</v>
      </c>
    </row>
    <row r="3" spans="1:14" ht="11.25">
      <c r="A3" s="397" t="s">
        <v>699</v>
      </c>
      <c r="B3" s="410"/>
      <c r="C3" s="410"/>
      <c r="D3" s="410"/>
      <c r="E3" s="410"/>
      <c r="F3" s="410"/>
      <c r="G3" s="410"/>
      <c r="H3" s="410"/>
      <c r="I3" s="410"/>
      <c r="J3" s="410"/>
      <c r="K3" s="410"/>
      <c r="L3" s="410"/>
      <c r="M3" s="410"/>
      <c r="N3" s="410"/>
    </row>
    <row r="4" spans="1:14" ht="11.25">
      <c r="A4" s="398" t="s">
        <v>654</v>
      </c>
      <c r="B4" s="411">
        <v>2.329100591</v>
      </c>
      <c r="C4" s="411">
        <v>3.0443505910000002</v>
      </c>
      <c r="D4" s="411">
        <v>3.4799946949999998</v>
      </c>
      <c r="E4" s="411">
        <v>3.501301958</v>
      </c>
      <c r="F4" s="411">
        <v>3.501301958</v>
      </c>
      <c r="G4" s="411">
        <v>3.501301958</v>
      </c>
      <c r="H4" s="411">
        <v>3.501301958</v>
      </c>
      <c r="I4" s="411">
        <v>2.15848755823</v>
      </c>
      <c r="J4" s="411">
        <v>2.15848755823</v>
      </c>
      <c r="K4" s="411">
        <v>2.15848755823</v>
      </c>
      <c r="L4" s="411">
        <v>2.15848755823</v>
      </c>
      <c r="M4" s="411">
        <v>3.33884214389</v>
      </c>
      <c r="N4" s="411">
        <v>3.33884214389</v>
      </c>
    </row>
    <row r="5" spans="1:14" ht="11.25">
      <c r="A5" s="398" t="s">
        <v>1247</v>
      </c>
      <c r="B5" s="411">
        <v>28.684528119389999</v>
      </c>
      <c r="C5" s="411">
        <v>28.684528119389999</v>
      </c>
      <c r="D5" s="411">
        <v>24.727882680280004</v>
      </c>
      <c r="E5" s="411">
        <v>24.790133074280003</v>
      </c>
      <c r="F5" s="411">
        <v>24.790133074280003</v>
      </c>
      <c r="G5" s="411">
        <v>24.790133074280003</v>
      </c>
      <c r="H5" s="411">
        <v>24.790133074280003</v>
      </c>
      <c r="I5" s="411">
        <v>28.685533593069998</v>
      </c>
      <c r="J5" s="411">
        <v>30.685533593069998</v>
      </c>
      <c r="K5" s="411">
        <v>30.685533593069998</v>
      </c>
      <c r="L5" s="411">
        <v>30.935533593069998</v>
      </c>
      <c r="M5" s="411">
        <v>40.12135800339</v>
      </c>
      <c r="N5" s="411">
        <v>40.12135800339</v>
      </c>
    </row>
    <row r="6" spans="1:14" ht="11.25">
      <c r="A6" s="398" t="s">
        <v>1270</v>
      </c>
      <c r="B6" s="411">
        <v>27.551964400039999</v>
      </c>
      <c r="C6" s="411">
        <v>27.551964400039999</v>
      </c>
      <c r="D6" s="411">
        <v>21.631302886050005</v>
      </c>
      <c r="E6" s="411">
        <v>21.693553280050004</v>
      </c>
      <c r="F6" s="411">
        <v>21.693553280050004</v>
      </c>
      <c r="G6" s="411">
        <v>21.693553280050004</v>
      </c>
      <c r="H6" s="411">
        <v>21.693553280050004</v>
      </c>
      <c r="I6" s="411">
        <v>24.412773593070003</v>
      </c>
      <c r="J6" s="411">
        <v>24.412773593070003</v>
      </c>
      <c r="K6" s="411">
        <v>24.412773593070003</v>
      </c>
      <c r="L6" s="411">
        <v>24.412773593070003</v>
      </c>
      <c r="M6" s="411">
        <v>31.361348003389995</v>
      </c>
      <c r="N6" s="411">
        <v>31.361348003389995</v>
      </c>
    </row>
    <row r="7" spans="1:14" ht="11.25">
      <c r="A7" s="398" t="s">
        <v>1271</v>
      </c>
      <c r="B7" s="411">
        <v>1.13256371935</v>
      </c>
      <c r="C7" s="411">
        <v>1.13256371935</v>
      </c>
      <c r="D7" s="411">
        <v>3.0965797942300002</v>
      </c>
      <c r="E7" s="411">
        <v>3.0965797942300002</v>
      </c>
      <c r="F7" s="411">
        <v>3.0965797942300002</v>
      </c>
      <c r="G7" s="411">
        <v>3.0965797942300002</v>
      </c>
      <c r="H7" s="411">
        <v>3.0965797942300002</v>
      </c>
      <c r="I7" s="411">
        <v>4.2727599999999999</v>
      </c>
      <c r="J7" s="411">
        <v>6.2727599999999999</v>
      </c>
      <c r="K7" s="411">
        <v>6.2727599999999999</v>
      </c>
      <c r="L7" s="411">
        <v>6.5227599999999999</v>
      </c>
      <c r="M7" s="411">
        <v>8.7600099999999994</v>
      </c>
      <c r="N7" s="411">
        <v>8.7600099999999994</v>
      </c>
    </row>
    <row r="8" spans="1:14" ht="11.25">
      <c r="A8" s="398" t="s">
        <v>1272</v>
      </c>
      <c r="B8" s="411">
        <v>0</v>
      </c>
      <c r="C8" s="411">
        <v>0</v>
      </c>
      <c r="D8" s="411">
        <v>0</v>
      </c>
      <c r="E8" s="411">
        <v>0</v>
      </c>
      <c r="F8" s="411">
        <v>0</v>
      </c>
      <c r="G8" s="411">
        <v>0</v>
      </c>
      <c r="H8" s="411">
        <v>0</v>
      </c>
      <c r="I8" s="411">
        <v>0</v>
      </c>
      <c r="J8" s="411">
        <v>0</v>
      </c>
      <c r="K8" s="411">
        <v>0</v>
      </c>
      <c r="L8" s="411">
        <v>0</v>
      </c>
      <c r="M8" s="411">
        <v>0</v>
      </c>
      <c r="N8" s="411">
        <v>0</v>
      </c>
    </row>
    <row r="9" spans="1:14" ht="11.25">
      <c r="A9" s="398" t="s">
        <v>1248</v>
      </c>
      <c r="B9" s="411">
        <v>20.634244159000001</v>
      </c>
      <c r="C9" s="411">
        <v>20.634244159000001</v>
      </c>
      <c r="D9" s="411">
        <v>22.795131745999999</v>
      </c>
      <c r="E9" s="411">
        <v>23.440327795999998</v>
      </c>
      <c r="F9" s="411">
        <v>23.440327795999998</v>
      </c>
      <c r="G9" s="411">
        <v>23.440327795999998</v>
      </c>
      <c r="H9" s="411">
        <v>23.440327795999998</v>
      </c>
      <c r="I9" s="411">
        <v>25.364273449999999</v>
      </c>
      <c r="J9" s="411">
        <v>25.364273449999999</v>
      </c>
      <c r="K9" s="411">
        <v>25.364273449999999</v>
      </c>
      <c r="L9" s="411">
        <v>25.364273449999999</v>
      </c>
      <c r="M9" s="411">
        <v>28.179692961000001</v>
      </c>
      <c r="N9" s="411">
        <v>28.179692961000001</v>
      </c>
    </row>
    <row r="10" spans="1:14" ht="11.25">
      <c r="A10" s="398" t="s">
        <v>1273</v>
      </c>
      <c r="B10" s="411">
        <v>25.584317102</v>
      </c>
      <c r="C10" s="411">
        <v>25.584317102</v>
      </c>
      <c r="D10" s="411">
        <v>28.565406906</v>
      </c>
      <c r="E10" s="411">
        <v>29.299692999000001</v>
      </c>
      <c r="F10" s="411">
        <v>29.299692999000001</v>
      </c>
      <c r="G10" s="411">
        <v>29.299692999000001</v>
      </c>
      <c r="H10" s="411">
        <v>29.299692999000001</v>
      </c>
      <c r="I10" s="411">
        <v>32.241442628000001</v>
      </c>
      <c r="J10" s="411">
        <v>32.241442628000001</v>
      </c>
      <c r="K10" s="411">
        <v>32.241442628000001</v>
      </c>
      <c r="L10" s="411">
        <v>32.241442628000001</v>
      </c>
      <c r="M10" s="411">
        <v>35.569244107999999</v>
      </c>
      <c r="N10" s="411">
        <v>35.569244107999999</v>
      </c>
    </row>
    <row r="11" spans="1:14" ht="11.25">
      <c r="A11" s="398" t="s">
        <v>1274</v>
      </c>
      <c r="B11" s="411">
        <v>-4.9500729430000003</v>
      </c>
      <c r="C11" s="411">
        <v>-4.9500729430000003</v>
      </c>
      <c r="D11" s="411">
        <v>-5.7702751599999997</v>
      </c>
      <c r="E11" s="411">
        <v>-5.8593652030000003</v>
      </c>
      <c r="F11" s="411">
        <v>-5.8593652030000003</v>
      </c>
      <c r="G11" s="411">
        <v>-5.8593652030000003</v>
      </c>
      <c r="H11" s="411">
        <v>-5.8593652030000003</v>
      </c>
      <c r="I11" s="411">
        <v>-6.8771691779999999</v>
      </c>
      <c r="J11" s="411">
        <v>-6.8771691779999999</v>
      </c>
      <c r="K11" s="411">
        <v>-6.8771691779999999</v>
      </c>
      <c r="L11" s="411">
        <v>-6.8771691779999999</v>
      </c>
      <c r="M11" s="411">
        <v>-7.3895511469999997</v>
      </c>
      <c r="N11" s="411">
        <v>-7.3895511469999997</v>
      </c>
    </row>
    <row r="12" spans="1:14" ht="11.25">
      <c r="A12" s="398" t="s">
        <v>1275</v>
      </c>
      <c r="B12" s="411">
        <v>0</v>
      </c>
      <c r="C12" s="411">
        <v>0</v>
      </c>
      <c r="D12" s="411">
        <v>0</v>
      </c>
      <c r="E12" s="411">
        <v>0</v>
      </c>
      <c r="F12" s="411">
        <v>0</v>
      </c>
      <c r="G12" s="411">
        <v>0</v>
      </c>
      <c r="H12" s="411">
        <v>0</v>
      </c>
      <c r="I12" s="411">
        <v>0</v>
      </c>
      <c r="J12" s="411">
        <v>0</v>
      </c>
      <c r="K12" s="411">
        <v>0</v>
      </c>
      <c r="L12" s="411">
        <v>0</v>
      </c>
      <c r="M12" s="411">
        <v>0</v>
      </c>
      <c r="N12" s="411">
        <v>0</v>
      </c>
    </row>
    <row r="13" spans="1:14" ht="11.25">
      <c r="A13" s="399" t="s">
        <v>1276</v>
      </c>
      <c r="B13" s="411">
        <v>0</v>
      </c>
      <c r="C13" s="411">
        <v>0</v>
      </c>
      <c r="D13" s="411">
        <v>0</v>
      </c>
      <c r="E13" s="411">
        <v>0</v>
      </c>
      <c r="F13" s="411">
        <v>0</v>
      </c>
      <c r="G13" s="411">
        <v>0</v>
      </c>
      <c r="H13" s="411">
        <v>0</v>
      </c>
      <c r="I13" s="411">
        <v>0</v>
      </c>
      <c r="J13" s="411">
        <v>0</v>
      </c>
      <c r="K13" s="411">
        <v>0</v>
      </c>
      <c r="L13" s="411">
        <v>0</v>
      </c>
      <c r="M13" s="411">
        <v>0</v>
      </c>
      <c r="N13" s="411">
        <v>0</v>
      </c>
    </row>
    <row r="14" spans="1:14" ht="11.25">
      <c r="A14" s="399" t="s">
        <v>1277</v>
      </c>
      <c r="B14" s="411">
        <v>0</v>
      </c>
      <c r="C14" s="411">
        <v>0</v>
      </c>
      <c r="D14" s="411">
        <v>0</v>
      </c>
      <c r="E14" s="411">
        <v>0</v>
      </c>
      <c r="F14" s="411">
        <v>0</v>
      </c>
      <c r="G14" s="411">
        <v>0</v>
      </c>
      <c r="H14" s="411">
        <v>0</v>
      </c>
      <c r="I14" s="411">
        <v>0</v>
      </c>
      <c r="J14" s="411">
        <v>0</v>
      </c>
      <c r="K14" s="411">
        <v>0</v>
      </c>
      <c r="L14" s="411">
        <v>0</v>
      </c>
      <c r="M14" s="411">
        <v>0</v>
      </c>
      <c r="N14" s="411">
        <v>0</v>
      </c>
    </row>
    <row r="15" spans="1:14" ht="11.25">
      <c r="A15" s="399" t="s">
        <v>1249</v>
      </c>
      <c r="B15" s="411">
        <v>8.1527455520000007</v>
      </c>
      <c r="C15" s="411">
        <v>8.1527455520000007</v>
      </c>
      <c r="D15" s="411">
        <v>10.169007848</v>
      </c>
      <c r="E15" s="411">
        <v>10.169007848</v>
      </c>
      <c r="F15" s="411">
        <v>10.169007848</v>
      </c>
      <c r="G15" s="411">
        <v>10.169007848</v>
      </c>
      <c r="H15" s="411">
        <v>10.169007848</v>
      </c>
      <c r="I15" s="411">
        <v>11.955163009</v>
      </c>
      <c r="J15" s="411">
        <v>11.955163009</v>
      </c>
      <c r="K15" s="411">
        <v>11.955163009</v>
      </c>
      <c r="L15" s="411">
        <v>11.955163009</v>
      </c>
      <c r="M15" s="411">
        <v>12.461345144999999</v>
      </c>
      <c r="N15" s="411">
        <v>12.461345144999999</v>
      </c>
    </row>
    <row r="16" spans="1:14" ht="11.25">
      <c r="A16" s="400" t="s">
        <v>1278</v>
      </c>
      <c r="B16" s="411">
        <v>2.6230821299999998</v>
      </c>
      <c r="C16" s="411">
        <v>2.6230821299999998</v>
      </c>
      <c r="D16" s="411">
        <v>3.9555551000000002</v>
      </c>
      <c r="E16" s="411">
        <v>3.9555551000000002</v>
      </c>
      <c r="F16" s="411">
        <v>3.9555551000000002</v>
      </c>
      <c r="G16" s="411">
        <v>3.9555551000000002</v>
      </c>
      <c r="H16" s="411">
        <v>3.9555551000000002</v>
      </c>
      <c r="I16" s="411">
        <v>5.7625149499999999</v>
      </c>
      <c r="J16" s="411">
        <v>5.7625149499999999</v>
      </c>
      <c r="K16" s="411">
        <v>5.7625149499999999</v>
      </c>
      <c r="L16" s="411">
        <v>5.7625149499999999</v>
      </c>
      <c r="M16" s="411">
        <v>5.8075223500000002</v>
      </c>
      <c r="N16" s="411">
        <v>5.8075223500000002</v>
      </c>
    </row>
    <row r="17" spans="1:14" ht="11.25">
      <c r="A17" s="400" t="s">
        <v>1279</v>
      </c>
      <c r="B17" s="411">
        <v>5.5296634219999996</v>
      </c>
      <c r="C17" s="411">
        <v>5.5296634219999996</v>
      </c>
      <c r="D17" s="411">
        <v>6.2134527479999999</v>
      </c>
      <c r="E17" s="411">
        <v>6.2134527479999999</v>
      </c>
      <c r="F17" s="411">
        <v>6.2134527479999999</v>
      </c>
      <c r="G17" s="411">
        <v>6.2134527479999999</v>
      </c>
      <c r="H17" s="411">
        <v>6.2134527479999999</v>
      </c>
      <c r="I17" s="411">
        <v>6.1926480589999997</v>
      </c>
      <c r="J17" s="411">
        <v>6.1926480589999997</v>
      </c>
      <c r="K17" s="411">
        <v>6.1926480589999997</v>
      </c>
      <c r="L17" s="411">
        <v>6.1926480589999997</v>
      </c>
      <c r="M17" s="411">
        <v>6.653822795</v>
      </c>
      <c r="N17" s="411">
        <v>6.653822795</v>
      </c>
    </row>
    <row r="18" spans="1:14" ht="11.25">
      <c r="A18" s="400" t="s">
        <v>1250</v>
      </c>
      <c r="B18" s="411">
        <v>10.052573692999999</v>
      </c>
      <c r="C18" s="411">
        <v>10.052573692999999</v>
      </c>
      <c r="D18" s="411">
        <v>17.600524247999999</v>
      </c>
      <c r="E18" s="411">
        <v>17.641158248</v>
      </c>
      <c r="F18" s="411">
        <v>17.641158248</v>
      </c>
      <c r="G18" s="411">
        <v>17.641158248</v>
      </c>
      <c r="H18" s="411">
        <v>17.641158248</v>
      </c>
      <c r="I18" s="411">
        <v>14.002496202</v>
      </c>
      <c r="J18" s="411">
        <v>14.002496202</v>
      </c>
      <c r="K18" s="411">
        <v>14.002496202</v>
      </c>
      <c r="L18" s="411">
        <v>14.002496202</v>
      </c>
      <c r="M18" s="411">
        <v>17.169991513999999</v>
      </c>
      <c r="N18" s="411">
        <v>17.169991513999999</v>
      </c>
    </row>
    <row r="19" spans="1:14" ht="11.25">
      <c r="A19" s="398" t="s">
        <v>1251</v>
      </c>
      <c r="B19" s="411">
        <v>-1.3478967931700001</v>
      </c>
      <c r="C19" s="411">
        <v>-1.3478967931700001</v>
      </c>
      <c r="D19" s="411">
        <v>-1.4991903905299999</v>
      </c>
      <c r="E19" s="411">
        <v>-1.5574373105299999</v>
      </c>
      <c r="F19" s="411">
        <v>-1.5574373105299999</v>
      </c>
      <c r="G19" s="411">
        <v>-1.5574373105299999</v>
      </c>
      <c r="H19" s="411">
        <v>-1.5574373105299999</v>
      </c>
      <c r="I19" s="411">
        <v>-1.7159908795300001</v>
      </c>
      <c r="J19" s="411">
        <v>-1.7159908795300001</v>
      </c>
      <c r="K19" s="411">
        <v>-1.7159908795300001</v>
      </c>
      <c r="L19" s="411">
        <v>-1.7159908795300001</v>
      </c>
      <c r="M19" s="411">
        <v>-1.5101366705300001</v>
      </c>
      <c r="N19" s="411">
        <v>-1.5101366705300001</v>
      </c>
    </row>
    <row r="20" spans="1:14" ht="11.25">
      <c r="A20" s="399" t="s">
        <v>1280</v>
      </c>
      <c r="B20" s="411">
        <v>0</v>
      </c>
      <c r="C20" s="411">
        <v>0</v>
      </c>
      <c r="D20" s="411">
        <v>0</v>
      </c>
      <c r="E20" s="411">
        <v>0</v>
      </c>
      <c r="F20" s="411">
        <v>0</v>
      </c>
      <c r="G20" s="411">
        <v>0</v>
      </c>
      <c r="H20" s="411">
        <v>0</v>
      </c>
      <c r="I20" s="411">
        <v>0</v>
      </c>
      <c r="J20" s="411">
        <v>0</v>
      </c>
      <c r="K20" s="411">
        <v>0</v>
      </c>
      <c r="L20" s="411">
        <v>0</v>
      </c>
      <c r="M20" s="411">
        <v>0</v>
      </c>
      <c r="N20" s="411">
        <v>0</v>
      </c>
    </row>
    <row r="21" spans="1:14" ht="11.25">
      <c r="A21" s="399" t="s">
        <v>1281</v>
      </c>
      <c r="B21" s="411">
        <v>0</v>
      </c>
      <c r="C21" s="411">
        <v>0</v>
      </c>
      <c r="D21" s="411">
        <v>0</v>
      </c>
      <c r="E21" s="411">
        <v>0</v>
      </c>
      <c r="F21" s="411">
        <v>0</v>
      </c>
      <c r="G21" s="411">
        <v>0</v>
      </c>
      <c r="H21" s="411">
        <v>0</v>
      </c>
      <c r="I21" s="411">
        <v>0</v>
      </c>
      <c r="J21" s="411">
        <v>0</v>
      </c>
      <c r="K21" s="411">
        <v>0</v>
      </c>
      <c r="L21" s="411">
        <v>0</v>
      </c>
      <c r="M21" s="411">
        <v>0</v>
      </c>
      <c r="N21" s="411">
        <v>0</v>
      </c>
    </row>
    <row r="22" spans="1:14" ht="11.25">
      <c r="A22" s="399" t="s">
        <v>1252</v>
      </c>
      <c r="B22" s="411">
        <v>0.23562087700000001</v>
      </c>
      <c r="C22" s="411">
        <v>0.23562087700000001</v>
      </c>
      <c r="D22" s="411">
        <v>0.23013947700000001</v>
      </c>
      <c r="E22" s="411">
        <v>0.23013947700000001</v>
      </c>
      <c r="F22" s="411">
        <v>0.23013947700000001</v>
      </c>
      <c r="G22" s="411">
        <v>0.23013947700000001</v>
      </c>
      <c r="H22" s="411">
        <v>0.23013947700000001</v>
      </c>
      <c r="I22" s="411">
        <v>0.31042367993999997</v>
      </c>
      <c r="J22" s="411">
        <v>0.31042367993999997</v>
      </c>
      <c r="K22" s="411">
        <v>0.31042367993999997</v>
      </c>
      <c r="L22" s="411">
        <v>0.31042367993999997</v>
      </c>
      <c r="M22" s="411">
        <v>0.45094928099999998</v>
      </c>
      <c r="N22" s="411">
        <v>0.45094928099999998</v>
      </c>
    </row>
    <row r="23" spans="1:14" ht="11.25">
      <c r="A23" s="399" t="s">
        <v>1282</v>
      </c>
      <c r="B23" s="411">
        <v>8.3717383430000005</v>
      </c>
      <c r="C23" s="411">
        <v>8.3717383430000005</v>
      </c>
      <c r="D23" s="411">
        <v>2.4484093929999999</v>
      </c>
      <c r="E23" s="411">
        <v>2.4484093929999999</v>
      </c>
      <c r="F23" s="411">
        <v>2.4484093929999999</v>
      </c>
      <c r="G23" s="411">
        <v>2.4484093929999999</v>
      </c>
      <c r="H23" s="411">
        <v>2.4484093929999999</v>
      </c>
      <c r="I23" s="411">
        <v>8.1746814659999991</v>
      </c>
      <c r="J23" s="411">
        <v>8.1746814659999991</v>
      </c>
      <c r="K23" s="411">
        <v>8.1746814659999991</v>
      </c>
      <c r="L23" s="411">
        <v>8.1746814659999991</v>
      </c>
      <c r="M23" s="411">
        <v>7.0092542890000002</v>
      </c>
      <c r="N23" s="411">
        <v>7.0092542890000002</v>
      </c>
    </row>
    <row r="24" spans="1:14" ht="11.25">
      <c r="A24" s="398" t="s">
        <v>1253</v>
      </c>
      <c r="B24" s="411">
        <v>4.3674782800000003</v>
      </c>
      <c r="C24" s="411">
        <v>4.3674782800000003</v>
      </c>
      <c r="D24" s="411">
        <v>4.5164682809999999</v>
      </c>
      <c r="E24" s="411">
        <v>4.5376657810000003</v>
      </c>
      <c r="F24" s="411">
        <v>4.5376657810000003</v>
      </c>
      <c r="G24" s="411">
        <v>4.5376657810000003</v>
      </c>
      <c r="H24" s="411">
        <v>4.5376657810000003</v>
      </c>
      <c r="I24" s="411">
        <v>5.6826712136999999</v>
      </c>
      <c r="J24" s="411">
        <v>5.6826712136999999</v>
      </c>
      <c r="K24" s="411">
        <v>5.6826712136999999</v>
      </c>
      <c r="L24" s="411">
        <v>5.6826712136999999</v>
      </c>
      <c r="M24" s="411">
        <v>4.8537032536900009</v>
      </c>
      <c r="N24" s="411">
        <v>4.8537032536900009</v>
      </c>
    </row>
    <row r="25" spans="1:14" ht="11.25">
      <c r="A25" s="398" t="s">
        <v>1254</v>
      </c>
      <c r="B25" s="411">
        <v>-1.94400503181</v>
      </c>
      <c r="C25" s="411">
        <v>-1.94400503181</v>
      </c>
      <c r="D25" s="411">
        <v>-2.1017729263499998</v>
      </c>
      <c r="E25" s="411">
        <v>-2.1189079263499999</v>
      </c>
      <c r="F25" s="411">
        <v>-2.1189079263499999</v>
      </c>
      <c r="G25" s="411">
        <v>-2.1189079263499999</v>
      </c>
      <c r="H25" s="411">
        <v>-2.1189079263499999</v>
      </c>
      <c r="I25" s="411">
        <v>-2.32358483861</v>
      </c>
      <c r="J25" s="411">
        <v>-2.32358483861</v>
      </c>
      <c r="K25" s="411">
        <v>-2.32358483861</v>
      </c>
      <c r="L25" s="411">
        <v>-2.32358483861</v>
      </c>
      <c r="M25" s="411">
        <v>-1.89949087296</v>
      </c>
      <c r="N25" s="411">
        <v>-1.89949087296</v>
      </c>
    </row>
    <row r="26" spans="1:14" ht="11.25">
      <c r="A26" s="398" t="s">
        <v>1255</v>
      </c>
      <c r="B26" s="411">
        <v>3.9216918400100003</v>
      </c>
      <c r="C26" s="411">
        <v>3.9216918400100003</v>
      </c>
      <c r="D26" s="411">
        <v>4.1452036373299999</v>
      </c>
      <c r="E26" s="411">
        <v>4.1474936373300002</v>
      </c>
      <c r="F26" s="411">
        <v>4.1474936373300002</v>
      </c>
      <c r="G26" s="411">
        <v>4.1474936373300002</v>
      </c>
      <c r="H26" s="411">
        <v>4.1474936373300002</v>
      </c>
      <c r="I26" s="411">
        <v>5.4207623643299998</v>
      </c>
      <c r="J26" s="411">
        <v>5.4207623643299998</v>
      </c>
      <c r="K26" s="411">
        <v>5.4207623643299998</v>
      </c>
      <c r="L26" s="411">
        <v>5.4207623643299998</v>
      </c>
      <c r="M26" s="411">
        <v>5.3760509699999997</v>
      </c>
      <c r="N26" s="411">
        <v>5.3760509699999997</v>
      </c>
    </row>
    <row r="27" spans="1:14" ht="11.25">
      <c r="A27" s="401" t="s">
        <v>1256</v>
      </c>
      <c r="B27" s="411">
        <v>83.457819629420001</v>
      </c>
      <c r="C27" s="411">
        <v>84.173069629419999</v>
      </c>
      <c r="D27" s="411">
        <v>86.511798688729996</v>
      </c>
      <c r="E27" s="411">
        <v>87.229291975729993</v>
      </c>
      <c r="F27" s="411">
        <v>87.229291975729993</v>
      </c>
      <c r="G27" s="411">
        <v>87.229291975729993</v>
      </c>
      <c r="H27" s="411">
        <v>87.229291975729993</v>
      </c>
      <c r="I27" s="411">
        <v>97.714916818129993</v>
      </c>
      <c r="J27" s="411">
        <v>99.714916818129993</v>
      </c>
      <c r="K27" s="411">
        <v>99.714916818129993</v>
      </c>
      <c r="L27" s="411">
        <v>99.964916818129993</v>
      </c>
      <c r="M27" s="411">
        <v>115.55156001748</v>
      </c>
      <c r="N27" s="411">
        <v>115.55156001748</v>
      </c>
    </row>
    <row r="28" spans="1:14" ht="11.25">
      <c r="A28" s="401" t="s">
        <v>1257</v>
      </c>
      <c r="B28" s="411"/>
      <c r="C28" s="411"/>
      <c r="D28" s="411"/>
      <c r="E28" s="411"/>
      <c r="F28" s="411"/>
      <c r="G28" s="411"/>
      <c r="H28" s="411"/>
      <c r="I28" s="411">
        <v>0</v>
      </c>
      <c r="J28" s="411">
        <v>0</v>
      </c>
      <c r="K28" s="411">
        <v>0</v>
      </c>
      <c r="L28" s="411">
        <v>0</v>
      </c>
      <c r="M28" s="411">
        <v>0</v>
      </c>
      <c r="N28" s="411">
        <v>0</v>
      </c>
    </row>
    <row r="29" spans="1:14" ht="11.25">
      <c r="A29" s="402" t="s">
        <v>1258</v>
      </c>
      <c r="B29" s="411">
        <v>0.25233348</v>
      </c>
      <c r="C29" s="411">
        <v>0.25233348</v>
      </c>
      <c r="D29" s="411">
        <v>9.8423661999999995E-2</v>
      </c>
      <c r="E29" s="411">
        <v>0.105489953</v>
      </c>
      <c r="F29" s="411">
        <v>0.105489953</v>
      </c>
      <c r="G29" s="411">
        <v>0.105489953</v>
      </c>
      <c r="H29" s="411">
        <v>0.105489953</v>
      </c>
      <c r="I29" s="411">
        <v>0.61440392187000004</v>
      </c>
      <c r="J29" s="411">
        <v>0.61440392187000004</v>
      </c>
      <c r="K29" s="411">
        <v>0.61440392187000004</v>
      </c>
      <c r="L29" s="411">
        <v>0.61440392187000004</v>
      </c>
      <c r="M29" s="411">
        <v>0.64246628790999993</v>
      </c>
      <c r="N29" s="411">
        <v>0.64246628790999993</v>
      </c>
    </row>
    <row r="30" spans="1:14" ht="11.25">
      <c r="A30" s="402" t="s">
        <v>1283</v>
      </c>
      <c r="B30" s="411">
        <v>18.178656917080001</v>
      </c>
      <c r="C30" s="411">
        <v>18.178656917080001</v>
      </c>
      <c r="D30" s="411">
        <v>14.21336913791</v>
      </c>
      <c r="E30" s="411">
        <v>14.26620838791</v>
      </c>
      <c r="F30" s="411">
        <v>14.26620838791</v>
      </c>
      <c r="G30" s="411">
        <v>14.26620838791</v>
      </c>
      <c r="H30" s="411">
        <v>14.26620838791</v>
      </c>
      <c r="I30" s="411">
        <v>20.459275217729999</v>
      </c>
      <c r="J30" s="411">
        <v>20.459275217729999</v>
      </c>
      <c r="K30" s="411">
        <v>20.459275217729999</v>
      </c>
      <c r="L30" s="411">
        <v>20.459275217729999</v>
      </c>
      <c r="M30" s="411">
        <v>24.075303319180001</v>
      </c>
      <c r="N30" s="411">
        <v>24.075303319180001</v>
      </c>
    </row>
    <row r="31" spans="1:14" ht="11.25">
      <c r="A31" s="402" t="s">
        <v>1284</v>
      </c>
      <c r="B31" s="411">
        <v>0</v>
      </c>
      <c r="C31" s="411">
        <v>0</v>
      </c>
      <c r="D31" s="411">
        <v>5.9437682970700001</v>
      </c>
      <c r="E31" s="411">
        <v>5.9437682970700001</v>
      </c>
      <c r="F31" s="411">
        <v>5.9437682970700001</v>
      </c>
      <c r="G31" s="411">
        <v>5.9437682970700001</v>
      </c>
      <c r="H31" s="411">
        <v>5.9437682970700001</v>
      </c>
      <c r="I31" s="411">
        <v>0</v>
      </c>
      <c r="J31" s="411">
        <v>0</v>
      </c>
      <c r="K31" s="411">
        <v>0</v>
      </c>
      <c r="L31" s="411">
        <v>0</v>
      </c>
      <c r="M31" s="411">
        <v>0</v>
      </c>
      <c r="N31" s="411">
        <v>0</v>
      </c>
    </row>
    <row r="32" spans="1:14" ht="11.25">
      <c r="A32" s="402" t="s">
        <v>1285</v>
      </c>
      <c r="B32" s="411">
        <v>0</v>
      </c>
      <c r="C32" s="411">
        <v>0</v>
      </c>
      <c r="D32" s="411">
        <v>0</v>
      </c>
      <c r="E32" s="411">
        <v>0</v>
      </c>
      <c r="F32" s="411">
        <v>0</v>
      </c>
      <c r="G32" s="411">
        <v>0</v>
      </c>
      <c r="H32" s="411">
        <v>0</v>
      </c>
      <c r="I32" s="411">
        <v>0</v>
      </c>
      <c r="J32" s="411">
        <v>0</v>
      </c>
      <c r="K32" s="411">
        <v>0</v>
      </c>
      <c r="L32" s="411">
        <v>0</v>
      </c>
      <c r="M32" s="411">
        <v>0</v>
      </c>
      <c r="N32" s="411">
        <v>0</v>
      </c>
    </row>
    <row r="33" spans="1:14" ht="11.25">
      <c r="A33" s="402" t="s">
        <v>708</v>
      </c>
      <c r="B33" s="411">
        <v>4.3543616920000003</v>
      </c>
      <c r="C33" s="411">
        <v>4.3543616920000003</v>
      </c>
      <c r="D33" s="411">
        <v>1.485130624</v>
      </c>
      <c r="E33" s="411">
        <v>1.485130624</v>
      </c>
      <c r="F33" s="411">
        <v>1.485130624</v>
      </c>
      <c r="G33" s="411">
        <v>1.485130624</v>
      </c>
      <c r="H33" s="411">
        <v>1.485130624</v>
      </c>
      <c r="I33" s="411">
        <v>2.5977758820000001</v>
      </c>
      <c r="J33" s="411">
        <v>2.5977758820000001</v>
      </c>
      <c r="K33" s="411">
        <v>2.5977758820000001</v>
      </c>
      <c r="L33" s="411">
        <v>2.5977758820000001</v>
      </c>
      <c r="M33" s="411">
        <v>1.3258765560000001</v>
      </c>
      <c r="N33" s="411">
        <v>1.3258765560000001</v>
      </c>
    </row>
    <row r="34" spans="1:14" ht="11.25">
      <c r="A34" s="402" t="s">
        <v>1259</v>
      </c>
      <c r="B34" s="411">
        <v>1.0390789626600001</v>
      </c>
      <c r="C34" s="411">
        <v>1.0390789626600001</v>
      </c>
      <c r="D34" s="411">
        <v>0.88168394245000004</v>
      </c>
      <c r="E34" s="411">
        <v>0.92063312845</v>
      </c>
      <c r="F34" s="411">
        <v>0.92063312845</v>
      </c>
      <c r="G34" s="411">
        <v>0.92063312845</v>
      </c>
      <c r="H34" s="411">
        <v>0.92063312845</v>
      </c>
      <c r="I34" s="411">
        <v>2.1655919239800001</v>
      </c>
      <c r="J34" s="411">
        <v>2.1655919239800001</v>
      </c>
      <c r="K34" s="411">
        <v>2.1655919239800001</v>
      </c>
      <c r="L34" s="411">
        <v>2.1655919239800001</v>
      </c>
      <c r="M34" s="411">
        <v>2.3497240718099999</v>
      </c>
      <c r="N34" s="411">
        <v>2.3497240718099999</v>
      </c>
    </row>
    <row r="35" spans="1:14" ht="11.25">
      <c r="A35" s="403" t="s">
        <v>1260</v>
      </c>
      <c r="B35" s="411">
        <v>23.824431051740003</v>
      </c>
      <c r="C35" s="411">
        <v>23.824431051740003</v>
      </c>
      <c r="D35" s="411">
        <v>22.622375663429999</v>
      </c>
      <c r="E35" s="411">
        <v>22.721230390430001</v>
      </c>
      <c r="F35" s="411">
        <v>22.721230390430001</v>
      </c>
      <c r="G35" s="411">
        <v>22.721230390430001</v>
      </c>
      <c r="H35" s="411">
        <v>22.721230390430001</v>
      </c>
      <c r="I35" s="411">
        <v>25.837046945579999</v>
      </c>
      <c r="J35" s="411">
        <v>25.837046945579999</v>
      </c>
      <c r="K35" s="411">
        <v>25.837046945579999</v>
      </c>
      <c r="L35" s="411">
        <v>25.837046945579999</v>
      </c>
      <c r="M35" s="411">
        <v>28.393370234899997</v>
      </c>
      <c r="N35" s="411">
        <v>28.393370234899997</v>
      </c>
    </row>
    <row r="36" spans="1:14" ht="11.25">
      <c r="A36" s="404" t="s">
        <v>1261</v>
      </c>
      <c r="B36" s="411"/>
      <c r="C36" s="411"/>
      <c r="D36" s="411"/>
      <c r="E36" s="411"/>
      <c r="F36" s="411"/>
      <c r="G36" s="411"/>
      <c r="H36" s="411"/>
      <c r="I36" s="411">
        <v>0</v>
      </c>
      <c r="J36" s="411">
        <v>0</v>
      </c>
      <c r="K36" s="411">
        <v>0</v>
      </c>
      <c r="L36" s="411">
        <v>0</v>
      </c>
      <c r="M36" s="411">
        <v>0</v>
      </c>
      <c r="N36" s="411">
        <v>0</v>
      </c>
    </row>
    <row r="37" spans="1:14" ht="11.25">
      <c r="A37" s="405" t="s">
        <v>1262</v>
      </c>
      <c r="B37" s="411">
        <v>48.637860721120006</v>
      </c>
      <c r="C37" s="411">
        <v>48.637860721120006</v>
      </c>
      <c r="D37" s="411">
        <v>50.064337726120002</v>
      </c>
      <c r="E37" s="411">
        <v>50.27647945012</v>
      </c>
      <c r="F37" s="411">
        <v>50.27647945012</v>
      </c>
      <c r="G37" s="411">
        <v>50.27647945012</v>
      </c>
      <c r="H37" s="411">
        <v>50.27647945012</v>
      </c>
      <c r="I37" s="411">
        <v>54.321118757000001</v>
      </c>
      <c r="J37" s="411">
        <v>54.321118757000001</v>
      </c>
      <c r="K37" s="411">
        <v>54.321118757000001</v>
      </c>
      <c r="L37" s="411">
        <v>54.321118757000001</v>
      </c>
      <c r="M37" s="411">
        <v>62.631529072669998</v>
      </c>
      <c r="N37" s="411">
        <v>62.631529072669998</v>
      </c>
    </row>
    <row r="38" spans="1:14" ht="11.25">
      <c r="A38" s="406" t="s">
        <v>96</v>
      </c>
      <c r="B38" s="411">
        <v>33.969711378119996</v>
      </c>
      <c r="C38" s="411">
        <v>33.969711378119996</v>
      </c>
      <c r="D38" s="411">
        <v>34.924253763119999</v>
      </c>
      <c r="E38" s="411">
        <v>35.136395487120005</v>
      </c>
      <c r="F38" s="411">
        <v>35.136395487120005</v>
      </c>
      <c r="G38" s="411">
        <v>35.136395487120005</v>
      </c>
      <c r="H38" s="411">
        <v>35.136395487120005</v>
      </c>
      <c r="I38" s="411">
        <v>38.097361724000002</v>
      </c>
      <c r="J38" s="411">
        <v>38.097361724000002</v>
      </c>
      <c r="K38" s="411">
        <v>38.097361724000002</v>
      </c>
      <c r="L38" s="411">
        <v>38.097361724000002</v>
      </c>
      <c r="M38" s="411">
        <v>45.438912732669998</v>
      </c>
      <c r="N38" s="411">
        <v>45.438912732669998</v>
      </c>
    </row>
    <row r="39" spans="1:14" ht="11.25">
      <c r="A39" s="406" t="s">
        <v>97</v>
      </c>
      <c r="B39" s="411">
        <v>14.668149343</v>
      </c>
      <c r="C39" s="411">
        <v>14.668149343</v>
      </c>
      <c r="D39" s="411">
        <v>15.140083963</v>
      </c>
      <c r="E39" s="411">
        <v>15.140083963</v>
      </c>
      <c r="F39" s="411">
        <v>15.140083963</v>
      </c>
      <c r="G39" s="411">
        <v>15.140083963</v>
      </c>
      <c r="H39" s="411">
        <v>15.140083963</v>
      </c>
      <c r="I39" s="411">
        <v>16.223757032999998</v>
      </c>
      <c r="J39" s="411">
        <v>16.223757032999998</v>
      </c>
      <c r="K39" s="411">
        <v>16.223757032999998</v>
      </c>
      <c r="L39" s="411">
        <v>16.223757032999998</v>
      </c>
      <c r="M39" s="411">
        <v>17.192616340000001</v>
      </c>
      <c r="N39" s="411">
        <v>17.192616340000001</v>
      </c>
    </row>
    <row r="40" spans="1:14" ht="11.25">
      <c r="A40" s="405" t="s">
        <v>1263</v>
      </c>
      <c r="B40" s="411">
        <v>0.66250002600000002</v>
      </c>
      <c r="C40" s="411">
        <v>0.66250002600000002</v>
      </c>
      <c r="D40" s="411">
        <v>0.531944474</v>
      </c>
      <c r="E40" s="411">
        <v>0.531944474</v>
      </c>
      <c r="F40" s="411">
        <v>0.531944474</v>
      </c>
      <c r="G40" s="411">
        <v>0.531944474</v>
      </c>
      <c r="H40" s="411">
        <v>0.531944474</v>
      </c>
      <c r="I40" s="411">
        <v>0.84722223100000005</v>
      </c>
      <c r="J40" s="411">
        <v>0.84722223100000005</v>
      </c>
      <c r="K40" s="411">
        <v>0.84722223100000005</v>
      </c>
      <c r="L40" s="411">
        <v>0.84722223100000005</v>
      </c>
      <c r="M40" s="411">
        <v>0.80677778700000002</v>
      </c>
      <c r="N40" s="411">
        <v>0.80677778700000002</v>
      </c>
    </row>
    <row r="41" spans="1:14" ht="11.25">
      <c r="A41" s="406" t="s">
        <v>96</v>
      </c>
      <c r="B41" s="411">
        <v>0</v>
      </c>
      <c r="C41" s="411">
        <v>0</v>
      </c>
      <c r="D41" s="411">
        <v>0</v>
      </c>
      <c r="E41" s="411">
        <v>0</v>
      </c>
      <c r="F41" s="411">
        <v>0</v>
      </c>
      <c r="G41" s="411">
        <v>0</v>
      </c>
      <c r="H41" s="411">
        <v>0</v>
      </c>
      <c r="I41" s="411">
        <v>0</v>
      </c>
      <c r="J41" s="411">
        <v>0</v>
      </c>
      <c r="K41" s="411">
        <v>0</v>
      </c>
      <c r="L41" s="411">
        <v>0</v>
      </c>
      <c r="M41" s="411">
        <v>0.104</v>
      </c>
      <c r="N41" s="411">
        <v>0.104</v>
      </c>
    </row>
    <row r="42" spans="1:14" ht="11.25">
      <c r="A42" s="406" t="s">
        <v>97</v>
      </c>
      <c r="B42" s="411">
        <v>0.66250002600000002</v>
      </c>
      <c r="C42" s="411">
        <v>0.66250002600000002</v>
      </c>
      <c r="D42" s="411">
        <v>0.531944474</v>
      </c>
      <c r="E42" s="411">
        <v>0.531944474</v>
      </c>
      <c r="F42" s="411">
        <v>0.531944474</v>
      </c>
      <c r="G42" s="411">
        <v>0.531944474</v>
      </c>
      <c r="H42" s="411">
        <v>0.531944474</v>
      </c>
      <c r="I42" s="411">
        <v>0.84722223100000005</v>
      </c>
      <c r="J42" s="411">
        <v>0.84722223100000005</v>
      </c>
      <c r="K42" s="411">
        <v>0.84722223100000005</v>
      </c>
      <c r="L42" s="411">
        <v>0.84722223100000005</v>
      </c>
      <c r="M42" s="411">
        <v>0.70277778700000004</v>
      </c>
      <c r="N42" s="411">
        <v>0.70277778700000004</v>
      </c>
    </row>
    <row r="43" spans="1:14" ht="11.25">
      <c r="A43" s="406" t="s">
        <v>1264</v>
      </c>
      <c r="B43" s="411">
        <v>49.300360747120003</v>
      </c>
      <c r="C43" s="411">
        <v>49.300360747120003</v>
      </c>
      <c r="D43" s="411">
        <v>50.596282200120001</v>
      </c>
      <c r="E43" s="411">
        <v>50.80842392412</v>
      </c>
      <c r="F43" s="411">
        <v>50.80842392412</v>
      </c>
      <c r="G43" s="411">
        <v>50.80842392412</v>
      </c>
      <c r="H43" s="411">
        <v>50.80842392412</v>
      </c>
      <c r="I43" s="411">
        <v>55.168340987999997</v>
      </c>
      <c r="J43" s="411">
        <v>55.168340987999997</v>
      </c>
      <c r="K43" s="411">
        <v>55.168340987999997</v>
      </c>
      <c r="L43" s="411">
        <v>55.168340987999997</v>
      </c>
      <c r="M43" s="411">
        <v>63.43830685967</v>
      </c>
      <c r="N43" s="411">
        <v>63.43830685967</v>
      </c>
    </row>
    <row r="44" spans="1:14" ht="11.25">
      <c r="A44" s="401" t="s">
        <v>1065</v>
      </c>
      <c r="B44" s="411"/>
      <c r="C44" s="411"/>
      <c r="D44" s="411"/>
      <c r="E44" s="411"/>
      <c r="F44" s="411"/>
      <c r="G44" s="411"/>
      <c r="H44" s="411"/>
      <c r="I44" s="411">
        <v>0</v>
      </c>
      <c r="J44" s="411">
        <v>0</v>
      </c>
      <c r="K44" s="411">
        <v>0</v>
      </c>
      <c r="L44" s="411">
        <v>0</v>
      </c>
      <c r="M44" s="411">
        <v>0</v>
      </c>
      <c r="N44" s="411">
        <v>0</v>
      </c>
    </row>
    <row r="45" spans="1:14" ht="11.25">
      <c r="A45" s="407" t="s">
        <v>1265</v>
      </c>
      <c r="B45" s="411"/>
      <c r="C45" s="411"/>
      <c r="D45" s="411"/>
      <c r="E45" s="411"/>
      <c r="F45" s="411"/>
      <c r="G45" s="411"/>
      <c r="H45" s="411"/>
      <c r="I45" s="411">
        <v>0</v>
      </c>
      <c r="J45" s="411">
        <v>0</v>
      </c>
      <c r="K45" s="411">
        <v>0</v>
      </c>
      <c r="L45" s="411">
        <v>0</v>
      </c>
      <c r="M45" s="411">
        <v>0</v>
      </c>
      <c r="N45" s="411">
        <v>0</v>
      </c>
    </row>
    <row r="46" spans="1:14" ht="11.25">
      <c r="A46" s="407" t="s">
        <v>723</v>
      </c>
      <c r="B46" s="411">
        <v>5.7823062466000001</v>
      </c>
      <c r="C46" s="411">
        <v>6.4975562466000003</v>
      </c>
      <c r="D46" s="411">
        <v>8.9235602479199994</v>
      </c>
      <c r="E46" s="411">
        <v>9.2057912479200006</v>
      </c>
      <c r="F46" s="411">
        <v>9.2057912479200006</v>
      </c>
      <c r="G46" s="411">
        <v>9.2057912479200006</v>
      </c>
      <c r="H46" s="411">
        <v>9.2057912479200006</v>
      </c>
      <c r="I46" s="411">
        <v>10.21553972851</v>
      </c>
      <c r="J46" s="411">
        <v>10.23953972851</v>
      </c>
      <c r="K46" s="411">
        <v>10.23953972851</v>
      </c>
      <c r="L46" s="411">
        <v>10.24253972851</v>
      </c>
      <c r="M46" s="411">
        <v>12.31154624172</v>
      </c>
      <c r="N46" s="411">
        <v>12.31154624172</v>
      </c>
    </row>
    <row r="47" spans="1:14" ht="11.25">
      <c r="A47" s="406" t="s">
        <v>1286</v>
      </c>
      <c r="B47" s="411">
        <v>3.6404803000000001</v>
      </c>
      <c r="C47" s="411">
        <v>3.8504803000000001</v>
      </c>
      <c r="D47" s="411">
        <v>3.8533393</v>
      </c>
      <c r="E47" s="411">
        <v>3.8617393</v>
      </c>
      <c r="F47" s="411">
        <v>3.8617393</v>
      </c>
      <c r="G47" s="411">
        <v>3.8617393</v>
      </c>
      <c r="H47" s="411">
        <v>3.8617393</v>
      </c>
      <c r="I47" s="411">
        <v>5.2828238000000001</v>
      </c>
      <c r="J47" s="411">
        <v>5.2988238000000001</v>
      </c>
      <c r="K47" s="411">
        <v>5.2988238000000001</v>
      </c>
      <c r="L47" s="411">
        <v>5.3008237999999999</v>
      </c>
      <c r="M47" s="411">
        <v>5.2353293000000001</v>
      </c>
      <c r="N47" s="411">
        <v>5.2353293000000001</v>
      </c>
    </row>
    <row r="48" spans="1:14" ht="11.25">
      <c r="A48" s="406" t="s">
        <v>1287</v>
      </c>
      <c r="B48" s="411">
        <v>2.1418259466</v>
      </c>
      <c r="C48" s="411">
        <v>2.6470759465999998</v>
      </c>
      <c r="D48" s="411">
        <v>5.0702209479200002</v>
      </c>
      <c r="E48" s="411">
        <v>5.3440519479199997</v>
      </c>
      <c r="F48" s="411">
        <v>5.3440519479199997</v>
      </c>
      <c r="G48" s="411">
        <v>5.3440519479199997</v>
      </c>
      <c r="H48" s="411">
        <v>5.3440519479199997</v>
      </c>
      <c r="I48" s="411">
        <v>4.9327159285100004</v>
      </c>
      <c r="J48" s="411">
        <v>4.9407159285100004</v>
      </c>
      <c r="K48" s="411">
        <v>4.9407159285100004</v>
      </c>
      <c r="L48" s="411">
        <v>4.9417159285099999</v>
      </c>
      <c r="M48" s="411">
        <v>7.0762169417200003</v>
      </c>
      <c r="N48" s="411">
        <v>7.0762169417200003</v>
      </c>
    </row>
    <row r="49" spans="1:14" ht="11.25">
      <c r="A49" s="407" t="s">
        <v>1266</v>
      </c>
      <c r="B49" s="412">
        <v>0.65490985000000002</v>
      </c>
      <c r="C49" s="412">
        <v>0.65490985000000002</v>
      </c>
      <c r="D49" s="412">
        <v>0.84890984999999997</v>
      </c>
      <c r="E49" s="412">
        <v>0.96890984999999996</v>
      </c>
      <c r="F49" s="412">
        <v>0.96890984999999996</v>
      </c>
      <c r="G49" s="412">
        <v>0.96890984999999996</v>
      </c>
      <c r="H49" s="412">
        <v>0.96890984999999996</v>
      </c>
      <c r="I49" s="412">
        <v>1.7279098500000001</v>
      </c>
      <c r="J49" s="412">
        <v>3.7039098500000001</v>
      </c>
      <c r="K49" s="412">
        <v>3.7039098500000001</v>
      </c>
      <c r="L49" s="412">
        <v>3.9509098499999999</v>
      </c>
      <c r="M49" s="412">
        <v>5.6650498499999999</v>
      </c>
      <c r="N49" s="412">
        <v>5.6650498499999999</v>
      </c>
    </row>
    <row r="50" spans="1:14" ht="11.25">
      <c r="A50" s="406" t="s">
        <v>1066</v>
      </c>
      <c r="B50" s="412">
        <v>2.4997312894400001</v>
      </c>
      <c r="C50" s="412">
        <v>2.4997312894400001</v>
      </c>
      <c r="D50" s="412">
        <v>2.95663552145</v>
      </c>
      <c r="E50" s="412">
        <v>2.9609013574499996</v>
      </c>
      <c r="F50" s="412">
        <v>2.9609013574499996</v>
      </c>
      <c r="G50" s="412">
        <v>2.9609013574499996</v>
      </c>
      <c r="H50" s="412">
        <v>2.9609013574499996</v>
      </c>
      <c r="I50" s="412">
        <v>3.2610680341899996</v>
      </c>
      <c r="J50" s="412">
        <v>3.2610680341899996</v>
      </c>
      <c r="K50" s="412">
        <v>3.2610680341899996</v>
      </c>
      <c r="L50" s="412">
        <v>3.2610680341899996</v>
      </c>
      <c r="M50" s="412">
        <v>3.5552109169599997</v>
      </c>
      <c r="N50" s="412">
        <v>3.5552109169599997</v>
      </c>
    </row>
    <row r="51" spans="1:14" ht="11.25">
      <c r="A51" s="407" t="s">
        <v>1267</v>
      </c>
      <c r="B51" s="412">
        <v>1.3960804448200002</v>
      </c>
      <c r="C51" s="412">
        <v>1.3960804448200002</v>
      </c>
      <c r="D51" s="412">
        <v>0.56403520584999989</v>
      </c>
      <c r="E51" s="412">
        <v>0.56403520584999989</v>
      </c>
      <c r="F51" s="412">
        <v>0.56403520584999989</v>
      </c>
      <c r="G51" s="412">
        <v>0.56403520584999989</v>
      </c>
      <c r="H51" s="412">
        <v>0.56403520584999989</v>
      </c>
      <c r="I51" s="412">
        <v>1.5050112718499999</v>
      </c>
      <c r="J51" s="412">
        <v>1.5050112718499999</v>
      </c>
      <c r="K51" s="412">
        <v>1.5050112718499999</v>
      </c>
      <c r="L51" s="412">
        <v>1.5050112718499999</v>
      </c>
      <c r="M51" s="412">
        <v>2.1880759142300001</v>
      </c>
      <c r="N51" s="412">
        <v>2.1880759142300001</v>
      </c>
    </row>
    <row r="52" spans="1:14" ht="11.25">
      <c r="A52" s="408" t="s">
        <v>1268</v>
      </c>
      <c r="B52" s="412">
        <v>10.333027830860001</v>
      </c>
      <c r="C52" s="412">
        <v>11.04827783086</v>
      </c>
      <c r="D52" s="412">
        <v>13.29314082522</v>
      </c>
      <c r="E52" s="412">
        <v>13.699637661219999</v>
      </c>
      <c r="F52" s="412">
        <v>13.699637661219999</v>
      </c>
      <c r="G52" s="412">
        <v>13.699637661219999</v>
      </c>
      <c r="H52" s="412">
        <v>13.699637661219999</v>
      </c>
      <c r="I52" s="412">
        <v>16.70952888455</v>
      </c>
      <c r="J52" s="412">
        <v>18.70952888455</v>
      </c>
      <c r="K52" s="412">
        <v>18.70952888455</v>
      </c>
      <c r="L52" s="412">
        <v>18.95952888455</v>
      </c>
      <c r="M52" s="412">
        <v>23.719882922909996</v>
      </c>
      <c r="N52" s="412">
        <v>23.719882922909996</v>
      </c>
    </row>
    <row r="53" spans="1:14" ht="12" thickBot="1">
      <c r="A53" s="409" t="s">
        <v>1269</v>
      </c>
      <c r="B53" s="413">
        <v>83.457819629720007</v>
      </c>
      <c r="C53" s="413">
        <v>84.173069629720004</v>
      </c>
      <c r="D53" s="413">
        <v>86.511798688769986</v>
      </c>
      <c r="E53" s="413">
        <v>87.229291975769982</v>
      </c>
      <c r="F53" s="413">
        <v>87.229291975769982</v>
      </c>
      <c r="G53" s="413">
        <v>87.229291975769982</v>
      </c>
      <c r="H53" s="413">
        <v>87.229291975769982</v>
      </c>
      <c r="I53" s="413">
        <v>97.714916818129993</v>
      </c>
      <c r="J53" s="413">
        <v>99.714916818129993</v>
      </c>
      <c r="K53" s="413">
        <v>99.714916818129993</v>
      </c>
      <c r="L53" s="413">
        <v>99.964916818129993</v>
      </c>
      <c r="M53" s="413">
        <v>115.55156001748</v>
      </c>
      <c r="N53" s="413">
        <v>115.55156001748</v>
      </c>
    </row>
    <row r="54" spans="1:14" ht="15.75" customHeight="1" thickBot="1">
      <c r="A54" s="598"/>
      <c r="B54" s="599"/>
      <c r="C54" s="599"/>
      <c r="D54" s="599"/>
      <c r="E54" s="599"/>
      <c r="F54" s="599"/>
      <c r="G54" s="599"/>
      <c r="H54" s="599"/>
      <c r="I54" s="599"/>
      <c r="J54" s="599"/>
      <c r="K54" s="599"/>
      <c r="L54" s="599"/>
      <c r="M54" s="599"/>
      <c r="N54" s="600"/>
    </row>
  </sheetData>
  <customSheetViews>
    <customSheetView guid="{4E068CE9-76F0-4A79-8775-2B6748FBF524}">
      <selection sqref="A1:N1"/>
      <pageMargins left="0.7" right="0.7" top="0.75" bottom="0.75" header="0.3" footer="0.3"/>
      <pageSetup paperSize="9" scale="44" orientation="landscape" r:id="rId1"/>
    </customSheetView>
    <customSheetView guid="{EB4FEB82-7273-415B-B402-8EEA020F8842}" showGridLines="0">
      <selection activeCell="P34" sqref="P1:P1048576"/>
      <pageMargins left="0.7" right="0.7" top="0.75" bottom="0.75" header="0.3" footer="0.3"/>
    </customSheetView>
    <customSheetView guid="{470994EE-CEA9-45A2-A5EE-DCAA1675B1EF}" topLeftCell="B1">
      <selection activeCell="J7" sqref="J7"/>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activeCell="Q35" sqref="Q35"/>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2"/>
    </customSheetView>
  </customSheetViews>
  <mergeCells count="2">
    <mergeCell ref="A1:N1"/>
    <mergeCell ref="A54:N54"/>
  </mergeCells>
  <pageMargins left="0.7" right="0.7" top="0.75" bottom="0.75" header="0.3" footer="0.3"/>
  <pageSetup paperSize="9" scale="76"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N5"/>
  <sheetViews>
    <sheetView showGridLines="0" view="pageBreakPreview" zoomScaleNormal="100" zoomScaleSheetLayoutView="100" workbookViewId="0">
      <selection activeCell="S19" sqref="S19"/>
    </sheetView>
  </sheetViews>
  <sheetFormatPr defaultColWidth="9.140625" defaultRowHeight="9.75"/>
  <cols>
    <col min="1" max="1" width="9.42578125" style="2" bestFit="1" customWidth="1"/>
    <col min="2" max="4" width="6.140625" style="2" customWidth="1"/>
    <col min="5" max="5" width="6.140625" style="158" customWidth="1"/>
    <col min="6" max="7" width="6.140625" style="2" bestFit="1" customWidth="1"/>
    <col min="8" max="8" width="6.140625" style="2" customWidth="1"/>
    <col min="9" max="14" width="6.140625" style="2" bestFit="1" customWidth="1"/>
    <col min="15" max="16384" width="9.140625" style="2"/>
  </cols>
  <sheetData>
    <row r="1" spans="1:14" s="1" customFormat="1" ht="29.25" customHeight="1" thickBot="1">
      <c r="A1" s="602" t="s">
        <v>1318</v>
      </c>
      <c r="B1" s="603"/>
      <c r="C1" s="603"/>
      <c r="D1" s="603"/>
      <c r="E1" s="603"/>
      <c r="F1" s="603"/>
      <c r="G1" s="603"/>
      <c r="H1" s="603"/>
      <c r="I1" s="603"/>
      <c r="J1" s="603"/>
      <c r="K1" s="603"/>
      <c r="L1" s="603"/>
      <c r="M1" s="603"/>
      <c r="N1" s="604"/>
    </row>
    <row r="2" spans="1:14" s="3" customFormat="1" ht="24" customHeight="1" thickBot="1">
      <c r="A2" s="11" t="s">
        <v>98</v>
      </c>
      <c r="B2" s="109">
        <v>42767</v>
      </c>
      <c r="C2" s="109">
        <v>42795</v>
      </c>
      <c r="D2" s="109">
        <v>42826</v>
      </c>
      <c r="E2" s="109">
        <v>42856</v>
      </c>
      <c r="F2" s="110">
        <v>42887</v>
      </c>
      <c r="G2" s="110">
        <v>42917</v>
      </c>
      <c r="H2" s="110">
        <v>42948</v>
      </c>
      <c r="I2" s="110">
        <v>42979</v>
      </c>
      <c r="J2" s="110">
        <v>43009</v>
      </c>
      <c r="K2" s="110">
        <v>43040</v>
      </c>
      <c r="L2" s="110">
        <v>43070</v>
      </c>
      <c r="M2" s="110">
        <v>43101</v>
      </c>
      <c r="N2" s="110">
        <v>43132</v>
      </c>
    </row>
    <row r="3" spans="1:14">
      <c r="A3" s="160" t="s">
        <v>104</v>
      </c>
      <c r="B3" s="160">
        <v>0.59185521681444375</v>
      </c>
      <c r="C3" s="160">
        <v>0.60550484316999209</v>
      </c>
      <c r="D3" s="160">
        <v>0.57291109551554709</v>
      </c>
      <c r="E3" s="160">
        <v>0.57145070320324554</v>
      </c>
      <c r="F3" s="160">
        <v>0.57145070320324554</v>
      </c>
      <c r="G3" s="160">
        <v>0.57145070320324554</v>
      </c>
      <c r="H3" s="160">
        <v>0.57145070320324554</v>
      </c>
      <c r="I3" s="160">
        <v>0.52126886228689262</v>
      </c>
      <c r="J3" s="160">
        <v>0.55506918032777963</v>
      </c>
      <c r="K3" s="160">
        <v>0.55506918032777997</v>
      </c>
      <c r="L3" s="160">
        <v>0.55929422008289043</v>
      </c>
      <c r="M3" s="160">
        <v>0.61855647710791151</v>
      </c>
      <c r="N3" s="160">
        <v>0.61855647710791151</v>
      </c>
    </row>
    <row r="4" spans="1:14" ht="10.5" thickBot="1">
      <c r="A4" s="161" t="s">
        <v>105</v>
      </c>
      <c r="B4" s="161">
        <v>1.1413067658227656</v>
      </c>
      <c r="C4" s="161">
        <v>1.1510879902530162</v>
      </c>
      <c r="D4" s="161">
        <v>1.1815540084052487</v>
      </c>
      <c r="E4" s="161">
        <v>1.1863144576006679</v>
      </c>
      <c r="F4" s="161">
        <v>1.1863144576006679</v>
      </c>
      <c r="G4" s="161">
        <v>1.1863144576006679</v>
      </c>
      <c r="H4" s="161">
        <v>1.1863144576006679</v>
      </c>
      <c r="I4" s="161">
        <v>1.206276759000906</v>
      </c>
      <c r="J4" s="161">
        <v>1.2309664747225306</v>
      </c>
      <c r="K4" s="161">
        <v>1.2309664747225306</v>
      </c>
      <c r="L4" s="161">
        <v>1.2340526891877337</v>
      </c>
      <c r="M4" s="161">
        <v>1.2582973944653415</v>
      </c>
      <c r="N4" s="161">
        <v>1.2582973944653415</v>
      </c>
    </row>
    <row r="5" spans="1:14" ht="15.75" customHeight="1" thickBot="1">
      <c r="A5" s="591"/>
      <c r="B5" s="592"/>
      <c r="C5" s="592"/>
      <c r="D5" s="592"/>
      <c r="E5" s="592"/>
      <c r="F5" s="592"/>
      <c r="G5" s="592"/>
      <c r="H5" s="592"/>
      <c r="I5" s="592"/>
      <c r="J5" s="592"/>
      <c r="K5" s="592"/>
      <c r="L5" s="592"/>
      <c r="M5" s="592"/>
      <c r="N5" s="593"/>
    </row>
  </sheetData>
  <customSheetViews>
    <customSheetView guid="{4E068CE9-76F0-4A79-8775-2B6748FBF524}">
      <selection sqref="A1:N1"/>
      <pageMargins left="0.7" right="0.7" top="0.75" bottom="0.75" header="0.3" footer="0.3"/>
      <pageSetup paperSize="9" scale="83" orientation="landscape" r:id="rId1"/>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 guid="{A346EDBB-8F5D-48AE-8CF0-8B5C084A1557}" showGridLines="0">
      <selection activeCell="V24" sqref="V24"/>
      <pageMargins left="0.7" right="0.7" top="0.75" bottom="0.75" header="0.3" footer="0.3"/>
    </customSheetView>
  </customSheetViews>
  <mergeCells count="2">
    <mergeCell ref="A5:N5"/>
    <mergeCell ref="A1:N1"/>
  </mergeCells>
  <pageMargins left="0.7" right="0.7" top="0.75" bottom="0.75" header="0.3" footer="0.3"/>
  <pageSetup paperSize="9" scale="97" orientation="portrait"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39"/>
  <sheetViews>
    <sheetView workbookViewId="0">
      <pane xSplit="1" ySplit="2" topLeftCell="B24" activePane="bottomRight" state="frozen"/>
      <selection pane="topRight" activeCell="B1" sqref="B1"/>
      <selection pane="bottomLeft" activeCell="A3" sqref="A3"/>
      <selection pane="bottomRight" activeCell="E38" sqref="E38"/>
    </sheetView>
  </sheetViews>
  <sheetFormatPr defaultRowHeight="15"/>
  <cols>
    <col min="1" max="1" width="47.5703125" bestFit="1" customWidth="1"/>
    <col min="2" max="5" width="18" bestFit="1" customWidth="1"/>
  </cols>
  <sheetData>
    <row r="1" spans="1:14" ht="30.75" customHeight="1" thickBot="1">
      <c r="A1" s="602" t="s">
        <v>1361</v>
      </c>
      <c r="B1" s="603"/>
      <c r="C1" s="603"/>
      <c r="D1" s="603"/>
      <c r="E1" s="603"/>
      <c r="F1" s="603"/>
      <c r="G1" s="603"/>
      <c r="H1" s="603"/>
      <c r="I1" s="603"/>
      <c r="J1" s="603"/>
      <c r="K1" s="603"/>
      <c r="L1" s="603"/>
      <c r="M1" s="603"/>
      <c r="N1" s="604"/>
    </row>
    <row r="2" spans="1:14" ht="15.75" thickBot="1">
      <c r="A2" s="501" t="s">
        <v>4</v>
      </c>
      <c r="B2" s="503">
        <v>43040</v>
      </c>
      <c r="C2" s="500">
        <v>43070</v>
      </c>
      <c r="D2" s="500">
        <v>43101</v>
      </c>
      <c r="E2" s="500">
        <v>43132</v>
      </c>
      <c r="F2" s="500">
        <v>43160</v>
      </c>
      <c r="G2" s="500">
        <v>43191</v>
      </c>
      <c r="H2" s="500">
        <v>43221</v>
      </c>
      <c r="I2" s="500">
        <v>43252</v>
      </c>
      <c r="J2" s="500">
        <v>43282</v>
      </c>
      <c r="K2" s="500">
        <v>43313</v>
      </c>
      <c r="L2" s="500">
        <v>43344</v>
      </c>
      <c r="M2" s="500">
        <v>43374</v>
      </c>
      <c r="N2" s="500">
        <v>43405</v>
      </c>
    </row>
    <row r="3" spans="1:14" s="543" customFormat="1">
      <c r="A3" s="541" t="s">
        <v>699</v>
      </c>
      <c r="B3" s="542">
        <f>B5+B25</f>
        <v>1261100888450</v>
      </c>
      <c r="C3" s="542">
        <f t="shared" ref="C3:N3" si="0">C5+C25</f>
        <v>1296018664385</v>
      </c>
      <c r="D3" s="542">
        <f t="shared" si="0"/>
        <v>1361005156421</v>
      </c>
      <c r="E3" s="542">
        <f t="shared" si="0"/>
        <v>1317403969006</v>
      </c>
      <c r="F3" s="542">
        <f t="shared" si="0"/>
        <v>0</v>
      </c>
      <c r="G3" s="542">
        <f t="shared" si="0"/>
        <v>0</v>
      </c>
      <c r="H3" s="542">
        <f t="shared" si="0"/>
        <v>0</v>
      </c>
      <c r="I3" s="542">
        <f t="shared" si="0"/>
        <v>0</v>
      </c>
      <c r="J3" s="542">
        <f t="shared" si="0"/>
        <v>0</v>
      </c>
      <c r="K3" s="542">
        <f t="shared" si="0"/>
        <v>0</v>
      </c>
      <c r="L3" s="542">
        <f t="shared" si="0"/>
        <v>0</v>
      </c>
      <c r="M3" s="542">
        <f t="shared" si="0"/>
        <v>0</v>
      </c>
      <c r="N3" s="542">
        <f t="shared" si="0"/>
        <v>0</v>
      </c>
    </row>
    <row r="4" spans="1:14" s="543" customFormat="1">
      <c r="A4" s="544" t="s">
        <v>1329</v>
      </c>
      <c r="B4" s="545">
        <f>B5+B25-B31</f>
        <v>1225290572418</v>
      </c>
      <c r="C4" s="545">
        <f>C5+C25-C31</f>
        <v>1252519240886</v>
      </c>
      <c r="D4" s="545">
        <f t="shared" ref="D4:N4" si="1">D5+D25-D31</f>
        <v>1314462373923</v>
      </c>
      <c r="E4" s="545">
        <f t="shared" si="1"/>
        <v>1268564221546</v>
      </c>
      <c r="F4" s="545">
        <f t="shared" si="1"/>
        <v>0</v>
      </c>
      <c r="G4" s="545">
        <f t="shared" si="1"/>
        <v>0</v>
      </c>
      <c r="H4" s="545">
        <f t="shared" si="1"/>
        <v>0</v>
      </c>
      <c r="I4" s="545">
        <f t="shared" si="1"/>
        <v>0</v>
      </c>
      <c r="J4" s="545">
        <f t="shared" si="1"/>
        <v>0</v>
      </c>
      <c r="K4" s="545">
        <f t="shared" si="1"/>
        <v>0</v>
      </c>
      <c r="L4" s="545">
        <f t="shared" si="1"/>
        <v>0</v>
      </c>
      <c r="M4" s="545">
        <f t="shared" si="1"/>
        <v>0</v>
      </c>
      <c r="N4" s="545">
        <f t="shared" si="1"/>
        <v>0</v>
      </c>
    </row>
    <row r="5" spans="1:14" s="543" customFormat="1">
      <c r="A5" s="544" t="s">
        <v>1302</v>
      </c>
      <c r="B5" s="546">
        <f>SUM(B6:B24)</f>
        <v>1223028778719</v>
      </c>
      <c r="C5" s="546">
        <f>SUM(C6:C24)</f>
        <v>1258723840862</v>
      </c>
      <c r="D5" s="546">
        <f t="shared" ref="D5:N5" si="2">SUM(D6:D24)</f>
        <v>1278010482995</v>
      </c>
      <c r="E5" s="546">
        <f t="shared" si="2"/>
        <v>1286165646717</v>
      </c>
      <c r="F5" s="546">
        <f t="shared" si="2"/>
        <v>0</v>
      </c>
      <c r="G5" s="546">
        <f t="shared" si="2"/>
        <v>0</v>
      </c>
      <c r="H5" s="546">
        <f t="shared" si="2"/>
        <v>0</v>
      </c>
      <c r="I5" s="546">
        <f t="shared" si="2"/>
        <v>0</v>
      </c>
      <c r="J5" s="546">
        <f t="shared" si="2"/>
        <v>0</v>
      </c>
      <c r="K5" s="546">
        <f t="shared" si="2"/>
        <v>0</v>
      </c>
      <c r="L5" s="546">
        <f t="shared" si="2"/>
        <v>0</v>
      </c>
      <c r="M5" s="546">
        <f t="shared" si="2"/>
        <v>0</v>
      </c>
      <c r="N5" s="546">
        <f t="shared" si="2"/>
        <v>0</v>
      </c>
    </row>
    <row r="6" spans="1:14">
      <c r="A6" s="506" t="s">
        <v>1330</v>
      </c>
      <c r="B6" s="502"/>
      <c r="C6" s="502"/>
      <c r="D6" s="502"/>
      <c r="E6" s="509">
        <v>0</v>
      </c>
      <c r="F6" s="502"/>
      <c r="G6" s="502"/>
      <c r="H6" s="502"/>
      <c r="I6" s="502"/>
      <c r="J6" s="502"/>
      <c r="K6" s="502"/>
      <c r="L6" s="502"/>
      <c r="M6" s="502"/>
      <c r="N6" s="505"/>
    </row>
    <row r="7" spans="1:14">
      <c r="A7" s="506" t="s">
        <v>1331</v>
      </c>
      <c r="B7" s="509">
        <v>45000000000</v>
      </c>
      <c r="C7" s="509">
        <v>5000000000</v>
      </c>
      <c r="D7" s="502"/>
      <c r="E7" s="509">
        <v>0</v>
      </c>
      <c r="F7" s="502"/>
      <c r="G7" s="502"/>
      <c r="H7" s="502"/>
      <c r="I7" s="502"/>
      <c r="J7" s="502"/>
      <c r="K7" s="502"/>
      <c r="L7" s="502"/>
      <c r="M7" s="502"/>
      <c r="N7" s="505"/>
    </row>
    <row r="8" spans="1:14">
      <c r="A8" s="506" t="s">
        <v>1332</v>
      </c>
      <c r="B8" s="509">
        <v>724500000000</v>
      </c>
      <c r="C8" s="509">
        <v>744500000000</v>
      </c>
      <c r="D8" s="509">
        <v>749468150685</v>
      </c>
      <c r="E8" s="509">
        <v>740500000000</v>
      </c>
      <c r="F8" s="502"/>
      <c r="G8" s="502"/>
      <c r="H8" s="502"/>
      <c r="I8" s="502"/>
      <c r="J8" s="502"/>
      <c r="K8" s="502"/>
      <c r="L8" s="502"/>
      <c r="M8" s="502"/>
      <c r="N8" s="505"/>
    </row>
    <row r="9" spans="1:14">
      <c r="A9" s="506" t="s">
        <v>1333</v>
      </c>
      <c r="B9" s="502"/>
      <c r="C9" s="502"/>
      <c r="D9" s="502"/>
      <c r="E9" s="509">
        <v>0</v>
      </c>
      <c r="F9" s="502"/>
      <c r="G9" s="502"/>
      <c r="H9" s="502"/>
      <c r="I9" s="502"/>
      <c r="J9" s="502"/>
      <c r="K9" s="502"/>
      <c r="L9" s="502"/>
      <c r="M9" s="502"/>
      <c r="N9" s="505"/>
    </row>
    <row r="10" spans="1:14">
      <c r="A10" s="506" t="s">
        <v>1334</v>
      </c>
      <c r="B10" s="502"/>
      <c r="C10" s="502"/>
      <c r="D10" s="502"/>
      <c r="E10" s="509">
        <v>0</v>
      </c>
      <c r="F10" s="502"/>
      <c r="G10" s="502"/>
      <c r="H10" s="502"/>
      <c r="I10" s="502"/>
      <c r="J10" s="502"/>
      <c r="K10" s="502"/>
      <c r="L10" s="502"/>
      <c r="M10" s="502"/>
      <c r="N10" s="505"/>
    </row>
    <row r="11" spans="1:14">
      <c r="A11" s="506" t="s">
        <v>1335</v>
      </c>
      <c r="B11" s="509">
        <v>157103554367</v>
      </c>
      <c r="C11" s="509">
        <v>187501382170</v>
      </c>
      <c r="D11" s="509">
        <v>182438800390</v>
      </c>
      <c r="E11" s="509">
        <v>202760448002</v>
      </c>
      <c r="F11" s="502"/>
      <c r="G11" s="502"/>
      <c r="H11" s="502"/>
      <c r="I11" s="502"/>
      <c r="J11" s="502"/>
      <c r="K11" s="502"/>
      <c r="L11" s="502"/>
      <c r="M11" s="502"/>
      <c r="N11" s="505"/>
    </row>
    <row r="12" spans="1:14">
      <c r="A12" s="506" t="s">
        <v>1336</v>
      </c>
      <c r="B12" s="509">
        <v>32065686288</v>
      </c>
      <c r="C12" s="509">
        <v>32922735484</v>
      </c>
      <c r="D12" s="509">
        <v>34707179153</v>
      </c>
      <c r="E12" s="509">
        <v>34358814791</v>
      </c>
      <c r="F12" s="502"/>
      <c r="G12" s="502"/>
      <c r="H12" s="502"/>
      <c r="I12" s="502"/>
      <c r="J12" s="502"/>
      <c r="K12" s="502"/>
      <c r="L12" s="502"/>
      <c r="M12" s="502"/>
      <c r="N12" s="505"/>
    </row>
    <row r="13" spans="1:14">
      <c r="A13" s="506" t="s">
        <v>1337</v>
      </c>
      <c r="B13" s="502"/>
      <c r="C13" s="502"/>
      <c r="D13" s="509"/>
      <c r="E13" s="509"/>
      <c r="F13" s="502"/>
      <c r="G13" s="502"/>
      <c r="H13" s="502"/>
      <c r="I13" s="502"/>
      <c r="J13" s="502"/>
      <c r="K13" s="502"/>
      <c r="L13" s="502"/>
      <c r="M13" s="502"/>
      <c r="N13" s="505"/>
    </row>
    <row r="14" spans="1:14">
      <c r="A14" s="506" t="s">
        <v>1338</v>
      </c>
      <c r="B14" s="509">
        <v>172284727000</v>
      </c>
      <c r="C14" s="509">
        <v>195041740052</v>
      </c>
      <c r="D14" s="509">
        <v>212699748466</v>
      </c>
      <c r="E14" s="509">
        <v>210609073000</v>
      </c>
      <c r="F14" s="502"/>
      <c r="G14" s="502"/>
      <c r="H14" s="502"/>
      <c r="I14" s="502"/>
      <c r="J14" s="502"/>
      <c r="K14" s="502"/>
      <c r="L14" s="502"/>
      <c r="M14" s="502"/>
      <c r="N14" s="505"/>
    </row>
    <row r="15" spans="1:14">
      <c r="A15" s="506" t="s">
        <v>1339</v>
      </c>
      <c r="B15" s="509">
        <v>92074811064</v>
      </c>
      <c r="C15" s="509">
        <v>93757983156</v>
      </c>
      <c r="D15" s="509">
        <v>98696604301</v>
      </c>
      <c r="E15" s="509">
        <v>97937310924</v>
      </c>
      <c r="F15" s="502"/>
      <c r="G15" s="502"/>
      <c r="H15" s="502"/>
      <c r="I15" s="502"/>
      <c r="J15" s="502"/>
      <c r="K15" s="502"/>
      <c r="L15" s="502"/>
      <c r="M15" s="502"/>
      <c r="N15" s="505"/>
    </row>
    <row r="16" spans="1:14">
      <c r="A16" s="506" t="s">
        <v>1340</v>
      </c>
      <c r="B16" s="502"/>
      <c r="C16" s="502"/>
      <c r="D16" s="502"/>
      <c r="E16" s="502"/>
      <c r="F16" s="502"/>
      <c r="G16" s="502"/>
      <c r="H16" s="502"/>
      <c r="I16" s="502"/>
      <c r="J16" s="502"/>
      <c r="K16" s="502"/>
      <c r="L16" s="502"/>
      <c r="M16" s="502"/>
      <c r="N16" s="505"/>
    </row>
    <row r="17" spans="1:14">
      <c r="A17" s="506" t="s">
        <v>1341</v>
      </c>
      <c r="B17" s="502"/>
      <c r="C17" s="502"/>
      <c r="D17" s="502"/>
      <c r="E17" s="502"/>
      <c r="F17" s="502"/>
      <c r="G17" s="502"/>
      <c r="H17" s="502"/>
      <c r="I17" s="502"/>
      <c r="J17" s="502"/>
      <c r="K17" s="502"/>
      <c r="L17" s="502"/>
      <c r="M17" s="502"/>
      <c r="N17" s="505"/>
    </row>
    <row r="18" spans="1:14">
      <c r="A18" s="506" t="s">
        <v>1342</v>
      </c>
      <c r="B18" s="502"/>
      <c r="C18" s="502"/>
      <c r="D18" s="502"/>
      <c r="E18" s="502"/>
      <c r="F18" s="502"/>
      <c r="G18" s="502"/>
      <c r="H18" s="502"/>
      <c r="I18" s="502"/>
      <c r="J18" s="502"/>
      <c r="K18" s="502"/>
      <c r="L18" s="502"/>
      <c r="M18" s="502"/>
      <c r="N18" s="505"/>
    </row>
    <row r="19" spans="1:14">
      <c r="A19" s="506" t="s">
        <v>1343</v>
      </c>
      <c r="B19" s="502"/>
      <c r="C19" s="502"/>
      <c r="D19" s="502"/>
      <c r="E19" s="502"/>
      <c r="F19" s="502"/>
      <c r="G19" s="502"/>
      <c r="H19" s="502"/>
      <c r="I19" s="502"/>
      <c r="J19" s="502"/>
      <c r="K19" s="502"/>
      <c r="L19" s="502"/>
      <c r="M19" s="502"/>
      <c r="N19" s="505"/>
    </row>
    <row r="20" spans="1:14">
      <c r="A20" s="506" t="s">
        <v>1344</v>
      </c>
      <c r="B20" s="502"/>
      <c r="C20" s="502"/>
      <c r="D20" s="502"/>
      <c r="E20" s="502"/>
      <c r="F20" s="502"/>
      <c r="G20" s="502"/>
      <c r="H20" s="502"/>
      <c r="I20" s="502"/>
      <c r="J20" s="502"/>
      <c r="K20" s="502"/>
      <c r="L20" s="502"/>
      <c r="M20" s="502"/>
      <c r="N20" s="505"/>
    </row>
    <row r="21" spans="1:14">
      <c r="A21" s="506" t="s">
        <v>1345</v>
      </c>
      <c r="B21" s="502"/>
      <c r="C21" s="502"/>
      <c r="D21" s="502"/>
      <c r="E21" s="502"/>
      <c r="F21" s="502"/>
      <c r="G21" s="502"/>
      <c r="H21" s="502"/>
      <c r="I21" s="502"/>
      <c r="J21" s="502"/>
      <c r="K21" s="502"/>
      <c r="L21" s="502"/>
      <c r="M21" s="502"/>
      <c r="N21" s="505"/>
    </row>
    <row r="22" spans="1:14">
      <c r="A22" s="506" t="s">
        <v>1346</v>
      </c>
      <c r="B22" s="502"/>
      <c r="C22" s="502"/>
      <c r="D22" s="502"/>
      <c r="E22" s="502"/>
      <c r="F22" s="502"/>
      <c r="G22" s="502"/>
      <c r="H22" s="502"/>
      <c r="I22" s="502"/>
      <c r="J22" s="502"/>
      <c r="K22" s="502"/>
      <c r="L22" s="502"/>
      <c r="M22" s="502"/>
      <c r="N22" s="505"/>
    </row>
    <row r="23" spans="1:14">
      <c r="A23" s="506" t="s">
        <v>1347</v>
      </c>
      <c r="B23" s="502"/>
      <c r="C23" s="502"/>
      <c r="D23" s="502"/>
      <c r="E23" s="502"/>
      <c r="F23" s="502"/>
      <c r="G23" s="502"/>
      <c r="H23" s="502"/>
      <c r="I23" s="502"/>
      <c r="J23" s="502"/>
      <c r="K23" s="502"/>
      <c r="L23" s="502"/>
      <c r="M23" s="502"/>
      <c r="N23" s="505"/>
    </row>
    <row r="24" spans="1:14">
      <c r="A24" s="506" t="s">
        <v>1348</v>
      </c>
      <c r="B24" s="502"/>
      <c r="C24" s="502"/>
      <c r="D24" s="502"/>
      <c r="E24" s="502"/>
      <c r="F24" s="502"/>
      <c r="G24" s="502"/>
      <c r="H24" s="502"/>
      <c r="I24" s="502"/>
      <c r="J24" s="502"/>
      <c r="K24" s="502"/>
      <c r="L24" s="502"/>
      <c r="M24" s="502"/>
      <c r="N24" s="505"/>
    </row>
    <row r="25" spans="1:14" s="540" customFormat="1">
      <c r="A25" s="538" t="s">
        <v>1349</v>
      </c>
      <c r="B25" s="539">
        <f>SUM(B26:B30)</f>
        <v>38072109731</v>
      </c>
      <c r="C25" s="539">
        <f>SUM(C26:C30)</f>
        <v>37294823523</v>
      </c>
      <c r="D25" s="539">
        <f t="shared" ref="D25:N25" si="3">SUM(D26:D30)</f>
        <v>82994673426</v>
      </c>
      <c r="E25" s="539">
        <f t="shared" si="3"/>
        <v>31238322289</v>
      </c>
      <c r="F25" s="539">
        <f t="shared" si="3"/>
        <v>0</v>
      </c>
      <c r="G25" s="539">
        <f t="shared" si="3"/>
        <v>0</v>
      </c>
      <c r="H25" s="539">
        <f t="shared" si="3"/>
        <v>0</v>
      </c>
      <c r="I25" s="539">
        <f t="shared" si="3"/>
        <v>0</v>
      </c>
      <c r="J25" s="539">
        <f t="shared" si="3"/>
        <v>0</v>
      </c>
      <c r="K25" s="539">
        <f t="shared" si="3"/>
        <v>0</v>
      </c>
      <c r="L25" s="539">
        <f t="shared" si="3"/>
        <v>0</v>
      </c>
      <c r="M25" s="539">
        <f t="shared" si="3"/>
        <v>0</v>
      </c>
      <c r="N25" s="539">
        <f t="shared" si="3"/>
        <v>0</v>
      </c>
    </row>
    <row r="26" spans="1:14">
      <c r="A26" s="506" t="s">
        <v>922</v>
      </c>
      <c r="B26" s="509">
        <v>34186931362</v>
      </c>
      <c r="C26" s="509">
        <v>33545429105</v>
      </c>
      <c r="D26" s="509">
        <v>78245279010</v>
      </c>
      <c r="E26" s="509">
        <v>16488927873</v>
      </c>
      <c r="F26" s="502"/>
      <c r="G26" s="502"/>
      <c r="H26" s="502"/>
      <c r="I26" s="502"/>
      <c r="J26" s="502"/>
      <c r="K26" s="502"/>
      <c r="L26" s="502"/>
      <c r="M26" s="502"/>
      <c r="N26" s="505"/>
    </row>
    <row r="27" spans="1:14">
      <c r="A27" s="506" t="s">
        <v>1350</v>
      </c>
      <c r="B27" s="509">
        <v>0</v>
      </c>
      <c r="C27" s="509">
        <v>0</v>
      </c>
      <c r="D27" s="509"/>
      <c r="E27" s="509">
        <v>0</v>
      </c>
      <c r="F27" s="502"/>
      <c r="G27" s="502"/>
      <c r="H27" s="502"/>
      <c r="I27" s="502"/>
      <c r="J27" s="502"/>
      <c r="K27" s="502"/>
      <c r="L27" s="502"/>
      <c r="M27" s="502"/>
      <c r="N27" s="505"/>
    </row>
    <row r="28" spans="1:14">
      <c r="A28" s="506" t="s">
        <v>1351</v>
      </c>
      <c r="B28" s="509">
        <v>0</v>
      </c>
      <c r="C28" s="509">
        <v>0</v>
      </c>
      <c r="D28" s="509"/>
      <c r="E28" s="509">
        <v>0</v>
      </c>
      <c r="F28" s="502"/>
      <c r="G28" s="502"/>
      <c r="H28" s="502"/>
      <c r="I28" s="502"/>
      <c r="J28" s="502"/>
      <c r="K28" s="502"/>
      <c r="L28" s="502"/>
      <c r="M28" s="502"/>
      <c r="N28" s="505"/>
    </row>
    <row r="29" spans="1:14">
      <c r="A29" s="506" t="s">
        <v>1352</v>
      </c>
      <c r="B29" s="509">
        <v>2584215732</v>
      </c>
      <c r="C29" s="509">
        <v>2448431779</v>
      </c>
      <c r="D29" s="509">
        <v>2448431779</v>
      </c>
      <c r="E29" s="509">
        <v>2448431779</v>
      </c>
      <c r="F29" s="502"/>
      <c r="G29" s="502"/>
      <c r="H29" s="502"/>
      <c r="I29" s="502"/>
      <c r="J29" s="502"/>
      <c r="K29" s="502"/>
      <c r="L29" s="502"/>
      <c r="M29" s="502"/>
      <c r="N29" s="505"/>
    </row>
    <row r="30" spans="1:14">
      <c r="A30" s="506" t="s">
        <v>1353</v>
      </c>
      <c r="B30" s="509">
        <v>1300962637</v>
      </c>
      <c r="C30" s="509">
        <v>1300962639</v>
      </c>
      <c r="D30" s="509">
        <v>2300962637</v>
      </c>
      <c r="E30" s="509">
        <v>12300962637</v>
      </c>
      <c r="F30" s="502"/>
      <c r="G30" s="502"/>
      <c r="H30" s="502"/>
      <c r="I30" s="502"/>
      <c r="J30" s="502"/>
      <c r="K30" s="502"/>
      <c r="L30" s="502"/>
      <c r="M30" s="502"/>
      <c r="N30" s="505"/>
    </row>
    <row r="31" spans="1:14" s="540" customFormat="1">
      <c r="A31" s="538" t="s">
        <v>1354</v>
      </c>
      <c r="B31" s="539">
        <f>SUM(B32:B36)</f>
        <v>35810316032</v>
      </c>
      <c r="C31" s="539">
        <f>SUM(C32:C36)</f>
        <v>43499423499</v>
      </c>
      <c r="D31" s="539">
        <f t="shared" ref="D31:N31" si="4">SUM(D32:D36)</f>
        <v>46542782498</v>
      </c>
      <c r="E31" s="539">
        <f t="shared" si="4"/>
        <v>48839747460</v>
      </c>
      <c r="F31" s="539">
        <f t="shared" si="4"/>
        <v>0</v>
      </c>
      <c r="G31" s="539">
        <f t="shared" si="4"/>
        <v>0</v>
      </c>
      <c r="H31" s="539">
        <f t="shared" si="4"/>
        <v>0</v>
      </c>
      <c r="I31" s="539">
        <f t="shared" si="4"/>
        <v>0</v>
      </c>
      <c r="J31" s="539">
        <f t="shared" si="4"/>
        <v>0</v>
      </c>
      <c r="K31" s="539">
        <f t="shared" si="4"/>
        <v>0</v>
      </c>
      <c r="L31" s="539">
        <f t="shared" si="4"/>
        <v>0</v>
      </c>
      <c r="M31" s="539">
        <f t="shared" si="4"/>
        <v>0</v>
      </c>
      <c r="N31" s="539">
        <f t="shared" si="4"/>
        <v>0</v>
      </c>
    </row>
    <row r="32" spans="1:14">
      <c r="A32" s="506" t="s">
        <v>1364</v>
      </c>
      <c r="B32" s="509">
        <v>19447284046</v>
      </c>
      <c r="C32" s="509">
        <v>18711019016</v>
      </c>
      <c r="D32" s="509">
        <v>19300719295</v>
      </c>
      <c r="E32" s="509">
        <v>18440630393</v>
      </c>
      <c r="F32" s="502"/>
      <c r="G32" s="502"/>
      <c r="H32" s="502"/>
      <c r="I32" s="502"/>
      <c r="J32" s="502"/>
      <c r="K32" s="502"/>
      <c r="L32" s="502"/>
      <c r="M32" s="502"/>
      <c r="N32" s="505"/>
    </row>
    <row r="33" spans="1:14">
      <c r="A33" s="506" t="s">
        <v>1365</v>
      </c>
      <c r="B33" s="509">
        <v>0</v>
      </c>
      <c r="C33" s="509">
        <v>0</v>
      </c>
      <c r="D33" s="509">
        <v>0</v>
      </c>
      <c r="E33" s="509">
        <v>0</v>
      </c>
      <c r="F33" s="502"/>
      <c r="G33" s="502"/>
      <c r="H33" s="502"/>
      <c r="I33" s="502"/>
      <c r="J33" s="502"/>
      <c r="K33" s="502"/>
      <c r="L33" s="502"/>
      <c r="M33" s="502"/>
      <c r="N33" s="505"/>
    </row>
    <row r="34" spans="1:14">
      <c r="A34" s="506" t="s">
        <v>1355</v>
      </c>
      <c r="B34" s="509">
        <v>0</v>
      </c>
      <c r="C34" s="509">
        <v>0</v>
      </c>
      <c r="D34" s="509">
        <v>0</v>
      </c>
      <c r="E34" s="509">
        <v>0</v>
      </c>
      <c r="F34" s="502"/>
      <c r="G34" s="502"/>
      <c r="H34" s="502"/>
      <c r="I34" s="502"/>
      <c r="J34" s="502"/>
      <c r="K34" s="502"/>
      <c r="L34" s="502"/>
      <c r="M34" s="502"/>
      <c r="N34" s="505"/>
    </row>
    <row r="35" spans="1:14">
      <c r="A35" s="506" t="s">
        <v>1356</v>
      </c>
      <c r="B35" s="509">
        <v>16310618982</v>
      </c>
      <c r="C35" s="509">
        <v>19320527803</v>
      </c>
      <c r="D35" s="509">
        <v>22024552961</v>
      </c>
      <c r="E35" s="509">
        <v>25222715878</v>
      </c>
      <c r="F35" s="502"/>
      <c r="G35" s="502"/>
      <c r="H35" s="502"/>
      <c r="I35" s="502"/>
      <c r="J35" s="502"/>
      <c r="K35" s="502"/>
      <c r="L35" s="502"/>
      <c r="M35" s="502"/>
      <c r="N35" s="505"/>
    </row>
    <row r="36" spans="1:14">
      <c r="A36" s="506" t="s">
        <v>1363</v>
      </c>
      <c r="B36" s="509">
        <v>52413004</v>
      </c>
      <c r="C36" s="509">
        <v>5467876680</v>
      </c>
      <c r="D36" s="509">
        <v>5217510242</v>
      </c>
      <c r="E36" s="509">
        <v>5176401189</v>
      </c>
      <c r="F36" s="502"/>
      <c r="G36" s="502"/>
      <c r="H36" s="502"/>
      <c r="I36" s="502"/>
      <c r="J36" s="502"/>
      <c r="K36" s="502"/>
      <c r="L36" s="502"/>
      <c r="M36" s="502"/>
      <c r="N36" s="505"/>
    </row>
    <row r="37" spans="1:14">
      <c r="A37" s="507" t="s">
        <v>1357</v>
      </c>
      <c r="B37" s="509">
        <v>70594208157</v>
      </c>
      <c r="C37" s="509">
        <v>75073649807</v>
      </c>
      <c r="D37" s="547">
        <v>8058308337</v>
      </c>
      <c r="E37" s="509">
        <v>12938880855</v>
      </c>
      <c r="F37" s="548"/>
      <c r="G37" s="502"/>
      <c r="H37" s="502"/>
      <c r="I37" s="502"/>
      <c r="J37" s="502"/>
      <c r="K37" s="502"/>
      <c r="L37" s="502"/>
      <c r="M37" s="502"/>
      <c r="N37" s="505"/>
    </row>
    <row r="38" spans="1:14" ht="15.75" thickBot="1">
      <c r="A38" s="510" t="s">
        <v>1366</v>
      </c>
      <c r="B38" s="549">
        <v>12400943722</v>
      </c>
      <c r="C38" s="549">
        <v>18104005867</v>
      </c>
      <c r="D38" s="549">
        <v>8010409763</v>
      </c>
      <c r="E38" s="549">
        <v>866940854</v>
      </c>
      <c r="F38" s="511"/>
      <c r="G38" s="511"/>
      <c r="H38" s="511"/>
      <c r="I38" s="511"/>
      <c r="J38" s="511"/>
      <c r="K38" s="511"/>
      <c r="L38" s="511"/>
      <c r="M38" s="511"/>
      <c r="N38" s="512"/>
    </row>
    <row r="39" spans="1:14" ht="15.75" thickBot="1">
      <c r="A39" s="608"/>
      <c r="B39" s="609"/>
      <c r="C39" s="609"/>
      <c r="D39" s="609"/>
      <c r="E39" s="610"/>
      <c r="F39" s="609"/>
      <c r="G39" s="609"/>
      <c r="H39" s="609"/>
      <c r="I39" s="609"/>
      <c r="J39" s="609"/>
      <c r="K39" s="609"/>
      <c r="L39" s="609"/>
      <c r="M39" s="609"/>
      <c r="N39" s="611"/>
    </row>
  </sheetData>
  <mergeCells count="2">
    <mergeCell ref="A1:N1"/>
    <mergeCell ref="A39:N39"/>
  </mergeCells>
  <pageMargins left="0.7" right="0.7" top="0.75" bottom="0.75" header="0.3" footer="0.3"/>
  <pageSetup paperSize="9" orientation="portrait" r:id="rId1"/>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BreakPreview" topLeftCell="A13" zoomScaleNormal="100" zoomScaleSheetLayoutView="100" workbookViewId="0">
      <selection activeCell="J16" sqref="J16"/>
    </sheetView>
  </sheetViews>
  <sheetFormatPr defaultRowHeight="15"/>
  <cols>
    <col min="1" max="1" width="47.5703125" bestFit="1" customWidth="1"/>
    <col min="2" max="2" width="7.28515625" bestFit="1" customWidth="1"/>
    <col min="3" max="5" width="7" bestFit="1" customWidth="1"/>
  </cols>
  <sheetData>
    <row r="1" spans="1:14" ht="30.75" customHeight="1" thickBot="1">
      <c r="A1" s="695" t="s">
        <v>1367</v>
      </c>
      <c r="B1" s="696"/>
      <c r="C1" s="696"/>
      <c r="D1" s="696"/>
      <c r="E1" s="696"/>
      <c r="F1" s="696"/>
      <c r="G1" s="696"/>
      <c r="H1" s="696"/>
      <c r="I1" s="696"/>
      <c r="J1" s="696"/>
      <c r="K1" s="696"/>
      <c r="L1" s="696"/>
      <c r="M1" s="696"/>
      <c r="N1" s="697"/>
    </row>
    <row r="2" spans="1:14" ht="15.75" thickBot="1">
      <c r="A2" s="693" t="s">
        <v>4</v>
      </c>
      <c r="B2" s="694">
        <v>43040</v>
      </c>
      <c r="C2" s="694">
        <v>43070</v>
      </c>
      <c r="D2" s="694">
        <v>43101</v>
      </c>
      <c r="E2" s="694">
        <v>43132</v>
      </c>
      <c r="F2" s="694">
        <v>43160</v>
      </c>
      <c r="G2" s="694">
        <v>43191</v>
      </c>
      <c r="H2" s="694">
        <v>43221</v>
      </c>
      <c r="I2" s="694">
        <v>43252</v>
      </c>
      <c r="J2" s="694">
        <v>43282</v>
      </c>
      <c r="K2" s="694">
        <v>43313</v>
      </c>
      <c r="L2" s="694">
        <v>43344</v>
      </c>
      <c r="M2" s="694">
        <v>43374</v>
      </c>
      <c r="N2" s="694">
        <v>43405</v>
      </c>
    </row>
    <row r="3" spans="1:14">
      <c r="A3" s="686" t="s">
        <v>699</v>
      </c>
      <c r="B3" s="691">
        <v>1261.10088845</v>
      </c>
      <c r="C3" s="691">
        <v>1296.018664385</v>
      </c>
      <c r="D3" s="691">
        <v>1361.005156421</v>
      </c>
      <c r="E3" s="691">
        <v>1317.4039690059999</v>
      </c>
      <c r="F3" s="691">
        <v>0</v>
      </c>
      <c r="G3" s="691">
        <v>0</v>
      </c>
      <c r="H3" s="691">
        <v>0</v>
      </c>
      <c r="I3" s="691">
        <v>0</v>
      </c>
      <c r="J3" s="691">
        <v>0</v>
      </c>
      <c r="K3" s="691">
        <v>0</v>
      </c>
      <c r="L3" s="691">
        <v>0</v>
      </c>
      <c r="M3" s="691">
        <v>0</v>
      </c>
      <c r="N3" s="691">
        <v>0</v>
      </c>
    </row>
    <row r="4" spans="1:14">
      <c r="A4" s="687" t="s">
        <v>1329</v>
      </c>
      <c r="B4" s="492">
        <v>1225.290572418</v>
      </c>
      <c r="C4" s="492">
        <v>1252.519240886</v>
      </c>
      <c r="D4" s="492">
        <v>1314.4623739230001</v>
      </c>
      <c r="E4" s="492">
        <v>1268.564221546</v>
      </c>
      <c r="F4" s="492">
        <v>0</v>
      </c>
      <c r="G4" s="492">
        <v>0</v>
      </c>
      <c r="H4" s="492">
        <v>0</v>
      </c>
      <c r="I4" s="492">
        <v>0</v>
      </c>
      <c r="J4" s="492">
        <v>0</v>
      </c>
      <c r="K4" s="492">
        <v>0</v>
      </c>
      <c r="L4" s="492">
        <v>0</v>
      </c>
      <c r="M4" s="492">
        <v>0</v>
      </c>
      <c r="N4" s="492">
        <v>0</v>
      </c>
    </row>
    <row r="5" spans="1:14">
      <c r="A5" s="687" t="s">
        <v>1302</v>
      </c>
      <c r="B5" s="492">
        <v>1223.028778719</v>
      </c>
      <c r="C5" s="492">
        <v>1258.7238408620001</v>
      </c>
      <c r="D5" s="492">
        <v>1278.0104829950001</v>
      </c>
      <c r="E5" s="492">
        <v>1286.1656467170001</v>
      </c>
      <c r="F5" s="492">
        <v>0</v>
      </c>
      <c r="G5" s="492">
        <v>0</v>
      </c>
      <c r="H5" s="492">
        <v>0</v>
      </c>
      <c r="I5" s="492">
        <v>0</v>
      </c>
      <c r="J5" s="492">
        <v>0</v>
      </c>
      <c r="K5" s="492">
        <v>0</v>
      </c>
      <c r="L5" s="492">
        <v>0</v>
      </c>
      <c r="M5" s="492">
        <v>0</v>
      </c>
      <c r="N5" s="492">
        <v>0</v>
      </c>
    </row>
    <row r="6" spans="1:14">
      <c r="A6" s="688" t="s">
        <v>1330</v>
      </c>
      <c r="B6" s="492">
        <v>0</v>
      </c>
      <c r="C6" s="492">
        <v>0</v>
      </c>
      <c r="D6" s="492">
        <v>0</v>
      </c>
      <c r="E6" s="492">
        <v>0</v>
      </c>
      <c r="F6" s="492">
        <v>0</v>
      </c>
      <c r="G6" s="492">
        <v>0</v>
      </c>
      <c r="H6" s="492">
        <v>0</v>
      </c>
      <c r="I6" s="492">
        <v>0</v>
      </c>
      <c r="J6" s="492">
        <v>0</v>
      </c>
      <c r="K6" s="492">
        <v>0</v>
      </c>
      <c r="L6" s="492">
        <v>0</v>
      </c>
      <c r="M6" s="492">
        <v>0</v>
      </c>
      <c r="N6" s="492">
        <v>0</v>
      </c>
    </row>
    <row r="7" spans="1:14">
      <c r="A7" s="688" t="s">
        <v>1331</v>
      </c>
      <c r="B7" s="492">
        <v>45</v>
      </c>
      <c r="C7" s="492">
        <v>5</v>
      </c>
      <c r="D7" s="492">
        <v>0</v>
      </c>
      <c r="E7" s="492">
        <v>0</v>
      </c>
      <c r="F7" s="492">
        <v>0</v>
      </c>
      <c r="G7" s="492">
        <v>0</v>
      </c>
      <c r="H7" s="492">
        <v>0</v>
      </c>
      <c r="I7" s="492">
        <v>0</v>
      </c>
      <c r="J7" s="492">
        <v>0</v>
      </c>
      <c r="K7" s="492">
        <v>0</v>
      </c>
      <c r="L7" s="492">
        <v>0</v>
      </c>
      <c r="M7" s="492">
        <v>0</v>
      </c>
      <c r="N7" s="492">
        <v>0</v>
      </c>
    </row>
    <row r="8" spans="1:14">
      <c r="A8" s="688" t="s">
        <v>1332</v>
      </c>
      <c r="B8" s="492">
        <v>724.5</v>
      </c>
      <c r="C8" s="492">
        <v>744.5</v>
      </c>
      <c r="D8" s="492">
        <v>749.46815068499996</v>
      </c>
      <c r="E8" s="492">
        <v>740.5</v>
      </c>
      <c r="F8" s="492">
        <v>0</v>
      </c>
      <c r="G8" s="492">
        <v>0</v>
      </c>
      <c r="H8" s="492">
        <v>0</v>
      </c>
      <c r="I8" s="492">
        <v>0</v>
      </c>
      <c r="J8" s="492">
        <v>0</v>
      </c>
      <c r="K8" s="492">
        <v>0</v>
      </c>
      <c r="L8" s="492">
        <v>0</v>
      </c>
      <c r="M8" s="492">
        <v>0</v>
      </c>
      <c r="N8" s="492">
        <v>0</v>
      </c>
    </row>
    <row r="9" spans="1:14">
      <c r="A9" s="688" t="s">
        <v>1333</v>
      </c>
      <c r="B9" s="492">
        <v>0</v>
      </c>
      <c r="C9" s="492">
        <v>0</v>
      </c>
      <c r="D9" s="492">
        <v>0</v>
      </c>
      <c r="E9" s="492">
        <v>0</v>
      </c>
      <c r="F9" s="492">
        <v>0</v>
      </c>
      <c r="G9" s="492">
        <v>0</v>
      </c>
      <c r="H9" s="492">
        <v>0</v>
      </c>
      <c r="I9" s="492">
        <v>0</v>
      </c>
      <c r="J9" s="492">
        <v>0</v>
      </c>
      <c r="K9" s="492">
        <v>0</v>
      </c>
      <c r="L9" s="492">
        <v>0</v>
      </c>
      <c r="M9" s="492">
        <v>0</v>
      </c>
      <c r="N9" s="492">
        <v>0</v>
      </c>
    </row>
    <row r="10" spans="1:14">
      <c r="A10" s="688" t="s">
        <v>1334</v>
      </c>
      <c r="B10" s="492">
        <v>0</v>
      </c>
      <c r="C10" s="492">
        <v>0</v>
      </c>
      <c r="D10" s="492">
        <v>0</v>
      </c>
      <c r="E10" s="492">
        <v>0</v>
      </c>
      <c r="F10" s="492">
        <v>0</v>
      </c>
      <c r="G10" s="492">
        <v>0</v>
      </c>
      <c r="H10" s="492">
        <v>0</v>
      </c>
      <c r="I10" s="492">
        <v>0</v>
      </c>
      <c r="J10" s="492">
        <v>0</v>
      </c>
      <c r="K10" s="492">
        <v>0</v>
      </c>
      <c r="L10" s="492">
        <v>0</v>
      </c>
      <c r="M10" s="492">
        <v>0</v>
      </c>
      <c r="N10" s="492">
        <v>0</v>
      </c>
    </row>
    <row r="11" spans="1:14">
      <c r="A11" s="688" t="s">
        <v>1335</v>
      </c>
      <c r="B11" s="492">
        <v>157.10355436699999</v>
      </c>
      <c r="C11" s="492">
        <v>187.50138217</v>
      </c>
      <c r="D11" s="492">
        <v>182.43880039000001</v>
      </c>
      <c r="E11" s="492">
        <v>202.760448002</v>
      </c>
      <c r="F11" s="492">
        <v>0</v>
      </c>
      <c r="G11" s="492">
        <v>0</v>
      </c>
      <c r="H11" s="492">
        <v>0</v>
      </c>
      <c r="I11" s="492">
        <v>0</v>
      </c>
      <c r="J11" s="492">
        <v>0</v>
      </c>
      <c r="K11" s="492">
        <v>0</v>
      </c>
      <c r="L11" s="492">
        <v>0</v>
      </c>
      <c r="M11" s="492">
        <v>0</v>
      </c>
      <c r="N11" s="492">
        <v>0</v>
      </c>
    </row>
    <row r="12" spans="1:14">
      <c r="A12" s="688" t="s">
        <v>1336</v>
      </c>
      <c r="B12" s="492">
        <v>32.065686288000002</v>
      </c>
      <c r="C12" s="492">
        <v>32.922735484</v>
      </c>
      <c r="D12" s="492">
        <v>34.707179152999998</v>
      </c>
      <c r="E12" s="492">
        <v>34.358814791</v>
      </c>
      <c r="F12" s="492">
        <v>0</v>
      </c>
      <c r="G12" s="492">
        <v>0</v>
      </c>
      <c r="H12" s="492">
        <v>0</v>
      </c>
      <c r="I12" s="492">
        <v>0</v>
      </c>
      <c r="J12" s="492">
        <v>0</v>
      </c>
      <c r="K12" s="492">
        <v>0</v>
      </c>
      <c r="L12" s="492">
        <v>0</v>
      </c>
      <c r="M12" s="492">
        <v>0</v>
      </c>
      <c r="N12" s="492">
        <v>0</v>
      </c>
    </row>
    <row r="13" spans="1:14">
      <c r="A13" s="688" t="s">
        <v>1337</v>
      </c>
      <c r="B13" s="492">
        <v>0</v>
      </c>
      <c r="C13" s="492">
        <v>0</v>
      </c>
      <c r="D13" s="492">
        <v>0</v>
      </c>
      <c r="E13" s="492">
        <v>0</v>
      </c>
      <c r="F13" s="492">
        <v>0</v>
      </c>
      <c r="G13" s="492">
        <v>0</v>
      </c>
      <c r="H13" s="492">
        <v>0</v>
      </c>
      <c r="I13" s="492">
        <v>0</v>
      </c>
      <c r="J13" s="492">
        <v>0</v>
      </c>
      <c r="K13" s="492">
        <v>0</v>
      </c>
      <c r="L13" s="492">
        <v>0</v>
      </c>
      <c r="M13" s="492">
        <v>0</v>
      </c>
      <c r="N13" s="492">
        <v>0</v>
      </c>
    </row>
    <row r="14" spans="1:14">
      <c r="A14" s="688" t="s">
        <v>1338</v>
      </c>
      <c r="B14" s="492">
        <v>172.284727</v>
      </c>
      <c r="C14" s="492">
        <v>195.04174005199999</v>
      </c>
      <c r="D14" s="492">
        <v>212.69974846599999</v>
      </c>
      <c r="E14" s="492">
        <v>210.609073</v>
      </c>
      <c r="F14" s="492">
        <v>0</v>
      </c>
      <c r="G14" s="492">
        <v>0</v>
      </c>
      <c r="H14" s="492">
        <v>0</v>
      </c>
      <c r="I14" s="492">
        <v>0</v>
      </c>
      <c r="J14" s="492">
        <v>0</v>
      </c>
      <c r="K14" s="492">
        <v>0</v>
      </c>
      <c r="L14" s="492">
        <v>0</v>
      </c>
      <c r="M14" s="492">
        <v>0</v>
      </c>
      <c r="N14" s="492">
        <v>0</v>
      </c>
    </row>
    <row r="15" spans="1:14">
      <c r="A15" s="688" t="s">
        <v>1339</v>
      </c>
      <c r="B15" s="492">
        <v>92.074811064000002</v>
      </c>
      <c r="C15" s="492">
        <v>93.757983155999995</v>
      </c>
      <c r="D15" s="492">
        <v>98.696604300999994</v>
      </c>
      <c r="E15" s="492">
        <v>97.937310924000002</v>
      </c>
      <c r="F15" s="492">
        <v>0</v>
      </c>
      <c r="G15" s="492">
        <v>0</v>
      </c>
      <c r="H15" s="492">
        <v>0</v>
      </c>
      <c r="I15" s="492">
        <v>0</v>
      </c>
      <c r="J15" s="492">
        <v>0</v>
      </c>
      <c r="K15" s="492">
        <v>0</v>
      </c>
      <c r="L15" s="492">
        <v>0</v>
      </c>
      <c r="M15" s="492">
        <v>0</v>
      </c>
      <c r="N15" s="492">
        <v>0</v>
      </c>
    </row>
    <row r="16" spans="1:14">
      <c r="A16" s="688" t="s">
        <v>1340</v>
      </c>
      <c r="B16" s="492">
        <v>0</v>
      </c>
      <c r="C16" s="492">
        <v>0</v>
      </c>
      <c r="D16" s="492">
        <v>0</v>
      </c>
      <c r="E16" s="492">
        <v>0</v>
      </c>
      <c r="F16" s="492">
        <v>0</v>
      </c>
      <c r="G16" s="492">
        <v>0</v>
      </c>
      <c r="H16" s="492">
        <v>0</v>
      </c>
      <c r="I16" s="492">
        <v>0</v>
      </c>
      <c r="J16" s="492">
        <v>0</v>
      </c>
      <c r="K16" s="492">
        <v>0</v>
      </c>
      <c r="L16" s="492">
        <v>0</v>
      </c>
      <c r="M16" s="492">
        <v>0</v>
      </c>
      <c r="N16" s="492">
        <v>0</v>
      </c>
    </row>
    <row r="17" spans="1:14">
      <c r="A17" s="688" t="s">
        <v>1341</v>
      </c>
      <c r="B17" s="492">
        <v>0</v>
      </c>
      <c r="C17" s="492">
        <v>0</v>
      </c>
      <c r="D17" s="492">
        <v>0</v>
      </c>
      <c r="E17" s="492">
        <v>0</v>
      </c>
      <c r="F17" s="492">
        <v>0</v>
      </c>
      <c r="G17" s="492">
        <v>0</v>
      </c>
      <c r="H17" s="492">
        <v>0</v>
      </c>
      <c r="I17" s="492">
        <v>0</v>
      </c>
      <c r="J17" s="492">
        <v>0</v>
      </c>
      <c r="K17" s="492">
        <v>0</v>
      </c>
      <c r="L17" s="492">
        <v>0</v>
      </c>
      <c r="M17" s="492">
        <v>0</v>
      </c>
      <c r="N17" s="492">
        <v>0</v>
      </c>
    </row>
    <row r="18" spans="1:14">
      <c r="A18" s="688" t="s">
        <v>1342</v>
      </c>
      <c r="B18" s="492">
        <v>0</v>
      </c>
      <c r="C18" s="492">
        <v>0</v>
      </c>
      <c r="D18" s="492">
        <v>0</v>
      </c>
      <c r="E18" s="492">
        <v>0</v>
      </c>
      <c r="F18" s="492">
        <v>0</v>
      </c>
      <c r="G18" s="492">
        <v>0</v>
      </c>
      <c r="H18" s="492">
        <v>0</v>
      </c>
      <c r="I18" s="492">
        <v>0</v>
      </c>
      <c r="J18" s="492">
        <v>0</v>
      </c>
      <c r="K18" s="492">
        <v>0</v>
      </c>
      <c r="L18" s="492">
        <v>0</v>
      </c>
      <c r="M18" s="492">
        <v>0</v>
      </c>
      <c r="N18" s="492">
        <v>0</v>
      </c>
    </row>
    <row r="19" spans="1:14">
      <c r="A19" s="688" t="s">
        <v>1343</v>
      </c>
      <c r="B19" s="492">
        <v>0</v>
      </c>
      <c r="C19" s="492">
        <v>0</v>
      </c>
      <c r="D19" s="492">
        <v>0</v>
      </c>
      <c r="E19" s="492">
        <v>0</v>
      </c>
      <c r="F19" s="492">
        <v>0</v>
      </c>
      <c r="G19" s="492">
        <v>0</v>
      </c>
      <c r="H19" s="492">
        <v>0</v>
      </c>
      <c r="I19" s="492">
        <v>0</v>
      </c>
      <c r="J19" s="492">
        <v>0</v>
      </c>
      <c r="K19" s="492">
        <v>0</v>
      </c>
      <c r="L19" s="492">
        <v>0</v>
      </c>
      <c r="M19" s="492">
        <v>0</v>
      </c>
      <c r="N19" s="492">
        <v>0</v>
      </c>
    </row>
    <row r="20" spans="1:14">
      <c r="A20" s="688" t="s">
        <v>1344</v>
      </c>
      <c r="B20" s="492">
        <v>0</v>
      </c>
      <c r="C20" s="492">
        <v>0</v>
      </c>
      <c r="D20" s="492">
        <v>0</v>
      </c>
      <c r="E20" s="492">
        <v>0</v>
      </c>
      <c r="F20" s="492">
        <v>0</v>
      </c>
      <c r="G20" s="492">
        <v>0</v>
      </c>
      <c r="H20" s="492">
        <v>0</v>
      </c>
      <c r="I20" s="492">
        <v>0</v>
      </c>
      <c r="J20" s="492">
        <v>0</v>
      </c>
      <c r="K20" s="492">
        <v>0</v>
      </c>
      <c r="L20" s="492">
        <v>0</v>
      </c>
      <c r="M20" s="492">
        <v>0</v>
      </c>
      <c r="N20" s="492">
        <v>0</v>
      </c>
    </row>
    <row r="21" spans="1:14">
      <c r="A21" s="688" t="s">
        <v>1345</v>
      </c>
      <c r="B21" s="492">
        <v>0</v>
      </c>
      <c r="C21" s="492">
        <v>0</v>
      </c>
      <c r="D21" s="492">
        <v>0</v>
      </c>
      <c r="E21" s="492">
        <v>0</v>
      </c>
      <c r="F21" s="492">
        <v>0</v>
      </c>
      <c r="G21" s="492">
        <v>0</v>
      </c>
      <c r="H21" s="492">
        <v>0</v>
      </c>
      <c r="I21" s="492">
        <v>0</v>
      </c>
      <c r="J21" s="492">
        <v>0</v>
      </c>
      <c r="K21" s="492">
        <v>0</v>
      </c>
      <c r="L21" s="492">
        <v>0</v>
      </c>
      <c r="M21" s="492">
        <v>0</v>
      </c>
      <c r="N21" s="492">
        <v>0</v>
      </c>
    </row>
    <row r="22" spans="1:14">
      <c r="A22" s="688" t="s">
        <v>1346</v>
      </c>
      <c r="B22" s="492">
        <v>0</v>
      </c>
      <c r="C22" s="492">
        <v>0</v>
      </c>
      <c r="D22" s="492">
        <v>0</v>
      </c>
      <c r="E22" s="492">
        <v>0</v>
      </c>
      <c r="F22" s="492">
        <v>0</v>
      </c>
      <c r="G22" s="492">
        <v>0</v>
      </c>
      <c r="H22" s="492">
        <v>0</v>
      </c>
      <c r="I22" s="492">
        <v>0</v>
      </c>
      <c r="J22" s="492">
        <v>0</v>
      </c>
      <c r="K22" s="492">
        <v>0</v>
      </c>
      <c r="L22" s="492">
        <v>0</v>
      </c>
      <c r="M22" s="492">
        <v>0</v>
      </c>
      <c r="N22" s="492">
        <v>0</v>
      </c>
    </row>
    <row r="23" spans="1:14">
      <c r="A23" s="688" t="s">
        <v>1347</v>
      </c>
      <c r="B23" s="492">
        <v>0</v>
      </c>
      <c r="C23" s="492">
        <v>0</v>
      </c>
      <c r="D23" s="492">
        <v>0</v>
      </c>
      <c r="E23" s="492">
        <v>0</v>
      </c>
      <c r="F23" s="492">
        <v>0</v>
      </c>
      <c r="G23" s="492">
        <v>0</v>
      </c>
      <c r="H23" s="492">
        <v>0</v>
      </c>
      <c r="I23" s="492">
        <v>0</v>
      </c>
      <c r="J23" s="492">
        <v>0</v>
      </c>
      <c r="K23" s="492">
        <v>0</v>
      </c>
      <c r="L23" s="492">
        <v>0</v>
      </c>
      <c r="M23" s="492">
        <v>0</v>
      </c>
      <c r="N23" s="492">
        <v>0</v>
      </c>
    </row>
    <row r="24" spans="1:14">
      <c r="A24" s="688" t="s">
        <v>1348</v>
      </c>
      <c r="B24" s="492">
        <v>0</v>
      </c>
      <c r="C24" s="492">
        <v>0</v>
      </c>
      <c r="D24" s="492">
        <v>0</v>
      </c>
      <c r="E24" s="492">
        <v>0</v>
      </c>
      <c r="F24" s="492">
        <v>0</v>
      </c>
      <c r="G24" s="492">
        <v>0</v>
      </c>
      <c r="H24" s="492">
        <v>0</v>
      </c>
      <c r="I24" s="492">
        <v>0</v>
      </c>
      <c r="J24" s="492">
        <v>0</v>
      </c>
      <c r="K24" s="492">
        <v>0</v>
      </c>
      <c r="L24" s="492">
        <v>0</v>
      </c>
      <c r="M24" s="492">
        <v>0</v>
      </c>
      <c r="N24" s="492">
        <v>0</v>
      </c>
    </row>
    <row r="25" spans="1:14">
      <c r="A25" s="689" t="s">
        <v>1349</v>
      </c>
      <c r="B25" s="492">
        <v>38.072109730999998</v>
      </c>
      <c r="C25" s="492">
        <v>37.294823522999998</v>
      </c>
      <c r="D25" s="492">
        <v>82.994673426000006</v>
      </c>
      <c r="E25" s="492">
        <v>31.238322288999999</v>
      </c>
      <c r="F25" s="492">
        <v>0</v>
      </c>
      <c r="G25" s="492">
        <v>0</v>
      </c>
      <c r="H25" s="492">
        <v>0</v>
      </c>
      <c r="I25" s="492">
        <v>0</v>
      </c>
      <c r="J25" s="492">
        <v>0</v>
      </c>
      <c r="K25" s="492">
        <v>0</v>
      </c>
      <c r="L25" s="492">
        <v>0</v>
      </c>
      <c r="M25" s="492">
        <v>0</v>
      </c>
      <c r="N25" s="492">
        <v>0</v>
      </c>
    </row>
    <row r="26" spans="1:14">
      <c r="A26" s="688" t="s">
        <v>922</v>
      </c>
      <c r="B26" s="492">
        <v>34.186931362000003</v>
      </c>
      <c r="C26" s="492">
        <v>33.545429104999997</v>
      </c>
      <c r="D26" s="492">
        <v>78.245279010000004</v>
      </c>
      <c r="E26" s="492">
        <v>16.488927873000002</v>
      </c>
      <c r="F26" s="492">
        <v>0</v>
      </c>
      <c r="G26" s="492">
        <v>0</v>
      </c>
      <c r="H26" s="492">
        <v>0</v>
      </c>
      <c r="I26" s="492">
        <v>0</v>
      </c>
      <c r="J26" s="492">
        <v>0</v>
      </c>
      <c r="K26" s="492">
        <v>0</v>
      </c>
      <c r="L26" s="492">
        <v>0</v>
      </c>
      <c r="M26" s="492">
        <v>0</v>
      </c>
      <c r="N26" s="492">
        <v>0</v>
      </c>
    </row>
    <row r="27" spans="1:14">
      <c r="A27" s="688" t="s">
        <v>1350</v>
      </c>
      <c r="B27" s="492">
        <v>0</v>
      </c>
      <c r="C27" s="492">
        <v>0</v>
      </c>
      <c r="D27" s="492">
        <v>0</v>
      </c>
      <c r="E27" s="492">
        <v>0</v>
      </c>
      <c r="F27" s="492">
        <v>0</v>
      </c>
      <c r="G27" s="492">
        <v>0</v>
      </c>
      <c r="H27" s="492">
        <v>0</v>
      </c>
      <c r="I27" s="492">
        <v>0</v>
      </c>
      <c r="J27" s="492">
        <v>0</v>
      </c>
      <c r="K27" s="492">
        <v>0</v>
      </c>
      <c r="L27" s="492">
        <v>0</v>
      </c>
      <c r="M27" s="492">
        <v>0</v>
      </c>
      <c r="N27" s="492">
        <v>0</v>
      </c>
    </row>
    <row r="28" spans="1:14">
      <c r="A28" s="688" t="s">
        <v>1351</v>
      </c>
      <c r="B28" s="492">
        <v>0</v>
      </c>
      <c r="C28" s="492">
        <v>0</v>
      </c>
      <c r="D28" s="492">
        <v>0</v>
      </c>
      <c r="E28" s="492">
        <v>0</v>
      </c>
      <c r="F28" s="492">
        <v>0</v>
      </c>
      <c r="G28" s="492">
        <v>0</v>
      </c>
      <c r="H28" s="492">
        <v>0</v>
      </c>
      <c r="I28" s="492">
        <v>0</v>
      </c>
      <c r="J28" s="492">
        <v>0</v>
      </c>
      <c r="K28" s="492">
        <v>0</v>
      </c>
      <c r="L28" s="492">
        <v>0</v>
      </c>
      <c r="M28" s="492">
        <v>0</v>
      </c>
      <c r="N28" s="492">
        <v>0</v>
      </c>
    </row>
    <row r="29" spans="1:14">
      <c r="A29" s="688" t="s">
        <v>1352</v>
      </c>
      <c r="B29" s="492">
        <v>2.5842157320000001</v>
      </c>
      <c r="C29" s="492">
        <v>2.4484317789999999</v>
      </c>
      <c r="D29" s="492">
        <v>2.4484317789999999</v>
      </c>
      <c r="E29" s="492">
        <v>2.4484317789999999</v>
      </c>
      <c r="F29" s="492">
        <v>0</v>
      </c>
      <c r="G29" s="492">
        <v>0</v>
      </c>
      <c r="H29" s="492">
        <v>0</v>
      </c>
      <c r="I29" s="492">
        <v>0</v>
      </c>
      <c r="J29" s="492">
        <v>0</v>
      </c>
      <c r="K29" s="492">
        <v>0</v>
      </c>
      <c r="L29" s="492">
        <v>0</v>
      </c>
      <c r="M29" s="492">
        <v>0</v>
      </c>
      <c r="N29" s="492">
        <v>0</v>
      </c>
    </row>
    <row r="30" spans="1:14">
      <c r="A30" s="688" t="s">
        <v>1353</v>
      </c>
      <c r="B30" s="492">
        <v>1.300962637</v>
      </c>
      <c r="C30" s="492">
        <v>1.300962639</v>
      </c>
      <c r="D30" s="492">
        <v>2.300962637</v>
      </c>
      <c r="E30" s="492">
        <v>12.300962637</v>
      </c>
      <c r="F30" s="492">
        <v>0</v>
      </c>
      <c r="G30" s="492">
        <v>0</v>
      </c>
      <c r="H30" s="492">
        <v>0</v>
      </c>
      <c r="I30" s="492">
        <v>0</v>
      </c>
      <c r="J30" s="492">
        <v>0</v>
      </c>
      <c r="K30" s="492">
        <v>0</v>
      </c>
      <c r="L30" s="492">
        <v>0</v>
      </c>
      <c r="M30" s="492">
        <v>0</v>
      </c>
      <c r="N30" s="492">
        <v>0</v>
      </c>
    </row>
    <row r="31" spans="1:14">
      <c r="A31" s="689" t="s">
        <v>1354</v>
      </c>
      <c r="B31" s="492">
        <v>35.810316032000003</v>
      </c>
      <c r="C31" s="492">
        <v>43.499423499000002</v>
      </c>
      <c r="D31" s="492">
        <v>46.542782498000001</v>
      </c>
      <c r="E31" s="492">
        <v>48.839747459999998</v>
      </c>
      <c r="F31" s="492">
        <v>0</v>
      </c>
      <c r="G31" s="492">
        <v>0</v>
      </c>
      <c r="H31" s="492">
        <v>0</v>
      </c>
      <c r="I31" s="492">
        <v>0</v>
      </c>
      <c r="J31" s="492">
        <v>0</v>
      </c>
      <c r="K31" s="492">
        <v>0</v>
      </c>
      <c r="L31" s="492">
        <v>0</v>
      </c>
      <c r="M31" s="492">
        <v>0</v>
      </c>
      <c r="N31" s="492">
        <v>0</v>
      </c>
    </row>
    <row r="32" spans="1:14">
      <c r="A32" s="688" t="s">
        <v>1364</v>
      </c>
      <c r="B32" s="492">
        <v>19.447284046</v>
      </c>
      <c r="C32" s="492">
        <v>18.711019016000002</v>
      </c>
      <c r="D32" s="492">
        <v>19.300719295</v>
      </c>
      <c r="E32" s="492">
        <v>18.440630392999999</v>
      </c>
      <c r="F32" s="492">
        <v>0</v>
      </c>
      <c r="G32" s="492">
        <v>0</v>
      </c>
      <c r="H32" s="492">
        <v>0</v>
      </c>
      <c r="I32" s="492">
        <v>0</v>
      </c>
      <c r="J32" s="492">
        <v>0</v>
      </c>
      <c r="K32" s="492">
        <v>0</v>
      </c>
      <c r="L32" s="492">
        <v>0</v>
      </c>
      <c r="M32" s="492">
        <v>0</v>
      </c>
      <c r="N32" s="492">
        <v>0</v>
      </c>
    </row>
    <row r="33" spans="1:14">
      <c r="A33" s="688" t="s">
        <v>1365</v>
      </c>
      <c r="B33" s="492">
        <v>0</v>
      </c>
      <c r="C33" s="492">
        <v>0</v>
      </c>
      <c r="D33" s="492">
        <v>0</v>
      </c>
      <c r="E33" s="492">
        <v>0</v>
      </c>
      <c r="F33" s="492">
        <v>0</v>
      </c>
      <c r="G33" s="492">
        <v>0</v>
      </c>
      <c r="H33" s="492">
        <v>0</v>
      </c>
      <c r="I33" s="492">
        <v>0</v>
      </c>
      <c r="J33" s="492">
        <v>0</v>
      </c>
      <c r="K33" s="492">
        <v>0</v>
      </c>
      <c r="L33" s="492">
        <v>0</v>
      </c>
      <c r="M33" s="492">
        <v>0</v>
      </c>
      <c r="N33" s="492">
        <v>0</v>
      </c>
    </row>
    <row r="34" spans="1:14">
      <c r="A34" s="688" t="s">
        <v>1355</v>
      </c>
      <c r="B34" s="492">
        <v>0</v>
      </c>
      <c r="C34" s="492">
        <v>0</v>
      </c>
      <c r="D34" s="492">
        <v>0</v>
      </c>
      <c r="E34" s="492">
        <v>0</v>
      </c>
      <c r="F34" s="492">
        <v>0</v>
      </c>
      <c r="G34" s="492">
        <v>0</v>
      </c>
      <c r="H34" s="492">
        <v>0</v>
      </c>
      <c r="I34" s="492">
        <v>0</v>
      </c>
      <c r="J34" s="492">
        <v>0</v>
      </c>
      <c r="K34" s="492">
        <v>0</v>
      </c>
      <c r="L34" s="492">
        <v>0</v>
      </c>
      <c r="M34" s="492">
        <v>0</v>
      </c>
      <c r="N34" s="492">
        <v>0</v>
      </c>
    </row>
    <row r="35" spans="1:14">
      <c r="A35" s="688" t="s">
        <v>1356</v>
      </c>
      <c r="B35" s="492">
        <v>16.310618982000001</v>
      </c>
      <c r="C35" s="492">
        <v>19.320527803000001</v>
      </c>
      <c r="D35" s="492">
        <v>22.024552961000001</v>
      </c>
      <c r="E35" s="492">
        <v>25.222715877999999</v>
      </c>
      <c r="F35" s="492">
        <v>0</v>
      </c>
      <c r="G35" s="492">
        <v>0</v>
      </c>
      <c r="H35" s="492">
        <v>0</v>
      </c>
      <c r="I35" s="492">
        <v>0</v>
      </c>
      <c r="J35" s="492">
        <v>0</v>
      </c>
      <c r="K35" s="492">
        <v>0</v>
      </c>
      <c r="L35" s="492">
        <v>0</v>
      </c>
      <c r="M35" s="492">
        <v>0</v>
      </c>
      <c r="N35" s="492">
        <v>0</v>
      </c>
    </row>
    <row r="36" spans="1:14">
      <c r="A36" s="688" t="s">
        <v>1363</v>
      </c>
      <c r="B36" s="492">
        <v>5.2413003999999999E-2</v>
      </c>
      <c r="C36" s="492">
        <v>5.4678766799999998</v>
      </c>
      <c r="D36" s="492">
        <v>5.2175102420000004</v>
      </c>
      <c r="E36" s="492">
        <v>5.1764011889999999</v>
      </c>
      <c r="F36" s="492">
        <v>0</v>
      </c>
      <c r="G36" s="492">
        <v>0</v>
      </c>
      <c r="H36" s="492">
        <v>0</v>
      </c>
      <c r="I36" s="492">
        <v>0</v>
      </c>
      <c r="J36" s="492">
        <v>0</v>
      </c>
      <c r="K36" s="492">
        <v>0</v>
      </c>
      <c r="L36" s="492">
        <v>0</v>
      </c>
      <c r="M36" s="492">
        <v>0</v>
      </c>
      <c r="N36" s="492">
        <v>0</v>
      </c>
    </row>
    <row r="37" spans="1:14">
      <c r="A37" s="689" t="s">
        <v>1357</v>
      </c>
      <c r="B37" s="492">
        <v>70.594208156999997</v>
      </c>
      <c r="C37" s="492">
        <v>75.073649806999995</v>
      </c>
      <c r="D37" s="492">
        <v>8.0583083369999997</v>
      </c>
      <c r="E37" s="492">
        <v>12.938880855000001</v>
      </c>
      <c r="F37" s="492">
        <v>0</v>
      </c>
      <c r="G37" s="492">
        <v>0</v>
      </c>
      <c r="H37" s="492">
        <v>0</v>
      </c>
      <c r="I37" s="492">
        <v>0</v>
      </c>
      <c r="J37" s="492">
        <v>0</v>
      </c>
      <c r="K37" s="492">
        <v>0</v>
      </c>
      <c r="L37" s="492">
        <v>0</v>
      </c>
      <c r="M37" s="492">
        <v>0</v>
      </c>
      <c r="N37" s="492">
        <v>0</v>
      </c>
    </row>
    <row r="38" spans="1:14" ht="15.75" thickBot="1">
      <c r="A38" s="690" t="s">
        <v>1366</v>
      </c>
      <c r="B38" s="692">
        <v>12.400943721999999</v>
      </c>
      <c r="C38" s="692">
        <v>18.104005867000001</v>
      </c>
      <c r="D38" s="692">
        <v>8.0104097630000002</v>
      </c>
      <c r="E38" s="692">
        <v>0.86694085399999998</v>
      </c>
      <c r="F38" s="692">
        <v>0</v>
      </c>
      <c r="G38" s="692">
        <v>0</v>
      </c>
      <c r="H38" s="692">
        <v>0</v>
      </c>
      <c r="I38" s="692">
        <v>0</v>
      </c>
      <c r="J38" s="692">
        <v>0</v>
      </c>
      <c r="K38" s="692">
        <v>0</v>
      </c>
      <c r="L38" s="692">
        <v>0</v>
      </c>
      <c r="M38" s="692">
        <v>0</v>
      </c>
      <c r="N38" s="692">
        <v>0</v>
      </c>
    </row>
    <row r="39" spans="1:14" ht="15.75" thickBot="1">
      <c r="A39" s="608"/>
      <c r="B39" s="609"/>
      <c r="C39" s="609"/>
      <c r="D39" s="609"/>
      <c r="E39" s="609"/>
      <c r="F39" s="609"/>
      <c r="G39" s="609"/>
      <c r="H39" s="609"/>
      <c r="I39" s="609"/>
      <c r="J39" s="609"/>
      <c r="K39" s="609"/>
      <c r="L39" s="609"/>
      <c r="M39" s="609"/>
      <c r="N39" s="611"/>
    </row>
  </sheetData>
  <customSheetViews>
    <customSheetView guid="{4E068CE9-76F0-4A79-8775-2B6748FBF524}">
      <pageMargins left="0.7" right="0.7" top="0.75" bottom="0.75" header="0.3" footer="0.3"/>
    </customSheetView>
    <customSheetView guid="{A346EDBB-8F5D-48AE-8CF0-8B5C084A1557}">
      <pageMargins left="0.7" right="0.7" top="0.75" bottom="0.75" header="0.3" footer="0.3"/>
    </customSheetView>
  </customSheetViews>
  <mergeCells count="2">
    <mergeCell ref="A1:N1"/>
    <mergeCell ref="A39:N39"/>
  </mergeCells>
  <pageMargins left="0.7" right="0.7" top="0.75" bottom="0.75" header="0.3" footer="0.3"/>
  <pageSetup paperSize="9" scale="55"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BreakPreview" zoomScale="115" zoomScaleNormal="100" zoomScaleSheetLayoutView="115" workbookViewId="0">
      <selection activeCell="P11" sqref="P11"/>
    </sheetView>
  </sheetViews>
  <sheetFormatPr defaultRowHeight="15"/>
  <cols>
    <col min="1" max="1" width="11.140625" bestFit="1" customWidth="1"/>
    <col min="2" max="6" width="7.5703125" bestFit="1" customWidth="1"/>
    <col min="7" max="7" width="6.85546875" bestFit="1" customWidth="1"/>
    <col min="8" max="8" width="7.140625" bestFit="1" customWidth="1"/>
    <col min="9" max="9" width="6.7109375" bestFit="1" customWidth="1"/>
    <col min="10" max="10" width="6.140625" bestFit="1" customWidth="1"/>
    <col min="11" max="11" width="7.140625" bestFit="1" customWidth="1"/>
    <col min="12" max="12" width="7" bestFit="1" customWidth="1"/>
    <col min="13" max="13" width="6.85546875" bestFit="1" customWidth="1"/>
    <col min="14" max="14" width="7.28515625" bestFit="1" customWidth="1"/>
  </cols>
  <sheetData>
    <row r="1" spans="1:14" ht="28.5" customHeight="1" thickBot="1">
      <c r="A1" s="695" t="s">
        <v>1362</v>
      </c>
      <c r="B1" s="696"/>
      <c r="C1" s="696"/>
      <c r="D1" s="696"/>
      <c r="E1" s="696"/>
      <c r="F1" s="696"/>
      <c r="G1" s="696"/>
      <c r="H1" s="696"/>
      <c r="I1" s="696"/>
      <c r="J1" s="696"/>
      <c r="K1" s="696"/>
      <c r="L1" s="696"/>
      <c r="M1" s="696"/>
      <c r="N1" s="697"/>
    </row>
    <row r="2" spans="1:14" ht="15.75" thickBot="1">
      <c r="A2" s="685" t="s">
        <v>325</v>
      </c>
      <c r="B2" s="500">
        <v>43040</v>
      </c>
      <c r="C2" s="500">
        <v>43070</v>
      </c>
      <c r="D2" s="500">
        <v>43101</v>
      </c>
      <c r="E2" s="500">
        <v>43132</v>
      </c>
      <c r="F2" s="500">
        <v>43160</v>
      </c>
      <c r="G2" s="500">
        <v>43191</v>
      </c>
      <c r="H2" s="500">
        <v>43221</v>
      </c>
      <c r="I2" s="500">
        <v>43252</v>
      </c>
      <c r="J2" s="500">
        <v>43282</v>
      </c>
      <c r="K2" s="500">
        <v>43313</v>
      </c>
      <c r="L2" s="500">
        <v>43344</v>
      </c>
      <c r="M2" s="500">
        <v>43374</v>
      </c>
      <c r="N2" s="500">
        <v>43405</v>
      </c>
    </row>
    <row r="3" spans="1:14">
      <c r="A3" s="698" t="s">
        <v>1358</v>
      </c>
      <c r="B3" s="699">
        <v>6.7860342555413206E-2</v>
      </c>
      <c r="C3" s="699">
        <v>7.4025495227126231E-2</v>
      </c>
      <c r="D3" s="699">
        <v>1.2573228712759208E-2</v>
      </c>
      <c r="E3" s="699">
        <v>1.0734093034003845E-2</v>
      </c>
      <c r="F3" s="700">
        <v>0</v>
      </c>
      <c r="G3" s="700">
        <v>0</v>
      </c>
      <c r="H3" s="700">
        <v>0</v>
      </c>
      <c r="I3" s="700">
        <v>0</v>
      </c>
      <c r="J3" s="700">
        <v>0</v>
      </c>
      <c r="K3" s="700">
        <v>0</v>
      </c>
      <c r="L3" s="700">
        <v>0</v>
      </c>
      <c r="M3" s="700">
        <v>0</v>
      </c>
      <c r="N3" s="701">
        <v>0</v>
      </c>
    </row>
    <row r="4" spans="1:14">
      <c r="A4" s="504" t="s">
        <v>1359</v>
      </c>
      <c r="B4" s="513">
        <v>6.5811667122848569E-2</v>
      </c>
      <c r="C4" s="513">
        <v>7.189530385213673E-2</v>
      </c>
      <c r="D4" s="513">
        <v>1.1806507877057197E-2</v>
      </c>
      <c r="E4" s="513">
        <v>1.0479565899149893E-2</v>
      </c>
      <c r="F4" s="509">
        <v>0</v>
      </c>
      <c r="G4" s="509">
        <v>0</v>
      </c>
      <c r="H4" s="509">
        <v>0</v>
      </c>
      <c r="I4" s="509">
        <v>0</v>
      </c>
      <c r="J4" s="509">
        <v>0</v>
      </c>
      <c r="K4" s="509">
        <v>0</v>
      </c>
      <c r="L4" s="509">
        <v>0</v>
      </c>
      <c r="M4" s="509">
        <v>0</v>
      </c>
      <c r="N4" s="514">
        <v>0</v>
      </c>
    </row>
    <row r="5" spans="1:14" ht="15.75" thickBot="1">
      <c r="A5" s="504" t="s">
        <v>1360</v>
      </c>
      <c r="B5" s="513">
        <v>0.96981041716829353</v>
      </c>
      <c r="C5" s="513">
        <v>0.97122354442272063</v>
      </c>
      <c r="D5" s="513">
        <v>0.93901957458835139</v>
      </c>
      <c r="E5" s="513">
        <v>0.97628797011096791</v>
      </c>
      <c r="F5" s="509">
        <v>0</v>
      </c>
      <c r="G5" s="509">
        <v>0</v>
      </c>
      <c r="H5" s="509">
        <v>0</v>
      </c>
      <c r="I5" s="509">
        <v>0</v>
      </c>
      <c r="J5" s="509">
        <v>0</v>
      </c>
      <c r="K5" s="509">
        <v>0</v>
      </c>
      <c r="L5" s="509">
        <v>0</v>
      </c>
      <c r="M5" s="509">
        <v>0</v>
      </c>
      <c r="N5" s="514">
        <v>0</v>
      </c>
    </row>
    <row r="6" spans="1:14" ht="15.75" thickBot="1">
      <c r="A6" s="608"/>
      <c r="B6" s="609"/>
      <c r="C6" s="609"/>
      <c r="D6" s="609"/>
      <c r="E6" s="609"/>
      <c r="F6" s="609"/>
      <c r="G6" s="609"/>
      <c r="H6" s="609"/>
      <c r="I6" s="609"/>
      <c r="J6" s="609"/>
      <c r="K6" s="609"/>
      <c r="L6" s="609"/>
      <c r="M6" s="609"/>
      <c r="N6" s="611"/>
    </row>
    <row r="10" spans="1:14">
      <c r="K10" s="508"/>
      <c r="L10" s="508"/>
    </row>
    <row r="11" spans="1:14">
      <c r="K11" s="508"/>
      <c r="L11" s="508"/>
    </row>
    <row r="12" spans="1:14">
      <c r="K12" s="508"/>
      <c r="L12" s="508"/>
    </row>
    <row r="13" spans="1:14">
      <c r="K13" s="508"/>
      <c r="L13" s="508"/>
    </row>
    <row r="14" spans="1:14">
      <c r="K14" s="508"/>
      <c r="L14" s="508"/>
    </row>
    <row r="15" spans="1:14">
      <c r="K15" s="508"/>
      <c r="L15" s="508"/>
    </row>
    <row r="16" spans="1:14">
      <c r="K16" s="508"/>
      <c r="L16" s="508"/>
    </row>
    <row r="17" spans="11:12">
      <c r="K17" s="508"/>
      <c r="L17" s="508"/>
    </row>
    <row r="18" spans="11:12">
      <c r="K18" s="508"/>
      <c r="L18" s="508"/>
    </row>
    <row r="19" spans="11:12">
      <c r="K19" s="508"/>
      <c r="L19" s="508"/>
    </row>
  </sheetData>
  <mergeCells count="2">
    <mergeCell ref="A1:N1"/>
    <mergeCell ref="A6:N6"/>
  </mergeCell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3" zoomScaleNormal="100" zoomScaleSheetLayoutView="100" workbookViewId="0">
      <selection activeCell="L48" sqref="L48"/>
    </sheetView>
  </sheetViews>
  <sheetFormatPr defaultColWidth="9.140625" defaultRowHeight="9.75"/>
  <cols>
    <col min="1" max="1" width="32.28515625" style="2" bestFit="1" customWidth="1"/>
    <col min="2" max="2" width="10.140625" style="2" customWidth="1"/>
    <col min="3" max="4" width="9.140625" style="2"/>
    <col min="5" max="5" width="10.7109375" style="2" customWidth="1"/>
    <col min="6" max="6" width="11.140625" style="2" customWidth="1"/>
    <col min="7" max="8" width="9.140625" style="2"/>
    <col min="9" max="9" width="27.5703125" style="2" bestFit="1" customWidth="1"/>
    <col min="10" max="16384" width="9.140625" style="2"/>
  </cols>
  <sheetData>
    <row r="1" spans="1:9" s="1" customFormat="1" ht="36" customHeight="1" thickBot="1">
      <c r="A1" s="564" t="s">
        <v>1368</v>
      </c>
      <c r="B1" s="564"/>
      <c r="C1" s="564"/>
      <c r="D1" s="564"/>
      <c r="E1" s="564"/>
      <c r="F1" s="564"/>
      <c r="G1" s="564"/>
      <c r="H1" s="564"/>
      <c r="I1" s="564"/>
    </row>
    <row r="2" spans="1:9" s="105" customFormat="1" ht="166.5" thickBot="1">
      <c r="A2" s="103" t="s">
        <v>325</v>
      </c>
      <c r="B2" s="103" t="s">
        <v>382</v>
      </c>
      <c r="C2" s="104" t="s">
        <v>334</v>
      </c>
      <c r="D2" s="104" t="s">
        <v>383</v>
      </c>
      <c r="E2" s="104" t="s">
        <v>335</v>
      </c>
      <c r="F2" s="104" t="s">
        <v>616</v>
      </c>
      <c r="G2" s="104" t="s">
        <v>336</v>
      </c>
      <c r="H2" s="98" t="s">
        <v>337</v>
      </c>
      <c r="I2" s="102" t="s">
        <v>103</v>
      </c>
    </row>
    <row r="3" spans="1:9" ht="14.25" customHeight="1">
      <c r="A3" s="331" t="s">
        <v>0</v>
      </c>
      <c r="B3" s="612">
        <v>13</v>
      </c>
      <c r="C3" s="612">
        <v>50</v>
      </c>
      <c r="D3" s="612">
        <v>42175.566835669997</v>
      </c>
      <c r="E3" s="612">
        <v>8019.0905792499998</v>
      </c>
      <c r="F3" s="613">
        <v>0</v>
      </c>
      <c r="G3" s="612">
        <v>34086.367847779999</v>
      </c>
      <c r="H3" s="612">
        <v>36469.623384510007</v>
      </c>
      <c r="I3" s="173" t="s">
        <v>113</v>
      </c>
    </row>
    <row r="4" spans="1:9" ht="14.25" customHeight="1">
      <c r="A4" s="5" t="s">
        <v>322</v>
      </c>
      <c r="B4" s="614">
        <v>7</v>
      </c>
      <c r="C4" s="615">
        <v>23</v>
      </c>
      <c r="D4" s="616">
        <v>34733.913663660001</v>
      </c>
      <c r="E4" s="616">
        <v>4476.4031852200005</v>
      </c>
      <c r="F4" s="617">
        <v>0</v>
      </c>
      <c r="G4" s="616">
        <v>30257.510481019999</v>
      </c>
      <c r="H4" s="617">
        <v>31379.437202210003</v>
      </c>
      <c r="I4" s="172" t="s">
        <v>119</v>
      </c>
    </row>
    <row r="5" spans="1:9" ht="14.25" customHeight="1">
      <c r="A5" s="5" t="s">
        <v>323</v>
      </c>
      <c r="B5" s="614">
        <v>5</v>
      </c>
      <c r="C5" s="615">
        <v>25</v>
      </c>
      <c r="D5" s="616">
        <v>5742.3572490099996</v>
      </c>
      <c r="E5" s="616">
        <v>2934.1300114899996</v>
      </c>
      <c r="F5" s="617">
        <v>0</v>
      </c>
      <c r="G5" s="616">
        <v>2808.2272558200002</v>
      </c>
      <c r="H5" s="617">
        <v>3860.0727704199999</v>
      </c>
      <c r="I5" s="172" t="s">
        <v>120</v>
      </c>
    </row>
    <row r="6" spans="1:9" ht="14.25" customHeight="1">
      <c r="A6" s="5" t="s">
        <v>324</v>
      </c>
      <c r="B6" s="614">
        <v>1</v>
      </c>
      <c r="C6" s="615">
        <v>2</v>
      </c>
      <c r="D6" s="616">
        <v>1699.2959229999999</v>
      </c>
      <c r="E6" s="616">
        <v>608.55738254000005</v>
      </c>
      <c r="F6" s="617">
        <v>0</v>
      </c>
      <c r="G6" s="616">
        <v>1020.63011094</v>
      </c>
      <c r="H6" s="617">
        <v>1230.1134118800001</v>
      </c>
      <c r="I6" s="172" t="s">
        <v>121</v>
      </c>
    </row>
    <row r="7" spans="1:9" s="70" customFormat="1" ht="14.25" customHeight="1">
      <c r="A7" s="331" t="s">
        <v>642</v>
      </c>
      <c r="B7" s="618">
        <v>7</v>
      </c>
      <c r="C7" s="618">
        <v>38</v>
      </c>
      <c r="D7" s="618">
        <v>33036.67671587121</v>
      </c>
      <c r="E7" s="618">
        <v>25601.918536589041</v>
      </c>
      <c r="F7" s="618">
        <v>0</v>
      </c>
      <c r="G7" s="618">
        <v>7434.7581792821693</v>
      </c>
      <c r="H7" s="618">
        <v>28271.310407577123</v>
      </c>
      <c r="I7" s="382" t="s">
        <v>643</v>
      </c>
    </row>
    <row r="8" spans="1:9" ht="14.25" customHeight="1">
      <c r="A8" s="5" t="s">
        <v>644</v>
      </c>
      <c r="B8" s="614">
        <v>3</v>
      </c>
      <c r="C8" s="615">
        <v>34</v>
      </c>
      <c r="D8" s="616">
        <v>30643.599970068</v>
      </c>
      <c r="E8" s="616">
        <v>23586.950907037</v>
      </c>
      <c r="F8" s="617">
        <v>0</v>
      </c>
      <c r="G8" s="616">
        <v>7056.649063031</v>
      </c>
      <c r="H8" s="619">
        <v>27395.539842825001</v>
      </c>
      <c r="I8" s="172" t="s">
        <v>645</v>
      </c>
    </row>
    <row r="9" spans="1:9" ht="14.25" customHeight="1">
      <c r="A9" s="5" t="s">
        <v>646</v>
      </c>
      <c r="B9" s="614">
        <v>4</v>
      </c>
      <c r="C9" s="615">
        <v>3</v>
      </c>
      <c r="D9" s="616">
        <v>1281.3995938032099</v>
      </c>
      <c r="E9" s="616">
        <v>931.66418955203994</v>
      </c>
      <c r="F9" s="620">
        <v>0</v>
      </c>
      <c r="G9" s="619">
        <v>349.73540425117</v>
      </c>
      <c r="H9" s="620">
        <v>875.77056475211998</v>
      </c>
      <c r="I9" s="172" t="s">
        <v>647</v>
      </c>
    </row>
    <row r="10" spans="1:9" ht="14.25" customHeight="1">
      <c r="A10" s="5" t="s">
        <v>648</v>
      </c>
      <c r="B10" s="618">
        <v>0</v>
      </c>
      <c r="C10" s="618">
        <v>1</v>
      </c>
      <c r="D10" s="616">
        <v>1111.677152</v>
      </c>
      <c r="E10" s="616">
        <v>1083.3034399999999</v>
      </c>
      <c r="F10" s="616">
        <v>0</v>
      </c>
      <c r="G10" s="620">
        <v>28.373712000000001</v>
      </c>
      <c r="H10" s="614">
        <v>0</v>
      </c>
      <c r="I10" s="172" t="s">
        <v>649</v>
      </c>
    </row>
    <row r="11" spans="1:9" ht="14.25" customHeight="1">
      <c r="A11" s="431" t="s">
        <v>1297</v>
      </c>
      <c r="B11" s="618">
        <v>1</v>
      </c>
      <c r="C11" s="618">
        <v>0</v>
      </c>
      <c r="D11" s="621">
        <v>1317.4039690059999</v>
      </c>
      <c r="E11" s="621">
        <v>1317.4039690059999</v>
      </c>
      <c r="F11" s="621">
        <v>0</v>
      </c>
      <c r="G11" s="621">
        <v>0</v>
      </c>
      <c r="H11" s="621">
        <v>1286.1656467170001</v>
      </c>
      <c r="I11" s="499" t="s">
        <v>1325</v>
      </c>
    </row>
    <row r="12" spans="1:9" ht="14.25" customHeight="1">
      <c r="A12" s="5" t="s">
        <v>1322</v>
      </c>
      <c r="B12" s="614">
        <v>0</v>
      </c>
      <c r="C12" s="615">
        <v>0</v>
      </c>
      <c r="D12" s="616">
        <v>0</v>
      </c>
      <c r="E12" s="616">
        <v>0</v>
      </c>
      <c r="F12" s="622">
        <v>0</v>
      </c>
      <c r="G12" s="616">
        <v>0</v>
      </c>
      <c r="H12" s="623">
        <v>0</v>
      </c>
      <c r="I12" s="172" t="s">
        <v>1326</v>
      </c>
    </row>
    <row r="13" spans="1:9" ht="14.25" customHeight="1">
      <c r="A13" s="5" t="s">
        <v>1323</v>
      </c>
      <c r="B13" s="614">
        <v>0</v>
      </c>
      <c r="C13" s="615">
        <v>0</v>
      </c>
      <c r="D13" s="616">
        <v>0</v>
      </c>
      <c r="E13" s="616">
        <v>0</v>
      </c>
      <c r="F13" s="622">
        <v>0</v>
      </c>
      <c r="G13" s="616">
        <v>0</v>
      </c>
      <c r="H13" s="623">
        <v>0</v>
      </c>
      <c r="I13" s="172" t="s">
        <v>1327</v>
      </c>
    </row>
    <row r="14" spans="1:9" ht="14.25" customHeight="1">
      <c r="A14" s="5" t="s">
        <v>1324</v>
      </c>
      <c r="B14" s="614">
        <v>1</v>
      </c>
      <c r="C14" s="614">
        <v>0</v>
      </c>
      <c r="D14" s="616">
        <v>1317.4039690059999</v>
      </c>
      <c r="E14" s="616">
        <v>1317.4039690059999</v>
      </c>
      <c r="F14" s="622">
        <v>0</v>
      </c>
      <c r="G14" s="616">
        <v>0</v>
      </c>
      <c r="H14" s="623">
        <v>1286.1656467170001</v>
      </c>
      <c r="I14" s="172" t="s">
        <v>1328</v>
      </c>
    </row>
    <row r="15" spans="1:9" ht="14.25" customHeight="1">
      <c r="A15" s="331" t="s">
        <v>2</v>
      </c>
      <c r="B15" s="618">
        <v>4</v>
      </c>
      <c r="C15" s="624">
        <v>6</v>
      </c>
      <c r="D15" s="621">
        <v>22665.87480625524</v>
      </c>
      <c r="E15" s="621">
        <v>16109.344214323746</v>
      </c>
      <c r="F15" s="625">
        <v>0</v>
      </c>
      <c r="G15" s="626">
        <v>1154.1983335300388</v>
      </c>
      <c r="H15" s="627">
        <v>682.43244221158955</v>
      </c>
      <c r="I15" s="173" t="s">
        <v>650</v>
      </c>
    </row>
    <row r="16" spans="1:9" ht="14.25" customHeight="1">
      <c r="A16" s="331" t="s">
        <v>3</v>
      </c>
      <c r="B16" s="618">
        <v>36</v>
      </c>
      <c r="C16" s="624">
        <v>0</v>
      </c>
      <c r="D16" s="621">
        <v>115.55156001748</v>
      </c>
      <c r="E16" s="628">
        <v>28.393370234899997</v>
      </c>
      <c r="F16" s="629"/>
      <c r="G16" s="629">
        <v>23.719882922909996</v>
      </c>
      <c r="H16" s="630">
        <v>63.43830685967</v>
      </c>
      <c r="I16" s="173" t="s">
        <v>651</v>
      </c>
    </row>
    <row r="17" spans="1:9" ht="10.5" thickBot="1">
      <c r="A17" s="7" t="s">
        <v>123</v>
      </c>
      <c r="B17" s="631">
        <v>61</v>
      </c>
      <c r="C17" s="631">
        <v>94</v>
      </c>
      <c r="D17" s="631">
        <v>99311.073886819941</v>
      </c>
      <c r="E17" s="631">
        <v>51076.150669403694</v>
      </c>
      <c r="F17" s="632">
        <v>0</v>
      </c>
      <c r="G17" s="631">
        <v>42699.04424351512</v>
      </c>
      <c r="H17" s="631">
        <v>66772.970187875384</v>
      </c>
      <c r="I17" s="8" t="s">
        <v>326</v>
      </c>
    </row>
    <row r="18" spans="1:9" ht="10.5" thickBot="1">
      <c r="A18" s="516"/>
      <c r="B18" s="515"/>
      <c r="C18" s="515"/>
      <c r="D18" s="515"/>
      <c r="E18" s="515"/>
      <c r="F18" s="515"/>
      <c r="G18" s="515"/>
      <c r="H18" s="517"/>
      <c r="I18" s="343"/>
    </row>
  </sheetData>
  <customSheetViews>
    <customSheetView guid="{4E068CE9-76F0-4A79-8775-2B6748FBF524}" hiddenRows="1" topLeftCell="DO1">
      <selection activeCell="DU4" sqref="DU4"/>
      <colBreaks count="1" manualBreakCount="1">
        <brk id="60" max="50" man="1"/>
      </colBreaks>
      <pageMargins left="0.7" right="0.7" top="0.75" bottom="0.75" header="0.3" footer="0.3"/>
      <pageSetup paperSize="9" orientation="landscape" r:id="rId1"/>
    </customSheetView>
    <customSheetView guid="{A346EDBB-8F5D-48AE-8CF0-8B5C084A1557}" scale="115" showPageBreaks="1" hiddenRows="1" topLeftCell="FY1">
      <selection activeCell="GF41" sqref="GF41"/>
      <pageMargins left="0.7" right="0.7" top="0.75" bottom="0.75" header="0.3" footer="0.3"/>
      <pageSetup orientation="portrait" r:id="rId2"/>
    </customSheetView>
  </customSheetViews>
  <mergeCells count="1">
    <mergeCell ref="A1:I1"/>
  </mergeCells>
  <pageMargins left="0.7" right="0.7" top="0.75" bottom="0.75" header="0.3" footer="0.3"/>
  <pageSetup scale="7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showGridLines="0" topLeftCell="BD1" workbookViewId="0">
      <selection activeCell="BM22" sqref="BM22"/>
    </sheetView>
  </sheetViews>
  <sheetFormatPr defaultColWidth="9.140625" defaultRowHeight="9.75"/>
  <cols>
    <col min="1" max="1" width="9.140625" style="2"/>
    <col min="2" max="2" width="26.42578125" style="2" bestFit="1" customWidth="1"/>
    <col min="3" max="3" width="9.140625" style="2"/>
    <col min="4" max="4" width="11.5703125" style="2" customWidth="1"/>
    <col min="5" max="5" width="10.85546875" style="2" customWidth="1"/>
    <col min="6" max="6" width="9.140625" style="2"/>
    <col min="7" max="7" width="26.85546875" style="2" bestFit="1" customWidth="1"/>
    <col min="8" max="8" width="9.140625" style="2"/>
    <col min="9" max="9" width="26.42578125" style="2" bestFit="1" customWidth="1"/>
    <col min="10" max="13" width="9.140625" style="2"/>
    <col min="14" max="14" width="25.42578125" style="2" bestFit="1" customWidth="1"/>
    <col min="15" max="15" width="9.140625" style="2"/>
    <col min="16" max="16" width="26.42578125" style="2" bestFit="1" customWidth="1"/>
    <col min="17" max="17" width="11" style="2" customWidth="1"/>
    <col min="18" max="18" width="11.28515625" style="2" customWidth="1"/>
    <col min="19" max="19" width="8.5703125" style="2" bestFit="1" customWidth="1"/>
    <col min="20" max="20" width="9.140625" style="2"/>
    <col min="21" max="21" width="25.42578125" style="2" bestFit="1" customWidth="1"/>
    <col min="22" max="22" width="9.140625" style="2"/>
    <col min="23" max="23" width="26.42578125" style="2" bestFit="1" customWidth="1"/>
    <col min="24" max="24" width="11" style="2" customWidth="1"/>
    <col min="25" max="25" width="11.28515625" style="2" customWidth="1"/>
    <col min="26" max="26" width="8.5703125" style="2" bestFit="1" customWidth="1"/>
    <col min="27" max="27" width="9.140625" style="2"/>
    <col min="28" max="28" width="25.42578125" style="2" bestFit="1" customWidth="1"/>
    <col min="29" max="29" width="9.140625" style="2"/>
    <col min="30" max="30" width="26.42578125" style="2" bestFit="1" customWidth="1"/>
    <col min="31" max="31" width="11" style="2" customWidth="1"/>
    <col min="32" max="32" width="11.28515625" style="2" customWidth="1"/>
    <col min="33" max="33" width="10.5703125" style="2" customWidth="1"/>
    <col min="34" max="34" width="9.140625" style="2"/>
    <col min="35" max="35" width="25.42578125" style="2" bestFit="1" customWidth="1"/>
    <col min="36" max="36" width="9.140625" style="2"/>
    <col min="37" max="37" width="26.42578125" style="2" bestFit="1" customWidth="1"/>
    <col min="38" max="38" width="11" style="2" customWidth="1"/>
    <col min="39" max="39" width="11.28515625" style="2" customWidth="1"/>
    <col min="40" max="40" width="10.5703125" style="2" customWidth="1"/>
    <col min="41" max="41" width="9.140625" style="2"/>
    <col min="42" max="42" width="25.42578125" style="2" bestFit="1" customWidth="1"/>
    <col min="43" max="43" width="9.140625" style="2"/>
    <col min="44" max="44" width="26.42578125" style="2" bestFit="1" customWidth="1"/>
    <col min="45" max="45" width="9.140625" style="2"/>
    <col min="46" max="46" width="11.28515625" style="2" customWidth="1"/>
    <col min="47" max="47" width="12" style="2" customWidth="1"/>
    <col min="48" max="48" width="9.140625" style="2"/>
    <col min="49" max="49" width="25.42578125" style="2" bestFit="1" customWidth="1"/>
    <col min="50" max="50" width="9.140625" style="2"/>
    <col min="51" max="51" width="26.42578125" style="2" bestFit="1" customWidth="1"/>
    <col min="52" max="52" width="9.140625" style="2"/>
    <col min="53" max="53" width="11.28515625" style="2" customWidth="1"/>
    <col min="54" max="54" width="12" style="2" customWidth="1"/>
    <col min="55" max="55" width="9.140625" style="2"/>
    <col min="56" max="56" width="25.42578125" style="2" bestFit="1" customWidth="1"/>
    <col min="57" max="57" width="9.140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140625" style="2"/>
    <col min="65" max="65" width="26.42578125" style="2" bestFit="1" customWidth="1"/>
    <col min="66" max="66" width="9.140625" style="2"/>
    <col min="67" max="67" width="12" style="2" customWidth="1"/>
    <col min="68" max="68" width="11.5703125" style="2" customWidth="1"/>
    <col min="69" max="69" width="9.140625" style="2"/>
    <col min="70" max="70" width="25.42578125" style="2" bestFit="1" customWidth="1"/>
    <col min="71" max="71" width="9.140625" style="2"/>
    <col min="72" max="72" width="26.42578125" style="2" bestFit="1" customWidth="1"/>
    <col min="73" max="73" width="9.140625" style="2"/>
    <col min="74" max="74" width="12" style="2" customWidth="1"/>
    <col min="75" max="75" width="11.5703125" style="2" customWidth="1"/>
    <col min="76" max="76" width="9.140625" style="2"/>
    <col min="77" max="77" width="25.42578125" style="2" bestFit="1" customWidth="1"/>
    <col min="78" max="78" width="9.140625" style="2"/>
    <col min="79" max="79" width="26.42578125" style="2" bestFit="1" customWidth="1"/>
    <col min="80" max="80" width="9.140625" style="2"/>
    <col min="81" max="81" width="12" style="2" customWidth="1"/>
    <col min="82" max="82" width="11.5703125" style="2" customWidth="1"/>
    <col min="83" max="83" width="9.140625" style="2"/>
    <col min="84" max="84" width="25.42578125" style="2" bestFit="1" customWidth="1"/>
    <col min="85" max="16384" width="9.140625" style="2"/>
  </cols>
  <sheetData>
    <row r="1" spans="2:84" s="1" customFormat="1" ht="12.75">
      <c r="B1" s="572" t="s">
        <v>330</v>
      </c>
      <c r="C1" s="573"/>
      <c r="D1" s="573"/>
      <c r="E1" s="573"/>
      <c r="F1" s="573"/>
      <c r="G1" s="574"/>
      <c r="I1" s="572" t="s">
        <v>330</v>
      </c>
      <c r="J1" s="573"/>
      <c r="K1" s="573"/>
      <c r="L1" s="573"/>
      <c r="M1" s="573"/>
      <c r="N1" s="574"/>
      <c r="P1" s="572" t="s">
        <v>330</v>
      </c>
      <c r="Q1" s="573"/>
      <c r="R1" s="573"/>
      <c r="S1" s="573"/>
      <c r="T1" s="573"/>
      <c r="U1" s="574"/>
      <c r="W1" s="572" t="s">
        <v>330</v>
      </c>
      <c r="X1" s="573"/>
      <c r="Y1" s="573"/>
      <c r="Z1" s="573"/>
      <c r="AA1" s="573"/>
      <c r="AB1" s="574"/>
      <c r="AD1" s="572" t="s">
        <v>330</v>
      </c>
      <c r="AE1" s="573"/>
      <c r="AF1" s="573"/>
      <c r="AG1" s="573"/>
      <c r="AH1" s="573"/>
      <c r="AI1" s="574"/>
      <c r="AK1" s="572" t="s">
        <v>330</v>
      </c>
      <c r="AL1" s="573"/>
      <c r="AM1" s="573"/>
      <c r="AN1" s="573"/>
      <c r="AO1" s="573"/>
      <c r="AP1" s="574"/>
      <c r="AR1" s="572" t="s">
        <v>330</v>
      </c>
      <c r="AS1" s="573"/>
      <c r="AT1" s="573"/>
      <c r="AU1" s="573"/>
      <c r="AV1" s="573"/>
      <c r="AW1" s="574"/>
      <c r="AY1" s="572" t="s">
        <v>330</v>
      </c>
      <c r="AZ1" s="573"/>
      <c r="BA1" s="573"/>
      <c r="BB1" s="573"/>
      <c r="BC1" s="573"/>
      <c r="BD1" s="574"/>
      <c r="BF1" s="572" t="s">
        <v>330</v>
      </c>
      <c r="BG1" s="573"/>
      <c r="BH1" s="573"/>
      <c r="BI1" s="573"/>
      <c r="BJ1" s="573"/>
      <c r="BK1" s="574"/>
      <c r="BM1" s="572" t="s">
        <v>330</v>
      </c>
      <c r="BN1" s="573"/>
      <c r="BO1" s="573"/>
      <c r="BP1" s="573"/>
      <c r="BQ1" s="573"/>
      <c r="BR1" s="574"/>
      <c r="BT1" s="572" t="s">
        <v>330</v>
      </c>
      <c r="BU1" s="573"/>
      <c r="BV1" s="573"/>
      <c r="BW1" s="573"/>
      <c r="BX1" s="573"/>
      <c r="BY1" s="574"/>
      <c r="CA1" s="572" t="s">
        <v>330</v>
      </c>
      <c r="CB1" s="573"/>
      <c r="CC1" s="573"/>
      <c r="CD1" s="573"/>
      <c r="CE1" s="573"/>
      <c r="CF1" s="574"/>
    </row>
    <row r="2" spans="2:84" s="97" customFormat="1" ht="12.75">
      <c r="B2" s="569" t="s">
        <v>331</v>
      </c>
      <c r="C2" s="570"/>
      <c r="D2" s="570"/>
      <c r="E2" s="570"/>
      <c r="F2" s="570"/>
      <c r="G2" s="571"/>
      <c r="I2" s="569" t="s">
        <v>331</v>
      </c>
      <c r="J2" s="570"/>
      <c r="K2" s="570"/>
      <c r="L2" s="570"/>
      <c r="M2" s="570"/>
      <c r="N2" s="571"/>
      <c r="P2" s="569" t="s">
        <v>331</v>
      </c>
      <c r="Q2" s="570"/>
      <c r="R2" s="570"/>
      <c r="S2" s="570"/>
      <c r="T2" s="570"/>
      <c r="U2" s="571"/>
      <c r="W2" s="569" t="s">
        <v>331</v>
      </c>
      <c r="X2" s="570"/>
      <c r="Y2" s="570"/>
      <c r="Z2" s="570"/>
      <c r="AA2" s="570"/>
      <c r="AB2" s="571"/>
      <c r="AD2" s="569" t="s">
        <v>331</v>
      </c>
      <c r="AE2" s="570"/>
      <c r="AF2" s="570"/>
      <c r="AG2" s="570"/>
      <c r="AH2" s="570"/>
      <c r="AI2" s="571"/>
      <c r="AK2" s="569" t="s">
        <v>331</v>
      </c>
      <c r="AL2" s="570"/>
      <c r="AM2" s="570"/>
      <c r="AN2" s="570"/>
      <c r="AO2" s="570"/>
      <c r="AP2" s="571"/>
      <c r="AR2" s="569" t="s">
        <v>331</v>
      </c>
      <c r="AS2" s="570"/>
      <c r="AT2" s="570"/>
      <c r="AU2" s="570"/>
      <c r="AV2" s="570"/>
      <c r="AW2" s="571"/>
      <c r="AY2" s="569" t="s">
        <v>331</v>
      </c>
      <c r="AZ2" s="570"/>
      <c r="BA2" s="570"/>
      <c r="BB2" s="570"/>
      <c r="BC2" s="570"/>
      <c r="BD2" s="571"/>
      <c r="BF2" s="569" t="s">
        <v>331</v>
      </c>
      <c r="BG2" s="570"/>
      <c r="BH2" s="570"/>
      <c r="BI2" s="570"/>
      <c r="BJ2" s="570"/>
      <c r="BK2" s="571"/>
      <c r="BM2" s="569" t="s">
        <v>331</v>
      </c>
      <c r="BN2" s="570"/>
      <c r="BO2" s="570"/>
      <c r="BP2" s="570"/>
      <c r="BQ2" s="570"/>
      <c r="BR2" s="571"/>
      <c r="BT2" s="569" t="s">
        <v>331</v>
      </c>
      <c r="BU2" s="570"/>
      <c r="BV2" s="570"/>
      <c r="BW2" s="570"/>
      <c r="BX2" s="570"/>
      <c r="BY2" s="571"/>
      <c r="CA2" s="569" t="s">
        <v>331</v>
      </c>
      <c r="CB2" s="570"/>
      <c r="CC2" s="570"/>
      <c r="CD2" s="570"/>
      <c r="CE2" s="570"/>
      <c r="CF2" s="571"/>
    </row>
    <row r="3" spans="2:84" s="3" customFormat="1" ht="10.5" thickBot="1">
      <c r="B3" s="566">
        <v>42736</v>
      </c>
      <c r="C3" s="567"/>
      <c r="D3" s="567"/>
      <c r="E3" s="567"/>
      <c r="F3" s="567"/>
      <c r="G3" s="568"/>
      <c r="I3" s="566">
        <v>42767</v>
      </c>
      <c r="J3" s="567"/>
      <c r="K3" s="567"/>
      <c r="L3" s="567"/>
      <c r="M3" s="567"/>
      <c r="N3" s="568"/>
      <c r="P3" s="566">
        <v>42795</v>
      </c>
      <c r="Q3" s="567"/>
      <c r="R3" s="567"/>
      <c r="S3" s="567"/>
      <c r="T3" s="567"/>
      <c r="U3" s="568"/>
      <c r="W3" s="566">
        <v>42826</v>
      </c>
      <c r="X3" s="567"/>
      <c r="Y3" s="567"/>
      <c r="Z3" s="567"/>
      <c r="AA3" s="567"/>
      <c r="AB3" s="568"/>
      <c r="AD3" s="566">
        <v>42856</v>
      </c>
      <c r="AE3" s="567"/>
      <c r="AF3" s="567"/>
      <c r="AG3" s="567"/>
      <c r="AH3" s="567"/>
      <c r="AI3" s="568"/>
      <c r="AK3" s="566">
        <v>42887</v>
      </c>
      <c r="AL3" s="567"/>
      <c r="AM3" s="567"/>
      <c r="AN3" s="567"/>
      <c r="AO3" s="567"/>
      <c r="AP3" s="568"/>
      <c r="AR3" s="566">
        <v>42917</v>
      </c>
      <c r="AS3" s="567"/>
      <c r="AT3" s="567"/>
      <c r="AU3" s="567"/>
      <c r="AV3" s="567"/>
      <c r="AW3" s="568"/>
      <c r="AY3" s="566">
        <v>42948</v>
      </c>
      <c r="AZ3" s="567"/>
      <c r="BA3" s="567"/>
      <c r="BB3" s="567"/>
      <c r="BC3" s="567"/>
      <c r="BD3" s="568"/>
      <c r="BF3" s="566">
        <v>42979</v>
      </c>
      <c r="BG3" s="567"/>
      <c r="BH3" s="567"/>
      <c r="BI3" s="567"/>
      <c r="BJ3" s="567"/>
      <c r="BK3" s="568"/>
      <c r="BM3" s="566">
        <v>43009</v>
      </c>
      <c r="BN3" s="567"/>
      <c r="BO3" s="567"/>
      <c r="BP3" s="567"/>
      <c r="BQ3" s="567"/>
      <c r="BR3" s="568"/>
      <c r="BT3" s="566">
        <v>43040</v>
      </c>
      <c r="BU3" s="567"/>
      <c r="BV3" s="567"/>
      <c r="BW3" s="567"/>
      <c r="BX3" s="567"/>
      <c r="BY3" s="568"/>
      <c r="CA3" s="566">
        <v>43040</v>
      </c>
      <c r="CB3" s="567"/>
      <c r="CC3" s="567"/>
      <c r="CD3" s="567"/>
      <c r="CE3" s="567"/>
      <c r="CF3" s="568"/>
    </row>
    <row r="4" spans="2:84" s="90" customFormat="1" ht="37.5" thickBot="1">
      <c r="B4" s="120" t="s">
        <v>325</v>
      </c>
      <c r="C4" s="89" t="s">
        <v>327</v>
      </c>
      <c r="D4" s="89" t="s">
        <v>328</v>
      </c>
      <c r="E4" s="89" t="s">
        <v>329</v>
      </c>
      <c r="F4" s="89" t="s">
        <v>122</v>
      </c>
      <c r="G4" s="121" t="s">
        <v>103</v>
      </c>
      <c r="I4" s="120" t="s">
        <v>325</v>
      </c>
      <c r="J4" s="89" t="s">
        <v>327</v>
      </c>
      <c r="K4" s="89" t="s">
        <v>328</v>
      </c>
      <c r="L4" s="89" t="s">
        <v>329</v>
      </c>
      <c r="M4" s="89" t="s">
        <v>122</v>
      </c>
      <c r="N4" s="121" t="s">
        <v>103</v>
      </c>
      <c r="P4" s="120" t="s">
        <v>325</v>
      </c>
      <c r="Q4" s="89" t="s">
        <v>327</v>
      </c>
      <c r="R4" s="89" t="s">
        <v>328</v>
      </c>
      <c r="S4" s="89" t="s">
        <v>329</v>
      </c>
      <c r="T4" s="89" t="s">
        <v>122</v>
      </c>
      <c r="U4" s="121" t="s">
        <v>103</v>
      </c>
      <c r="W4" s="120" t="s">
        <v>325</v>
      </c>
      <c r="X4" s="89" t="s">
        <v>327</v>
      </c>
      <c r="Y4" s="89" t="s">
        <v>328</v>
      </c>
      <c r="Z4" s="89" t="s">
        <v>329</v>
      </c>
      <c r="AA4" s="89" t="s">
        <v>122</v>
      </c>
      <c r="AB4" s="121" t="s">
        <v>103</v>
      </c>
      <c r="AD4" s="120" t="s">
        <v>325</v>
      </c>
      <c r="AE4" s="89" t="s">
        <v>327</v>
      </c>
      <c r="AF4" s="89" t="s">
        <v>328</v>
      </c>
      <c r="AG4" s="89" t="s">
        <v>329</v>
      </c>
      <c r="AH4" s="89" t="s">
        <v>122</v>
      </c>
      <c r="AI4" s="121" t="s">
        <v>103</v>
      </c>
      <c r="AK4" s="120" t="s">
        <v>325</v>
      </c>
      <c r="AL4" s="89" t="s">
        <v>327</v>
      </c>
      <c r="AM4" s="349" t="s">
        <v>328</v>
      </c>
      <c r="AN4" s="89" t="s">
        <v>329</v>
      </c>
      <c r="AO4" s="89" t="s">
        <v>122</v>
      </c>
      <c r="AP4" s="121" t="s">
        <v>103</v>
      </c>
      <c r="AR4" s="120" t="s">
        <v>325</v>
      </c>
      <c r="AS4" s="89" t="s">
        <v>327</v>
      </c>
      <c r="AT4" s="349" t="s">
        <v>328</v>
      </c>
      <c r="AU4" s="89" t="s">
        <v>329</v>
      </c>
      <c r="AV4" s="89" t="s">
        <v>122</v>
      </c>
      <c r="AW4" s="121" t="s">
        <v>103</v>
      </c>
      <c r="AY4" s="120" t="s">
        <v>325</v>
      </c>
      <c r="AZ4" s="89" t="s">
        <v>327</v>
      </c>
      <c r="BA4" s="349" t="s">
        <v>328</v>
      </c>
      <c r="BB4" s="89" t="s">
        <v>329</v>
      </c>
      <c r="BC4" s="89" t="s">
        <v>122</v>
      </c>
      <c r="BD4" s="121" t="s">
        <v>103</v>
      </c>
      <c r="BF4" s="120" t="s">
        <v>325</v>
      </c>
      <c r="BG4" s="89" t="s">
        <v>327</v>
      </c>
      <c r="BH4" s="349" t="s">
        <v>328</v>
      </c>
      <c r="BI4" s="89" t="s">
        <v>329</v>
      </c>
      <c r="BJ4" s="89" t="s">
        <v>122</v>
      </c>
      <c r="BK4" s="121" t="s">
        <v>103</v>
      </c>
      <c r="BM4" s="120" t="s">
        <v>325</v>
      </c>
      <c r="BN4" s="89" t="s">
        <v>327</v>
      </c>
      <c r="BO4" s="349" t="s">
        <v>328</v>
      </c>
      <c r="BP4" s="89" t="s">
        <v>329</v>
      </c>
      <c r="BQ4" s="89" t="s">
        <v>122</v>
      </c>
      <c r="BR4" s="121" t="s">
        <v>103</v>
      </c>
      <c r="BT4" s="120" t="s">
        <v>325</v>
      </c>
      <c r="BU4" s="89" t="s">
        <v>327</v>
      </c>
      <c r="BV4" s="349" t="s">
        <v>328</v>
      </c>
      <c r="BW4" s="89" t="s">
        <v>329</v>
      </c>
      <c r="BX4" s="89" t="s">
        <v>122</v>
      </c>
      <c r="BY4" s="121" t="s">
        <v>103</v>
      </c>
      <c r="CA4" s="120" t="s">
        <v>325</v>
      </c>
      <c r="CB4" s="89" t="s">
        <v>327</v>
      </c>
      <c r="CC4" s="349" t="s">
        <v>328</v>
      </c>
      <c r="CD4" s="89" t="s">
        <v>329</v>
      </c>
      <c r="CE4" s="89" t="s">
        <v>122</v>
      </c>
      <c r="CF4" s="121" t="s">
        <v>103</v>
      </c>
    </row>
    <row r="5" spans="2:84" ht="12" customHeight="1">
      <c r="B5" s="91" t="s">
        <v>626</v>
      </c>
      <c r="C5" s="92">
        <v>33726.897785330002</v>
      </c>
      <c r="D5" s="162">
        <v>948527.03069644002</v>
      </c>
      <c r="E5" s="37">
        <v>982253.92848176998</v>
      </c>
      <c r="F5" s="174">
        <v>3.4336230996256031E-2</v>
      </c>
      <c r="G5" s="167" t="s">
        <v>632</v>
      </c>
      <c r="I5" s="91" t="s">
        <v>626</v>
      </c>
      <c r="J5" s="92">
        <v>34278.792227489997</v>
      </c>
      <c r="K5" s="162">
        <v>958068.83799999999</v>
      </c>
      <c r="L5" s="37">
        <v>992347.63022748998</v>
      </c>
      <c r="M5" s="174">
        <v>3.4543129023880251E-2</v>
      </c>
      <c r="N5" s="167" t="s">
        <v>632</v>
      </c>
      <c r="P5" s="91" t="s">
        <v>626</v>
      </c>
      <c r="Q5" s="92">
        <v>35249.477020170001</v>
      </c>
      <c r="R5" s="338">
        <v>981144.21532193001</v>
      </c>
      <c r="S5" s="37">
        <v>1016393.6923421</v>
      </c>
      <c r="T5" s="174">
        <v>3.4680928547425161E-2</v>
      </c>
      <c r="U5" s="167" t="s">
        <v>632</v>
      </c>
      <c r="W5" s="91" t="s">
        <v>626</v>
      </c>
      <c r="X5" s="92">
        <v>35947.446004589998</v>
      </c>
      <c r="Y5" s="338">
        <v>989168</v>
      </c>
      <c r="Z5" s="37">
        <v>1025115.44600459</v>
      </c>
      <c r="AA5" s="174">
        <v>3.5066729454419944E-2</v>
      </c>
      <c r="AB5" s="167" t="s">
        <v>632</v>
      </c>
      <c r="AD5" s="91" t="s">
        <v>626</v>
      </c>
      <c r="AE5" s="92">
        <v>36275.971444229996</v>
      </c>
      <c r="AF5" s="338">
        <v>692097.85524869</v>
      </c>
      <c r="AG5" s="37">
        <v>728373.82669291995</v>
      </c>
      <c r="AH5" s="174">
        <v>4.9804056810959285E-2</v>
      </c>
      <c r="AI5" s="167" t="s">
        <v>632</v>
      </c>
      <c r="AK5" s="91" t="s">
        <v>626</v>
      </c>
      <c r="AL5" s="378">
        <v>36832.869074679998</v>
      </c>
      <c r="AM5" s="348">
        <v>699453.33570387994</v>
      </c>
      <c r="AN5" s="37">
        <v>736286.20477855997</v>
      </c>
      <c r="AO5" s="350">
        <v>5.002520600770672E-2</v>
      </c>
      <c r="AP5" s="167" t="s">
        <v>632</v>
      </c>
      <c r="AR5" s="91" t="s">
        <v>626</v>
      </c>
      <c r="AS5" s="92">
        <v>37292.815608649995</v>
      </c>
      <c r="AT5" s="348">
        <v>723022.09534469002</v>
      </c>
      <c r="AU5" s="37">
        <v>760314.91095334</v>
      </c>
      <c r="AV5" s="350">
        <v>4.9049170378481013E-2</v>
      </c>
      <c r="AW5" s="167" t="s">
        <v>632</v>
      </c>
      <c r="AY5" s="91" t="s">
        <v>626</v>
      </c>
      <c r="AZ5" s="92">
        <v>38659.856248050513</v>
      </c>
      <c r="BA5" s="348">
        <v>744270.59719754604</v>
      </c>
      <c r="BB5" s="92">
        <v>782930.4534455965</v>
      </c>
      <c r="BC5" s="350">
        <v>4.9378404017767427E-2</v>
      </c>
      <c r="BD5" s="167" t="s">
        <v>632</v>
      </c>
      <c r="BF5" s="91" t="s">
        <v>626</v>
      </c>
      <c r="BG5" s="92">
        <v>39411.896216789995</v>
      </c>
      <c r="BH5" s="348">
        <v>754831.58367494005</v>
      </c>
      <c r="BI5" s="92">
        <v>794243.47989173001</v>
      </c>
      <c r="BJ5" s="350">
        <v>4.9621932335110336E-2</v>
      </c>
      <c r="BK5" s="167" t="s">
        <v>632</v>
      </c>
      <c r="BM5" s="91" t="s">
        <v>626</v>
      </c>
      <c r="BN5" s="92">
        <v>38221.801919760008</v>
      </c>
      <c r="BO5" s="348">
        <v>758872.66710468999</v>
      </c>
      <c r="BP5" s="92">
        <v>797094.46902445005</v>
      </c>
      <c r="BQ5" s="350">
        <v>4.7951407775466061E-2</v>
      </c>
      <c r="BR5" s="167" t="s">
        <v>632</v>
      </c>
      <c r="BT5" s="91" t="s">
        <v>626</v>
      </c>
      <c r="BU5" s="92">
        <v>38668.157722399992</v>
      </c>
      <c r="BV5" s="348">
        <v>763875.531327</v>
      </c>
      <c r="BW5" s="92">
        <v>802543.68904940004</v>
      </c>
      <c r="BX5" s="350">
        <v>4.8181997129903044E-2</v>
      </c>
      <c r="BY5" s="167" t="s">
        <v>632</v>
      </c>
      <c r="CA5" s="91" t="s">
        <v>626</v>
      </c>
      <c r="CB5" s="92">
        <v>40520</v>
      </c>
      <c r="CC5" s="348"/>
      <c r="CD5" s="92">
        <v>40520</v>
      </c>
      <c r="CE5" s="350">
        <v>1</v>
      </c>
      <c r="CF5" s="167" t="s">
        <v>632</v>
      </c>
    </row>
    <row r="6" spans="2:84" ht="12" customHeight="1">
      <c r="B6" s="47" t="s">
        <v>322</v>
      </c>
      <c r="C6" s="93"/>
      <c r="D6" s="163"/>
      <c r="E6" s="41">
        <v>0</v>
      </c>
      <c r="F6" s="175" t="e">
        <v>#DIV/0!</v>
      </c>
      <c r="G6" s="168" t="s">
        <v>622</v>
      </c>
      <c r="I6" s="47" t="s">
        <v>322</v>
      </c>
      <c r="J6" s="93"/>
      <c r="K6" s="163"/>
      <c r="L6" s="41"/>
      <c r="M6" s="175" t="e">
        <v>#DIV/0!</v>
      </c>
      <c r="N6" s="168" t="s">
        <v>622</v>
      </c>
      <c r="P6" s="47" t="s">
        <v>322</v>
      </c>
      <c r="Q6" s="93"/>
      <c r="R6" s="163"/>
      <c r="S6" s="41"/>
      <c r="T6" s="175"/>
      <c r="U6" s="168" t="s">
        <v>622</v>
      </c>
      <c r="W6" s="47" t="s">
        <v>322</v>
      </c>
      <c r="X6" s="93"/>
      <c r="Y6" s="163">
        <v>0</v>
      </c>
      <c r="Z6" s="41"/>
      <c r="AA6" s="175" t="e">
        <v>#DIV/0!</v>
      </c>
      <c r="AB6" s="168" t="s">
        <v>622</v>
      </c>
      <c r="AD6" s="47" t="s">
        <v>322</v>
      </c>
      <c r="AE6" s="93"/>
      <c r="AF6" s="163"/>
      <c r="AG6" s="41"/>
      <c r="AH6" s="175" t="e">
        <v>#DIV/0!</v>
      </c>
      <c r="AI6" s="168" t="s">
        <v>622</v>
      </c>
      <c r="AK6" s="47" t="s">
        <v>322</v>
      </c>
      <c r="AL6" s="93"/>
      <c r="AM6" s="348"/>
      <c r="AN6" s="41">
        <v>0</v>
      </c>
      <c r="AO6" s="351" t="e">
        <v>#DIV/0!</v>
      </c>
      <c r="AP6" s="168" t="s">
        <v>622</v>
      </c>
      <c r="AR6" s="47" t="s">
        <v>322</v>
      </c>
      <c r="AS6" s="93"/>
      <c r="AT6" s="348"/>
      <c r="AU6" s="41">
        <v>0</v>
      </c>
      <c r="AV6" s="351" t="e">
        <v>#DIV/0!</v>
      </c>
      <c r="AW6" s="168" t="s">
        <v>622</v>
      </c>
      <c r="AY6" s="47" t="s">
        <v>322</v>
      </c>
      <c r="AZ6" s="93"/>
      <c r="BA6" s="348"/>
      <c r="BB6" s="93">
        <v>0</v>
      </c>
      <c r="BC6" s="351" t="e">
        <v>#DIV/0!</v>
      </c>
      <c r="BD6" s="168" t="s">
        <v>622</v>
      </c>
      <c r="BF6" s="47" t="s">
        <v>322</v>
      </c>
      <c r="BG6" s="93"/>
      <c r="BH6" s="348"/>
      <c r="BI6" s="93"/>
      <c r="BJ6" s="351" t="e">
        <v>#DIV/0!</v>
      </c>
      <c r="BK6" s="168" t="s">
        <v>622</v>
      </c>
      <c r="BM6" s="47" t="s">
        <v>322</v>
      </c>
      <c r="BN6" s="93"/>
      <c r="BO6" s="348"/>
      <c r="BP6" s="93">
        <v>0</v>
      </c>
      <c r="BQ6" s="351" t="e">
        <v>#DIV/0!</v>
      </c>
      <c r="BR6" s="168" t="s">
        <v>622</v>
      </c>
      <c r="BT6" s="47" t="s">
        <v>322</v>
      </c>
      <c r="BU6" s="93"/>
      <c r="BV6" s="348"/>
      <c r="BW6" s="93">
        <v>0</v>
      </c>
      <c r="BX6" s="351" t="e">
        <v>#DIV/0!</v>
      </c>
      <c r="BY6" s="168" t="s">
        <v>622</v>
      </c>
      <c r="CA6" s="47" t="s">
        <v>322</v>
      </c>
      <c r="CB6" s="93"/>
      <c r="CC6" s="348"/>
      <c r="CD6" s="93">
        <v>0</v>
      </c>
      <c r="CE6" s="351" t="e">
        <v>#DIV/0!</v>
      </c>
      <c r="CF6" s="168" t="s">
        <v>622</v>
      </c>
    </row>
    <row r="7" spans="2:84" ht="12" customHeight="1">
      <c r="B7" s="47" t="s">
        <v>323</v>
      </c>
      <c r="C7" s="93"/>
      <c r="D7" s="163"/>
      <c r="E7" s="41">
        <v>0</v>
      </c>
      <c r="F7" s="175" t="e">
        <v>#DIV/0!</v>
      </c>
      <c r="G7" s="168" t="s">
        <v>623</v>
      </c>
      <c r="I7" s="47" t="s">
        <v>323</v>
      </c>
      <c r="J7" s="93"/>
      <c r="K7" s="163"/>
      <c r="L7" s="41"/>
      <c r="M7" s="175" t="e">
        <v>#DIV/0!</v>
      </c>
      <c r="N7" s="168" t="s">
        <v>623</v>
      </c>
      <c r="P7" s="47" t="s">
        <v>323</v>
      </c>
      <c r="Q7" s="93"/>
      <c r="R7" s="163"/>
      <c r="S7" s="41"/>
      <c r="T7" s="175"/>
      <c r="U7" s="168" t="s">
        <v>623</v>
      </c>
      <c r="W7" s="47" t="s">
        <v>323</v>
      </c>
      <c r="X7" s="93"/>
      <c r="Y7" s="163">
        <v>0</v>
      </c>
      <c r="Z7" s="41"/>
      <c r="AA7" s="175" t="e">
        <v>#DIV/0!</v>
      </c>
      <c r="AB7" s="168" t="s">
        <v>623</v>
      </c>
      <c r="AD7" s="47" t="s">
        <v>323</v>
      </c>
      <c r="AE7" s="93"/>
      <c r="AF7" s="163"/>
      <c r="AG7" s="41"/>
      <c r="AH7" s="175" t="e">
        <v>#DIV/0!</v>
      </c>
      <c r="AI7" s="168" t="s">
        <v>623</v>
      </c>
      <c r="AK7" s="47" t="s">
        <v>323</v>
      </c>
      <c r="AL7" s="93"/>
      <c r="AM7" s="348"/>
      <c r="AN7" s="41">
        <v>0</v>
      </c>
      <c r="AO7" s="351" t="e">
        <v>#DIV/0!</v>
      </c>
      <c r="AP7" s="168" t="s">
        <v>623</v>
      </c>
      <c r="AR7" s="47" t="s">
        <v>323</v>
      </c>
      <c r="AS7" s="93"/>
      <c r="AT7" s="348"/>
      <c r="AU7" s="41">
        <v>0</v>
      </c>
      <c r="AV7" s="351" t="e">
        <v>#DIV/0!</v>
      </c>
      <c r="AW7" s="168" t="s">
        <v>623</v>
      </c>
      <c r="AY7" s="47" t="s">
        <v>323</v>
      </c>
      <c r="AZ7" s="93"/>
      <c r="BA7" s="348"/>
      <c r="BB7" s="93">
        <v>0</v>
      </c>
      <c r="BC7" s="351" t="e">
        <v>#DIV/0!</v>
      </c>
      <c r="BD7" s="168" t="s">
        <v>623</v>
      </c>
      <c r="BF7" s="47" t="s">
        <v>323</v>
      </c>
      <c r="BG7" s="93"/>
      <c r="BH7" s="348"/>
      <c r="BI7" s="93"/>
      <c r="BJ7" s="351" t="e">
        <v>#DIV/0!</v>
      </c>
      <c r="BK7" s="168" t="s">
        <v>623</v>
      </c>
      <c r="BM7" s="47" t="s">
        <v>323</v>
      </c>
      <c r="BN7" s="93"/>
      <c r="BO7" s="348"/>
      <c r="BP7" s="93">
        <v>0</v>
      </c>
      <c r="BQ7" s="351" t="e">
        <v>#DIV/0!</v>
      </c>
      <c r="BR7" s="168" t="s">
        <v>623</v>
      </c>
      <c r="BT7" s="47" t="s">
        <v>323</v>
      </c>
      <c r="BU7" s="93"/>
      <c r="BV7" s="348"/>
      <c r="BW7" s="93">
        <v>0</v>
      </c>
      <c r="BX7" s="351" t="e">
        <v>#DIV/0!</v>
      </c>
      <c r="BY7" s="168" t="s">
        <v>623</v>
      </c>
      <c r="CA7" s="47" t="s">
        <v>323</v>
      </c>
      <c r="CB7" s="93"/>
      <c r="CC7" s="348"/>
      <c r="CD7" s="93">
        <v>0</v>
      </c>
      <c r="CE7" s="351" t="e">
        <v>#DIV/0!</v>
      </c>
      <c r="CF7" s="168" t="s">
        <v>623</v>
      </c>
    </row>
    <row r="8" spans="2:84" ht="12" customHeight="1">
      <c r="B8" s="47" t="s">
        <v>324</v>
      </c>
      <c r="C8" s="93"/>
      <c r="D8" s="163"/>
      <c r="E8" s="41">
        <v>0</v>
      </c>
      <c r="F8" s="175" t="e">
        <v>#DIV/0!</v>
      </c>
      <c r="G8" s="168" t="s">
        <v>118</v>
      </c>
      <c r="I8" s="47" t="s">
        <v>324</v>
      </c>
      <c r="J8" s="93"/>
      <c r="K8" s="163"/>
      <c r="L8" s="41"/>
      <c r="M8" s="175" t="e">
        <v>#DIV/0!</v>
      </c>
      <c r="N8" s="168" t="s">
        <v>118</v>
      </c>
      <c r="P8" s="47" t="s">
        <v>324</v>
      </c>
      <c r="Q8" s="93"/>
      <c r="R8" s="163"/>
      <c r="S8" s="41"/>
      <c r="T8" s="175"/>
      <c r="U8" s="168" t="s">
        <v>118</v>
      </c>
      <c r="W8" s="47" t="s">
        <v>324</v>
      </c>
      <c r="X8" s="93"/>
      <c r="Y8" s="163">
        <v>0</v>
      </c>
      <c r="Z8" s="41"/>
      <c r="AA8" s="175" t="e">
        <v>#DIV/0!</v>
      </c>
      <c r="AB8" s="168" t="s">
        <v>118</v>
      </c>
      <c r="AD8" s="47" t="s">
        <v>324</v>
      </c>
      <c r="AE8" s="93"/>
      <c r="AF8" s="163"/>
      <c r="AG8" s="41"/>
      <c r="AH8" s="175" t="e">
        <v>#DIV/0!</v>
      </c>
      <c r="AI8" s="168" t="s">
        <v>118</v>
      </c>
      <c r="AK8" s="47" t="s">
        <v>324</v>
      </c>
      <c r="AL8" s="93"/>
      <c r="AM8" s="348"/>
      <c r="AN8" s="41">
        <v>0</v>
      </c>
      <c r="AO8" s="351" t="e">
        <v>#DIV/0!</v>
      </c>
      <c r="AP8" s="168" t="s">
        <v>118</v>
      </c>
      <c r="AR8" s="47" t="s">
        <v>324</v>
      </c>
      <c r="AS8" s="93"/>
      <c r="AT8" s="348"/>
      <c r="AU8" s="41">
        <v>0</v>
      </c>
      <c r="AV8" s="351" t="e">
        <v>#DIV/0!</v>
      </c>
      <c r="AW8" s="168" t="s">
        <v>118</v>
      </c>
      <c r="AY8" s="47" t="s">
        <v>324</v>
      </c>
      <c r="AZ8" s="93"/>
      <c r="BA8" s="348"/>
      <c r="BB8" s="93">
        <v>0</v>
      </c>
      <c r="BC8" s="351" t="e">
        <v>#DIV/0!</v>
      </c>
      <c r="BD8" s="168" t="s">
        <v>118</v>
      </c>
      <c r="BF8" s="47" t="s">
        <v>324</v>
      </c>
      <c r="BG8" s="93"/>
      <c r="BH8" s="348"/>
      <c r="BI8" s="93"/>
      <c r="BJ8" s="351" t="e">
        <v>#DIV/0!</v>
      </c>
      <c r="BK8" s="168" t="s">
        <v>118</v>
      </c>
      <c r="BM8" s="47" t="s">
        <v>324</v>
      </c>
      <c r="BN8" s="93"/>
      <c r="BO8" s="348"/>
      <c r="BP8" s="93">
        <v>0</v>
      </c>
      <c r="BQ8" s="351" t="e">
        <v>#DIV/0!</v>
      </c>
      <c r="BR8" s="168" t="s">
        <v>118</v>
      </c>
      <c r="BT8" s="47" t="s">
        <v>324</v>
      </c>
      <c r="BU8" s="93"/>
      <c r="BV8" s="348"/>
      <c r="BW8" s="93">
        <v>0</v>
      </c>
      <c r="BX8" s="351" t="e">
        <v>#DIV/0!</v>
      </c>
      <c r="BY8" s="168" t="s">
        <v>118</v>
      </c>
      <c r="CA8" s="47" t="s">
        <v>324</v>
      </c>
      <c r="CB8" s="93"/>
      <c r="CC8" s="348"/>
      <c r="CD8" s="93">
        <v>0</v>
      </c>
      <c r="CE8" s="351" t="e">
        <v>#DIV/0!</v>
      </c>
      <c r="CF8" s="168" t="s">
        <v>118</v>
      </c>
    </row>
    <row r="9" spans="2:84" ht="12" customHeight="1">
      <c r="B9" s="55" t="s">
        <v>1</v>
      </c>
      <c r="C9" s="93"/>
      <c r="D9" s="163"/>
      <c r="E9" s="41">
        <v>0</v>
      </c>
      <c r="F9" s="175" t="e">
        <v>#DIV/0!</v>
      </c>
      <c r="G9" s="168" t="s">
        <v>624</v>
      </c>
      <c r="I9" s="55" t="s">
        <v>1</v>
      </c>
      <c r="J9" s="93"/>
      <c r="K9" s="163"/>
      <c r="L9" s="41"/>
      <c r="M9" s="175" t="e">
        <v>#DIV/0!</v>
      </c>
      <c r="N9" s="168" t="s">
        <v>624</v>
      </c>
      <c r="P9" s="55" t="s">
        <v>1</v>
      </c>
      <c r="Q9" s="93"/>
      <c r="R9" s="163"/>
      <c r="S9" s="41"/>
      <c r="T9" s="175"/>
      <c r="U9" s="168" t="s">
        <v>624</v>
      </c>
      <c r="W9" s="55" t="s">
        <v>1</v>
      </c>
      <c r="X9" s="93"/>
      <c r="Y9" s="163">
        <v>0</v>
      </c>
      <c r="Z9" s="41"/>
      <c r="AA9" s="175" t="e">
        <v>#DIV/0!</v>
      </c>
      <c r="AB9" s="168" t="s">
        <v>624</v>
      </c>
      <c r="AD9" s="55" t="s">
        <v>1</v>
      </c>
      <c r="AE9" s="93"/>
      <c r="AF9" s="163"/>
      <c r="AG9" s="41"/>
      <c r="AH9" s="175" t="e">
        <v>#DIV/0!</v>
      </c>
      <c r="AI9" s="168" t="s">
        <v>624</v>
      </c>
      <c r="AK9" s="55" t="s">
        <v>1</v>
      </c>
      <c r="AL9" s="93"/>
      <c r="AM9" s="348"/>
      <c r="AN9" s="41">
        <v>0</v>
      </c>
      <c r="AO9" s="351" t="e">
        <v>#DIV/0!</v>
      </c>
      <c r="AP9" s="168" t="s">
        <v>624</v>
      </c>
      <c r="AR9" s="55" t="s">
        <v>1</v>
      </c>
      <c r="AS9" s="93"/>
      <c r="AT9" s="348"/>
      <c r="AU9" s="41">
        <v>0</v>
      </c>
      <c r="AV9" s="351" t="e">
        <v>#DIV/0!</v>
      </c>
      <c r="AW9" s="168" t="s">
        <v>624</v>
      </c>
      <c r="AY9" s="55" t="s">
        <v>1</v>
      </c>
      <c r="AZ9" s="93"/>
      <c r="BA9" s="348"/>
      <c r="BB9" s="93">
        <v>0</v>
      </c>
      <c r="BC9" s="351" t="e">
        <v>#DIV/0!</v>
      </c>
      <c r="BD9" s="168" t="s">
        <v>624</v>
      </c>
      <c r="BF9" s="55" t="s">
        <v>1</v>
      </c>
      <c r="BG9" s="93"/>
      <c r="BH9" s="348"/>
      <c r="BI9" s="93"/>
      <c r="BJ9" s="351" t="e">
        <v>#DIV/0!</v>
      </c>
      <c r="BK9" s="168" t="s">
        <v>624</v>
      </c>
      <c r="BM9" s="55" t="s">
        <v>1</v>
      </c>
      <c r="BN9" s="93"/>
      <c r="BO9" s="348"/>
      <c r="BP9" s="93">
        <v>0</v>
      </c>
      <c r="BQ9" s="351" t="e">
        <v>#DIV/0!</v>
      </c>
      <c r="BR9" s="168" t="s">
        <v>624</v>
      </c>
      <c r="BT9" s="55" t="s">
        <v>1</v>
      </c>
      <c r="BU9" s="93"/>
      <c r="BV9" s="348"/>
      <c r="BW9" s="93">
        <v>0</v>
      </c>
      <c r="BX9" s="351" t="e">
        <v>#DIV/0!</v>
      </c>
      <c r="BY9" s="168" t="s">
        <v>624</v>
      </c>
      <c r="CA9" s="55" t="s">
        <v>1</v>
      </c>
      <c r="CB9" s="93"/>
      <c r="CC9" s="348"/>
      <c r="CD9" s="93">
        <v>0</v>
      </c>
      <c r="CE9" s="351" t="e">
        <v>#DIV/0!</v>
      </c>
      <c r="CF9" s="168" t="s">
        <v>624</v>
      </c>
    </row>
    <row r="10" spans="2:84" ht="12" customHeight="1">
      <c r="B10" s="55" t="s">
        <v>117</v>
      </c>
      <c r="C10" s="93"/>
      <c r="D10" s="163"/>
      <c r="E10" s="41">
        <v>0</v>
      </c>
      <c r="F10" s="175" t="e">
        <v>#DIV/0!</v>
      </c>
      <c r="G10" s="168" t="s">
        <v>625</v>
      </c>
      <c r="I10" s="55" t="s">
        <v>117</v>
      </c>
      <c r="J10" s="93"/>
      <c r="K10" s="163"/>
      <c r="L10" s="41"/>
      <c r="M10" s="175" t="e">
        <v>#DIV/0!</v>
      </c>
      <c r="N10" s="168" t="s">
        <v>625</v>
      </c>
      <c r="P10" s="55" t="s">
        <v>117</v>
      </c>
      <c r="Q10" s="93"/>
      <c r="R10" s="163"/>
      <c r="S10" s="41"/>
      <c r="T10" s="175"/>
      <c r="U10" s="168" t="s">
        <v>625</v>
      </c>
      <c r="W10" s="55" t="s">
        <v>117</v>
      </c>
      <c r="X10" s="93"/>
      <c r="Y10" s="163">
        <v>0</v>
      </c>
      <c r="Z10" s="41"/>
      <c r="AA10" s="175" t="e">
        <v>#DIV/0!</v>
      </c>
      <c r="AB10" s="168" t="s">
        <v>625</v>
      </c>
      <c r="AD10" s="55" t="s">
        <v>117</v>
      </c>
      <c r="AE10" s="93"/>
      <c r="AF10" s="163"/>
      <c r="AG10" s="41"/>
      <c r="AH10" s="175" t="e">
        <v>#DIV/0!</v>
      </c>
      <c r="AI10" s="168" t="s">
        <v>625</v>
      </c>
      <c r="AK10" s="55" t="s">
        <v>117</v>
      </c>
      <c r="AL10" s="93"/>
      <c r="AM10" s="348"/>
      <c r="AN10" s="41">
        <v>0</v>
      </c>
      <c r="AO10" s="351" t="e">
        <v>#DIV/0!</v>
      </c>
      <c r="AP10" s="168" t="s">
        <v>625</v>
      </c>
      <c r="AR10" s="55" t="s">
        <v>117</v>
      </c>
      <c r="AS10" s="93"/>
      <c r="AT10" s="348"/>
      <c r="AU10" s="41">
        <v>0</v>
      </c>
      <c r="AV10" s="351" t="e">
        <v>#DIV/0!</v>
      </c>
      <c r="AW10" s="168" t="s">
        <v>625</v>
      </c>
      <c r="AY10" s="55" t="s">
        <v>117</v>
      </c>
      <c r="AZ10" s="93"/>
      <c r="BA10" s="348"/>
      <c r="BB10" s="93">
        <v>0</v>
      </c>
      <c r="BC10" s="351" t="e">
        <v>#DIV/0!</v>
      </c>
      <c r="BD10" s="168" t="s">
        <v>625</v>
      </c>
      <c r="BF10" s="55" t="s">
        <v>117</v>
      </c>
      <c r="BG10" s="93"/>
      <c r="BH10" s="348"/>
      <c r="BI10" s="93"/>
      <c r="BJ10" s="351" t="e">
        <v>#DIV/0!</v>
      </c>
      <c r="BK10" s="168" t="s">
        <v>625</v>
      </c>
      <c r="BM10" s="55" t="s">
        <v>117</v>
      </c>
      <c r="BN10" s="93"/>
      <c r="BO10" s="348"/>
      <c r="BP10" s="93">
        <v>0</v>
      </c>
      <c r="BQ10" s="351" t="e">
        <v>#DIV/0!</v>
      </c>
      <c r="BR10" s="168" t="s">
        <v>625</v>
      </c>
      <c r="BT10" s="55" t="s">
        <v>117</v>
      </c>
      <c r="BU10" s="93"/>
      <c r="BV10" s="348"/>
      <c r="BW10" s="93">
        <v>0</v>
      </c>
      <c r="BX10" s="351" t="e">
        <v>#DIV/0!</v>
      </c>
      <c r="BY10" s="168" t="s">
        <v>625</v>
      </c>
      <c r="CA10" s="55" t="s">
        <v>117</v>
      </c>
      <c r="CB10" s="93"/>
      <c r="CC10" s="348"/>
      <c r="CD10" s="93">
        <v>0</v>
      </c>
      <c r="CE10" s="351" t="e">
        <v>#DIV/0!</v>
      </c>
      <c r="CF10" s="168" t="s">
        <v>625</v>
      </c>
    </row>
    <row r="11" spans="2:84" ht="12" customHeight="1">
      <c r="B11" s="55" t="s">
        <v>627</v>
      </c>
      <c r="C11" s="93">
        <v>37131.686916212209</v>
      </c>
      <c r="D11" s="163">
        <v>472940.92475601198</v>
      </c>
      <c r="E11" s="41">
        <v>510072.61167222419</v>
      </c>
      <c r="F11" s="175">
        <v>7.2796864733590635E-2</v>
      </c>
      <c r="G11" s="170" t="s">
        <v>633</v>
      </c>
      <c r="I11" s="55" t="s">
        <v>627</v>
      </c>
      <c r="J11" s="93">
        <v>37071.294116958925</v>
      </c>
      <c r="K11" s="163">
        <v>476038.99200679106</v>
      </c>
      <c r="L11" s="41">
        <v>513110.28612374997</v>
      </c>
      <c r="M11" s="175">
        <v>7.2248199109417599E-2</v>
      </c>
      <c r="N11" s="170" t="s">
        <v>633</v>
      </c>
      <c r="P11" s="55" t="s">
        <v>627</v>
      </c>
      <c r="Q11" s="93">
        <v>37638.43</v>
      </c>
      <c r="R11" s="163">
        <v>480090.83989812603</v>
      </c>
      <c r="S11" s="41">
        <v>517729.26989812602</v>
      </c>
      <c r="T11" s="175">
        <v>7.2699057573867021E-2</v>
      </c>
      <c r="U11" s="170" t="s">
        <v>633</v>
      </c>
      <c r="W11" s="55" t="s">
        <v>627</v>
      </c>
      <c r="X11" s="93">
        <v>37917.330338038992</v>
      </c>
      <c r="Y11" s="163">
        <v>481821.76010963501</v>
      </c>
      <c r="Z11" s="41">
        <v>519739.09044767398</v>
      </c>
      <c r="AA11" s="175">
        <v>7.2954547839338274E-2</v>
      </c>
      <c r="AB11" s="170" t="s">
        <v>633</v>
      </c>
      <c r="AD11" s="55" t="s">
        <v>1139</v>
      </c>
      <c r="AE11" s="93">
        <v>0</v>
      </c>
      <c r="AF11" s="163">
        <v>305942.26335190103</v>
      </c>
      <c r="AG11" s="41">
        <v>305942.26335190103</v>
      </c>
      <c r="AH11" s="175">
        <v>0</v>
      </c>
      <c r="AI11" s="170" t="s">
        <v>633</v>
      </c>
      <c r="AK11" s="55" t="s">
        <v>1139</v>
      </c>
      <c r="AL11" s="93">
        <v>0</v>
      </c>
      <c r="AM11" s="348">
        <v>312885.50207328884</v>
      </c>
      <c r="AN11" s="41">
        <v>312885.50207328884</v>
      </c>
      <c r="AO11" s="351">
        <v>0</v>
      </c>
      <c r="AP11" s="170" t="s">
        <v>633</v>
      </c>
      <c r="AR11" s="55" t="s">
        <v>1139</v>
      </c>
      <c r="AS11" s="93">
        <v>0</v>
      </c>
      <c r="AT11" s="348">
        <v>313835.105210718</v>
      </c>
      <c r="AU11" s="41">
        <v>313835.105210718</v>
      </c>
      <c r="AV11" s="351">
        <v>0</v>
      </c>
      <c r="AW11" s="170" t="s">
        <v>633</v>
      </c>
      <c r="AY11" s="55" t="s">
        <v>1139</v>
      </c>
      <c r="AZ11" s="93">
        <v>0</v>
      </c>
      <c r="BA11" s="348">
        <v>318531.88702769898</v>
      </c>
      <c r="BB11" s="93">
        <v>318531.88702769898</v>
      </c>
      <c r="BC11" s="351">
        <v>0</v>
      </c>
      <c r="BD11" s="170" t="s">
        <v>633</v>
      </c>
      <c r="BF11" s="55" t="s">
        <v>1139</v>
      </c>
      <c r="BG11" s="93">
        <v>0</v>
      </c>
      <c r="BH11" s="348">
        <v>324160.87586360786</v>
      </c>
      <c r="BI11" s="93">
        <v>324160.87586360786</v>
      </c>
      <c r="BJ11" s="351">
        <v>0</v>
      </c>
      <c r="BK11" s="170" t="s">
        <v>633</v>
      </c>
      <c r="BM11" s="55" t="s">
        <v>1139</v>
      </c>
      <c r="BN11" s="93">
        <v>0</v>
      </c>
      <c r="BO11" s="348">
        <v>326697.09081052302</v>
      </c>
      <c r="BP11" s="93">
        <v>326697.09081052302</v>
      </c>
      <c r="BQ11" s="351">
        <v>0</v>
      </c>
      <c r="BR11" s="170" t="s">
        <v>633</v>
      </c>
      <c r="BT11" s="55" t="s">
        <v>1139</v>
      </c>
      <c r="BU11" s="93">
        <v>0</v>
      </c>
      <c r="BV11" s="348">
        <v>333684.938559125</v>
      </c>
      <c r="BW11" s="93">
        <v>333684.938559125</v>
      </c>
      <c r="BX11" s="351">
        <v>0</v>
      </c>
      <c r="BY11" s="170" t="s">
        <v>633</v>
      </c>
      <c r="CA11" s="55" t="s">
        <v>1139</v>
      </c>
      <c r="CB11" s="93">
        <v>0</v>
      </c>
      <c r="CC11" s="348"/>
      <c r="CD11" s="93">
        <v>0</v>
      </c>
      <c r="CE11" s="351" t="e">
        <v>#DIV/0!</v>
      </c>
      <c r="CF11" s="170" t="s">
        <v>633</v>
      </c>
    </row>
    <row r="12" spans="2:84" ht="12" customHeight="1">
      <c r="B12" s="55" t="s">
        <v>628</v>
      </c>
      <c r="C12" s="93">
        <v>0</v>
      </c>
      <c r="D12" s="163">
        <v>241472.511144936</v>
      </c>
      <c r="E12" s="41">
        <v>241472.511144936</v>
      </c>
      <c r="F12" s="175">
        <v>0</v>
      </c>
      <c r="G12" s="170" t="s">
        <v>634</v>
      </c>
      <c r="I12" s="55" t="s">
        <v>628</v>
      </c>
      <c r="J12" s="93">
        <v>0</v>
      </c>
      <c r="K12" s="163">
        <v>244257.73802616401</v>
      </c>
      <c r="L12" s="41">
        <v>244257.73802616401</v>
      </c>
      <c r="M12" s="175">
        <v>0</v>
      </c>
      <c r="N12" s="170" t="s">
        <v>634</v>
      </c>
      <c r="P12" s="55" t="s">
        <v>628</v>
      </c>
      <c r="Q12" s="93">
        <v>0</v>
      </c>
      <c r="R12" s="163">
        <v>246803.30346883001</v>
      </c>
      <c r="S12" s="41">
        <v>246803.30346883001</v>
      </c>
      <c r="T12" s="175">
        <v>0</v>
      </c>
      <c r="U12" s="170" t="s">
        <v>634</v>
      </c>
      <c r="W12" s="55" t="s">
        <v>628</v>
      </c>
      <c r="X12" s="93">
        <v>0</v>
      </c>
      <c r="Y12" s="163">
        <v>249422.157874923</v>
      </c>
      <c r="Z12" s="41">
        <v>249422.157874923</v>
      </c>
      <c r="AA12" s="175">
        <v>0</v>
      </c>
      <c r="AB12" s="170" t="s">
        <v>634</v>
      </c>
      <c r="AD12" s="55" t="s">
        <v>1140</v>
      </c>
      <c r="AE12" s="93">
        <v>37994.388237081883</v>
      </c>
      <c r="AF12" s="163">
        <v>487035.38250781415</v>
      </c>
      <c r="AG12" s="41">
        <v>525029.77074489603</v>
      </c>
      <c r="AH12" s="175">
        <v>7.2366159700194943E-2</v>
      </c>
      <c r="AI12" s="170" t="s">
        <v>633</v>
      </c>
      <c r="AK12" s="55" t="s">
        <v>1140</v>
      </c>
      <c r="AL12" s="93">
        <v>38776.402140392049</v>
      </c>
      <c r="AM12" s="348">
        <v>495240.54111953476</v>
      </c>
      <c r="AN12" s="41">
        <v>534016.94325992675</v>
      </c>
      <c r="AO12" s="351">
        <v>7.2612681357411668E-2</v>
      </c>
      <c r="AP12" s="170" t="s">
        <v>633</v>
      </c>
      <c r="AR12" s="55" t="s">
        <v>1140</v>
      </c>
      <c r="AS12" s="93">
        <v>39077.614626783477</v>
      </c>
      <c r="AT12" s="348">
        <v>434825.04588667152</v>
      </c>
      <c r="AU12" s="41">
        <v>473902.66051345499</v>
      </c>
      <c r="AV12" s="351">
        <v>8.2459158563162341E-2</v>
      </c>
      <c r="AW12" s="170" t="s">
        <v>633</v>
      </c>
      <c r="AY12" s="55" t="s">
        <v>1140</v>
      </c>
      <c r="AZ12" s="93">
        <v>38807.966098077071</v>
      </c>
      <c r="BA12" s="348">
        <v>494703.7285681903</v>
      </c>
      <c r="BB12" s="93">
        <v>533511.69466626737</v>
      </c>
      <c r="BC12" s="351">
        <v>7.2740609973607026E-2</v>
      </c>
      <c r="BD12" s="170" t="s">
        <v>633</v>
      </c>
      <c r="BF12" s="55" t="s">
        <v>1140</v>
      </c>
      <c r="BG12" s="93">
        <v>36802.20646197255</v>
      </c>
      <c r="BH12" s="348">
        <v>501479.21668435499</v>
      </c>
      <c r="BI12" s="93">
        <v>538281.42314632749</v>
      </c>
      <c r="BJ12" s="351">
        <v>6.8369824555450362E-2</v>
      </c>
      <c r="BK12" s="170" t="s">
        <v>633</v>
      </c>
      <c r="BM12" s="55" t="s">
        <v>1140</v>
      </c>
      <c r="BN12" s="93">
        <v>35631.868592056067</v>
      </c>
      <c r="BO12" s="348">
        <v>503967.80184498098</v>
      </c>
      <c r="BP12" s="93">
        <v>539599.67043703701</v>
      </c>
      <c r="BQ12" s="351">
        <v>6.6033896134882392E-2</v>
      </c>
      <c r="BR12" s="170" t="s">
        <v>633</v>
      </c>
      <c r="BT12" s="55" t="s">
        <v>1140</v>
      </c>
      <c r="BU12" s="93">
        <v>34792.260189441775</v>
      </c>
      <c r="BV12" s="348">
        <v>514249.37994989299</v>
      </c>
      <c r="BW12" s="93">
        <v>549041.64013933472</v>
      </c>
      <c r="BX12" s="351">
        <v>6.3369073756613908E-2</v>
      </c>
      <c r="BY12" s="170" t="s">
        <v>633</v>
      </c>
      <c r="CA12" s="55" t="s">
        <v>1140</v>
      </c>
      <c r="CB12" s="93">
        <v>34475.856737481168</v>
      </c>
      <c r="CC12" s="348"/>
      <c r="CD12" s="93">
        <v>34475.856737481168</v>
      </c>
      <c r="CE12" s="351">
        <v>1</v>
      </c>
      <c r="CF12" s="170" t="s">
        <v>633</v>
      </c>
    </row>
    <row r="13" spans="2:84" ht="12" customHeight="1">
      <c r="B13" s="55" t="s">
        <v>629</v>
      </c>
      <c r="C13" s="93">
        <v>18442.322899810806</v>
      </c>
      <c r="D13" s="164">
        <v>166050.16404581501</v>
      </c>
      <c r="E13" s="87">
        <v>184492.4869456258</v>
      </c>
      <c r="F13" s="175">
        <v>9.9962460288402874E-2</v>
      </c>
      <c r="G13" s="4" t="s">
        <v>635</v>
      </c>
      <c r="I13" s="55" t="s">
        <v>629</v>
      </c>
      <c r="J13" s="93">
        <v>18588.544047050851</v>
      </c>
      <c r="K13" s="164">
        <v>172037.78639680715</v>
      </c>
      <c r="L13" s="87">
        <v>190626.33044385799</v>
      </c>
      <c r="M13" s="175">
        <v>9.7512993109445736E-2</v>
      </c>
      <c r="N13" s="4" t="s">
        <v>635</v>
      </c>
      <c r="P13" s="55" t="s">
        <v>629</v>
      </c>
      <c r="Q13" s="93">
        <v>19612.08858128501</v>
      </c>
      <c r="R13" s="164">
        <v>174321.035663274</v>
      </c>
      <c r="S13" s="87">
        <v>193933.124244559</v>
      </c>
      <c r="T13" s="175">
        <v>0.10112810102802873</v>
      </c>
      <c r="U13" s="4" t="s">
        <v>635</v>
      </c>
      <c r="W13" s="55" t="s">
        <v>629</v>
      </c>
      <c r="X13" s="93">
        <v>19314.189193956601</v>
      </c>
      <c r="Y13" s="164">
        <v>174064.61049095838</v>
      </c>
      <c r="Z13" s="87">
        <v>193378.79968491499</v>
      </c>
      <c r="AA13" s="175">
        <v>9.9877490321723481E-2</v>
      </c>
      <c r="AB13" s="4" t="s">
        <v>635</v>
      </c>
      <c r="AD13" s="55" t="s">
        <v>1141</v>
      </c>
      <c r="AE13" s="93">
        <v>0</v>
      </c>
      <c r="AF13" s="163">
        <v>251970.00188710101</v>
      </c>
      <c r="AG13" s="41">
        <v>251970.00188710101</v>
      </c>
      <c r="AH13" s="175">
        <v>0</v>
      </c>
      <c r="AI13" s="170" t="s">
        <v>634</v>
      </c>
      <c r="AK13" s="55" t="s">
        <v>1141</v>
      </c>
      <c r="AL13" s="93">
        <v>0</v>
      </c>
      <c r="AM13" s="348">
        <v>254127.81338006415</v>
      </c>
      <c r="AN13" s="41">
        <v>254127.81338006415</v>
      </c>
      <c r="AO13" s="351">
        <v>0</v>
      </c>
      <c r="AP13" s="170" t="s">
        <v>634</v>
      </c>
      <c r="AR13" s="55" t="s">
        <v>1141</v>
      </c>
      <c r="AS13" s="93">
        <v>0</v>
      </c>
      <c r="AT13" s="348">
        <v>254417.08542675601</v>
      </c>
      <c r="AU13" s="41">
        <v>254417.08542675601</v>
      </c>
      <c r="AV13" s="351">
        <v>0</v>
      </c>
      <c r="AW13" s="170" t="s">
        <v>634</v>
      </c>
      <c r="AY13" s="55" t="s">
        <v>1141</v>
      </c>
      <c r="AZ13" s="93">
        <v>0</v>
      </c>
      <c r="BA13" s="348">
        <v>256333.37810878674</v>
      </c>
      <c r="BB13" s="93">
        <v>256333.37810878674</v>
      </c>
      <c r="BC13" s="351">
        <v>0</v>
      </c>
      <c r="BD13" s="170" t="s">
        <v>634</v>
      </c>
      <c r="BF13" s="55" t="s">
        <v>1141</v>
      </c>
      <c r="BG13" s="93">
        <v>0</v>
      </c>
      <c r="BH13" s="348">
        <v>258938.17666663302</v>
      </c>
      <c r="BI13" s="93">
        <v>258938.17666663302</v>
      </c>
      <c r="BJ13" s="351">
        <v>0</v>
      </c>
      <c r="BK13" s="170" t="s">
        <v>634</v>
      </c>
      <c r="BM13" s="55" t="s">
        <v>1141</v>
      </c>
      <c r="BN13" s="93">
        <v>0</v>
      </c>
      <c r="BO13" s="348">
        <v>259643.863227847</v>
      </c>
      <c r="BP13" s="93">
        <v>259643.863227847</v>
      </c>
      <c r="BQ13" s="351">
        <v>0</v>
      </c>
      <c r="BR13" s="170" t="s">
        <v>634</v>
      </c>
      <c r="BT13" s="55" t="s">
        <v>1141</v>
      </c>
      <c r="BU13" s="93">
        <v>1261.10088845</v>
      </c>
      <c r="BV13" s="348">
        <v>259626.505236044</v>
      </c>
      <c r="BW13" s="93">
        <v>260887.60612449399</v>
      </c>
      <c r="BX13" s="351">
        <v>4.8338857762687667E-3</v>
      </c>
      <c r="BY13" s="170" t="s">
        <v>634</v>
      </c>
      <c r="CA13" s="55" t="s">
        <v>1141</v>
      </c>
      <c r="CB13" s="93">
        <v>1296.018664385</v>
      </c>
      <c r="CC13" s="348"/>
      <c r="CD13" s="93">
        <v>1296.018664385</v>
      </c>
      <c r="CE13" s="351">
        <v>1</v>
      </c>
      <c r="CF13" s="170" t="s">
        <v>634</v>
      </c>
    </row>
    <row r="14" spans="2:84" ht="12" customHeight="1">
      <c r="B14" s="55" t="s">
        <v>630</v>
      </c>
      <c r="C14" s="93">
        <v>0</v>
      </c>
      <c r="D14" s="164">
        <v>7250</v>
      </c>
      <c r="E14" s="87">
        <v>7250</v>
      </c>
      <c r="F14" s="175">
        <v>0</v>
      </c>
      <c r="G14" s="170" t="s">
        <v>636</v>
      </c>
      <c r="I14" s="55" t="s">
        <v>630</v>
      </c>
      <c r="J14" s="93">
        <v>0</v>
      </c>
      <c r="K14" s="164">
        <v>7300</v>
      </c>
      <c r="L14" s="87">
        <v>7300</v>
      </c>
      <c r="M14" s="175">
        <v>0</v>
      </c>
      <c r="N14" s="170" t="s">
        <v>636</v>
      </c>
      <c r="P14" s="55" t="s">
        <v>630</v>
      </c>
      <c r="Q14" s="93">
        <v>0</v>
      </c>
      <c r="R14" s="164">
        <v>7300</v>
      </c>
      <c r="S14" s="87">
        <v>7300</v>
      </c>
      <c r="T14" s="175">
        <v>0</v>
      </c>
      <c r="U14" s="170" t="s">
        <v>636</v>
      </c>
      <c r="W14" s="55" t="s">
        <v>630</v>
      </c>
      <c r="X14" s="93">
        <v>0</v>
      </c>
      <c r="Y14" s="164">
        <v>7300</v>
      </c>
      <c r="Z14" s="87">
        <v>7300</v>
      </c>
      <c r="AA14" s="175">
        <v>0</v>
      </c>
      <c r="AB14" s="170" t="s">
        <v>636</v>
      </c>
      <c r="AD14" s="55" t="s">
        <v>1142</v>
      </c>
      <c r="AE14" s="93">
        <v>20321.4624869002</v>
      </c>
      <c r="AF14" s="163">
        <v>174262.86043144681</v>
      </c>
      <c r="AG14" s="87">
        <v>194584.322918347</v>
      </c>
      <c r="AH14" s="175">
        <v>0.10443525039490284</v>
      </c>
      <c r="AI14" s="4" t="s">
        <v>635</v>
      </c>
      <c r="AK14" s="55" t="s">
        <v>1142</v>
      </c>
      <c r="AL14" s="93">
        <v>21387.709924858842</v>
      </c>
      <c r="AM14" s="348">
        <v>177513.83293482938</v>
      </c>
      <c r="AN14" s="41">
        <v>198901.54285968823</v>
      </c>
      <c r="AO14" s="351">
        <v>0.1075291303293029</v>
      </c>
      <c r="AP14" s="4" t="s">
        <v>635</v>
      </c>
      <c r="AR14" s="55" t="s">
        <v>1142</v>
      </c>
      <c r="AS14" s="93">
        <v>21372.785465211677</v>
      </c>
      <c r="AT14" s="348">
        <v>175423.58527185634</v>
      </c>
      <c r="AU14" s="41">
        <v>196796.37073706801</v>
      </c>
      <c r="AV14" s="351">
        <v>0.108603554959695</v>
      </c>
      <c r="AW14" s="4" t="s">
        <v>635</v>
      </c>
      <c r="AY14" s="55" t="s">
        <v>1288</v>
      </c>
      <c r="AZ14" s="93">
        <v>21613.520094411972</v>
      </c>
      <c r="BA14" s="348">
        <v>178975.21529008751</v>
      </c>
      <c r="BB14" s="93">
        <v>200588.73538449948</v>
      </c>
      <c r="BC14" s="351">
        <v>0.10775041805304765</v>
      </c>
      <c r="BD14" s="4" t="s">
        <v>635</v>
      </c>
      <c r="BF14" s="55" t="s">
        <v>1288</v>
      </c>
      <c r="BG14" s="93">
        <v>22256.774885548079</v>
      </c>
      <c r="BH14" s="348">
        <v>178975.21529008751</v>
      </c>
      <c r="BI14" s="93">
        <v>179359.79126121401</v>
      </c>
      <c r="BJ14" s="351">
        <v>0.12409010251987863</v>
      </c>
      <c r="BK14" s="4" t="s">
        <v>635</v>
      </c>
      <c r="BM14" s="55" t="s">
        <v>1288</v>
      </c>
      <c r="BN14" s="93">
        <v>22270.974723444986</v>
      </c>
      <c r="BO14" s="348">
        <v>178661.66338697201</v>
      </c>
      <c r="BP14" s="93">
        <v>200932.638110417</v>
      </c>
      <c r="BQ14" s="351">
        <v>0.11083801483364084</v>
      </c>
      <c r="BR14" s="4" t="s">
        <v>635</v>
      </c>
      <c r="BT14" s="55" t="s">
        <v>1288</v>
      </c>
      <c r="BU14" s="93">
        <v>22280.523242181545</v>
      </c>
      <c r="BV14" s="348">
        <v>180409.249397373</v>
      </c>
      <c r="BW14" s="93">
        <v>202689.77263955455</v>
      </c>
      <c r="BX14" s="351">
        <v>0.10992425987769618</v>
      </c>
      <c r="BY14" s="4" t="s">
        <v>635</v>
      </c>
      <c r="CA14" s="55" t="s">
        <v>1288</v>
      </c>
      <c r="CB14" s="93">
        <v>22741.44324903483</v>
      </c>
      <c r="CC14" s="348"/>
      <c r="CD14" s="93">
        <v>22741.44324903483</v>
      </c>
      <c r="CE14" s="351">
        <v>1</v>
      </c>
      <c r="CF14" s="4" t="s">
        <v>635</v>
      </c>
    </row>
    <row r="15" spans="2:84" ht="12" customHeight="1">
      <c r="B15" s="55" t="s">
        <v>631</v>
      </c>
      <c r="C15" s="93">
        <v>63.453889979660005</v>
      </c>
      <c r="D15" s="164">
        <v>285.29000000000002</v>
      </c>
      <c r="E15" s="87">
        <v>348.74388997966003</v>
      </c>
      <c r="F15" s="175">
        <v>0.1819498256538942</v>
      </c>
      <c r="G15" s="4" t="s">
        <v>637</v>
      </c>
      <c r="I15" s="55" t="s">
        <v>631</v>
      </c>
      <c r="J15" s="93">
        <v>83.457819629420001</v>
      </c>
      <c r="K15" s="164">
        <v>209.09218037058002</v>
      </c>
      <c r="L15" s="87">
        <v>292.55</v>
      </c>
      <c r="M15" s="175">
        <v>0.28527711375634934</v>
      </c>
      <c r="N15" s="4" t="s">
        <v>637</v>
      </c>
      <c r="P15" s="55" t="s">
        <v>631</v>
      </c>
      <c r="Q15" s="93">
        <v>70.400000000000006</v>
      </c>
      <c r="R15" s="164">
        <v>226.36861787110101</v>
      </c>
      <c r="S15" s="87">
        <v>296.76861787110101</v>
      </c>
      <c r="T15" s="175">
        <v>0.23722184813549815</v>
      </c>
      <c r="U15" s="4" t="s">
        <v>637</v>
      </c>
      <c r="W15" s="55" t="s">
        <v>631</v>
      </c>
      <c r="X15" s="93">
        <v>70.399374374380002</v>
      </c>
      <c r="Y15" s="164">
        <v>226.60296837292003</v>
      </c>
      <c r="Z15" s="87">
        <v>297.00234274730002</v>
      </c>
      <c r="AA15" s="175">
        <v>0.23703306082766576</v>
      </c>
      <c r="AB15" s="4" t="s">
        <v>637</v>
      </c>
      <c r="AD15" s="55" t="s">
        <v>1143</v>
      </c>
      <c r="AE15" s="93">
        <v>0</v>
      </c>
      <c r="AF15" s="163">
        <v>7300</v>
      </c>
      <c r="AG15" s="87">
        <v>7300</v>
      </c>
      <c r="AH15" s="175">
        <v>0</v>
      </c>
      <c r="AI15" s="170" t="s">
        <v>636</v>
      </c>
      <c r="AK15" s="55" t="s">
        <v>1143</v>
      </c>
      <c r="AL15" s="93">
        <v>0</v>
      </c>
      <c r="AM15" s="348">
        <v>7300.0000000000009</v>
      </c>
      <c r="AN15" s="41">
        <v>7300.0000000000009</v>
      </c>
      <c r="AO15" s="351">
        <v>0</v>
      </c>
      <c r="AP15" s="170" t="s">
        <v>636</v>
      </c>
      <c r="AR15" s="55" t="s">
        <v>1143</v>
      </c>
      <c r="AS15" s="93">
        <v>0</v>
      </c>
      <c r="AT15" s="348">
        <v>7300.0000000000009</v>
      </c>
      <c r="AU15" s="41">
        <v>7300.0000000000009</v>
      </c>
      <c r="AV15" s="351">
        <v>0</v>
      </c>
      <c r="AW15" s="170" t="s">
        <v>636</v>
      </c>
      <c r="AY15" s="55" t="s">
        <v>1289</v>
      </c>
      <c r="AZ15" s="93">
        <v>0</v>
      </c>
      <c r="BA15" s="348">
        <v>8260</v>
      </c>
      <c r="BB15" s="93">
        <v>8260</v>
      </c>
      <c r="BC15" s="351">
        <v>0</v>
      </c>
      <c r="BD15" s="170" t="s">
        <v>636</v>
      </c>
      <c r="BF15" s="55" t="s">
        <v>1289</v>
      </c>
      <c r="BG15" s="93">
        <v>0</v>
      </c>
      <c r="BH15" s="348">
        <v>8260</v>
      </c>
      <c r="BI15" s="93">
        <v>8260</v>
      </c>
      <c r="BJ15" s="351">
        <v>0</v>
      </c>
      <c r="BK15" s="170" t="s">
        <v>636</v>
      </c>
      <c r="BM15" s="55" t="s">
        <v>1289</v>
      </c>
      <c r="BN15" s="93">
        <v>0</v>
      </c>
      <c r="BO15" s="348">
        <v>8260</v>
      </c>
      <c r="BP15" s="93">
        <v>8260</v>
      </c>
      <c r="BQ15" s="351">
        <v>0</v>
      </c>
      <c r="BR15" s="170" t="s">
        <v>636</v>
      </c>
      <c r="BT15" s="55" t="s">
        <v>1289</v>
      </c>
      <c r="BU15" s="93">
        <v>0</v>
      </c>
      <c r="BV15" s="348">
        <v>8260</v>
      </c>
      <c r="BW15" s="93">
        <v>8260</v>
      </c>
      <c r="BX15" s="351">
        <v>0</v>
      </c>
      <c r="BY15" s="170" t="s">
        <v>636</v>
      </c>
      <c r="CA15" s="55" t="s">
        <v>1289</v>
      </c>
      <c r="CB15" s="93">
        <v>0</v>
      </c>
      <c r="CC15" s="348"/>
      <c r="CD15" s="93">
        <v>0</v>
      </c>
      <c r="CE15" s="351" t="e">
        <v>#DIV/0!</v>
      </c>
      <c r="CF15" s="170" t="s">
        <v>636</v>
      </c>
    </row>
    <row r="16" spans="2:84" ht="12" customHeight="1" thickBot="1">
      <c r="B16" s="94" t="s">
        <v>123</v>
      </c>
      <c r="C16" s="171">
        <v>89364.361491332689</v>
      </c>
      <c r="D16" s="171">
        <v>1836525.920643203</v>
      </c>
      <c r="E16" s="171">
        <v>1925890.2821345357</v>
      </c>
      <c r="F16" s="169">
        <v>4.6401584929483548E-2</v>
      </c>
      <c r="G16" s="94" t="s">
        <v>326</v>
      </c>
      <c r="I16" s="94" t="s">
        <v>123</v>
      </c>
      <c r="J16" s="171">
        <v>90022.088211129187</v>
      </c>
      <c r="K16" s="171">
        <v>1857912.4466101327</v>
      </c>
      <c r="L16" s="171">
        <v>1947934.5348212619</v>
      </c>
      <c r="M16" s="169">
        <v>4.6214124038511085E-2</v>
      </c>
      <c r="N16" s="94" t="s">
        <v>326</v>
      </c>
      <c r="P16" s="94" t="s">
        <v>123</v>
      </c>
      <c r="Q16" s="171">
        <v>92570.395601455006</v>
      </c>
      <c r="R16" s="171">
        <v>1889885.762970031</v>
      </c>
      <c r="S16" s="171">
        <v>1982456.1585714859</v>
      </c>
      <c r="T16" s="169">
        <v>4.6694800891919443E-2</v>
      </c>
      <c r="U16" s="94" t="s">
        <v>326</v>
      </c>
      <c r="W16" s="94" t="s">
        <v>123</v>
      </c>
      <c r="X16" s="171">
        <v>93249.364910959965</v>
      </c>
      <c r="Y16" s="171">
        <v>1902003.1314438893</v>
      </c>
      <c r="Z16" s="171">
        <v>1995252.4963548493</v>
      </c>
      <c r="AA16" s="169">
        <v>4.6735621221533789E-2</v>
      </c>
      <c r="AB16" s="94" t="s">
        <v>326</v>
      </c>
      <c r="AD16" s="55" t="s">
        <v>1144</v>
      </c>
      <c r="AE16" s="93">
        <v>71.116867661379999</v>
      </c>
      <c r="AF16" s="163">
        <v>225.88547508592001</v>
      </c>
      <c r="AG16" s="87">
        <v>297.00234274730002</v>
      </c>
      <c r="AH16" s="175">
        <v>0.23944884408500683</v>
      </c>
      <c r="AI16" s="4" t="s">
        <v>637</v>
      </c>
      <c r="AK16" s="55" t="s">
        <v>1144</v>
      </c>
      <c r="AL16" s="93">
        <v>71.116867661379999</v>
      </c>
      <c r="AM16" s="348">
        <v>226.60296837282959</v>
      </c>
      <c r="AN16" s="41">
        <v>297.71983603420961</v>
      </c>
      <c r="AO16" s="351">
        <v>0.23887178163435602</v>
      </c>
      <c r="AP16" s="4" t="s">
        <v>637</v>
      </c>
      <c r="AR16" s="55" t="s">
        <v>1144</v>
      </c>
      <c r="AS16" s="93">
        <v>71.116867661379999</v>
      </c>
      <c r="AT16" s="348">
        <v>225.88547508592001</v>
      </c>
      <c r="AU16" s="41">
        <v>297.00234274730002</v>
      </c>
      <c r="AV16" s="351">
        <v>0.23944884408500683</v>
      </c>
      <c r="AW16" s="4" t="s">
        <v>637</v>
      </c>
      <c r="AY16" s="55" t="s">
        <v>1144</v>
      </c>
      <c r="AZ16" s="93">
        <v>87.229291975729993</v>
      </c>
      <c r="BA16" s="348">
        <v>288.42978785682919</v>
      </c>
      <c r="BB16" s="93">
        <v>375.6590798325592</v>
      </c>
      <c r="BC16" s="351">
        <v>0.23220333717106029</v>
      </c>
      <c r="BD16" s="4" t="s">
        <v>637</v>
      </c>
      <c r="BF16" s="55" t="s">
        <v>1144</v>
      </c>
      <c r="BG16" s="93">
        <v>97.714916818129993</v>
      </c>
      <c r="BH16" s="348">
        <v>288.42976783619918</v>
      </c>
      <c r="BI16" s="93">
        <v>386.14468465432918</v>
      </c>
      <c r="BJ16" s="351">
        <v>0.25305260101042926</v>
      </c>
      <c r="BK16" s="4" t="s">
        <v>637</v>
      </c>
      <c r="BM16" s="55" t="s">
        <v>1144</v>
      </c>
      <c r="BN16" s="93">
        <v>99.714916818129993</v>
      </c>
      <c r="BO16" s="348">
        <v>304.77290564565999</v>
      </c>
      <c r="BP16" s="93">
        <v>404.48782246379</v>
      </c>
      <c r="BQ16" s="351">
        <v>0.24652143100564303</v>
      </c>
      <c r="BR16" s="4" t="s">
        <v>637</v>
      </c>
      <c r="BT16" s="55" t="s">
        <v>1144</v>
      </c>
      <c r="BU16" s="93">
        <v>99.714916818129993</v>
      </c>
      <c r="BV16" s="348">
        <v>304.95123504866001</v>
      </c>
      <c r="BW16" s="93">
        <v>404.66615186679002</v>
      </c>
      <c r="BX16" s="351">
        <v>0.24641279325718016</v>
      </c>
      <c r="BY16" s="4" t="s">
        <v>637</v>
      </c>
      <c r="CA16" s="55" t="s">
        <v>1144</v>
      </c>
      <c r="CB16" s="93">
        <v>99.964916818129993</v>
      </c>
      <c r="CC16" s="348"/>
      <c r="CD16" s="93">
        <v>99.964916818129993</v>
      </c>
      <c r="CE16" s="351">
        <v>1</v>
      </c>
      <c r="CF16" s="4" t="s">
        <v>637</v>
      </c>
    </row>
    <row r="17" spans="2:84" ht="10.5" thickBot="1">
      <c r="B17" s="177"/>
      <c r="C17" s="178"/>
      <c r="D17" s="178"/>
      <c r="E17" s="178"/>
      <c r="F17" s="178"/>
      <c r="G17" s="76"/>
      <c r="I17" s="326"/>
      <c r="J17" s="327"/>
      <c r="K17" s="327"/>
      <c r="L17" s="327"/>
      <c r="M17" s="327"/>
      <c r="N17" s="76"/>
      <c r="P17" s="334"/>
      <c r="Q17" s="335"/>
      <c r="R17" s="335"/>
      <c r="S17" s="335"/>
      <c r="T17" s="335"/>
      <c r="U17" s="76"/>
      <c r="W17" s="336"/>
      <c r="X17" s="337"/>
      <c r="Y17" s="337"/>
      <c r="Z17" s="337"/>
      <c r="AA17" s="337"/>
      <c r="AB17" s="76"/>
      <c r="AD17" s="94" t="s">
        <v>123</v>
      </c>
      <c r="AE17" s="171">
        <v>94627.939035873482</v>
      </c>
      <c r="AF17" s="163">
        <v>1918869.2489020366</v>
      </c>
      <c r="AG17" s="171">
        <v>2013497.18793791</v>
      </c>
      <c r="AH17" s="169">
        <v>4.6996807148653202E-2</v>
      </c>
      <c r="AI17" s="94" t="s">
        <v>326</v>
      </c>
      <c r="AK17" s="94" t="s">
        <v>123</v>
      </c>
      <c r="AL17" s="171">
        <v>97068.098007592271</v>
      </c>
      <c r="AM17" s="347">
        <v>1946747.62817997</v>
      </c>
      <c r="AN17" s="171">
        <v>2043815.7261875621</v>
      </c>
      <c r="AO17" s="352">
        <v>4.7493566452127531E-2</v>
      </c>
      <c r="AP17" s="94" t="s">
        <v>326</v>
      </c>
      <c r="AR17" s="94" t="s">
        <v>123</v>
      </c>
      <c r="AS17" s="171">
        <v>97814.332568306534</v>
      </c>
      <c r="AT17" s="347">
        <v>1909048.8026157776</v>
      </c>
      <c r="AU17" s="171">
        <v>2006863.1351840843</v>
      </c>
      <c r="AV17" s="352">
        <v>4.8739911981757679E-2</v>
      </c>
      <c r="AW17" s="94" t="s">
        <v>326</v>
      </c>
      <c r="AY17" s="94" t="s">
        <v>123</v>
      </c>
      <c r="AZ17" s="171">
        <v>99168.571732515295</v>
      </c>
      <c r="BA17" s="347">
        <v>2001363.2359801661</v>
      </c>
      <c r="BB17" s="171">
        <v>2100531.8077126816</v>
      </c>
      <c r="BC17" s="352">
        <v>4.7211173555377996E-2</v>
      </c>
      <c r="BD17" s="94" t="s">
        <v>326</v>
      </c>
      <c r="BF17" s="94" t="s">
        <v>123</v>
      </c>
      <c r="BG17" s="171">
        <v>98568.592481128755</v>
      </c>
      <c r="BH17" s="347">
        <v>2026933.4979474593</v>
      </c>
      <c r="BI17" s="171">
        <v>2125502.090428588</v>
      </c>
      <c r="BJ17" s="352">
        <v>4.6374262780072499E-2</v>
      </c>
      <c r="BK17" s="94" t="s">
        <v>326</v>
      </c>
      <c r="BM17" s="94" t="s">
        <v>123</v>
      </c>
      <c r="BN17" s="171">
        <v>96224.3601520792</v>
      </c>
      <c r="BO17" s="171">
        <v>2036407.8592806587</v>
      </c>
      <c r="BP17" s="171">
        <v>2132632.2194327377</v>
      </c>
      <c r="BQ17" s="428">
        <v>4.5119997379423481E-2</v>
      </c>
      <c r="BR17" s="94" t="s">
        <v>326</v>
      </c>
      <c r="BT17" s="94" t="s">
        <v>123</v>
      </c>
      <c r="BU17" s="171">
        <v>97101.756959291451</v>
      </c>
      <c r="BV17" s="171">
        <v>2060410.5557044838</v>
      </c>
      <c r="BW17" s="171">
        <v>2157512.3126637754</v>
      </c>
      <c r="BX17" s="428">
        <v>4.500635124506179E-2</v>
      </c>
      <c r="BY17" s="94" t="s">
        <v>326</v>
      </c>
      <c r="CA17" s="94" t="s">
        <v>123</v>
      </c>
      <c r="CB17" s="171">
        <v>99133.283567719132</v>
      </c>
      <c r="CC17" s="171">
        <v>0</v>
      </c>
      <c r="CD17" s="171">
        <v>99133.283567719132</v>
      </c>
      <c r="CE17" s="428">
        <v>1</v>
      </c>
      <c r="CF17" s="94" t="s">
        <v>326</v>
      </c>
    </row>
    <row r="18" spans="2:84" ht="10.5" thickBot="1">
      <c r="AD18" s="341"/>
      <c r="AE18" s="342"/>
      <c r="AF18" s="342"/>
      <c r="AG18" s="342"/>
      <c r="AH18" s="342"/>
      <c r="AI18" s="76"/>
      <c r="AK18" s="344"/>
      <c r="AL18" s="345"/>
      <c r="AM18" s="346"/>
      <c r="AN18" s="345"/>
      <c r="AO18" s="345"/>
      <c r="AP18" s="76"/>
      <c r="AR18" s="370"/>
      <c r="AS18" s="371"/>
      <c r="AT18" s="372"/>
      <c r="AU18" s="371"/>
      <c r="AV18" s="371"/>
      <c r="AW18" s="76"/>
      <c r="AY18" s="379"/>
      <c r="AZ18" s="380"/>
      <c r="BA18" s="381"/>
      <c r="BB18" s="380"/>
      <c r="BC18" s="380"/>
      <c r="BD18" s="76"/>
      <c r="BF18" s="422"/>
      <c r="BG18" s="423"/>
      <c r="BH18" s="424"/>
      <c r="BI18" s="423"/>
      <c r="BJ18" s="423"/>
      <c r="BK18" s="76"/>
      <c r="BM18" s="425"/>
      <c r="BN18" s="426"/>
      <c r="BO18" s="427"/>
      <c r="BP18" s="426"/>
      <c r="BQ18" s="426"/>
      <c r="BR18" s="76"/>
      <c r="BT18" s="439"/>
      <c r="BU18" s="440"/>
      <c r="BV18" s="441"/>
      <c r="BW18" s="440"/>
      <c r="BX18" s="440"/>
      <c r="BY18" s="76"/>
      <c r="CA18" s="444"/>
      <c r="CB18" s="445"/>
      <c r="CC18" s="446"/>
      <c r="CD18" s="445"/>
      <c r="CE18" s="445"/>
      <c r="CF18" s="76"/>
    </row>
    <row r="20" spans="2:84">
      <c r="B20" s="2" t="s">
        <v>617</v>
      </c>
      <c r="C20" s="10">
        <v>1925890.2821345357</v>
      </c>
      <c r="I20" s="2" t="s">
        <v>617</v>
      </c>
      <c r="J20" s="10">
        <v>1947934.5348212619</v>
      </c>
      <c r="P20" s="2" t="s">
        <v>617</v>
      </c>
      <c r="Q20" s="10">
        <v>1982456.1585714859</v>
      </c>
      <c r="S20" s="2">
        <v>723628.44600459002</v>
      </c>
      <c r="T20" s="166">
        <v>4.871212182825993E-2</v>
      </c>
      <c r="W20" s="2" t="s">
        <v>617</v>
      </c>
      <c r="X20" s="10">
        <v>1995252.4963548493</v>
      </c>
    </row>
    <row r="21" spans="2:84">
      <c r="AD21" s="2" t="s">
        <v>617</v>
      </c>
      <c r="AE21" s="10">
        <v>2013497.18793791</v>
      </c>
      <c r="AK21" s="2" t="s">
        <v>617</v>
      </c>
      <c r="AL21" s="10">
        <v>2043815.7261875621</v>
      </c>
      <c r="AR21" s="2" t="s">
        <v>617</v>
      </c>
      <c r="AS21" s="10">
        <v>2006863.1351840843</v>
      </c>
      <c r="AY21" s="2" t="s">
        <v>617</v>
      </c>
      <c r="AZ21" s="10">
        <v>2100531.8077126816</v>
      </c>
      <c r="BF21" s="2" t="s">
        <v>617</v>
      </c>
      <c r="BG21" s="10">
        <v>2125502.090428588</v>
      </c>
      <c r="BM21" s="2" t="s">
        <v>617</v>
      </c>
      <c r="BN21" s="10">
        <v>2132632.2194327377</v>
      </c>
      <c r="BT21" s="2" t="s">
        <v>617</v>
      </c>
      <c r="BU21" s="10">
        <v>2157512.3126637754</v>
      </c>
      <c r="CA21" s="2" t="s">
        <v>617</v>
      </c>
      <c r="CB21" s="10">
        <v>99133.283567719132</v>
      </c>
    </row>
    <row r="22" spans="2:84">
      <c r="B22" s="2" t="s">
        <v>621</v>
      </c>
      <c r="C22" s="10">
        <v>1836525.920643203</v>
      </c>
      <c r="I22" s="2" t="s">
        <v>621</v>
      </c>
      <c r="J22" s="10">
        <v>1857912.4466101327</v>
      </c>
      <c r="P22" s="2" t="s">
        <v>621</v>
      </c>
      <c r="Q22" s="10">
        <v>1889885.7629700308</v>
      </c>
      <c r="W22" s="2" t="s">
        <v>621</v>
      </c>
      <c r="X22" s="10">
        <v>1902003.1314438893</v>
      </c>
    </row>
    <row r="23" spans="2:84">
      <c r="B23" s="2" t="s">
        <v>618</v>
      </c>
      <c r="C23" s="10">
        <v>33726.897785330002</v>
      </c>
      <c r="I23" s="2" t="s">
        <v>618</v>
      </c>
      <c r="J23" s="10">
        <v>34278.792227489997</v>
      </c>
      <c r="P23" s="2" t="s">
        <v>618</v>
      </c>
      <c r="Q23" s="10">
        <v>35249.477020170001</v>
      </c>
      <c r="W23" s="2" t="s">
        <v>618</v>
      </c>
      <c r="X23" s="10">
        <v>35947.446004589998</v>
      </c>
      <c r="AD23" s="2" t="s">
        <v>621</v>
      </c>
      <c r="AE23" s="10">
        <v>1918834.2489020366</v>
      </c>
      <c r="AK23" s="2" t="s">
        <v>621</v>
      </c>
      <c r="AL23" s="10">
        <v>1946747.6281799697</v>
      </c>
      <c r="AR23" s="2" t="s">
        <v>621</v>
      </c>
      <c r="AS23" s="10">
        <v>1909048.8026157778</v>
      </c>
      <c r="AY23" s="2" t="s">
        <v>621</v>
      </c>
      <c r="AZ23" s="10">
        <v>2001363.2359801664</v>
      </c>
      <c r="BF23" s="2" t="s">
        <v>621</v>
      </c>
      <c r="BG23" s="10">
        <v>2026933.4979474591</v>
      </c>
      <c r="BM23" s="2" t="s">
        <v>621</v>
      </c>
      <c r="BN23" s="10">
        <v>2036407.8592806584</v>
      </c>
      <c r="BT23" s="2" t="s">
        <v>621</v>
      </c>
      <c r="BU23" s="10">
        <v>2061671.6565929339</v>
      </c>
      <c r="CA23" s="2" t="s">
        <v>621</v>
      </c>
      <c r="CB23" s="10">
        <v>1296.0186643850029</v>
      </c>
    </row>
    <row r="24" spans="2:84">
      <c r="B24" s="2" t="s">
        <v>652</v>
      </c>
      <c r="C24" s="10">
        <v>37131.686916212209</v>
      </c>
      <c r="I24" s="2" t="s">
        <v>652</v>
      </c>
      <c r="J24" s="10">
        <v>37071.294116958925</v>
      </c>
      <c r="P24" s="2" t="s">
        <v>652</v>
      </c>
      <c r="Q24" s="10">
        <v>37638.43</v>
      </c>
      <c r="W24" s="2" t="s">
        <v>652</v>
      </c>
      <c r="X24" s="10">
        <v>37917.330338038992</v>
      </c>
      <c r="AD24" s="2" t="s">
        <v>1145</v>
      </c>
      <c r="AE24" s="10"/>
      <c r="AK24" s="2" t="s">
        <v>1145</v>
      </c>
      <c r="AL24" s="10"/>
      <c r="AR24" s="2" t="s">
        <v>1145</v>
      </c>
      <c r="AS24" s="10"/>
      <c r="AY24" s="2" t="s">
        <v>1145</v>
      </c>
      <c r="AZ24" s="10"/>
      <c r="BF24" s="2" t="s">
        <v>1145</v>
      </c>
      <c r="BG24" s="10"/>
      <c r="BM24" s="2" t="s">
        <v>1145</v>
      </c>
      <c r="BN24" s="10"/>
      <c r="BT24" s="2" t="s">
        <v>618</v>
      </c>
      <c r="BU24" s="10">
        <v>38668.157722399992</v>
      </c>
      <c r="BV24" s="166">
        <v>1.7922566418477722E-2</v>
      </c>
      <c r="CA24" s="2" t="s">
        <v>618</v>
      </c>
      <c r="CB24" s="10">
        <v>40520</v>
      </c>
      <c r="CC24" s="166">
        <v>1.8780889342861699E-2</v>
      </c>
    </row>
    <row r="25" spans="2:84">
      <c r="B25" s="2" t="s">
        <v>619</v>
      </c>
      <c r="C25" s="10">
        <v>18442.322899810806</v>
      </c>
      <c r="I25" s="2" t="s">
        <v>619</v>
      </c>
      <c r="J25" s="10">
        <v>18588.544047050851</v>
      </c>
      <c r="P25" s="2" t="s">
        <v>619</v>
      </c>
      <c r="Q25" s="10">
        <v>19612.08858128501</v>
      </c>
      <c r="W25" s="2" t="s">
        <v>619</v>
      </c>
      <c r="X25" s="10">
        <v>19314.189193956601</v>
      </c>
      <c r="AD25" s="2" t="s">
        <v>618</v>
      </c>
      <c r="AE25" s="10">
        <v>36275.971444229996</v>
      </c>
      <c r="AK25" s="2" t="s">
        <v>618</v>
      </c>
      <c r="AL25" s="10">
        <v>36832.869074679998</v>
      </c>
      <c r="AR25" s="2" t="s">
        <v>618</v>
      </c>
      <c r="AS25" s="10">
        <v>37292.815608649995</v>
      </c>
      <c r="AY25" s="2" t="s">
        <v>618</v>
      </c>
      <c r="AZ25" s="10">
        <v>38659.856248050513</v>
      </c>
      <c r="BF25" s="2" t="s">
        <v>618</v>
      </c>
      <c r="BG25" s="10">
        <v>39411.896216789995</v>
      </c>
      <c r="BM25" s="2" t="s">
        <v>618</v>
      </c>
      <c r="BN25" s="10">
        <v>38221.801919760008</v>
      </c>
      <c r="BT25" s="2" t="s">
        <v>652</v>
      </c>
      <c r="BU25" s="10">
        <v>34792.260189441775</v>
      </c>
      <c r="BV25" s="166">
        <v>1.6126100409821285E-2</v>
      </c>
      <c r="CA25" s="2" t="s">
        <v>652</v>
      </c>
      <c r="CB25" s="10">
        <v>34475.856737481168</v>
      </c>
      <c r="CC25" s="166">
        <v>1.5979448430083584E-2</v>
      </c>
    </row>
    <row r="26" spans="2:84">
      <c r="B26" s="2" t="s">
        <v>620</v>
      </c>
      <c r="C26" s="10">
        <v>63.453889979660005</v>
      </c>
      <c r="I26" s="2" t="s">
        <v>620</v>
      </c>
      <c r="J26" s="10">
        <v>83.457819629420001</v>
      </c>
      <c r="P26" s="2" t="s">
        <v>620</v>
      </c>
      <c r="Q26" s="10">
        <v>70.400000000000006</v>
      </c>
      <c r="W26" s="2" t="s">
        <v>620</v>
      </c>
      <c r="X26" s="10">
        <v>70.399374374380002</v>
      </c>
      <c r="AD26" s="2" t="s">
        <v>652</v>
      </c>
      <c r="AE26" s="10">
        <v>37994.388237081883</v>
      </c>
      <c r="AK26" s="2" t="s">
        <v>652</v>
      </c>
      <c r="AL26" s="10">
        <v>38776.402140392049</v>
      </c>
      <c r="AR26" s="2" t="s">
        <v>652</v>
      </c>
      <c r="AS26" s="10">
        <v>39077.614626783477</v>
      </c>
      <c r="AY26" s="2" t="s">
        <v>652</v>
      </c>
      <c r="AZ26" s="10">
        <v>38807.966098077071</v>
      </c>
      <c r="BF26" s="2" t="s">
        <v>652</v>
      </c>
      <c r="BG26" s="10">
        <v>36802.20646197255</v>
      </c>
      <c r="BM26" s="2" t="s">
        <v>652</v>
      </c>
      <c r="BN26" s="10">
        <v>35631.868592056067</v>
      </c>
      <c r="BT26" s="2" t="s">
        <v>619</v>
      </c>
      <c r="BU26" s="10">
        <v>22280.523242181545</v>
      </c>
      <c r="BV26" s="166">
        <v>1.0326950678984941E-2</v>
      </c>
      <c r="CA26" s="2" t="s">
        <v>619</v>
      </c>
      <c r="CB26" s="10">
        <v>22741.44324903483</v>
      </c>
      <c r="CC26" s="166">
        <v>1.0540585615920346E-2</v>
      </c>
    </row>
    <row r="27" spans="2:84">
      <c r="AD27" s="2" t="s">
        <v>619</v>
      </c>
      <c r="AE27" s="10">
        <v>20321.4624869002</v>
      </c>
      <c r="AK27" s="2" t="s">
        <v>619</v>
      </c>
      <c r="AL27" s="10">
        <v>21387.709924858842</v>
      </c>
      <c r="AR27" s="2" t="s">
        <v>619</v>
      </c>
      <c r="AS27" s="10">
        <v>21372.785465211677</v>
      </c>
      <c r="AY27" s="2" t="s">
        <v>619</v>
      </c>
      <c r="AZ27" s="10">
        <v>21613.520094411972</v>
      </c>
      <c r="BF27" s="2" t="s">
        <v>619</v>
      </c>
      <c r="BG27" s="10">
        <v>22256.774885548079</v>
      </c>
      <c r="BM27" s="2" t="s">
        <v>619</v>
      </c>
      <c r="BN27" s="10">
        <v>22270.974723444986</v>
      </c>
      <c r="BT27" s="2" t="s">
        <v>620</v>
      </c>
      <c r="BU27" s="10">
        <v>99.714916818129993</v>
      </c>
      <c r="BV27" s="166">
        <v>4.6217542413473804E-5</v>
      </c>
      <c r="CA27" s="2" t="s">
        <v>620</v>
      </c>
      <c r="CB27" s="10">
        <v>99.964916818129993</v>
      </c>
      <c r="CC27" s="166">
        <v>4.6333416607346343E-5</v>
      </c>
    </row>
    <row r="28" spans="2:84">
      <c r="B28" s="2" t="s">
        <v>842</v>
      </c>
      <c r="C28" s="10">
        <v>89364.361491332689</v>
      </c>
      <c r="I28" s="2" t="s">
        <v>842</v>
      </c>
      <c r="J28" s="10">
        <v>90022.088211129187</v>
      </c>
      <c r="P28" s="2" t="s">
        <v>842</v>
      </c>
      <c r="Q28" s="10">
        <v>92570.395601455006</v>
      </c>
      <c r="W28" s="2" t="s">
        <v>842</v>
      </c>
      <c r="X28" s="10">
        <v>93249.364910959965</v>
      </c>
      <c r="AD28" s="2" t="s">
        <v>620</v>
      </c>
      <c r="AE28" s="10">
        <v>71.116867661379999</v>
      </c>
      <c r="AK28" s="2" t="s">
        <v>620</v>
      </c>
      <c r="AL28" s="10">
        <v>71.116867661379999</v>
      </c>
      <c r="AR28" s="2" t="s">
        <v>620</v>
      </c>
      <c r="AS28" s="10">
        <v>71.116867661379999</v>
      </c>
      <c r="AY28" s="2" t="s">
        <v>620</v>
      </c>
      <c r="AZ28" s="10">
        <v>87.229291975729993</v>
      </c>
      <c r="BF28" s="2" t="s">
        <v>620</v>
      </c>
      <c r="BG28" s="10">
        <v>97.714916818129993</v>
      </c>
      <c r="BM28" s="2" t="s">
        <v>620</v>
      </c>
      <c r="BN28" s="10">
        <v>99.714916818129993</v>
      </c>
      <c r="BT28" s="2" t="s">
        <v>1298</v>
      </c>
      <c r="BU28" s="10">
        <v>1261.10088845</v>
      </c>
      <c r="BV28" s="166">
        <v>5.8451619536436389E-4</v>
      </c>
      <c r="CA28" s="2" t="s">
        <v>1298</v>
      </c>
      <c r="CB28" s="10">
        <v>1296.018664385</v>
      </c>
      <c r="CC28" s="166">
        <v>6.0070047191752472E-4</v>
      </c>
    </row>
    <row r="29" spans="2:84">
      <c r="BT29" s="2" t="s">
        <v>1145</v>
      </c>
      <c r="BU29" s="10">
        <v>0</v>
      </c>
      <c r="BV29" s="166">
        <v>0</v>
      </c>
      <c r="CA29" s="2" t="s">
        <v>1145</v>
      </c>
      <c r="CB29" s="10">
        <v>0</v>
      </c>
      <c r="CC29" s="166">
        <v>0</v>
      </c>
    </row>
    <row r="30" spans="2:84">
      <c r="AD30" s="2" t="s">
        <v>842</v>
      </c>
      <c r="AE30" s="10">
        <v>94662.939035873453</v>
      </c>
      <c r="AK30" s="2" t="s">
        <v>842</v>
      </c>
      <c r="AL30" s="10">
        <v>97068.098007592271</v>
      </c>
      <c r="AR30" s="2" t="s">
        <v>842</v>
      </c>
      <c r="AS30" s="10">
        <v>97814.332568306534</v>
      </c>
      <c r="AY30" s="2" t="s">
        <v>842</v>
      </c>
      <c r="AZ30" s="10">
        <v>99168.571732515295</v>
      </c>
      <c r="BF30" s="2" t="s">
        <v>842</v>
      </c>
      <c r="BG30" s="10">
        <v>98568.592481128755</v>
      </c>
      <c r="BM30" s="2" t="s">
        <v>842</v>
      </c>
      <c r="BN30" s="10">
        <v>96224.3601520792</v>
      </c>
    </row>
    <row r="31" spans="2:84">
      <c r="BT31" s="2" t="s">
        <v>842</v>
      </c>
      <c r="BU31" s="10">
        <v>95840.656070841447</v>
      </c>
      <c r="CA31" s="2" t="s">
        <v>842</v>
      </c>
      <c r="CB31" s="10">
        <v>97837.264903334129</v>
      </c>
    </row>
  </sheetData>
  <customSheetViews>
    <customSheetView guid="{4E068CE9-76F0-4A79-8775-2B6748FBF524}" hiddenRows="1">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75"/>
  <cols>
    <col min="1" max="1" width="43.5703125" style="2" customWidth="1"/>
    <col min="2" max="2" width="7.7109375" style="2" bestFit="1" customWidth="1"/>
    <col min="3" max="7" width="6.85546875" style="2" customWidth="1"/>
    <col min="8" max="8" width="9.140625" style="2" customWidth="1"/>
    <col min="9" max="9" width="8" style="2" customWidth="1"/>
    <col min="10" max="14" width="6.85546875" style="2" customWidth="1"/>
    <col min="15" max="15" width="40.5703125" style="248" customWidth="1"/>
    <col min="16" max="16384" width="9.140625" style="2"/>
  </cols>
  <sheetData>
    <row r="1" spans="1:15" s="1" customFormat="1" ht="12.75">
      <c r="A1" s="575" t="s">
        <v>131</v>
      </c>
      <c r="B1" s="575"/>
      <c r="C1" s="575"/>
      <c r="D1" s="575"/>
      <c r="E1" s="575"/>
      <c r="F1" s="575"/>
      <c r="G1" s="575"/>
      <c r="H1" s="575"/>
      <c r="I1" s="575"/>
      <c r="J1" s="575"/>
      <c r="K1" s="575"/>
      <c r="L1" s="575"/>
      <c r="M1" s="575"/>
      <c r="N1" s="575"/>
      <c r="O1" s="575"/>
    </row>
    <row r="2" spans="1:15" s="97" customFormat="1" ht="12" customHeight="1">
      <c r="A2" s="576" t="s">
        <v>344</v>
      </c>
      <c r="B2" s="576"/>
      <c r="C2" s="576"/>
      <c r="D2" s="576"/>
      <c r="E2" s="576"/>
      <c r="F2" s="576"/>
      <c r="G2" s="576"/>
      <c r="H2" s="576"/>
      <c r="I2" s="576"/>
      <c r="J2" s="576"/>
      <c r="K2" s="576"/>
      <c r="L2" s="576"/>
      <c r="M2" s="576"/>
      <c r="N2" s="576"/>
      <c r="O2" s="576"/>
    </row>
    <row r="3" spans="1:15" s="3" customFormat="1" ht="12" customHeight="1" thickBot="1">
      <c r="A3" s="191"/>
      <c r="B3" s="191"/>
      <c r="C3" s="191"/>
      <c r="D3" s="191"/>
      <c r="E3" s="191"/>
      <c r="F3" s="191"/>
      <c r="G3" s="191"/>
      <c r="H3" s="191"/>
      <c r="I3" s="191"/>
      <c r="J3" s="191"/>
      <c r="K3" s="191"/>
      <c r="L3" s="191"/>
      <c r="M3" s="191"/>
      <c r="N3" s="191"/>
      <c r="O3" s="221"/>
    </row>
    <row r="4" spans="1:15" s="205" customFormat="1"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182" t="s">
        <v>103</v>
      </c>
    </row>
    <row r="5" spans="1:15">
      <c r="A5" s="220" t="s">
        <v>887</v>
      </c>
      <c r="B5" s="222"/>
      <c r="C5" s="223"/>
      <c r="D5" s="223"/>
      <c r="E5" s="223"/>
      <c r="F5" s="223"/>
      <c r="G5" s="223"/>
      <c r="H5" s="224"/>
      <c r="I5" s="223"/>
      <c r="J5" s="223"/>
      <c r="K5" s="223"/>
      <c r="L5" s="223"/>
      <c r="M5" s="223"/>
      <c r="N5" s="223"/>
      <c r="O5" s="225" t="s">
        <v>129</v>
      </c>
    </row>
    <row r="6" spans="1:15">
      <c r="A6" s="226" t="s">
        <v>888</v>
      </c>
      <c r="B6" s="209"/>
      <c r="C6" s="212"/>
      <c r="D6" s="212"/>
      <c r="E6" s="212"/>
      <c r="F6" s="212"/>
      <c r="G6" s="212"/>
      <c r="H6" s="227"/>
      <c r="I6" s="212"/>
      <c r="J6" s="212"/>
      <c r="K6" s="212"/>
      <c r="L6" s="212"/>
      <c r="M6" s="212"/>
      <c r="N6" s="228"/>
      <c r="O6" s="229" t="s">
        <v>889</v>
      </c>
    </row>
    <row r="7" spans="1:15">
      <c r="A7" s="230" t="s">
        <v>970</v>
      </c>
      <c r="B7" s="231">
        <v>1735.0387183700002</v>
      </c>
      <c r="C7" s="231">
        <v>1768.43699769</v>
      </c>
      <c r="D7" s="231">
        <v>1787.0103067700002</v>
      </c>
      <c r="E7" s="231">
        <v>1839.4696791900001</v>
      </c>
      <c r="F7" s="231">
        <v>1815.6996493199999</v>
      </c>
      <c r="G7" s="231">
        <v>1617.09227891</v>
      </c>
      <c r="H7" s="231">
        <v>1691.8825061499999</v>
      </c>
      <c r="I7" s="231">
        <v>1745.5935049</v>
      </c>
      <c r="J7" s="231">
        <v>1604.4692174200002</v>
      </c>
      <c r="K7" s="231">
        <v>1648.9281283300002</v>
      </c>
      <c r="L7" s="231">
        <v>1635.9623381599999</v>
      </c>
      <c r="M7" s="231">
        <v>1619.7721477499999</v>
      </c>
      <c r="N7" s="231">
        <v>1633.5283013200001</v>
      </c>
      <c r="O7" s="232" t="s">
        <v>891</v>
      </c>
    </row>
    <row r="8" spans="1:15">
      <c r="A8" s="230" t="s">
        <v>892</v>
      </c>
      <c r="B8" s="231">
        <v>16.594784950000001</v>
      </c>
      <c r="C8" s="231">
        <v>16.617090919999999</v>
      </c>
      <c r="D8" s="231">
        <v>17.71071967</v>
      </c>
      <c r="E8" s="231">
        <v>19.5591343</v>
      </c>
      <c r="F8" s="231">
        <v>18.16133275</v>
      </c>
      <c r="G8" s="231">
        <v>18.57472606</v>
      </c>
      <c r="H8" s="231">
        <v>18.301490000000001</v>
      </c>
      <c r="I8" s="231">
        <v>18.816500000000001</v>
      </c>
      <c r="J8" s="231">
        <v>19.376810000000003</v>
      </c>
      <c r="K8" s="231">
        <v>20.404255000000003</v>
      </c>
      <c r="L8" s="231">
        <v>19.964578079999999</v>
      </c>
      <c r="M8" s="231">
        <v>20.012578080000001</v>
      </c>
      <c r="N8" s="231">
        <v>20.426997270000001</v>
      </c>
      <c r="O8" s="232" t="s">
        <v>893</v>
      </c>
    </row>
    <row r="9" spans="1:15">
      <c r="A9" s="230" t="s">
        <v>894</v>
      </c>
      <c r="B9" s="231">
        <v>306.88906686000001</v>
      </c>
      <c r="C9" s="231">
        <v>346.31339080999999</v>
      </c>
      <c r="D9" s="231">
        <v>328.19712205000002</v>
      </c>
      <c r="E9" s="231">
        <v>329.99326617000003</v>
      </c>
      <c r="F9" s="231">
        <v>364.95254394</v>
      </c>
      <c r="G9" s="231">
        <v>519.86710248999998</v>
      </c>
      <c r="H9" s="231">
        <v>497.10427275999996</v>
      </c>
      <c r="I9" s="231">
        <v>491.41213113999993</v>
      </c>
      <c r="J9" s="231">
        <v>333.89199693999996</v>
      </c>
      <c r="K9" s="231">
        <v>378.17290235000002</v>
      </c>
      <c r="L9" s="231">
        <v>385.18687452</v>
      </c>
      <c r="M9" s="231">
        <v>386.80050555000003</v>
      </c>
      <c r="N9" s="231">
        <v>398.96117745000004</v>
      </c>
      <c r="O9" s="232" t="s">
        <v>895</v>
      </c>
    </row>
    <row r="10" spans="1:15">
      <c r="A10" s="230" t="s">
        <v>896</v>
      </c>
      <c r="B10" s="231">
        <v>757.47185834000004</v>
      </c>
      <c r="C10" s="231">
        <v>747.35997703999999</v>
      </c>
      <c r="D10" s="231">
        <v>795.34472454000002</v>
      </c>
      <c r="E10" s="231">
        <v>777.99495781000007</v>
      </c>
      <c r="F10" s="231">
        <v>745.91971475000003</v>
      </c>
      <c r="G10" s="231">
        <v>777.36540265999997</v>
      </c>
      <c r="H10" s="231">
        <v>800.02274460000001</v>
      </c>
      <c r="I10" s="231">
        <v>870.47332678999999</v>
      </c>
      <c r="J10" s="231">
        <v>1115.33977192</v>
      </c>
      <c r="K10" s="231">
        <v>1114.2921692900002</v>
      </c>
      <c r="L10" s="231">
        <v>1198.3266854899998</v>
      </c>
      <c r="M10" s="231">
        <v>1202.09570983</v>
      </c>
      <c r="N10" s="231">
        <v>1214.40555883</v>
      </c>
      <c r="O10" s="232" t="s">
        <v>897</v>
      </c>
    </row>
    <row r="11" spans="1:15">
      <c r="A11" s="233" t="s">
        <v>971</v>
      </c>
      <c r="B11" s="231">
        <v>0</v>
      </c>
      <c r="C11" s="231">
        <v>0</v>
      </c>
      <c r="D11" s="231">
        <v>0</v>
      </c>
      <c r="E11" s="231">
        <v>0</v>
      </c>
      <c r="F11" s="231">
        <v>0</v>
      </c>
      <c r="G11" s="231">
        <v>0</v>
      </c>
      <c r="H11" s="231">
        <v>0</v>
      </c>
      <c r="I11" s="231">
        <v>0</v>
      </c>
      <c r="J11" s="231">
        <v>0</v>
      </c>
      <c r="K11" s="231">
        <v>0</v>
      </c>
      <c r="L11" s="231">
        <v>0</v>
      </c>
      <c r="M11" s="231">
        <v>0</v>
      </c>
      <c r="N11" s="231">
        <v>0</v>
      </c>
      <c r="O11" s="234" t="s">
        <v>899</v>
      </c>
    </row>
    <row r="12" spans="1:15" ht="19.5">
      <c r="A12" s="233" t="s">
        <v>972</v>
      </c>
      <c r="B12" s="231">
        <v>0</v>
      </c>
      <c r="C12" s="231">
        <v>0</v>
      </c>
      <c r="D12" s="231">
        <v>0</v>
      </c>
      <c r="E12" s="231">
        <v>0</v>
      </c>
      <c r="F12" s="231">
        <v>0</v>
      </c>
      <c r="G12" s="231">
        <v>0</v>
      </c>
      <c r="H12" s="231">
        <v>0</v>
      </c>
      <c r="I12" s="231">
        <v>0</v>
      </c>
      <c r="J12" s="231">
        <v>0</v>
      </c>
      <c r="K12" s="231">
        <v>0</v>
      </c>
      <c r="L12" s="231">
        <v>0</v>
      </c>
      <c r="M12" s="231">
        <v>0</v>
      </c>
      <c r="N12" s="231">
        <v>0</v>
      </c>
      <c r="O12" s="232" t="s">
        <v>901</v>
      </c>
    </row>
    <row r="13" spans="1:15" ht="19.5">
      <c r="A13" s="233" t="s">
        <v>902</v>
      </c>
      <c r="B13" s="231">
        <v>0</v>
      </c>
      <c r="C13" s="231">
        <v>0</v>
      </c>
      <c r="D13" s="231">
        <v>0</v>
      </c>
      <c r="E13" s="231">
        <v>0</v>
      </c>
      <c r="F13" s="231">
        <v>0</v>
      </c>
      <c r="G13" s="231">
        <v>0</v>
      </c>
      <c r="H13" s="231">
        <v>0</v>
      </c>
      <c r="I13" s="231">
        <v>0</v>
      </c>
      <c r="J13" s="231">
        <v>0</v>
      </c>
      <c r="K13" s="231">
        <v>0</v>
      </c>
      <c r="L13" s="231">
        <v>0</v>
      </c>
      <c r="M13" s="231">
        <v>0</v>
      </c>
      <c r="N13" s="231">
        <v>0</v>
      </c>
      <c r="O13" s="232" t="s">
        <v>903</v>
      </c>
    </row>
    <row r="14" spans="1:15">
      <c r="A14" s="230" t="s">
        <v>904</v>
      </c>
      <c r="B14" s="231">
        <v>419.69571885999994</v>
      </c>
      <c r="C14" s="231">
        <v>468.29852050999995</v>
      </c>
      <c r="D14" s="231">
        <v>499.73287526000001</v>
      </c>
      <c r="E14" s="231">
        <v>495.35032586</v>
      </c>
      <c r="F14" s="231">
        <v>482.38929163</v>
      </c>
      <c r="G14" s="231">
        <v>487.95202786999999</v>
      </c>
      <c r="H14" s="231">
        <v>527.07764153999995</v>
      </c>
      <c r="I14" s="231">
        <v>531.76296189000004</v>
      </c>
      <c r="J14" s="231">
        <v>575.80304485999989</v>
      </c>
      <c r="K14" s="231">
        <v>580.38032921999991</v>
      </c>
      <c r="L14" s="231">
        <v>583.55683969000006</v>
      </c>
      <c r="M14" s="231">
        <v>586.94898823000005</v>
      </c>
      <c r="N14" s="231">
        <v>582.87674194999988</v>
      </c>
      <c r="O14" s="232" t="s">
        <v>905</v>
      </c>
    </row>
    <row r="15" spans="1:15">
      <c r="A15" s="230" t="s">
        <v>906</v>
      </c>
      <c r="B15" s="231">
        <v>0</v>
      </c>
      <c r="C15" s="231">
        <v>0</v>
      </c>
      <c r="D15" s="231">
        <v>0</v>
      </c>
      <c r="E15" s="231">
        <v>0</v>
      </c>
      <c r="F15" s="231">
        <v>0</v>
      </c>
      <c r="G15" s="231">
        <v>0</v>
      </c>
      <c r="H15" s="231">
        <v>0</v>
      </c>
      <c r="I15" s="231">
        <v>0</v>
      </c>
      <c r="J15" s="231">
        <v>0</v>
      </c>
      <c r="K15" s="231">
        <v>0</v>
      </c>
      <c r="L15" s="231">
        <v>0</v>
      </c>
      <c r="M15" s="231">
        <v>0</v>
      </c>
      <c r="N15" s="231">
        <v>0</v>
      </c>
      <c r="O15" s="232" t="s">
        <v>907</v>
      </c>
    </row>
    <row r="16" spans="1:15">
      <c r="A16" s="230" t="s">
        <v>973</v>
      </c>
      <c r="B16" s="231">
        <v>0</v>
      </c>
      <c r="C16" s="231">
        <v>0</v>
      </c>
      <c r="D16" s="231">
        <v>0</v>
      </c>
      <c r="E16" s="231">
        <v>0</v>
      </c>
      <c r="F16" s="231">
        <v>0</v>
      </c>
      <c r="G16" s="231">
        <v>0</v>
      </c>
      <c r="H16" s="231">
        <v>0</v>
      </c>
      <c r="I16" s="231">
        <v>0</v>
      </c>
      <c r="J16" s="231">
        <v>0</v>
      </c>
      <c r="K16" s="231">
        <v>0</v>
      </c>
      <c r="L16" s="231">
        <v>0</v>
      </c>
      <c r="M16" s="231">
        <v>0</v>
      </c>
      <c r="N16" s="231">
        <v>0</v>
      </c>
      <c r="O16" s="232" t="s">
        <v>909</v>
      </c>
    </row>
    <row r="17" spans="1:15">
      <c r="A17" s="230" t="s">
        <v>974</v>
      </c>
      <c r="B17" s="231">
        <v>0</v>
      </c>
      <c r="C17" s="231">
        <v>0</v>
      </c>
      <c r="D17" s="231">
        <v>0</v>
      </c>
      <c r="E17" s="231">
        <v>0</v>
      </c>
      <c r="F17" s="231">
        <v>0</v>
      </c>
      <c r="G17" s="231">
        <v>0</v>
      </c>
      <c r="H17" s="231">
        <v>0</v>
      </c>
      <c r="I17" s="231">
        <v>0</v>
      </c>
      <c r="J17" s="231">
        <v>0</v>
      </c>
      <c r="K17" s="231">
        <v>0</v>
      </c>
      <c r="L17" s="231">
        <v>0</v>
      </c>
      <c r="M17" s="231">
        <v>0</v>
      </c>
      <c r="N17" s="231">
        <v>0</v>
      </c>
      <c r="O17" s="232" t="s">
        <v>911</v>
      </c>
    </row>
    <row r="18" spans="1:15">
      <c r="A18" s="230" t="s">
        <v>975</v>
      </c>
      <c r="B18" s="231">
        <v>0</v>
      </c>
      <c r="C18" s="231">
        <v>0</v>
      </c>
      <c r="D18" s="231">
        <v>0</v>
      </c>
      <c r="E18" s="231">
        <v>0</v>
      </c>
      <c r="F18" s="231">
        <v>0</v>
      </c>
      <c r="G18" s="231">
        <v>0</v>
      </c>
      <c r="H18" s="231">
        <v>0</v>
      </c>
      <c r="I18" s="231">
        <v>0</v>
      </c>
      <c r="J18" s="231">
        <v>0</v>
      </c>
      <c r="K18" s="231">
        <v>0</v>
      </c>
      <c r="L18" s="231">
        <v>0</v>
      </c>
      <c r="M18" s="231">
        <v>0</v>
      </c>
      <c r="N18" s="231">
        <v>0</v>
      </c>
      <c r="O18" s="232" t="s">
        <v>976</v>
      </c>
    </row>
    <row r="19" spans="1:15">
      <c r="A19" s="230" t="s">
        <v>918</v>
      </c>
      <c r="B19" s="231">
        <v>3235.69014745</v>
      </c>
      <c r="C19" s="231">
        <v>3347.02597702</v>
      </c>
      <c r="D19" s="231">
        <v>3427.9957483300004</v>
      </c>
      <c r="E19" s="231">
        <v>3462.3673633500002</v>
      </c>
      <c r="F19" s="231">
        <v>3427.1225324199995</v>
      </c>
      <c r="G19" s="231">
        <v>3420.8515380500007</v>
      </c>
      <c r="H19" s="231">
        <v>3534.3886550999996</v>
      </c>
      <c r="I19" s="231">
        <v>3658.0584248</v>
      </c>
      <c r="J19" s="231">
        <v>3648.8808412000008</v>
      </c>
      <c r="K19" s="231">
        <v>3742.1777842400002</v>
      </c>
      <c r="L19" s="231">
        <v>3822.9973159699998</v>
      </c>
      <c r="M19" s="231">
        <v>3815.6299294999999</v>
      </c>
      <c r="N19" s="231">
        <v>3850.1987768700001</v>
      </c>
      <c r="O19" s="232" t="s">
        <v>919</v>
      </c>
    </row>
    <row r="20" spans="1:15">
      <c r="A20" s="226" t="s">
        <v>920</v>
      </c>
      <c r="B20" s="231"/>
      <c r="C20" s="231"/>
      <c r="D20" s="231"/>
      <c r="E20" s="231"/>
      <c r="F20" s="231"/>
      <c r="G20" s="231"/>
      <c r="H20" s="231"/>
      <c r="I20" s="231"/>
      <c r="J20" s="231"/>
      <c r="K20" s="231"/>
      <c r="L20" s="231"/>
      <c r="M20" s="231"/>
      <c r="N20" s="231"/>
      <c r="O20" s="229" t="s">
        <v>921</v>
      </c>
    </row>
    <row r="21" spans="1:15">
      <c r="A21" s="230" t="s">
        <v>922</v>
      </c>
      <c r="B21" s="231">
        <v>215.17770023999998</v>
      </c>
      <c r="C21" s="231">
        <v>268.62611862</v>
      </c>
      <c r="D21" s="231">
        <v>232.85981860000007</v>
      </c>
      <c r="E21" s="231">
        <v>214.51237135</v>
      </c>
      <c r="F21" s="231">
        <v>245.83323297999996</v>
      </c>
      <c r="G21" s="231">
        <v>319.70690526999999</v>
      </c>
      <c r="H21" s="231">
        <v>304.48870676000001</v>
      </c>
      <c r="I21" s="231">
        <v>226.56735193999998</v>
      </c>
      <c r="J21" s="231">
        <v>319.40126831000003</v>
      </c>
      <c r="K21" s="231">
        <v>286.49548391999997</v>
      </c>
      <c r="L21" s="231">
        <v>335.59314496000002</v>
      </c>
      <c r="M21" s="231">
        <v>402.50986249999994</v>
      </c>
      <c r="N21" s="231">
        <v>273.08179283000004</v>
      </c>
      <c r="O21" s="232" t="s">
        <v>923</v>
      </c>
    </row>
    <row r="22" spans="1:15">
      <c r="A22" s="230" t="s">
        <v>924</v>
      </c>
      <c r="B22" s="231">
        <v>79.347430700000018</v>
      </c>
      <c r="C22" s="231">
        <v>66.534025000000014</v>
      </c>
      <c r="D22" s="231">
        <v>62.517542339999991</v>
      </c>
      <c r="E22" s="231">
        <v>69.213013840000002</v>
      </c>
      <c r="F22" s="231">
        <v>70.362006590000007</v>
      </c>
      <c r="G22" s="231">
        <v>70.102226639999998</v>
      </c>
      <c r="H22" s="231">
        <v>76.008215239999984</v>
      </c>
      <c r="I22" s="231">
        <v>77.756976539999997</v>
      </c>
      <c r="J22" s="231">
        <v>94.807354720000006</v>
      </c>
      <c r="K22" s="231">
        <v>86.929304879999989</v>
      </c>
      <c r="L22" s="231">
        <v>93.761035739999997</v>
      </c>
      <c r="M22" s="231">
        <v>102.22191764</v>
      </c>
      <c r="N22" s="231">
        <v>105.93659321999998</v>
      </c>
      <c r="O22" s="232" t="s">
        <v>925</v>
      </c>
    </row>
    <row r="23" spans="1:15">
      <c r="A23" s="230" t="s">
        <v>926</v>
      </c>
      <c r="B23" s="231">
        <v>295.82884795000001</v>
      </c>
      <c r="C23" s="231">
        <v>295.48240965999997</v>
      </c>
      <c r="D23" s="231">
        <v>229.35372852</v>
      </c>
      <c r="E23" s="231">
        <v>222.69469982000001</v>
      </c>
      <c r="F23" s="231">
        <v>241.50566470000001</v>
      </c>
      <c r="G23" s="231">
        <v>154.98950761999998</v>
      </c>
      <c r="H23" s="231">
        <v>171.34478785999997</v>
      </c>
      <c r="I23" s="231">
        <v>179.49710058999997</v>
      </c>
      <c r="J23" s="231">
        <v>189.99476908999998</v>
      </c>
      <c r="K23" s="231">
        <v>182.11974691</v>
      </c>
      <c r="L23" s="231">
        <v>192.40932436</v>
      </c>
      <c r="M23" s="231">
        <v>204.70319479</v>
      </c>
      <c r="N23" s="231">
        <v>208.02170719999998</v>
      </c>
      <c r="O23" s="232" t="s">
        <v>927</v>
      </c>
    </row>
    <row r="24" spans="1:15">
      <c r="A24" s="230" t="s">
        <v>928</v>
      </c>
      <c r="B24" s="231">
        <v>1.2050224300000001</v>
      </c>
      <c r="C24" s="231">
        <v>0</v>
      </c>
      <c r="D24" s="231">
        <v>1.376E-2</v>
      </c>
      <c r="E24" s="231">
        <v>0</v>
      </c>
      <c r="F24" s="231">
        <v>0</v>
      </c>
      <c r="G24" s="231">
        <v>0</v>
      </c>
      <c r="H24" s="231">
        <v>0</v>
      </c>
      <c r="I24" s="231">
        <v>0</v>
      </c>
      <c r="J24" s="231">
        <v>0</v>
      </c>
      <c r="K24" s="231">
        <v>1.20475365</v>
      </c>
      <c r="L24" s="231">
        <v>0</v>
      </c>
      <c r="M24" s="231">
        <v>0</v>
      </c>
      <c r="N24" s="231">
        <v>0</v>
      </c>
      <c r="O24" s="232" t="s">
        <v>929</v>
      </c>
    </row>
    <row r="25" spans="1:15">
      <c r="A25" s="230" t="s">
        <v>930</v>
      </c>
      <c r="B25" s="231">
        <v>23.553872290000005</v>
      </c>
      <c r="C25" s="231">
        <v>22.987510889999999</v>
      </c>
      <c r="D25" s="231">
        <v>21.769302060000001</v>
      </c>
      <c r="E25" s="231">
        <v>23.772538210000004</v>
      </c>
      <c r="F25" s="231">
        <v>23.984147810000003</v>
      </c>
      <c r="G25" s="231">
        <v>28.252930469999999</v>
      </c>
      <c r="H25" s="231">
        <v>31.48715004</v>
      </c>
      <c r="I25" s="231">
        <v>32.013760720000001</v>
      </c>
      <c r="J25" s="231">
        <v>50.566645569999999</v>
      </c>
      <c r="K25" s="231">
        <v>31.422861440000002</v>
      </c>
      <c r="L25" s="231">
        <v>24.385969969999998</v>
      </c>
      <c r="M25" s="231">
        <v>29.5261332</v>
      </c>
      <c r="N25" s="231">
        <v>30.562636629999997</v>
      </c>
      <c r="O25" s="232" t="s">
        <v>931</v>
      </c>
    </row>
    <row r="26" spans="1:15">
      <c r="A26" s="230" t="s">
        <v>977</v>
      </c>
      <c r="B26" s="231">
        <v>104.85498945000001</v>
      </c>
      <c r="C26" s="231">
        <v>101.08506360999999</v>
      </c>
      <c r="D26" s="231">
        <v>102.27940119</v>
      </c>
      <c r="E26" s="231">
        <v>110.36739386000001</v>
      </c>
      <c r="F26" s="231">
        <v>105.93119933</v>
      </c>
      <c r="G26" s="231">
        <v>112.45644159</v>
      </c>
      <c r="H26" s="231">
        <v>113.66446341999999</v>
      </c>
      <c r="I26" s="231">
        <v>116.78892008000001</v>
      </c>
      <c r="J26" s="231">
        <v>119.41431518</v>
      </c>
      <c r="K26" s="231">
        <v>132.94424347999998</v>
      </c>
      <c r="L26" s="231">
        <v>135.44143924999997</v>
      </c>
      <c r="M26" s="231">
        <v>141.31077474</v>
      </c>
      <c r="N26" s="231">
        <v>166.65030246999999</v>
      </c>
      <c r="O26" s="232" t="s">
        <v>978</v>
      </c>
    </row>
    <row r="27" spans="1:15">
      <c r="A27" s="230" t="s">
        <v>932</v>
      </c>
      <c r="B27" s="231">
        <v>719.96786324999994</v>
      </c>
      <c r="C27" s="231">
        <v>754.71512798999993</v>
      </c>
      <c r="D27" s="231">
        <v>648.79355288999989</v>
      </c>
      <c r="E27" s="231">
        <v>640.56001731000003</v>
      </c>
      <c r="F27" s="231">
        <v>687.61625161999996</v>
      </c>
      <c r="G27" s="231">
        <v>685.50801179999996</v>
      </c>
      <c r="H27" s="231">
        <v>696.99332360000017</v>
      </c>
      <c r="I27" s="231">
        <v>632.62411009000004</v>
      </c>
      <c r="J27" s="231">
        <v>774.18435303000001</v>
      </c>
      <c r="K27" s="231">
        <v>721.11639449999996</v>
      </c>
      <c r="L27" s="231">
        <v>781.59091455999999</v>
      </c>
      <c r="M27" s="231">
        <v>880.27188306999994</v>
      </c>
      <c r="N27" s="231">
        <v>784.2530326100001</v>
      </c>
      <c r="O27" s="232" t="s">
        <v>933</v>
      </c>
    </row>
    <row r="28" spans="1:15" s="70" customFormat="1" ht="9">
      <c r="A28" s="235" t="s">
        <v>934</v>
      </c>
      <c r="B28" s="236">
        <v>3955.6580107499994</v>
      </c>
      <c r="C28" s="236">
        <v>4101.7411050700002</v>
      </c>
      <c r="D28" s="236">
        <v>4076.7893012799996</v>
      </c>
      <c r="E28" s="236">
        <v>4102.9273807100008</v>
      </c>
      <c r="F28" s="236">
        <v>4114.7387841399996</v>
      </c>
      <c r="G28" s="236">
        <v>4106.35954993</v>
      </c>
      <c r="H28" s="236">
        <v>4231.3819787799994</v>
      </c>
      <c r="I28" s="236">
        <v>4290.6825349599994</v>
      </c>
      <c r="J28" s="236">
        <v>4423.0651942999993</v>
      </c>
      <c r="K28" s="236">
        <v>4463.2941787899999</v>
      </c>
      <c r="L28" s="236">
        <v>4604.5882306000003</v>
      </c>
      <c r="M28" s="236">
        <v>4695.9018126499996</v>
      </c>
      <c r="N28" s="236">
        <v>4634.4518095500007</v>
      </c>
      <c r="O28" s="237" t="s">
        <v>102</v>
      </c>
    </row>
    <row r="29" spans="1:15">
      <c r="A29" s="220" t="s">
        <v>935</v>
      </c>
      <c r="B29" s="231"/>
      <c r="C29" s="231"/>
      <c r="D29" s="231"/>
      <c r="E29" s="231"/>
      <c r="F29" s="231"/>
      <c r="G29" s="231"/>
      <c r="H29" s="231"/>
      <c r="I29" s="231"/>
      <c r="J29" s="231"/>
      <c r="K29" s="231"/>
      <c r="L29" s="231"/>
      <c r="M29" s="231"/>
      <c r="N29" s="231"/>
      <c r="O29" s="225" t="s">
        <v>936</v>
      </c>
    </row>
    <row r="30" spans="1:15">
      <c r="A30" s="226" t="s">
        <v>937</v>
      </c>
      <c r="B30" s="231"/>
      <c r="C30" s="231"/>
      <c r="D30" s="231"/>
      <c r="E30" s="231"/>
      <c r="F30" s="231"/>
      <c r="G30" s="231"/>
      <c r="H30" s="231"/>
      <c r="I30" s="231"/>
      <c r="J30" s="231"/>
      <c r="K30" s="231"/>
      <c r="L30" s="231"/>
      <c r="M30" s="231"/>
      <c r="N30" s="231"/>
      <c r="O30" s="229" t="s">
        <v>938</v>
      </c>
    </row>
    <row r="31" spans="1:15">
      <c r="A31" s="230" t="s">
        <v>939</v>
      </c>
      <c r="B31" s="231"/>
      <c r="C31" s="231"/>
      <c r="D31" s="231"/>
      <c r="E31" s="231"/>
      <c r="F31" s="231"/>
      <c r="G31" s="231"/>
      <c r="H31" s="231"/>
      <c r="I31" s="231"/>
      <c r="J31" s="231"/>
      <c r="K31" s="231"/>
      <c r="L31" s="231"/>
      <c r="M31" s="231"/>
      <c r="N31" s="231"/>
      <c r="O31" s="232" t="s">
        <v>940</v>
      </c>
    </row>
    <row r="32" spans="1:15">
      <c r="A32" s="238" t="s">
        <v>941</v>
      </c>
      <c r="B32" s="231">
        <v>148.46954545000003</v>
      </c>
      <c r="C32" s="231">
        <v>147.86172363999998</v>
      </c>
      <c r="D32" s="231">
        <v>149.58006915000001</v>
      </c>
      <c r="E32" s="231">
        <v>152.11902040000004</v>
      </c>
      <c r="F32" s="231">
        <v>238.61033468000002</v>
      </c>
      <c r="G32" s="231">
        <v>81.403626290000005</v>
      </c>
      <c r="H32" s="231">
        <v>102.21545648000001</v>
      </c>
      <c r="I32" s="231">
        <v>110.73578652</v>
      </c>
      <c r="J32" s="231">
        <v>108.69714488999999</v>
      </c>
      <c r="K32" s="231">
        <v>105.38747245999997</v>
      </c>
      <c r="L32" s="231">
        <v>113.40363273000001</v>
      </c>
      <c r="M32" s="231">
        <v>99.328466370000001</v>
      </c>
      <c r="N32" s="231">
        <v>111.00995199</v>
      </c>
      <c r="O32" s="239" t="s">
        <v>942</v>
      </c>
    </row>
    <row r="33" spans="1:15">
      <c r="A33" s="238" t="s">
        <v>943</v>
      </c>
      <c r="B33" s="231">
        <v>145.35596564999997</v>
      </c>
      <c r="C33" s="231">
        <v>176.54438553999998</v>
      </c>
      <c r="D33" s="231">
        <v>73.325212680000007</v>
      </c>
      <c r="E33" s="231">
        <v>82.434636500000011</v>
      </c>
      <c r="F33" s="231">
        <v>88.399013430000011</v>
      </c>
      <c r="G33" s="231">
        <v>79.962344849999994</v>
      </c>
      <c r="H33" s="231">
        <v>82.984525070000004</v>
      </c>
      <c r="I33" s="231">
        <v>81.813228449999997</v>
      </c>
      <c r="J33" s="231">
        <v>93.149472750000001</v>
      </c>
      <c r="K33" s="231">
        <v>110.09795487000001</v>
      </c>
      <c r="L33" s="231">
        <v>112.26195437000003</v>
      </c>
      <c r="M33" s="231">
        <v>125.85892197000003</v>
      </c>
      <c r="N33" s="231">
        <v>127.09989871000001</v>
      </c>
      <c r="O33" s="239" t="s">
        <v>944</v>
      </c>
    </row>
    <row r="34" spans="1:15">
      <c r="A34" s="238" t="s">
        <v>979</v>
      </c>
      <c r="B34" s="231">
        <v>135.13262474999999</v>
      </c>
      <c r="C34" s="231">
        <v>131.15291425000001</v>
      </c>
      <c r="D34" s="231">
        <v>163.73585249999999</v>
      </c>
      <c r="E34" s="231">
        <v>142.73687936999997</v>
      </c>
      <c r="F34" s="231">
        <v>142.53480204000002</v>
      </c>
      <c r="G34" s="231">
        <v>143.02900972</v>
      </c>
      <c r="H34" s="231">
        <v>147.02414988999999</v>
      </c>
      <c r="I34" s="231">
        <v>141.39875735000001</v>
      </c>
      <c r="J34" s="231">
        <v>160.29666654000002</v>
      </c>
      <c r="K34" s="231">
        <v>153.63425540000003</v>
      </c>
      <c r="L34" s="231">
        <v>163.13169747999999</v>
      </c>
      <c r="M34" s="231">
        <v>161.13020420999999</v>
      </c>
      <c r="N34" s="231">
        <v>175.45581115000002</v>
      </c>
      <c r="O34" s="239" t="s">
        <v>980</v>
      </c>
    </row>
    <row r="35" spans="1:15">
      <c r="A35" s="238" t="s">
        <v>981</v>
      </c>
      <c r="B35" s="231">
        <v>7.3949580400000006</v>
      </c>
      <c r="C35" s="231">
        <v>5.7009133900000002</v>
      </c>
      <c r="D35" s="231">
        <v>5.2764746100000002</v>
      </c>
      <c r="E35" s="231">
        <v>5.2291422999999995</v>
      </c>
      <c r="F35" s="231">
        <v>5.2372304599999993</v>
      </c>
      <c r="G35" s="231">
        <v>5.87050172</v>
      </c>
      <c r="H35" s="231">
        <v>5.7841662500000002</v>
      </c>
      <c r="I35" s="231">
        <v>5.764176130000001</v>
      </c>
      <c r="J35" s="231">
        <v>5.7564223300000004</v>
      </c>
      <c r="K35" s="231">
        <v>5.0617025099999999</v>
      </c>
      <c r="L35" s="231">
        <v>5.0279796499999998</v>
      </c>
      <c r="M35" s="231">
        <v>5.1121880400000004</v>
      </c>
      <c r="N35" s="231">
        <v>5.0030387199999993</v>
      </c>
      <c r="O35" s="239" t="s">
        <v>982</v>
      </c>
    </row>
    <row r="36" spans="1:15">
      <c r="A36" s="238" t="s">
        <v>983</v>
      </c>
      <c r="B36" s="231">
        <v>7.7630093400000009</v>
      </c>
      <c r="C36" s="231">
        <v>8.7261028300000003</v>
      </c>
      <c r="D36" s="231">
        <v>6.64248409</v>
      </c>
      <c r="E36" s="231">
        <v>10.27541139</v>
      </c>
      <c r="F36" s="231">
        <v>7.7557305800000007</v>
      </c>
      <c r="G36" s="231">
        <v>8.5180730800000006</v>
      </c>
      <c r="H36" s="231">
        <v>9.2578970100000006</v>
      </c>
      <c r="I36" s="231">
        <v>11.73193938</v>
      </c>
      <c r="J36" s="231">
        <v>11.754307620000002</v>
      </c>
      <c r="K36" s="231">
        <v>11.970858359999999</v>
      </c>
      <c r="L36" s="231">
        <v>11.40618886</v>
      </c>
      <c r="M36" s="231">
        <v>11.676148300000001</v>
      </c>
      <c r="N36" s="231">
        <v>11.676144300000001</v>
      </c>
      <c r="O36" s="239" t="s">
        <v>984</v>
      </c>
    </row>
    <row r="37" spans="1:15" ht="19.5">
      <c r="A37" s="238" t="s">
        <v>985</v>
      </c>
      <c r="B37" s="231">
        <v>8.1232987999999988</v>
      </c>
      <c r="C37" s="231">
        <v>8.4750997199999993</v>
      </c>
      <c r="D37" s="231">
        <v>8.5834687800000005</v>
      </c>
      <c r="E37" s="231">
        <v>13.30844738</v>
      </c>
      <c r="F37" s="231">
        <v>5.14510735</v>
      </c>
      <c r="G37" s="231">
        <v>5.5620831299999995</v>
      </c>
      <c r="H37" s="231">
        <v>14.057020809999999</v>
      </c>
      <c r="I37" s="231">
        <v>10.28582956</v>
      </c>
      <c r="J37" s="231">
        <v>10.703229560000002</v>
      </c>
      <c r="K37" s="231">
        <v>10.70234956</v>
      </c>
      <c r="L37" s="231">
        <v>13.072469590000001</v>
      </c>
      <c r="M37" s="231">
        <v>11.159930000000001</v>
      </c>
      <c r="N37" s="231">
        <v>11.51526956</v>
      </c>
      <c r="O37" s="239" t="s">
        <v>986</v>
      </c>
    </row>
    <row r="38" spans="1:15">
      <c r="A38" s="238" t="s">
        <v>987</v>
      </c>
      <c r="B38" s="231">
        <v>0</v>
      </c>
      <c r="C38" s="231">
        <v>0</v>
      </c>
      <c r="D38" s="231">
        <v>0</v>
      </c>
      <c r="E38" s="231">
        <v>0</v>
      </c>
      <c r="F38" s="231">
        <v>0</v>
      </c>
      <c r="G38" s="231">
        <v>0</v>
      </c>
      <c r="H38" s="231">
        <v>0</v>
      </c>
      <c r="I38" s="231">
        <v>0</v>
      </c>
      <c r="J38" s="231">
        <v>5.5687499999999999E-3</v>
      </c>
      <c r="K38" s="231">
        <v>5.5687499999999999E-3</v>
      </c>
      <c r="L38" s="231">
        <v>5.5687499999999999E-3</v>
      </c>
      <c r="M38" s="231">
        <v>5.5687499999999999E-3</v>
      </c>
      <c r="N38" s="231">
        <v>5.5687499999999999E-3</v>
      </c>
      <c r="O38" s="239" t="s">
        <v>988</v>
      </c>
    </row>
    <row r="39" spans="1:15">
      <c r="A39" s="240" t="s">
        <v>989</v>
      </c>
      <c r="B39" s="231">
        <v>896.73553604999995</v>
      </c>
      <c r="C39" s="231">
        <v>1002.68786858</v>
      </c>
      <c r="D39" s="231">
        <v>992.57808875000001</v>
      </c>
      <c r="E39" s="231">
        <v>1000.6503485700001</v>
      </c>
      <c r="F39" s="231">
        <v>1014.6656834900001</v>
      </c>
      <c r="G39" s="231">
        <v>1033.3771061999998</v>
      </c>
      <c r="H39" s="231">
        <v>1033.5217302900001</v>
      </c>
      <c r="I39" s="231">
        <v>1064.43461682</v>
      </c>
      <c r="J39" s="231">
        <v>1094.8027108499998</v>
      </c>
      <c r="K39" s="231">
        <v>1117.0054750000002</v>
      </c>
      <c r="L39" s="231">
        <v>1183.8836883700001</v>
      </c>
      <c r="M39" s="231">
        <v>1181.4759327199999</v>
      </c>
      <c r="N39" s="231">
        <v>1055.5781554700002</v>
      </c>
      <c r="O39" s="241" t="s">
        <v>990</v>
      </c>
    </row>
    <row r="40" spans="1:15">
      <c r="A40" s="242" t="s">
        <v>945</v>
      </c>
      <c r="B40" s="231">
        <v>1348.97493826</v>
      </c>
      <c r="C40" s="231">
        <v>1481.1490080999999</v>
      </c>
      <c r="D40" s="231">
        <v>1399.7216507000001</v>
      </c>
      <c r="E40" s="231">
        <v>1406.75388608</v>
      </c>
      <c r="F40" s="231">
        <v>1502.3479022199999</v>
      </c>
      <c r="G40" s="231">
        <v>1357.7227451700001</v>
      </c>
      <c r="H40" s="231">
        <v>1394.8449459599999</v>
      </c>
      <c r="I40" s="231">
        <v>1426.1643343599997</v>
      </c>
      <c r="J40" s="231">
        <v>1485.1655234499999</v>
      </c>
      <c r="K40" s="231">
        <v>1513.86563707</v>
      </c>
      <c r="L40" s="231">
        <v>1602.19318</v>
      </c>
      <c r="M40" s="231">
        <v>1595.7473605800003</v>
      </c>
      <c r="N40" s="231">
        <v>1497.3438388499999</v>
      </c>
      <c r="O40" s="243" t="s">
        <v>991</v>
      </c>
    </row>
    <row r="41" spans="1:15">
      <c r="A41" s="233" t="s">
        <v>946</v>
      </c>
      <c r="B41" s="231"/>
      <c r="C41" s="231"/>
      <c r="D41" s="231"/>
      <c r="E41" s="231"/>
      <c r="F41" s="231"/>
      <c r="G41" s="231"/>
      <c r="H41" s="231"/>
      <c r="I41" s="231"/>
      <c r="J41" s="231"/>
      <c r="K41" s="231"/>
      <c r="L41" s="231"/>
      <c r="M41" s="231"/>
      <c r="N41" s="231"/>
      <c r="O41" s="232" t="s">
        <v>947</v>
      </c>
    </row>
    <row r="42" spans="1:15">
      <c r="A42" s="240" t="s">
        <v>948</v>
      </c>
      <c r="B42" s="231">
        <v>642.39008206999995</v>
      </c>
      <c r="C42" s="231">
        <v>644.03720497999984</v>
      </c>
      <c r="D42" s="231">
        <v>646.65159394</v>
      </c>
      <c r="E42" s="231">
        <v>663.53538355000001</v>
      </c>
      <c r="F42" s="231">
        <v>651.8696567799999</v>
      </c>
      <c r="G42" s="231">
        <v>650.71488559999989</v>
      </c>
      <c r="H42" s="231">
        <v>629.00901662000001</v>
      </c>
      <c r="I42" s="231">
        <v>638.62669581000011</v>
      </c>
      <c r="J42" s="231">
        <v>644.09851101000015</v>
      </c>
      <c r="K42" s="231">
        <v>643.91780131999997</v>
      </c>
      <c r="L42" s="231">
        <v>661.43016008000006</v>
      </c>
      <c r="M42" s="231">
        <v>667.92362297000022</v>
      </c>
      <c r="N42" s="231">
        <v>679.00000996999995</v>
      </c>
      <c r="O42" s="244" t="s">
        <v>992</v>
      </c>
    </row>
    <row r="43" spans="1:15">
      <c r="A43" s="240" t="s">
        <v>949</v>
      </c>
      <c r="B43" s="231">
        <v>169.18491352000001</v>
      </c>
      <c r="C43" s="231">
        <v>169.90904702999998</v>
      </c>
      <c r="D43" s="231">
        <v>165.05582292</v>
      </c>
      <c r="E43" s="231">
        <v>166.57047699</v>
      </c>
      <c r="F43" s="231">
        <v>164.80853595999997</v>
      </c>
      <c r="G43" s="231">
        <v>170.79667689999999</v>
      </c>
      <c r="H43" s="231">
        <v>195.49881189000001</v>
      </c>
      <c r="I43" s="231">
        <v>188.13748647</v>
      </c>
      <c r="J43" s="231">
        <v>188.44587876999998</v>
      </c>
      <c r="K43" s="231">
        <v>183.14731798</v>
      </c>
      <c r="L43" s="231">
        <v>182.69837864000002</v>
      </c>
      <c r="M43" s="231">
        <v>218.87217408999999</v>
      </c>
      <c r="N43" s="231">
        <v>226.19910095999998</v>
      </c>
      <c r="O43" s="244" t="s">
        <v>993</v>
      </c>
    </row>
    <row r="44" spans="1:15">
      <c r="A44" s="240" t="s">
        <v>950</v>
      </c>
      <c r="B44" s="231">
        <v>251.01967725999998</v>
      </c>
      <c r="C44" s="231">
        <v>255.57825275000002</v>
      </c>
      <c r="D44" s="231">
        <v>268.95253078000002</v>
      </c>
      <c r="E44" s="231">
        <v>274.19576028000006</v>
      </c>
      <c r="F44" s="231">
        <v>278.57264309000004</v>
      </c>
      <c r="G44" s="231">
        <v>284.01397799</v>
      </c>
      <c r="H44" s="231">
        <v>291.73059800999999</v>
      </c>
      <c r="I44" s="231">
        <v>292.45397745999998</v>
      </c>
      <c r="J44" s="231">
        <v>304.70786197999996</v>
      </c>
      <c r="K44" s="231">
        <v>312.67109535000003</v>
      </c>
      <c r="L44" s="231">
        <v>312.47694144999997</v>
      </c>
      <c r="M44" s="231">
        <v>281.61541691999997</v>
      </c>
      <c r="N44" s="231">
        <v>302.78460402000002</v>
      </c>
      <c r="O44" s="244" t="s">
        <v>951</v>
      </c>
    </row>
    <row r="45" spans="1:15">
      <c r="A45" s="242" t="s">
        <v>952</v>
      </c>
      <c r="B45" s="231">
        <v>1062.59467301</v>
      </c>
      <c r="C45" s="231">
        <v>1069.52450492</v>
      </c>
      <c r="D45" s="231">
        <v>1080.6599478000001</v>
      </c>
      <c r="E45" s="231">
        <v>1104.30162096</v>
      </c>
      <c r="F45" s="231">
        <v>1095.2508359999999</v>
      </c>
      <c r="G45" s="231">
        <v>1105.5255407</v>
      </c>
      <c r="H45" s="231">
        <v>1116.2384266399999</v>
      </c>
      <c r="I45" s="231">
        <v>1119.2181599200001</v>
      </c>
      <c r="J45" s="231">
        <v>1137.25225196</v>
      </c>
      <c r="K45" s="231">
        <v>1139.7362148099999</v>
      </c>
      <c r="L45" s="231">
        <v>1156.6054803799998</v>
      </c>
      <c r="M45" s="231">
        <v>1168.4112141599999</v>
      </c>
      <c r="N45" s="231">
        <v>1207.9837150999999</v>
      </c>
      <c r="O45" s="243" t="s">
        <v>953</v>
      </c>
    </row>
    <row r="46" spans="1:15">
      <c r="A46" s="230" t="s">
        <v>954</v>
      </c>
      <c r="B46" s="231">
        <v>0.94355</v>
      </c>
      <c r="C46" s="231">
        <v>0.1</v>
      </c>
      <c r="D46" s="231">
        <v>0.1</v>
      </c>
      <c r="E46" s="231">
        <v>0.30329295000000001</v>
      </c>
      <c r="F46" s="231">
        <v>0.91459675000000007</v>
      </c>
      <c r="G46" s="231">
        <v>0.25</v>
      </c>
      <c r="H46" s="231">
        <v>0.25</v>
      </c>
      <c r="I46" s="231">
        <v>0.25</v>
      </c>
      <c r="J46" s="231">
        <v>0.25</v>
      </c>
      <c r="K46" s="231">
        <v>0.25</v>
      </c>
      <c r="L46" s="231">
        <v>0.25</v>
      </c>
      <c r="M46" s="231">
        <v>0.25</v>
      </c>
      <c r="N46" s="231">
        <v>0.25</v>
      </c>
      <c r="O46" s="232" t="s">
        <v>954</v>
      </c>
    </row>
    <row r="47" spans="1:15">
      <c r="A47" s="230" t="s">
        <v>955</v>
      </c>
      <c r="B47" s="231">
        <v>2412.5131613599997</v>
      </c>
      <c r="C47" s="231">
        <v>2550.7735131100003</v>
      </c>
      <c r="D47" s="231">
        <v>2480.4815985800001</v>
      </c>
      <c r="E47" s="231">
        <v>2511.3588000999998</v>
      </c>
      <c r="F47" s="231">
        <v>2598.5133350500005</v>
      </c>
      <c r="G47" s="231">
        <v>2463.49828596</v>
      </c>
      <c r="H47" s="231">
        <v>2511.33337269</v>
      </c>
      <c r="I47" s="231">
        <v>2545.6324944000003</v>
      </c>
      <c r="J47" s="231">
        <v>2622.6677754899997</v>
      </c>
      <c r="K47" s="231">
        <v>2653.8518519400004</v>
      </c>
      <c r="L47" s="231">
        <v>2759.0486604799999</v>
      </c>
      <c r="M47" s="231">
        <v>2764.40857482</v>
      </c>
      <c r="N47" s="231">
        <v>2705.5775540299996</v>
      </c>
      <c r="O47" s="232" t="s">
        <v>107</v>
      </c>
    </row>
    <row r="48" spans="1:15">
      <c r="A48" s="226" t="s">
        <v>994</v>
      </c>
      <c r="B48" s="231"/>
      <c r="C48" s="231"/>
      <c r="D48" s="231"/>
      <c r="E48" s="231"/>
      <c r="F48" s="231"/>
      <c r="G48" s="231"/>
      <c r="H48" s="231"/>
      <c r="I48" s="231"/>
      <c r="J48" s="231"/>
      <c r="K48" s="231"/>
      <c r="L48" s="231"/>
      <c r="M48" s="231"/>
      <c r="N48" s="231"/>
      <c r="O48" s="229" t="s">
        <v>995</v>
      </c>
    </row>
    <row r="49" spans="1:15">
      <c r="A49" s="230" t="s">
        <v>996</v>
      </c>
      <c r="B49" s="231">
        <v>1524.7916032000001</v>
      </c>
      <c r="C49" s="231">
        <v>1533.2495433199999</v>
      </c>
      <c r="D49" s="231">
        <v>1578.55047984</v>
      </c>
      <c r="E49" s="231">
        <v>1582.8786333399999</v>
      </c>
      <c r="F49" s="231">
        <v>1525.3793842799998</v>
      </c>
      <c r="G49" s="231">
        <v>1649.6954216300003</v>
      </c>
      <c r="H49" s="231">
        <v>1725.28322078</v>
      </c>
      <c r="I49" s="231">
        <v>1747.3506372499999</v>
      </c>
      <c r="J49" s="231">
        <v>1795.9264735599997</v>
      </c>
      <c r="K49" s="231">
        <v>1796.9997710299999</v>
      </c>
      <c r="L49" s="231">
        <v>1835.9757829000002</v>
      </c>
      <c r="M49" s="231">
        <v>1918.65970191</v>
      </c>
      <c r="N49" s="231">
        <v>1916.6529915299998</v>
      </c>
      <c r="O49" s="232" t="s">
        <v>997</v>
      </c>
    </row>
    <row r="50" spans="1:15">
      <c r="A50" s="230" t="s">
        <v>998</v>
      </c>
      <c r="B50" s="231">
        <v>18.3532373</v>
      </c>
      <c r="C50" s="231">
        <v>17.718027900000003</v>
      </c>
      <c r="D50" s="231">
        <v>18.913414810000003</v>
      </c>
      <c r="E50" s="231">
        <v>8.6899313400000011</v>
      </c>
      <c r="F50" s="231">
        <v>-9.1539387699999981</v>
      </c>
      <c r="G50" s="231">
        <v>-6.8341760700000007</v>
      </c>
      <c r="H50" s="231">
        <v>-5.2346106700000004</v>
      </c>
      <c r="I50" s="231">
        <v>-2.3006154599999999</v>
      </c>
      <c r="J50" s="231">
        <v>5.1628001899999996</v>
      </c>
      <c r="K50" s="231">
        <v>8.8128002300000006</v>
      </c>
      <c r="L50" s="231">
        <v>9.5637656600000014</v>
      </c>
      <c r="M50" s="231">
        <v>12.61978053</v>
      </c>
      <c r="N50" s="231">
        <v>12.221260539999999</v>
      </c>
      <c r="O50" s="234" t="s">
        <v>999</v>
      </c>
    </row>
    <row r="51" spans="1:15" s="217" customFormat="1" hidden="1">
      <c r="A51" s="230" t="s">
        <v>963</v>
      </c>
      <c r="B51" s="231">
        <v>0</v>
      </c>
      <c r="C51" s="231">
        <v>0</v>
      </c>
      <c r="D51" s="231">
        <v>0</v>
      </c>
      <c r="E51" s="231">
        <v>0</v>
      </c>
      <c r="F51" s="231">
        <v>0</v>
      </c>
      <c r="G51" s="231">
        <v>0</v>
      </c>
      <c r="H51" s="231">
        <v>0</v>
      </c>
      <c r="I51" s="231">
        <v>0</v>
      </c>
      <c r="J51" s="231">
        <v>0</v>
      </c>
      <c r="K51" s="231">
        <v>0</v>
      </c>
      <c r="L51" s="231">
        <v>0</v>
      </c>
      <c r="M51" s="231">
        <v>0</v>
      </c>
      <c r="N51" s="231">
        <v>0</v>
      </c>
      <c r="O51" s="232"/>
    </row>
    <row r="52" spans="1:15">
      <c r="A52" s="230" t="s">
        <v>1000</v>
      </c>
      <c r="B52" s="231">
        <v>0</v>
      </c>
      <c r="C52" s="231">
        <v>0</v>
      </c>
      <c r="D52" s="231">
        <v>0</v>
      </c>
      <c r="E52" s="231">
        <v>0</v>
      </c>
      <c r="F52" s="231">
        <v>0</v>
      </c>
      <c r="G52" s="231">
        <v>0</v>
      </c>
      <c r="H52" s="231">
        <v>0</v>
      </c>
      <c r="I52" s="231">
        <v>0</v>
      </c>
      <c r="J52" s="231">
        <v>0</v>
      </c>
      <c r="K52" s="231">
        <v>0</v>
      </c>
      <c r="L52" s="231">
        <v>0</v>
      </c>
      <c r="M52" s="231">
        <v>0</v>
      </c>
      <c r="N52" s="231">
        <v>0</v>
      </c>
      <c r="O52" s="232" t="s">
        <v>1001</v>
      </c>
    </row>
    <row r="53" spans="1:15">
      <c r="A53" s="230" t="s">
        <v>1002</v>
      </c>
      <c r="B53" s="231">
        <v>1543.14484053</v>
      </c>
      <c r="C53" s="231">
        <v>1550.9675712399999</v>
      </c>
      <c r="D53" s="231">
        <v>1597.4638946799998</v>
      </c>
      <c r="E53" s="231">
        <v>1591.5685647</v>
      </c>
      <c r="F53" s="231">
        <v>1516.2254455</v>
      </c>
      <c r="G53" s="231">
        <v>1642.86124554</v>
      </c>
      <c r="H53" s="231">
        <v>1720.04861009</v>
      </c>
      <c r="I53" s="231">
        <v>1745.0500217899998</v>
      </c>
      <c r="J53" s="231">
        <v>1801.08927376</v>
      </c>
      <c r="K53" s="231">
        <v>1805.81257125</v>
      </c>
      <c r="L53" s="231">
        <v>1845.53954858</v>
      </c>
      <c r="M53" s="231">
        <v>1931.2794824699999</v>
      </c>
      <c r="N53" s="231">
        <v>1928.87425207</v>
      </c>
      <c r="O53" s="232" t="s">
        <v>1003</v>
      </c>
    </row>
    <row r="54" spans="1:15" s="70" customFormat="1" thickBot="1">
      <c r="A54" s="245" t="s">
        <v>1004</v>
      </c>
      <c r="B54" s="236">
        <v>3955.6580018999994</v>
      </c>
      <c r="C54" s="236">
        <v>4101.7410844399992</v>
      </c>
      <c r="D54" s="236">
        <v>4077.9454932999997</v>
      </c>
      <c r="E54" s="236">
        <v>4102.9273648200005</v>
      </c>
      <c r="F54" s="236">
        <v>4114.7387806799998</v>
      </c>
      <c r="G54" s="236">
        <v>4106.3595315700004</v>
      </c>
      <c r="H54" s="236">
        <v>4231.3819828899996</v>
      </c>
      <c r="I54" s="236">
        <v>4290.6825162699997</v>
      </c>
      <c r="J54" s="236">
        <v>4423.7570493800004</v>
      </c>
      <c r="K54" s="236">
        <v>4459.6644233100005</v>
      </c>
      <c r="L54" s="236">
        <v>4604.5882091900003</v>
      </c>
      <c r="M54" s="236">
        <v>4695.68805737</v>
      </c>
      <c r="N54" s="236">
        <v>4634.4518062400002</v>
      </c>
      <c r="O54" s="246" t="s">
        <v>966</v>
      </c>
    </row>
    <row r="55" spans="1:15" ht="10.5" thickBot="1">
      <c r="A55" s="577"/>
      <c r="B55" s="578"/>
      <c r="C55" s="578"/>
      <c r="D55" s="578"/>
      <c r="E55" s="578"/>
      <c r="F55" s="578"/>
      <c r="G55" s="578"/>
      <c r="H55" s="578"/>
      <c r="I55" s="578"/>
      <c r="J55" s="578"/>
      <c r="K55" s="578"/>
      <c r="L55" s="578"/>
      <c r="M55" s="578"/>
      <c r="N55" s="578"/>
      <c r="O55" s="247"/>
    </row>
    <row r="57" spans="1:15">
      <c r="A57" s="2" t="s">
        <v>967</v>
      </c>
      <c r="B57" s="10">
        <v>-8.8500000856583938E-6</v>
      </c>
      <c r="C57" s="10">
        <v>-2.06300010177074E-5</v>
      </c>
      <c r="D57" s="10">
        <v>1.1561920200001623</v>
      </c>
      <c r="E57" s="10">
        <v>-1.5890000213403255E-5</v>
      </c>
      <c r="F57" s="10">
        <v>-3.4599997889017686E-6</v>
      </c>
      <c r="G57" s="10">
        <v>-1.8359999558015261E-5</v>
      </c>
      <c r="H57" s="10">
        <v>4.1100001908489503E-6</v>
      </c>
      <c r="I57" s="10">
        <v>-1.8689999706111848E-5</v>
      </c>
      <c r="J57" s="10">
        <v>0.69185508000100526</v>
      </c>
      <c r="K57" s="10">
        <v>-3.6297554799994032</v>
      </c>
      <c r="L57" s="10">
        <v>-2.1410000044852495E-5</v>
      </c>
      <c r="M57" s="10">
        <v>-0.21375527999953192</v>
      </c>
      <c r="N57" s="10">
        <v>-3.3100004657171667E-6</v>
      </c>
    </row>
  </sheetData>
  <customSheetViews>
    <customSheetView guid="{4E068CE9-76F0-4A79-8775-2B6748FBF524}" hiddenRows="1" state="hidden">
      <selection sqref="A1:O1"/>
      <pageMargins left="0.7" right="0.7" top="0.75" bottom="0.75" header="0.3" footer="0.3"/>
      <pageSetup paperSize="9" scale="73" orientation="landscape" r:id="rId1"/>
    </customSheetView>
    <customSheetView guid="{A346EDBB-8F5D-48AE-8CF0-8B5C084A1557}"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140625" defaultRowHeight="9.75"/>
  <cols>
    <col min="1" max="1" width="37.85546875" style="2" customWidth="1"/>
    <col min="2" max="2" width="6" style="2" customWidth="1"/>
    <col min="3" max="3" width="6.140625" style="2" customWidth="1"/>
    <col min="4" max="4" width="6.28515625" style="2" customWidth="1"/>
    <col min="5" max="7" width="6.140625" style="2" customWidth="1"/>
    <col min="8" max="8" width="8.5703125" style="2" customWidth="1"/>
    <col min="9" max="9" width="8" style="2" customWidth="1"/>
    <col min="10" max="10" width="6.28515625" style="2" customWidth="1"/>
    <col min="11" max="11" width="6" style="2" customWidth="1"/>
    <col min="12" max="12" width="6.140625" style="2" customWidth="1"/>
    <col min="13" max="13" width="6.28515625" style="2" customWidth="1"/>
    <col min="14" max="14" width="6" style="2" customWidth="1"/>
    <col min="15" max="15" width="47.28515625" style="248" customWidth="1"/>
    <col min="16" max="16384" width="9.140625" style="2"/>
  </cols>
  <sheetData>
    <row r="1" spans="1:15" s="1" customFormat="1" ht="12.75">
      <c r="A1" s="572" t="s">
        <v>132</v>
      </c>
      <c r="B1" s="573"/>
      <c r="C1" s="573"/>
      <c r="D1" s="573"/>
      <c r="E1" s="573"/>
      <c r="F1" s="573"/>
      <c r="G1" s="573"/>
      <c r="H1" s="573"/>
      <c r="I1" s="573"/>
      <c r="J1" s="573"/>
      <c r="K1" s="573"/>
      <c r="L1" s="573"/>
      <c r="M1" s="573"/>
      <c r="N1" s="573"/>
      <c r="O1" s="574"/>
    </row>
    <row r="2" spans="1:15" s="97" customFormat="1" ht="15" customHeight="1">
      <c r="A2" s="579" t="s">
        <v>345</v>
      </c>
      <c r="B2" s="576"/>
      <c r="C2" s="576"/>
      <c r="D2" s="576"/>
      <c r="E2" s="576"/>
      <c r="F2" s="576"/>
      <c r="G2" s="576"/>
      <c r="H2" s="576"/>
      <c r="I2" s="576"/>
      <c r="J2" s="576"/>
      <c r="K2" s="576"/>
      <c r="L2" s="576"/>
      <c r="M2" s="576"/>
      <c r="N2" s="576"/>
      <c r="O2" s="580"/>
    </row>
    <row r="3" spans="1:15" s="3" customFormat="1" ht="11.25" customHeight="1" thickBot="1">
      <c r="A3" s="106"/>
      <c r="B3" s="44"/>
      <c r="C3" s="44"/>
      <c r="D3" s="44"/>
      <c r="E3" s="44"/>
      <c r="F3" s="44"/>
      <c r="G3" s="44"/>
      <c r="H3" s="44"/>
      <c r="I3" s="44"/>
      <c r="J3" s="44"/>
      <c r="K3" s="44"/>
      <c r="L3" s="44"/>
      <c r="M3" s="44"/>
      <c r="N3" s="44"/>
      <c r="O3" s="107"/>
    </row>
    <row r="4" spans="1:15" s="205" customFormat="1"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249" t="s">
        <v>103</v>
      </c>
    </row>
    <row r="5" spans="1:15">
      <c r="A5" s="14" t="s">
        <v>887</v>
      </c>
      <c r="B5" s="36"/>
      <c r="C5" s="37"/>
      <c r="D5" s="36"/>
      <c r="E5" s="36"/>
      <c r="F5" s="36"/>
      <c r="G5" s="36"/>
      <c r="H5" s="38"/>
      <c r="I5" s="36"/>
      <c r="J5" s="36"/>
      <c r="K5" s="36"/>
      <c r="L5" s="36"/>
      <c r="M5" s="36"/>
      <c r="N5" s="36"/>
      <c r="O5" s="250" t="s">
        <v>129</v>
      </c>
    </row>
    <row r="6" spans="1:15">
      <c r="A6" s="208" t="s">
        <v>888</v>
      </c>
      <c r="B6" s="40"/>
      <c r="C6" s="41"/>
      <c r="D6" s="40"/>
      <c r="E6" s="40"/>
      <c r="F6" s="40"/>
      <c r="G6" s="40"/>
      <c r="H6" s="42"/>
      <c r="I6" s="40"/>
      <c r="J6" s="40"/>
      <c r="K6" s="40"/>
      <c r="L6" s="40"/>
      <c r="M6" s="40"/>
      <c r="N6" s="40"/>
      <c r="O6" s="251" t="s">
        <v>889</v>
      </c>
    </row>
    <row r="7" spans="1:15">
      <c r="A7" s="211" t="s">
        <v>890</v>
      </c>
      <c r="B7" s="40">
        <v>3620.6784941199999</v>
      </c>
      <c r="C7" s="40">
        <v>3706.2930155399999</v>
      </c>
      <c r="D7" s="40">
        <v>3795.5101895799999</v>
      </c>
      <c r="E7" s="40">
        <v>3676.5304078299996</v>
      </c>
      <c r="F7" s="40">
        <v>3709.4434665900003</v>
      </c>
      <c r="G7" s="40">
        <v>3229.55708951</v>
      </c>
      <c r="H7" s="40">
        <v>3298.72069934</v>
      </c>
      <c r="I7" s="40">
        <v>3361.6842046900001</v>
      </c>
      <c r="J7" s="40">
        <v>3382.7235114199998</v>
      </c>
      <c r="K7" s="40">
        <v>3218.2618201700002</v>
      </c>
      <c r="L7" s="40">
        <v>3182.5753179899998</v>
      </c>
      <c r="M7" s="40">
        <v>2987.0976612099998</v>
      </c>
      <c r="N7" s="40">
        <v>3088.7976186999999</v>
      </c>
      <c r="O7" s="252" t="s">
        <v>891</v>
      </c>
    </row>
    <row r="8" spans="1:15">
      <c r="A8" s="211" t="s">
        <v>892</v>
      </c>
      <c r="B8" s="40">
        <v>44.75351422</v>
      </c>
      <c r="C8" s="40">
        <v>47.050481810000008</v>
      </c>
      <c r="D8" s="40">
        <v>50.192290330000006</v>
      </c>
      <c r="E8" s="40">
        <v>47.919566680000003</v>
      </c>
      <c r="F8" s="40">
        <v>50.082442819999997</v>
      </c>
      <c r="G8" s="40">
        <v>49.7913687</v>
      </c>
      <c r="H8" s="40">
        <v>49.673071639999996</v>
      </c>
      <c r="I8" s="40">
        <v>49.681892990000001</v>
      </c>
      <c r="J8" s="40">
        <v>50.530802210000004</v>
      </c>
      <c r="K8" s="40">
        <v>51.387638559999999</v>
      </c>
      <c r="L8" s="40">
        <v>50.832228579999999</v>
      </c>
      <c r="M8" s="40">
        <v>61.402249930000004</v>
      </c>
      <c r="N8" s="40">
        <v>65.015506649999992</v>
      </c>
      <c r="O8" s="252" t="s">
        <v>893</v>
      </c>
    </row>
    <row r="9" spans="1:15">
      <c r="A9" s="211" t="s">
        <v>894</v>
      </c>
      <c r="B9" s="40">
        <v>306.07135440000002</v>
      </c>
      <c r="C9" s="40">
        <v>333.84405112999997</v>
      </c>
      <c r="D9" s="40">
        <v>334.71134506999999</v>
      </c>
      <c r="E9" s="40">
        <v>339.38488587000001</v>
      </c>
      <c r="F9" s="40">
        <v>441.48826954999998</v>
      </c>
      <c r="G9" s="40">
        <v>962.52677591999998</v>
      </c>
      <c r="H9" s="40">
        <v>968.19587979000005</v>
      </c>
      <c r="I9" s="40">
        <v>969.43951374000005</v>
      </c>
      <c r="J9" s="40">
        <v>459.37836948000006</v>
      </c>
      <c r="K9" s="40">
        <v>495.19312566000008</v>
      </c>
      <c r="L9" s="40">
        <v>492.66897459</v>
      </c>
      <c r="M9" s="40">
        <v>478.39726382999999</v>
      </c>
      <c r="N9" s="40">
        <v>470.72642009999998</v>
      </c>
      <c r="O9" s="252" t="s">
        <v>895</v>
      </c>
    </row>
    <row r="10" spans="1:15">
      <c r="A10" s="211" t="s">
        <v>896</v>
      </c>
      <c r="B10" s="40">
        <v>517.20151736999992</v>
      </c>
      <c r="C10" s="40">
        <v>531.38873058000013</v>
      </c>
      <c r="D10" s="40">
        <v>581.26160520999997</v>
      </c>
      <c r="E10" s="40">
        <v>630.44875813999988</v>
      </c>
      <c r="F10" s="40">
        <v>621.81555151999999</v>
      </c>
      <c r="G10" s="40">
        <v>714.54372659999979</v>
      </c>
      <c r="H10" s="40">
        <v>727.28911624</v>
      </c>
      <c r="I10" s="40">
        <v>760.09379653999997</v>
      </c>
      <c r="J10" s="40">
        <v>1433.0278377</v>
      </c>
      <c r="K10" s="40">
        <v>1566.1481376200002</v>
      </c>
      <c r="L10" s="40">
        <v>1656.89161423</v>
      </c>
      <c r="M10" s="40">
        <v>1675.0840002999998</v>
      </c>
      <c r="N10" s="40">
        <v>1853.5503809499999</v>
      </c>
      <c r="O10" s="252" t="s">
        <v>897</v>
      </c>
    </row>
    <row r="11" spans="1:15" ht="19.5">
      <c r="A11" s="211" t="s">
        <v>898</v>
      </c>
      <c r="B11" s="40">
        <v>0</v>
      </c>
      <c r="C11" s="40">
        <v>0</v>
      </c>
      <c r="D11" s="40">
        <v>0</v>
      </c>
      <c r="E11" s="40">
        <v>0</v>
      </c>
      <c r="F11" s="40">
        <v>0</v>
      </c>
      <c r="G11" s="40">
        <v>0</v>
      </c>
      <c r="H11" s="40">
        <v>0</v>
      </c>
      <c r="I11" s="40">
        <v>0</v>
      </c>
      <c r="J11" s="40">
        <v>0</v>
      </c>
      <c r="K11" s="40">
        <v>0</v>
      </c>
      <c r="L11" s="40">
        <v>0</v>
      </c>
      <c r="M11" s="40">
        <v>0</v>
      </c>
      <c r="N11" s="40">
        <v>0</v>
      </c>
      <c r="O11" s="252" t="s">
        <v>899</v>
      </c>
    </row>
    <row r="12" spans="1:15" ht="19.5">
      <c r="A12" s="211" t="s">
        <v>900</v>
      </c>
      <c r="B12" s="40">
        <v>0</v>
      </c>
      <c r="C12" s="40">
        <v>0</v>
      </c>
      <c r="D12" s="40">
        <v>0</v>
      </c>
      <c r="E12" s="40">
        <v>0</v>
      </c>
      <c r="F12" s="40">
        <v>0</v>
      </c>
      <c r="G12" s="40">
        <v>0</v>
      </c>
      <c r="H12" s="40">
        <v>0</v>
      </c>
      <c r="I12" s="40">
        <v>0</v>
      </c>
      <c r="J12" s="40">
        <v>0</v>
      </c>
      <c r="K12" s="40">
        <v>0</v>
      </c>
      <c r="L12" s="40">
        <v>0</v>
      </c>
      <c r="M12" s="40">
        <v>0</v>
      </c>
      <c r="N12" s="40">
        <v>0</v>
      </c>
      <c r="O12" s="252" t="s">
        <v>901</v>
      </c>
    </row>
    <row r="13" spans="1:15" ht="19.5">
      <c r="A13" s="211" t="s">
        <v>902</v>
      </c>
      <c r="B13" s="40">
        <v>0</v>
      </c>
      <c r="C13" s="40">
        <v>0</v>
      </c>
      <c r="D13" s="40">
        <v>0</v>
      </c>
      <c r="E13" s="40">
        <v>0</v>
      </c>
      <c r="F13" s="40">
        <v>0</v>
      </c>
      <c r="G13" s="40">
        <v>0</v>
      </c>
      <c r="H13" s="40">
        <v>0</v>
      </c>
      <c r="I13" s="40">
        <v>0</v>
      </c>
      <c r="J13" s="40">
        <v>0</v>
      </c>
      <c r="K13" s="40">
        <v>0</v>
      </c>
      <c r="L13" s="40">
        <v>0</v>
      </c>
      <c r="M13" s="40">
        <v>0</v>
      </c>
      <c r="N13" s="40">
        <v>0</v>
      </c>
      <c r="O13" s="252" t="s">
        <v>903</v>
      </c>
    </row>
    <row r="14" spans="1:15">
      <c r="A14" s="211" t="s">
        <v>904</v>
      </c>
      <c r="B14" s="40">
        <v>294.58031938999994</v>
      </c>
      <c r="C14" s="40">
        <v>303.24828137999998</v>
      </c>
      <c r="D14" s="40">
        <v>321.02922696000002</v>
      </c>
      <c r="E14" s="40">
        <v>325.74002492</v>
      </c>
      <c r="F14" s="40">
        <v>322.58216823000004</v>
      </c>
      <c r="G14" s="40">
        <v>333.06742157000008</v>
      </c>
      <c r="H14" s="40">
        <v>359.74366749999996</v>
      </c>
      <c r="I14" s="40">
        <v>365.27677634999998</v>
      </c>
      <c r="J14" s="40">
        <v>385.77712926000004</v>
      </c>
      <c r="K14" s="40">
        <v>384.30039808000004</v>
      </c>
      <c r="L14" s="40">
        <v>389.96787639000007</v>
      </c>
      <c r="M14" s="40">
        <v>389.14371993000003</v>
      </c>
      <c r="N14" s="40">
        <v>387.79552338999997</v>
      </c>
      <c r="O14" s="252" t="s">
        <v>905</v>
      </c>
    </row>
    <row r="15" spans="1:15">
      <c r="A15" s="211" t="s">
        <v>906</v>
      </c>
      <c r="B15" s="40">
        <v>0</v>
      </c>
      <c r="C15" s="40">
        <v>0</v>
      </c>
      <c r="D15" s="40">
        <v>0</v>
      </c>
      <c r="E15" s="40">
        <v>0</v>
      </c>
      <c r="F15" s="40">
        <v>0</v>
      </c>
      <c r="G15" s="40">
        <v>0</v>
      </c>
      <c r="H15" s="40">
        <v>0</v>
      </c>
      <c r="I15" s="40">
        <v>0</v>
      </c>
      <c r="J15" s="40">
        <v>0</v>
      </c>
      <c r="K15" s="40">
        <v>0</v>
      </c>
      <c r="L15" s="40">
        <v>0</v>
      </c>
      <c r="M15" s="40">
        <v>0</v>
      </c>
      <c r="N15" s="40">
        <v>0</v>
      </c>
      <c r="O15" s="252" t="s">
        <v>907</v>
      </c>
    </row>
    <row r="16" spans="1:15" ht="19.5">
      <c r="A16" s="211" t="s">
        <v>908</v>
      </c>
      <c r="B16" s="40">
        <v>0.59753688000000005</v>
      </c>
      <c r="C16" s="40">
        <v>0.57595883999999997</v>
      </c>
      <c r="D16" s="40">
        <v>0.55427291999999995</v>
      </c>
      <c r="E16" s="40">
        <v>0.53247856999999998</v>
      </c>
      <c r="F16" s="40">
        <v>0.51057525000000004</v>
      </c>
      <c r="G16" s="40">
        <v>0.48856242</v>
      </c>
      <c r="H16" s="40">
        <v>0.46643951</v>
      </c>
      <c r="I16" s="40">
        <v>0.44420599999999999</v>
      </c>
      <c r="J16" s="40">
        <v>0.42186130999999999</v>
      </c>
      <c r="K16" s="40">
        <v>0.39940490000000001</v>
      </c>
      <c r="L16" s="40">
        <v>0.37683621</v>
      </c>
      <c r="M16" s="40">
        <v>0.35415468</v>
      </c>
      <c r="N16" s="40">
        <v>0.33135974000000001</v>
      </c>
      <c r="O16" s="252" t="s">
        <v>909</v>
      </c>
    </row>
    <row r="17" spans="1:15">
      <c r="A17" s="211" t="s">
        <v>910</v>
      </c>
      <c r="B17" s="40">
        <v>0</v>
      </c>
      <c r="C17" s="40">
        <v>0</v>
      </c>
      <c r="D17" s="40">
        <v>0</v>
      </c>
      <c r="E17" s="40">
        <v>0</v>
      </c>
      <c r="F17" s="40">
        <v>0</v>
      </c>
      <c r="G17" s="40">
        <v>0</v>
      </c>
      <c r="H17" s="40">
        <v>0</v>
      </c>
      <c r="I17" s="40">
        <v>0</v>
      </c>
      <c r="J17" s="40">
        <v>0</v>
      </c>
      <c r="K17" s="40">
        <v>0</v>
      </c>
      <c r="L17" s="40">
        <v>0</v>
      </c>
      <c r="M17" s="40">
        <v>0</v>
      </c>
      <c r="N17" s="40">
        <v>0</v>
      </c>
      <c r="O17" s="252" t="s">
        <v>911</v>
      </c>
    </row>
    <row r="18" spans="1:15">
      <c r="A18" s="211" t="s">
        <v>912</v>
      </c>
      <c r="B18" s="40">
        <v>21.591432059999999</v>
      </c>
      <c r="C18" s="40">
        <v>21.124826219999999</v>
      </c>
      <c r="D18" s="40">
        <v>14.08321748</v>
      </c>
      <c r="E18" s="40">
        <v>14.08321748</v>
      </c>
      <c r="F18" s="40">
        <v>10.949647779999999</v>
      </c>
      <c r="G18" s="40">
        <v>15.70404441</v>
      </c>
      <c r="H18" s="40">
        <v>11.951244669999999</v>
      </c>
      <c r="I18" s="40">
        <v>11.26923111</v>
      </c>
      <c r="J18" s="40">
        <v>11.09834491</v>
      </c>
      <c r="K18" s="40">
        <v>10.77572612</v>
      </c>
      <c r="L18" s="40">
        <v>10.40791527</v>
      </c>
      <c r="M18" s="40">
        <v>9.5803073600000008</v>
      </c>
      <c r="N18" s="40">
        <v>9.6570078200000005</v>
      </c>
      <c r="O18" s="252" t="s">
        <v>913</v>
      </c>
    </row>
    <row r="19" spans="1:15" ht="19.5">
      <c r="A19" s="211" t="s">
        <v>914</v>
      </c>
      <c r="B19" s="40">
        <v>0.36649999999999999</v>
      </c>
      <c r="C19" s="40">
        <v>0.36649999999999999</v>
      </c>
      <c r="D19" s="40">
        <v>0.36649999999999999</v>
      </c>
      <c r="E19" s="40">
        <v>0.36649999999999999</v>
      </c>
      <c r="F19" s="40">
        <v>0.40314999999999995</v>
      </c>
      <c r="G19" s="40">
        <v>0.40314999999999995</v>
      </c>
      <c r="H19" s="40">
        <v>0.40314999999999995</v>
      </c>
      <c r="I19" s="40">
        <v>0.40314999999999995</v>
      </c>
      <c r="J19" s="40">
        <v>0.40314999999999995</v>
      </c>
      <c r="K19" s="40">
        <v>0.40314999999999995</v>
      </c>
      <c r="L19" s="40">
        <v>0.40314999999999995</v>
      </c>
      <c r="M19" s="40">
        <v>0.40314999999999995</v>
      </c>
      <c r="N19" s="40">
        <v>0.40314999999999995</v>
      </c>
      <c r="O19" s="252" t="s">
        <v>915</v>
      </c>
    </row>
    <row r="20" spans="1:15">
      <c r="A20" s="211" t="s">
        <v>916</v>
      </c>
      <c r="B20" s="40">
        <v>45.340741810000004</v>
      </c>
      <c r="C20" s="40">
        <v>51.486330029999998</v>
      </c>
      <c r="D20" s="40">
        <v>51.00082106</v>
      </c>
      <c r="E20" s="40">
        <v>79.759673299999989</v>
      </c>
      <c r="F20" s="40">
        <v>81.735894560000006</v>
      </c>
      <c r="G20" s="40">
        <v>80.987348269999998</v>
      </c>
      <c r="H20" s="40">
        <v>81.9355841</v>
      </c>
      <c r="I20" s="40">
        <v>85.864201829999999</v>
      </c>
      <c r="J20" s="40">
        <v>87.761750250000006</v>
      </c>
      <c r="K20" s="40">
        <v>87.784342460000005</v>
      </c>
      <c r="L20" s="40">
        <v>88.579230769999995</v>
      </c>
      <c r="M20" s="40">
        <v>89.696740659999989</v>
      </c>
      <c r="N20" s="40">
        <v>90.196944699999989</v>
      </c>
      <c r="O20" s="252" t="s">
        <v>917</v>
      </c>
    </row>
    <row r="21" spans="1:15">
      <c r="A21" s="211" t="s">
        <v>918</v>
      </c>
      <c r="B21" s="40">
        <v>4851.1814103299994</v>
      </c>
      <c r="C21" s="40">
        <v>4995.3781755800001</v>
      </c>
      <c r="D21" s="40">
        <v>5148.7094686500004</v>
      </c>
      <c r="E21" s="40">
        <v>5114.7655128499991</v>
      </c>
      <c r="F21" s="40">
        <v>5239.0111663599992</v>
      </c>
      <c r="G21" s="40">
        <v>5387.06948749</v>
      </c>
      <c r="H21" s="40">
        <v>5498.3788528800005</v>
      </c>
      <c r="I21" s="40">
        <v>5604.1569733200004</v>
      </c>
      <c r="J21" s="40">
        <v>5811.1227566500011</v>
      </c>
      <c r="K21" s="40">
        <v>5814.6537436799999</v>
      </c>
      <c r="L21" s="40">
        <v>5872.7031441400004</v>
      </c>
      <c r="M21" s="40">
        <v>5691.1592479799992</v>
      </c>
      <c r="N21" s="40">
        <v>5966.4739121399998</v>
      </c>
      <c r="O21" s="252" t="s">
        <v>919</v>
      </c>
    </row>
    <row r="22" spans="1:15">
      <c r="A22" s="208" t="s">
        <v>920</v>
      </c>
      <c r="B22" s="40"/>
      <c r="C22" s="40"/>
      <c r="D22" s="40"/>
      <c r="E22" s="40"/>
      <c r="F22" s="40"/>
      <c r="G22" s="40"/>
      <c r="H22" s="40"/>
      <c r="I22" s="40"/>
      <c r="J22" s="40"/>
      <c r="K22" s="40"/>
      <c r="L22" s="40"/>
      <c r="M22" s="40"/>
      <c r="N22" s="40"/>
      <c r="O22" s="251" t="s">
        <v>921</v>
      </c>
    </row>
    <row r="23" spans="1:15">
      <c r="A23" s="211" t="s">
        <v>922</v>
      </c>
      <c r="B23" s="40">
        <v>223.17472322999998</v>
      </c>
      <c r="C23" s="40">
        <v>230.73658546000004</v>
      </c>
      <c r="D23" s="40">
        <v>325.31369273000007</v>
      </c>
      <c r="E23" s="40">
        <v>299.13186566000002</v>
      </c>
      <c r="F23" s="40">
        <v>228.36517524000001</v>
      </c>
      <c r="G23" s="40">
        <v>207.67108958000003</v>
      </c>
      <c r="H23" s="40">
        <v>267.63270031999997</v>
      </c>
      <c r="I23" s="40">
        <v>277.74370366000005</v>
      </c>
      <c r="J23" s="40">
        <v>251.27855313000001</v>
      </c>
      <c r="K23" s="40">
        <v>275.29210914000004</v>
      </c>
      <c r="L23" s="40">
        <v>286.19059806000001</v>
      </c>
      <c r="M23" s="40">
        <v>322.90050885999995</v>
      </c>
      <c r="N23" s="40">
        <v>302.85956718</v>
      </c>
      <c r="O23" s="253" t="s">
        <v>923</v>
      </c>
    </row>
    <row r="24" spans="1:15">
      <c r="A24" s="211" t="s">
        <v>1005</v>
      </c>
      <c r="B24" s="40">
        <v>3.0578677699999997</v>
      </c>
      <c r="C24" s="40">
        <v>2.8405554399999997</v>
      </c>
      <c r="D24" s="40">
        <v>2.7250632299999999</v>
      </c>
      <c r="E24" s="40">
        <v>3.1976966200000003</v>
      </c>
      <c r="F24" s="40">
        <v>3.4774739299999999</v>
      </c>
      <c r="G24" s="40">
        <v>4.7162141500000008</v>
      </c>
      <c r="H24" s="40">
        <v>4.763875660000001</v>
      </c>
      <c r="I24" s="40">
        <v>5.3084019199999997</v>
      </c>
      <c r="J24" s="40">
        <v>2.6095416999999999</v>
      </c>
      <c r="K24" s="40">
        <v>3.6845688300000004</v>
      </c>
      <c r="L24" s="40">
        <v>4.2938197000000002</v>
      </c>
      <c r="M24" s="40">
        <v>4.82338969</v>
      </c>
      <c r="N24" s="40">
        <v>5.7097492200000008</v>
      </c>
      <c r="O24" s="253" t="s">
        <v>1006</v>
      </c>
    </row>
    <row r="25" spans="1:15">
      <c r="A25" s="211" t="s">
        <v>1007</v>
      </c>
      <c r="B25" s="40">
        <v>24.130953890000001</v>
      </c>
      <c r="C25" s="40">
        <v>25.045805519999998</v>
      </c>
      <c r="D25" s="40">
        <v>20.788295710000003</v>
      </c>
      <c r="E25" s="40">
        <v>26.030096080000003</v>
      </c>
      <c r="F25" s="40">
        <v>23.466611200000003</v>
      </c>
      <c r="G25" s="40">
        <v>28.201449159999999</v>
      </c>
      <c r="H25" s="40">
        <v>30.576823819999994</v>
      </c>
      <c r="I25" s="40">
        <v>30.552975720000003</v>
      </c>
      <c r="J25" s="40">
        <v>30.183588229999994</v>
      </c>
      <c r="K25" s="40">
        <v>34.686198640000001</v>
      </c>
      <c r="L25" s="40">
        <v>26.529411150000001</v>
      </c>
      <c r="M25" s="40">
        <v>30.656507379999997</v>
      </c>
      <c r="N25" s="40">
        <v>36.725284729999998</v>
      </c>
      <c r="O25" s="253" t="s">
        <v>1008</v>
      </c>
    </row>
    <row r="26" spans="1:15">
      <c r="A26" s="211" t="s">
        <v>1009</v>
      </c>
      <c r="B26" s="40">
        <v>187.59235982999999</v>
      </c>
      <c r="C26" s="40">
        <v>181.54334911000001</v>
      </c>
      <c r="D26" s="40">
        <v>205.97620340999998</v>
      </c>
      <c r="E26" s="40">
        <v>197.81826109000002</v>
      </c>
      <c r="F26" s="40">
        <v>200.06973261000002</v>
      </c>
      <c r="G26" s="40">
        <v>200.24241738000001</v>
      </c>
      <c r="H26" s="40">
        <v>208.11846582999999</v>
      </c>
      <c r="I26" s="40">
        <v>206.14080304000001</v>
      </c>
      <c r="J26" s="40">
        <v>215.31542293999999</v>
      </c>
      <c r="K26" s="40">
        <v>215.68907812999998</v>
      </c>
      <c r="L26" s="40">
        <v>219.09478790000003</v>
      </c>
      <c r="M26" s="40">
        <v>235.00634965999998</v>
      </c>
      <c r="N26" s="40">
        <v>239.34465537999998</v>
      </c>
      <c r="O26" s="253" t="s">
        <v>1010</v>
      </c>
    </row>
    <row r="27" spans="1:15">
      <c r="A27" s="211" t="s">
        <v>1011</v>
      </c>
      <c r="B27" s="40">
        <v>9.3066136400000001</v>
      </c>
      <c r="C27" s="40">
        <v>9.5839281300000003</v>
      </c>
      <c r="D27" s="40">
        <v>9.8985058100000014</v>
      </c>
      <c r="E27" s="40">
        <v>14.614228600000001</v>
      </c>
      <c r="F27" s="40">
        <v>6.5244711899999999</v>
      </c>
      <c r="G27" s="40">
        <v>8.0662035900000006</v>
      </c>
      <c r="H27" s="40">
        <v>9.4951474999999999</v>
      </c>
      <c r="I27" s="40">
        <v>12.185987750000001</v>
      </c>
      <c r="J27" s="40">
        <v>12.208355989999999</v>
      </c>
      <c r="K27" s="40">
        <v>11.970858359999999</v>
      </c>
      <c r="L27" s="40">
        <v>11.40618886</v>
      </c>
      <c r="M27" s="40">
        <v>11.676148300000001</v>
      </c>
      <c r="N27" s="40">
        <v>11.6760483</v>
      </c>
      <c r="O27" s="253" t="s">
        <v>1012</v>
      </c>
    </row>
    <row r="28" spans="1:15" ht="19.5">
      <c r="A28" s="211" t="s">
        <v>1013</v>
      </c>
      <c r="B28" s="40">
        <v>7.2661351600000001</v>
      </c>
      <c r="C28" s="40">
        <v>8.3037150799999999</v>
      </c>
      <c r="D28" s="40">
        <v>6.2028877199999997</v>
      </c>
      <c r="E28" s="40">
        <v>9.8450708300000009</v>
      </c>
      <c r="F28" s="40">
        <v>7.0658074000000006</v>
      </c>
      <c r="G28" s="40">
        <v>6.8854363300000001</v>
      </c>
      <c r="H28" s="40">
        <v>14.057020809999999</v>
      </c>
      <c r="I28" s="40">
        <v>10.28582956</v>
      </c>
      <c r="J28" s="40">
        <v>10.703229560000002</v>
      </c>
      <c r="K28" s="40">
        <v>10.70234956</v>
      </c>
      <c r="L28" s="40">
        <v>13.072469590000001</v>
      </c>
      <c r="M28" s="40">
        <v>13.709189739999999</v>
      </c>
      <c r="N28" s="40">
        <v>11.51526956</v>
      </c>
      <c r="O28" s="253" t="s">
        <v>1014</v>
      </c>
    </row>
    <row r="29" spans="1:15">
      <c r="A29" s="211" t="s">
        <v>1015</v>
      </c>
      <c r="B29" s="40">
        <v>1.22321923</v>
      </c>
      <c r="C29" s="40">
        <v>0.25</v>
      </c>
      <c r="D29" s="40">
        <v>0.25</v>
      </c>
      <c r="E29" s="40">
        <v>0.45329295000000003</v>
      </c>
      <c r="F29" s="40">
        <v>1.0645967500000002</v>
      </c>
      <c r="G29" s="40">
        <v>0.25</v>
      </c>
      <c r="H29" s="40">
        <v>0.25</v>
      </c>
      <c r="I29" s="40">
        <v>0.25</v>
      </c>
      <c r="J29" s="40">
        <v>0.25</v>
      </c>
      <c r="K29" s="40">
        <v>0.25</v>
      </c>
      <c r="L29" s="40">
        <v>0.25</v>
      </c>
      <c r="M29" s="40">
        <v>0.25</v>
      </c>
      <c r="N29" s="40">
        <v>0.25</v>
      </c>
      <c r="O29" s="253" t="s">
        <v>1016</v>
      </c>
    </row>
    <row r="30" spans="1:15" ht="19.5">
      <c r="A30" s="211" t="s">
        <v>1017</v>
      </c>
      <c r="B30" s="40">
        <v>27.705856789999999</v>
      </c>
      <c r="C30" s="40">
        <v>27.582264880000004</v>
      </c>
      <c r="D30" s="40">
        <v>27.458672969999999</v>
      </c>
      <c r="E30" s="40">
        <v>27.550981059999998</v>
      </c>
      <c r="F30" s="40">
        <v>32.318299150000001</v>
      </c>
      <c r="G30" s="40">
        <v>32.768357229999999</v>
      </c>
      <c r="H30" s="40">
        <v>32.771265329999999</v>
      </c>
      <c r="I30" s="40">
        <v>32.808173409999995</v>
      </c>
      <c r="J30" s="40">
        <v>33.504902749999999</v>
      </c>
      <c r="K30" s="40">
        <v>25.319004589999999</v>
      </c>
      <c r="L30" s="40">
        <v>25.192268920000004</v>
      </c>
      <c r="M30" s="40">
        <v>26.380086600000002</v>
      </c>
      <c r="N30" s="40">
        <v>26.242304270000002</v>
      </c>
      <c r="O30" s="253" t="s">
        <v>1018</v>
      </c>
    </row>
    <row r="31" spans="1:15">
      <c r="A31" s="211" t="s">
        <v>1019</v>
      </c>
      <c r="B31" s="40">
        <v>3.3191528199999998</v>
      </c>
      <c r="C31" s="40">
        <v>3.2768330499999996</v>
      </c>
      <c r="D31" s="40">
        <v>3.1891509400000002</v>
      </c>
      <c r="E31" s="40">
        <v>3.0936365699999997</v>
      </c>
      <c r="F31" s="40">
        <v>3.2606700700000006</v>
      </c>
      <c r="G31" s="40">
        <v>3.1293099</v>
      </c>
      <c r="H31" s="40">
        <v>2.9147244699999999</v>
      </c>
      <c r="I31" s="40">
        <v>3.0777804800000004</v>
      </c>
      <c r="J31" s="40">
        <v>3.1902310200000001</v>
      </c>
      <c r="K31" s="40">
        <v>3.4448155800000002</v>
      </c>
      <c r="L31" s="40">
        <v>3.30238297</v>
      </c>
      <c r="M31" s="40">
        <v>3.5182179799999997</v>
      </c>
      <c r="N31" s="40">
        <v>3.6649749399999996</v>
      </c>
      <c r="O31" s="253" t="s">
        <v>1020</v>
      </c>
    </row>
    <row r="32" spans="1:15">
      <c r="A32" s="211" t="s">
        <v>1021</v>
      </c>
      <c r="B32" s="40">
        <v>13.33582052</v>
      </c>
      <c r="C32" s="40">
        <v>14.161643600000003</v>
      </c>
      <c r="D32" s="40">
        <v>14.83723496</v>
      </c>
      <c r="E32" s="40">
        <v>15.005843129999999</v>
      </c>
      <c r="F32" s="40">
        <v>14.313769150000001</v>
      </c>
      <c r="G32" s="40">
        <v>14.31594845</v>
      </c>
      <c r="H32" s="40">
        <v>15.21016477</v>
      </c>
      <c r="I32" s="40">
        <v>16.742969600000002</v>
      </c>
      <c r="J32" s="40">
        <v>18.565289789999998</v>
      </c>
      <c r="K32" s="40">
        <v>16.695593379999998</v>
      </c>
      <c r="L32" s="40">
        <v>17.655184640000002</v>
      </c>
      <c r="M32" s="40">
        <v>17.104181240000003</v>
      </c>
      <c r="N32" s="40">
        <v>16.959363499999998</v>
      </c>
      <c r="O32" s="253" t="s">
        <v>1022</v>
      </c>
    </row>
    <row r="33" spans="1:15">
      <c r="A33" s="211" t="s">
        <v>1023</v>
      </c>
      <c r="B33" s="40">
        <v>857.82693728000004</v>
      </c>
      <c r="C33" s="40">
        <v>921.55961052999999</v>
      </c>
      <c r="D33" s="40">
        <v>923.99352018999991</v>
      </c>
      <c r="E33" s="40">
        <v>936.32655651999994</v>
      </c>
      <c r="F33" s="40">
        <v>952.19664196000008</v>
      </c>
      <c r="G33" s="40">
        <v>1006.1141691299999</v>
      </c>
      <c r="H33" s="40">
        <v>1036.81744856</v>
      </c>
      <c r="I33" s="40">
        <v>1065.6940379400003</v>
      </c>
      <c r="J33" s="40">
        <v>1090.4112607799998</v>
      </c>
      <c r="K33" s="40">
        <v>1158.1330495799998</v>
      </c>
      <c r="L33" s="40">
        <v>1063.41455501</v>
      </c>
      <c r="M33" s="40">
        <v>1205.5474859599999</v>
      </c>
      <c r="N33" s="40">
        <v>1186.2916597599999</v>
      </c>
      <c r="O33" s="253" t="s">
        <v>1024</v>
      </c>
    </row>
    <row r="34" spans="1:15">
      <c r="A34" s="211" t="s">
        <v>932</v>
      </c>
      <c r="B34" s="40">
        <v>1357.9396405299999</v>
      </c>
      <c r="C34" s="40">
        <v>1424.88429109</v>
      </c>
      <c r="D34" s="40">
        <v>1540.6332280699999</v>
      </c>
      <c r="E34" s="40">
        <v>1533.0675295000001</v>
      </c>
      <c r="F34" s="40">
        <v>1472.1232489499998</v>
      </c>
      <c r="G34" s="40">
        <v>1512.3605952400001</v>
      </c>
      <c r="H34" s="40">
        <v>1622.6076373600001</v>
      </c>
      <c r="I34" s="40">
        <v>1660.7906633699999</v>
      </c>
      <c r="J34" s="40">
        <v>1668.22037619</v>
      </c>
      <c r="K34" s="40">
        <v>1755.8676261200001</v>
      </c>
      <c r="L34" s="40">
        <v>1670.40166716</v>
      </c>
      <c r="M34" s="40">
        <v>1871.57206567</v>
      </c>
      <c r="N34" s="40">
        <v>1841.2388772100001</v>
      </c>
      <c r="O34" s="252" t="s">
        <v>933</v>
      </c>
    </row>
    <row r="35" spans="1:15" s="70" customFormat="1" ht="9">
      <c r="A35" s="8" t="s">
        <v>934</v>
      </c>
      <c r="B35" s="69">
        <v>6209.1210508800004</v>
      </c>
      <c r="C35" s="69">
        <v>6420.2624667199998</v>
      </c>
      <c r="D35" s="69">
        <v>6689.3426967799996</v>
      </c>
      <c r="E35" s="69">
        <v>6647.8330424199994</v>
      </c>
      <c r="F35" s="69">
        <v>6711.134415380001</v>
      </c>
      <c r="G35" s="69">
        <v>6899.4300827999996</v>
      </c>
      <c r="H35" s="69">
        <v>7120.9864903399994</v>
      </c>
      <c r="I35" s="69">
        <v>7264.9476367800007</v>
      </c>
      <c r="J35" s="69">
        <v>7479.3431328999986</v>
      </c>
      <c r="K35" s="69">
        <v>7570.5213699099995</v>
      </c>
      <c r="L35" s="69">
        <v>7543.1048114099995</v>
      </c>
      <c r="M35" s="69">
        <v>7562.7313137299998</v>
      </c>
      <c r="N35" s="69">
        <v>7807.7127894600007</v>
      </c>
      <c r="O35" s="213" t="s">
        <v>102</v>
      </c>
    </row>
    <row r="36" spans="1:15">
      <c r="A36" s="86" t="s">
        <v>935</v>
      </c>
      <c r="B36" s="40"/>
      <c r="C36" s="40"/>
      <c r="D36" s="40"/>
      <c r="E36" s="40"/>
      <c r="F36" s="40"/>
      <c r="G36" s="40"/>
      <c r="H36" s="40"/>
      <c r="I36" s="40"/>
      <c r="J36" s="40"/>
      <c r="K36" s="40"/>
      <c r="L36" s="40"/>
      <c r="M36" s="40"/>
      <c r="N36" s="40"/>
      <c r="O36" s="88" t="s">
        <v>936</v>
      </c>
    </row>
    <row r="37" spans="1:15">
      <c r="A37" s="208" t="s">
        <v>937</v>
      </c>
      <c r="B37" s="40"/>
      <c r="C37" s="40"/>
      <c r="D37" s="40"/>
      <c r="E37" s="40"/>
      <c r="F37" s="40"/>
      <c r="G37" s="40"/>
      <c r="H37" s="40"/>
      <c r="I37" s="40"/>
      <c r="J37" s="40"/>
      <c r="K37" s="40"/>
      <c r="L37" s="40"/>
      <c r="M37" s="40"/>
      <c r="N37" s="40"/>
      <c r="O37" s="251" t="s">
        <v>938</v>
      </c>
    </row>
    <row r="38" spans="1:15">
      <c r="A38" s="210" t="s">
        <v>1025</v>
      </c>
      <c r="B38" s="40">
        <v>54.926675869999997</v>
      </c>
      <c r="C38" s="40">
        <v>55.469961930000004</v>
      </c>
      <c r="D38" s="40">
        <v>54.823864370000003</v>
      </c>
      <c r="E38" s="40">
        <v>49.696003770000004</v>
      </c>
      <c r="F38" s="40">
        <v>43.408693589999999</v>
      </c>
      <c r="G38" s="40">
        <v>46.084168989999995</v>
      </c>
      <c r="H38" s="40">
        <v>48.527306240000009</v>
      </c>
      <c r="I38" s="40">
        <v>48.490347939999992</v>
      </c>
      <c r="J38" s="40">
        <v>42.163293109999998</v>
      </c>
      <c r="K38" s="40">
        <v>41.725306080000003</v>
      </c>
      <c r="L38" s="40">
        <v>39.555411230000004</v>
      </c>
      <c r="M38" s="40">
        <v>47.893358360000001</v>
      </c>
      <c r="N38" s="40">
        <v>43.226506209999997</v>
      </c>
      <c r="O38" s="252" t="s">
        <v>1026</v>
      </c>
    </row>
    <row r="39" spans="1:15">
      <c r="A39" s="210" t="s">
        <v>1027</v>
      </c>
      <c r="B39" s="40">
        <v>16.450786309999998</v>
      </c>
      <c r="C39" s="40">
        <v>12.098316040000002</v>
      </c>
      <c r="D39" s="40">
        <v>10.39789242</v>
      </c>
      <c r="E39" s="40">
        <v>15.697981700000001</v>
      </c>
      <c r="F39" s="40">
        <v>7.9460255400000008</v>
      </c>
      <c r="G39" s="40">
        <v>4.3116866200000006</v>
      </c>
      <c r="H39" s="40">
        <v>5.7580206699999996</v>
      </c>
      <c r="I39" s="40">
        <v>5.1441082899999993</v>
      </c>
      <c r="J39" s="40">
        <v>6.9480536800000001</v>
      </c>
      <c r="K39" s="40">
        <v>9.2023431899999988</v>
      </c>
      <c r="L39" s="40">
        <v>7.4419840200000014</v>
      </c>
      <c r="M39" s="40">
        <v>8.5763961500000008</v>
      </c>
      <c r="N39" s="40">
        <v>8.1475318100000003</v>
      </c>
      <c r="O39" s="252" t="s">
        <v>1028</v>
      </c>
    </row>
    <row r="40" spans="1:15">
      <c r="A40" s="210" t="s">
        <v>1029</v>
      </c>
      <c r="B40" s="40">
        <v>9.2896029799999997</v>
      </c>
      <c r="C40" s="40">
        <v>9.3540663999999989</v>
      </c>
      <c r="D40" s="40">
        <v>16.256463289999999</v>
      </c>
      <c r="E40" s="40">
        <v>19.821436879999997</v>
      </c>
      <c r="F40" s="40">
        <v>38.303055560000004</v>
      </c>
      <c r="G40" s="40">
        <v>42.7550071</v>
      </c>
      <c r="H40" s="40">
        <v>61.416814600000002</v>
      </c>
      <c r="I40" s="40">
        <v>49.352497869999993</v>
      </c>
      <c r="J40" s="40">
        <v>32.465291579999999</v>
      </c>
      <c r="K40" s="40">
        <v>27.43449068</v>
      </c>
      <c r="L40" s="40">
        <v>28.476131809999998</v>
      </c>
      <c r="M40" s="40">
        <v>14.54944502</v>
      </c>
      <c r="N40" s="40">
        <v>15.39259448</v>
      </c>
      <c r="O40" s="252" t="s">
        <v>1030</v>
      </c>
    </row>
    <row r="41" spans="1:15">
      <c r="A41" s="210" t="s">
        <v>1031</v>
      </c>
      <c r="B41" s="40">
        <v>23.740157089999997</v>
      </c>
      <c r="C41" s="40">
        <v>24.462574059999998</v>
      </c>
      <c r="D41" s="40">
        <v>23.817093099999997</v>
      </c>
      <c r="E41" s="40">
        <v>25.521222259999998</v>
      </c>
      <c r="F41" s="40">
        <v>27.619347619999999</v>
      </c>
      <c r="G41" s="40">
        <v>23.850330019999994</v>
      </c>
      <c r="H41" s="40">
        <v>27.77029001</v>
      </c>
      <c r="I41" s="40">
        <v>47.311848420000004</v>
      </c>
      <c r="J41" s="40">
        <v>44.657890060000007</v>
      </c>
      <c r="K41" s="40">
        <v>42.921886019999995</v>
      </c>
      <c r="L41" s="40">
        <v>44.406846359999996</v>
      </c>
      <c r="M41" s="40">
        <v>51.670776689999997</v>
      </c>
      <c r="N41" s="40">
        <v>53.956001999999991</v>
      </c>
      <c r="O41" s="252" t="s">
        <v>1032</v>
      </c>
    </row>
    <row r="42" spans="1:15">
      <c r="A42" s="210" t="s">
        <v>1033</v>
      </c>
      <c r="B42" s="40">
        <v>1.05519827</v>
      </c>
      <c r="C42" s="40">
        <v>3.5205707099999999</v>
      </c>
      <c r="D42" s="40">
        <v>3.4337766300000001</v>
      </c>
      <c r="E42" s="40">
        <v>1.13526331</v>
      </c>
      <c r="F42" s="40">
        <v>0.66379648999999996</v>
      </c>
      <c r="G42" s="40">
        <v>0.94586709000000002</v>
      </c>
      <c r="H42" s="40">
        <v>1.2062088</v>
      </c>
      <c r="I42" s="40">
        <v>1.27661085</v>
      </c>
      <c r="J42" s="40">
        <v>0.43471973000000003</v>
      </c>
      <c r="K42" s="40">
        <v>2.8229072600000005</v>
      </c>
      <c r="L42" s="40">
        <v>0.41251923999999995</v>
      </c>
      <c r="M42" s="40">
        <v>0.27212415000000001</v>
      </c>
      <c r="N42" s="40">
        <v>0.35170015999999998</v>
      </c>
      <c r="O42" s="252" t="s">
        <v>1034</v>
      </c>
    </row>
    <row r="43" spans="1:15">
      <c r="A43" s="210" t="s">
        <v>1035</v>
      </c>
      <c r="B43" s="40">
        <v>731.64540388</v>
      </c>
      <c r="C43" s="40">
        <v>802.55528076999997</v>
      </c>
      <c r="D43" s="40">
        <v>771.75388326999996</v>
      </c>
      <c r="E43" s="40">
        <v>785.65681300999995</v>
      </c>
      <c r="F43" s="40">
        <v>678.75411779000001</v>
      </c>
      <c r="G43" s="40">
        <v>725.91151511000021</v>
      </c>
      <c r="H43" s="40">
        <v>823.62992542000006</v>
      </c>
      <c r="I43" s="40">
        <v>854.50104551999993</v>
      </c>
      <c r="J43" s="40">
        <v>1042.8449298200001</v>
      </c>
      <c r="K43" s="40">
        <v>923.23897083999998</v>
      </c>
      <c r="L43" s="40">
        <v>1015.27063219</v>
      </c>
      <c r="M43" s="40">
        <v>1012.444821</v>
      </c>
      <c r="N43" s="40">
        <v>1134.6417879000001</v>
      </c>
      <c r="O43" s="252" t="s">
        <v>1036</v>
      </c>
    </row>
    <row r="44" spans="1:15">
      <c r="A44" s="210" t="s">
        <v>955</v>
      </c>
      <c r="B44" s="40">
        <v>837.10782461000008</v>
      </c>
      <c r="C44" s="40">
        <v>907.46077005999985</v>
      </c>
      <c r="D44" s="40">
        <v>880.4829732799999</v>
      </c>
      <c r="E44" s="40">
        <v>897.52872113000024</v>
      </c>
      <c r="F44" s="40">
        <v>796.69503680000003</v>
      </c>
      <c r="G44" s="40">
        <v>843.85857510999995</v>
      </c>
      <c r="H44" s="40">
        <v>968.30856590999997</v>
      </c>
      <c r="I44" s="40">
        <v>1006.07645911</v>
      </c>
      <c r="J44" s="40">
        <v>1169.5141781900002</v>
      </c>
      <c r="K44" s="40">
        <v>1047.3459042599998</v>
      </c>
      <c r="L44" s="40">
        <v>1135.56352509</v>
      </c>
      <c r="M44" s="40">
        <v>1135.4069215899999</v>
      </c>
      <c r="N44" s="40">
        <v>1255.7161228100003</v>
      </c>
      <c r="O44" s="252" t="s">
        <v>107</v>
      </c>
    </row>
    <row r="45" spans="1:15">
      <c r="A45" s="208" t="s">
        <v>956</v>
      </c>
      <c r="B45" s="40">
        <v>0</v>
      </c>
      <c r="C45" s="40">
        <v>0</v>
      </c>
      <c r="D45" s="40">
        <v>0</v>
      </c>
      <c r="E45" s="40">
        <v>0</v>
      </c>
      <c r="F45" s="40">
        <v>0</v>
      </c>
      <c r="G45" s="40">
        <v>0</v>
      </c>
      <c r="H45" s="40">
        <v>0</v>
      </c>
      <c r="I45" s="40">
        <v>0</v>
      </c>
      <c r="J45" s="40">
        <v>0</v>
      </c>
      <c r="K45" s="40">
        <v>0</v>
      </c>
      <c r="L45" s="40">
        <v>0</v>
      </c>
      <c r="M45" s="40">
        <v>0</v>
      </c>
      <c r="N45" s="40">
        <v>0</v>
      </c>
      <c r="O45" s="251" t="s">
        <v>957</v>
      </c>
    </row>
    <row r="46" spans="1:15">
      <c r="A46" s="208" t="s">
        <v>958</v>
      </c>
      <c r="B46" s="40">
        <v>5372.0129869699995</v>
      </c>
      <c r="C46" s="40">
        <v>5512.8011954599997</v>
      </c>
      <c r="D46" s="40">
        <v>5808.8598537099997</v>
      </c>
      <c r="E46" s="40">
        <v>5750.3046921900004</v>
      </c>
      <c r="F46" s="40">
        <v>5914.4397333699999</v>
      </c>
      <c r="G46" s="40">
        <v>6055.5718841899998</v>
      </c>
      <c r="H46" s="40">
        <v>6153.1086745599996</v>
      </c>
      <c r="I46" s="40">
        <v>6258.9352662600004</v>
      </c>
      <c r="J46" s="40">
        <v>6309.829380279999</v>
      </c>
      <c r="K46" s="40">
        <v>6522.3759329000004</v>
      </c>
      <c r="L46" s="40">
        <v>6405.7805063699998</v>
      </c>
      <c r="M46" s="40">
        <v>6427.3240459199997</v>
      </c>
      <c r="N46" s="40">
        <v>6551.9963147800008</v>
      </c>
      <c r="O46" s="251" t="s">
        <v>959</v>
      </c>
    </row>
    <row r="47" spans="1:15">
      <c r="A47" s="210" t="s">
        <v>960</v>
      </c>
      <c r="B47" s="40">
        <v>1080.99227116</v>
      </c>
      <c r="C47" s="40">
        <v>1081.04602759</v>
      </c>
      <c r="D47" s="40">
        <v>1273.7325069899998</v>
      </c>
      <c r="E47" s="40">
        <v>1273.81536953</v>
      </c>
      <c r="F47" s="40">
        <v>1281.88487934</v>
      </c>
      <c r="G47" s="40">
        <v>1291.9789741499999</v>
      </c>
      <c r="H47" s="40">
        <v>1291.9789741500001</v>
      </c>
      <c r="I47" s="40">
        <v>1291.9789741500001</v>
      </c>
      <c r="J47" s="40">
        <v>1291.9789741500001</v>
      </c>
      <c r="K47" s="40">
        <v>1344.4789741500001</v>
      </c>
      <c r="L47" s="40">
        <v>1344.4789741500001</v>
      </c>
      <c r="M47" s="40">
        <v>1344.4789741500001</v>
      </c>
      <c r="N47" s="40">
        <v>1344.3024620900001</v>
      </c>
      <c r="O47" s="252" t="s">
        <v>961</v>
      </c>
    </row>
    <row r="48" spans="1:15">
      <c r="A48" s="210" t="s">
        <v>1037</v>
      </c>
      <c r="B48" s="40">
        <v>7.7983000000000002E-4</v>
      </c>
      <c r="C48" s="40">
        <v>7.7983000000000002E-4</v>
      </c>
      <c r="D48" s="40">
        <v>7.7983000000000002E-4</v>
      </c>
      <c r="E48" s="40">
        <v>7.7983000000000002E-4</v>
      </c>
      <c r="F48" s="40">
        <v>7.7983000000000002E-4</v>
      </c>
      <c r="G48" s="40">
        <v>7.7983000000000002E-4</v>
      </c>
      <c r="H48" s="40">
        <v>7.7983000000000002E-4</v>
      </c>
      <c r="I48" s="40">
        <v>7.7983000000000002E-4</v>
      </c>
      <c r="J48" s="40">
        <v>7.7983000000000002E-4</v>
      </c>
      <c r="K48" s="40">
        <v>7.7983000000000002E-4</v>
      </c>
      <c r="L48" s="40">
        <v>7.7983000000000002E-4</v>
      </c>
      <c r="M48" s="40">
        <v>7.7983000000000002E-4</v>
      </c>
      <c r="N48" s="40">
        <v>7.7983000000000002E-4</v>
      </c>
      <c r="O48" s="252" t="s">
        <v>1038</v>
      </c>
    </row>
    <row r="49" spans="1:15">
      <c r="A49" s="210" t="s">
        <v>1039</v>
      </c>
      <c r="B49" s="40">
        <v>1.2534700000000001</v>
      </c>
      <c r="C49" s="40">
        <v>1.2534700000000001</v>
      </c>
      <c r="D49" s="40">
        <v>1.2534700000000001</v>
      </c>
      <c r="E49" s="40">
        <v>1.8785273200000001</v>
      </c>
      <c r="F49" s="40">
        <v>1.8785273200000001</v>
      </c>
      <c r="G49" s="40">
        <v>1.8785273200000001</v>
      </c>
      <c r="H49" s="40">
        <v>2.7098970499999999</v>
      </c>
      <c r="I49" s="40">
        <v>2.9265149300000002</v>
      </c>
      <c r="J49" s="40">
        <v>2.9265149300000002</v>
      </c>
      <c r="K49" s="40">
        <v>2.6749206299999999</v>
      </c>
      <c r="L49" s="40">
        <v>2.3405887299999999</v>
      </c>
      <c r="M49" s="40">
        <v>2.3405900000000002</v>
      </c>
      <c r="N49" s="40">
        <v>2.31558873</v>
      </c>
      <c r="O49" s="252" t="s">
        <v>1040</v>
      </c>
    </row>
    <row r="50" spans="1:15">
      <c r="A50" s="210" t="s">
        <v>1041</v>
      </c>
      <c r="B50" s="40">
        <v>4.6085833199999993</v>
      </c>
      <c r="C50" s="40">
        <v>6.8874752499999978</v>
      </c>
      <c r="D50" s="40">
        <v>7.09743923</v>
      </c>
      <c r="E50" s="40">
        <v>6.787313769999999</v>
      </c>
      <c r="F50" s="40">
        <v>-17.652449300000001</v>
      </c>
      <c r="G50" s="40">
        <v>-18.694338459999997</v>
      </c>
      <c r="H50" s="40">
        <v>-13.78818732</v>
      </c>
      <c r="I50" s="40">
        <v>-14.35132379</v>
      </c>
      <c r="J50" s="40">
        <v>1.033314359999999</v>
      </c>
      <c r="K50" s="40">
        <v>3.6916403499999997</v>
      </c>
      <c r="L50" s="40">
        <v>4.8959953799999996</v>
      </c>
      <c r="M50" s="40">
        <v>9.0883567700000008</v>
      </c>
      <c r="N50" s="40">
        <v>4.7102497700000017</v>
      </c>
      <c r="O50" s="252" t="s">
        <v>1042</v>
      </c>
    </row>
    <row r="51" spans="1:15">
      <c r="A51" s="210" t="s">
        <v>1043</v>
      </c>
      <c r="B51" s="40">
        <v>0</v>
      </c>
      <c r="C51" s="40">
        <v>0</v>
      </c>
      <c r="D51" s="40">
        <v>0</v>
      </c>
      <c r="E51" s="40">
        <v>0</v>
      </c>
      <c r="F51" s="40">
        <v>0</v>
      </c>
      <c r="G51" s="40">
        <v>0</v>
      </c>
      <c r="H51" s="40">
        <v>0</v>
      </c>
      <c r="I51" s="40">
        <v>0</v>
      </c>
      <c r="J51" s="40">
        <v>0</v>
      </c>
      <c r="K51" s="40">
        <v>0</v>
      </c>
      <c r="L51" s="40">
        <v>0</v>
      </c>
      <c r="M51" s="40">
        <v>0</v>
      </c>
      <c r="N51" s="40">
        <v>0</v>
      </c>
      <c r="O51" s="252" t="s">
        <v>1044</v>
      </c>
    </row>
    <row r="52" spans="1:15">
      <c r="A52" s="210" t="s">
        <v>1045</v>
      </c>
      <c r="B52" s="40">
        <v>4285.1578826600007</v>
      </c>
      <c r="C52" s="40">
        <v>4423.6134427699999</v>
      </c>
      <c r="D52" s="40">
        <v>4526.7756576399997</v>
      </c>
      <c r="E52" s="40">
        <v>4467.8227017100007</v>
      </c>
      <c r="F52" s="40">
        <v>4648.3279961900007</v>
      </c>
      <c r="G52" s="40">
        <v>4780.4079413400004</v>
      </c>
      <c r="H52" s="40">
        <v>4872.2072108499997</v>
      </c>
      <c r="I52" s="40">
        <v>4978.3803211300001</v>
      </c>
      <c r="J52" s="40">
        <v>5013.8897969899999</v>
      </c>
      <c r="K52" s="40">
        <v>5171.5296179299994</v>
      </c>
      <c r="L52" s="40">
        <v>5054.0641682599999</v>
      </c>
      <c r="M52" s="40">
        <v>5071.4153451800003</v>
      </c>
      <c r="N52" s="40">
        <v>5200.6672343600003</v>
      </c>
      <c r="O52" s="252" t="s">
        <v>1046</v>
      </c>
    </row>
    <row r="53" spans="1:15">
      <c r="A53" s="210" t="s">
        <v>8</v>
      </c>
      <c r="B53" s="40">
        <v>5372.0129869699995</v>
      </c>
      <c r="C53" s="40">
        <v>5512.8011954599997</v>
      </c>
      <c r="D53" s="40">
        <v>5808.8598537099997</v>
      </c>
      <c r="E53" s="40">
        <v>5750.3046921900004</v>
      </c>
      <c r="F53" s="40">
        <v>5914.4397333699999</v>
      </c>
      <c r="G53" s="40">
        <v>6055.5718841899998</v>
      </c>
      <c r="H53" s="40">
        <v>6153.1086745599996</v>
      </c>
      <c r="I53" s="40">
        <v>6258.9352662600004</v>
      </c>
      <c r="J53" s="40">
        <v>6309.829380279999</v>
      </c>
      <c r="K53" s="40">
        <v>6522.3759329000004</v>
      </c>
      <c r="L53" s="40">
        <v>6405.7805063699998</v>
      </c>
      <c r="M53" s="40">
        <v>6427.3240459199997</v>
      </c>
      <c r="N53" s="40">
        <v>6551.9963147800008</v>
      </c>
      <c r="O53" s="252" t="s">
        <v>964</v>
      </c>
    </row>
    <row r="54" spans="1:15" s="70" customFormat="1" thickBot="1">
      <c r="A54" s="254" t="s">
        <v>9</v>
      </c>
      <c r="B54" s="69">
        <v>6209.1208116799999</v>
      </c>
      <c r="C54" s="69">
        <v>6420.2619656100005</v>
      </c>
      <c r="D54" s="69">
        <v>6689.3428270499999</v>
      </c>
      <c r="E54" s="69">
        <v>6647.8334133899998</v>
      </c>
      <c r="F54" s="69">
        <v>6711.1347702500007</v>
      </c>
      <c r="G54" s="69">
        <v>6899.4304594000005</v>
      </c>
      <c r="H54" s="69">
        <v>7121.4172405700001</v>
      </c>
      <c r="I54" s="69">
        <v>7265.011725450001</v>
      </c>
      <c r="J54" s="69">
        <v>7479.3435585399984</v>
      </c>
      <c r="K54" s="69">
        <v>7569.7218372500001</v>
      </c>
      <c r="L54" s="69">
        <v>7541.3440315500002</v>
      </c>
      <c r="M54" s="69">
        <v>7562.7309676199993</v>
      </c>
      <c r="N54" s="69">
        <v>7807.7124376600004</v>
      </c>
      <c r="O54" s="255" t="s">
        <v>1047</v>
      </c>
    </row>
    <row r="55" spans="1:15" ht="10.5" thickBot="1">
      <c r="A55" s="577"/>
      <c r="B55" s="578"/>
      <c r="C55" s="578"/>
      <c r="D55" s="578"/>
      <c r="E55" s="578"/>
      <c r="F55" s="578"/>
      <c r="G55" s="578"/>
      <c r="H55" s="578"/>
      <c r="I55" s="578"/>
      <c r="J55" s="578"/>
      <c r="K55" s="578"/>
      <c r="L55" s="578"/>
      <c r="M55" s="578"/>
      <c r="N55" s="578"/>
      <c r="O55" s="247"/>
    </row>
    <row r="57" spans="1:15">
      <c r="A57" s="2" t="s">
        <v>967</v>
      </c>
      <c r="B57" s="10">
        <v>-2.3920000057842117E-4</v>
      </c>
      <c r="C57" s="10">
        <v>-5.0110999927710509E-4</v>
      </c>
      <c r="D57" s="10">
        <v>1.302700002270285E-4</v>
      </c>
      <c r="E57" s="10">
        <v>3.709700004037586E-4</v>
      </c>
      <c r="F57" s="10">
        <v>3.5486999968270538E-4</v>
      </c>
      <c r="G57" s="10">
        <v>3.7660000089090317E-4</v>
      </c>
      <c r="H57" s="10">
        <v>0.43075023000073998</v>
      </c>
      <c r="I57" s="10">
        <v>6.4088670000273851E-2</v>
      </c>
      <c r="J57" s="10">
        <v>4.2563999977573985E-4</v>
      </c>
      <c r="K57" s="10">
        <v>-0.79953265999938594</v>
      </c>
      <c r="L57" s="10">
        <v>-1.7607798599992748</v>
      </c>
      <c r="M57" s="10">
        <v>-3.4611000046425033E-4</v>
      </c>
      <c r="N57" s="10">
        <v>-3.5180000031687086E-4</v>
      </c>
    </row>
  </sheetData>
  <customSheetViews>
    <customSheetView guid="{4E068CE9-76F0-4A79-8775-2B6748FBF524}" state="hidden">
      <selection sqref="A1:O1"/>
      <pageMargins left="0.7" right="0.7" top="0.75" bottom="0.75" header="0.3" footer="0.3"/>
      <pageSetup paperSize="9" scale="77" orientation="landscape" r:id="rId1"/>
    </customSheetView>
    <customSheetView guid="{A346EDBB-8F5D-48AE-8CF0-8B5C084A1557}"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140625" defaultRowHeight="9.75"/>
  <cols>
    <col min="1" max="1" width="41.85546875" style="2" customWidth="1"/>
    <col min="2" max="13" width="8.7109375" style="2" customWidth="1"/>
    <col min="14" max="14" width="8.140625" style="2" customWidth="1"/>
    <col min="15" max="15" width="36.140625" style="2" customWidth="1"/>
    <col min="16" max="16384" width="9.140625" style="2"/>
  </cols>
  <sheetData>
    <row r="1" spans="1:15" s="1" customFormat="1" ht="12.75">
      <c r="A1" s="581" t="s">
        <v>134</v>
      </c>
      <c r="B1" s="582"/>
      <c r="C1" s="582"/>
      <c r="D1" s="582"/>
      <c r="E1" s="582"/>
      <c r="F1" s="582"/>
      <c r="G1" s="582"/>
      <c r="H1" s="582"/>
      <c r="I1" s="582"/>
      <c r="J1" s="582"/>
      <c r="K1" s="582"/>
      <c r="L1" s="582"/>
      <c r="M1" s="582"/>
      <c r="N1" s="582"/>
      <c r="O1" s="583"/>
    </row>
    <row r="2" spans="1:15" s="97" customFormat="1" ht="18" customHeight="1">
      <c r="A2" s="579" t="s">
        <v>346</v>
      </c>
      <c r="B2" s="576"/>
      <c r="C2" s="576"/>
      <c r="D2" s="576"/>
      <c r="E2" s="576"/>
      <c r="F2" s="576"/>
      <c r="G2" s="576"/>
      <c r="H2" s="576"/>
      <c r="I2" s="576"/>
      <c r="J2" s="576"/>
      <c r="K2" s="576"/>
      <c r="L2" s="576"/>
      <c r="M2" s="576"/>
      <c r="N2" s="576"/>
      <c r="O2" s="580"/>
    </row>
    <row r="3" spans="1:15" s="3" customFormat="1" ht="3.75" customHeight="1" thickBot="1">
      <c r="A3" s="106"/>
      <c r="B3" s="44"/>
      <c r="C3" s="44"/>
      <c r="D3" s="44"/>
      <c r="E3" s="44"/>
      <c r="F3" s="44"/>
      <c r="G3" s="44"/>
      <c r="H3" s="44"/>
      <c r="I3" s="44"/>
      <c r="J3" s="44"/>
      <c r="K3" s="44"/>
      <c r="L3" s="44"/>
      <c r="M3" s="44"/>
      <c r="N3" s="44"/>
      <c r="O3" s="96"/>
    </row>
    <row r="4" spans="1:15" s="205" customFormat="1" ht="10.5" thickBot="1">
      <c r="A4" s="356" t="s">
        <v>4</v>
      </c>
      <c r="B4" s="17">
        <v>42552</v>
      </c>
      <c r="C4" s="17">
        <v>42583</v>
      </c>
      <c r="D4" s="17">
        <v>42614</v>
      </c>
      <c r="E4" s="17">
        <v>42644</v>
      </c>
      <c r="F4" s="17">
        <v>42675</v>
      </c>
      <c r="G4" s="17">
        <v>42705</v>
      </c>
      <c r="H4" s="17">
        <v>42736</v>
      </c>
      <c r="I4" s="17">
        <v>42767</v>
      </c>
      <c r="J4" s="17">
        <v>42795</v>
      </c>
      <c r="K4" s="17">
        <v>42826</v>
      </c>
      <c r="L4" s="17">
        <v>42856</v>
      </c>
      <c r="M4" s="17">
        <v>42887</v>
      </c>
      <c r="N4" s="17">
        <v>42917</v>
      </c>
      <c r="O4" s="182" t="s">
        <v>103</v>
      </c>
    </row>
    <row r="5" spans="1:15" s="70" customFormat="1" ht="9">
      <c r="A5" s="256" t="s">
        <v>887</v>
      </c>
      <c r="B5" s="257"/>
      <c r="C5" s="258"/>
      <c r="D5" s="258"/>
      <c r="E5" s="258"/>
      <c r="F5" s="258"/>
      <c r="G5" s="258"/>
      <c r="H5" s="259"/>
      <c r="I5" s="258"/>
      <c r="J5" s="258"/>
      <c r="K5" s="258"/>
      <c r="L5" s="258"/>
      <c r="M5" s="258"/>
      <c r="N5" s="258"/>
      <c r="O5" s="260" t="s">
        <v>129</v>
      </c>
    </row>
    <row r="6" spans="1:15">
      <c r="A6" s="261" t="s">
        <v>888</v>
      </c>
      <c r="B6" s="262"/>
      <c r="C6" s="263"/>
      <c r="D6" s="263"/>
      <c r="E6" s="263"/>
      <c r="F6" s="263"/>
      <c r="G6" s="263"/>
      <c r="H6" s="264"/>
      <c r="I6" s="263"/>
      <c r="J6" s="263"/>
      <c r="K6" s="263"/>
      <c r="L6" s="263"/>
      <c r="M6" s="263"/>
      <c r="N6" s="263"/>
      <c r="O6" s="265" t="s">
        <v>889</v>
      </c>
    </row>
    <row r="7" spans="1:15">
      <c r="A7" s="266" t="s">
        <v>890</v>
      </c>
      <c r="B7" s="262">
        <v>1178.14350184</v>
      </c>
      <c r="C7" s="262">
        <v>1007.3586830800001</v>
      </c>
      <c r="D7" s="262">
        <v>1140.9248081600001</v>
      </c>
      <c r="E7" s="262">
        <v>969.89685297999995</v>
      </c>
      <c r="F7" s="262">
        <v>1232.86800092</v>
      </c>
      <c r="G7" s="262">
        <v>1212.6896317600001</v>
      </c>
      <c r="H7" s="262">
        <v>1251.98247674</v>
      </c>
      <c r="I7" s="262">
        <v>1209.10560773</v>
      </c>
      <c r="J7" s="262">
        <v>1270.3020459499999</v>
      </c>
      <c r="K7" s="262">
        <v>1401.11399293</v>
      </c>
      <c r="L7" s="262">
        <v>1498.04551608</v>
      </c>
      <c r="M7" s="262">
        <v>1775.4096335500001</v>
      </c>
      <c r="N7" s="262">
        <v>1690.41849897</v>
      </c>
      <c r="O7" s="267" t="s">
        <v>891</v>
      </c>
    </row>
    <row r="8" spans="1:15">
      <c r="A8" s="268" t="s">
        <v>892</v>
      </c>
      <c r="B8" s="262">
        <v>11573.190691130001</v>
      </c>
      <c r="C8" s="262">
        <v>12045.118595559999</v>
      </c>
      <c r="D8" s="262">
        <v>12014.890559500001</v>
      </c>
      <c r="E8" s="262">
        <v>12423.416214929997</v>
      </c>
      <c r="F8" s="262">
        <v>11595.51359683</v>
      </c>
      <c r="G8" s="262">
        <v>11846.301623500001</v>
      </c>
      <c r="H8" s="262">
        <v>11996.73319196</v>
      </c>
      <c r="I8" s="262">
        <v>12406.239288270001</v>
      </c>
      <c r="J8" s="262">
        <v>12655.50473422</v>
      </c>
      <c r="K8" s="262">
        <v>12914.594332860001</v>
      </c>
      <c r="L8" s="262">
        <v>12882.63339714</v>
      </c>
      <c r="M8" s="262">
        <v>13109.467725249999</v>
      </c>
      <c r="N8" s="262">
        <v>13283.25281711</v>
      </c>
      <c r="O8" s="267" t="s">
        <v>893</v>
      </c>
    </row>
    <row r="9" spans="1:15">
      <c r="A9" s="268" t="s">
        <v>894</v>
      </c>
      <c r="B9" s="262">
        <v>318.61130821</v>
      </c>
      <c r="C9" s="262">
        <v>311.28622988999996</v>
      </c>
      <c r="D9" s="262">
        <v>309.44357450000001</v>
      </c>
      <c r="E9" s="262">
        <v>533.38961144999996</v>
      </c>
      <c r="F9" s="262">
        <v>543.99213369999984</v>
      </c>
      <c r="G9" s="262">
        <v>543.82206532000009</v>
      </c>
      <c r="H9" s="262">
        <v>323.99187440999998</v>
      </c>
      <c r="I9" s="262">
        <v>324.18050514999999</v>
      </c>
      <c r="J9" s="262">
        <v>337.72014713999994</v>
      </c>
      <c r="K9" s="262">
        <v>337.70896891000001</v>
      </c>
      <c r="L9" s="262">
        <v>325.41743549</v>
      </c>
      <c r="M9" s="262">
        <v>325.57476235000001</v>
      </c>
      <c r="N9" s="262">
        <v>369.50145982000004</v>
      </c>
      <c r="O9" s="267" t="s">
        <v>895</v>
      </c>
    </row>
    <row r="10" spans="1:15">
      <c r="A10" s="268" t="s">
        <v>896</v>
      </c>
      <c r="B10" s="262">
        <v>618.55746642999998</v>
      </c>
      <c r="C10" s="262">
        <v>752.72622965000005</v>
      </c>
      <c r="D10" s="262">
        <v>760.12197991000005</v>
      </c>
      <c r="E10" s="262">
        <v>567.61312597000006</v>
      </c>
      <c r="F10" s="262">
        <v>480.77729068999992</v>
      </c>
      <c r="G10" s="262">
        <v>455.69757118999996</v>
      </c>
      <c r="H10" s="262">
        <v>737.31616149999991</v>
      </c>
      <c r="I10" s="262">
        <v>726.59115796000003</v>
      </c>
      <c r="J10" s="262">
        <v>711.82300508000003</v>
      </c>
      <c r="K10" s="262">
        <v>725.02221959999997</v>
      </c>
      <c r="L10" s="262">
        <v>737.06848983000009</v>
      </c>
      <c r="M10" s="262">
        <v>740.69774581000001</v>
      </c>
      <c r="N10" s="262">
        <v>740.0509452</v>
      </c>
      <c r="O10" s="267" t="s">
        <v>897</v>
      </c>
    </row>
    <row r="11" spans="1:15" ht="19.5">
      <c r="A11" s="268" t="s">
        <v>898</v>
      </c>
      <c r="B11" s="262">
        <v>0</v>
      </c>
      <c r="C11" s="262">
        <v>0</v>
      </c>
      <c r="D11" s="262">
        <v>0</v>
      </c>
      <c r="E11" s="262">
        <v>0</v>
      </c>
      <c r="F11" s="262">
        <v>0</v>
      </c>
      <c r="G11" s="262">
        <v>0</v>
      </c>
      <c r="H11" s="262">
        <v>0</v>
      </c>
      <c r="I11" s="262">
        <v>0</v>
      </c>
      <c r="J11" s="262">
        <v>0</v>
      </c>
      <c r="K11" s="262">
        <v>0</v>
      </c>
      <c r="L11" s="262">
        <v>0</v>
      </c>
      <c r="M11" s="262">
        <v>0</v>
      </c>
      <c r="N11" s="262">
        <v>0</v>
      </c>
      <c r="O11" s="269" t="s">
        <v>899</v>
      </c>
    </row>
    <row r="12" spans="1:15" ht="19.5">
      <c r="A12" s="268" t="s">
        <v>900</v>
      </c>
      <c r="B12" s="262">
        <v>0</v>
      </c>
      <c r="C12" s="262">
        <v>0</v>
      </c>
      <c r="D12" s="262">
        <v>0</v>
      </c>
      <c r="E12" s="262">
        <v>0</v>
      </c>
      <c r="F12" s="262">
        <v>0</v>
      </c>
      <c r="G12" s="262">
        <v>0</v>
      </c>
      <c r="H12" s="262">
        <v>0</v>
      </c>
      <c r="I12" s="262">
        <v>0</v>
      </c>
      <c r="J12" s="262">
        <v>0</v>
      </c>
      <c r="K12" s="262">
        <v>0</v>
      </c>
      <c r="L12" s="262">
        <v>0</v>
      </c>
      <c r="M12" s="262">
        <v>0</v>
      </c>
      <c r="N12" s="262">
        <v>0</v>
      </c>
      <c r="O12" s="269" t="s">
        <v>901</v>
      </c>
    </row>
    <row r="13" spans="1:15" ht="19.5">
      <c r="A13" s="268" t="s">
        <v>902</v>
      </c>
      <c r="B13" s="262">
        <v>0</v>
      </c>
      <c r="C13" s="262">
        <v>0</v>
      </c>
      <c r="D13" s="262">
        <v>0</v>
      </c>
      <c r="E13" s="262">
        <v>0</v>
      </c>
      <c r="F13" s="262">
        <v>0</v>
      </c>
      <c r="G13" s="262">
        <v>0</v>
      </c>
      <c r="H13" s="262">
        <v>0</v>
      </c>
      <c r="I13" s="262">
        <v>0</v>
      </c>
      <c r="J13" s="262">
        <v>0</v>
      </c>
      <c r="K13" s="262">
        <v>0</v>
      </c>
      <c r="L13" s="262">
        <v>0</v>
      </c>
      <c r="M13" s="262">
        <v>0</v>
      </c>
      <c r="N13" s="262">
        <v>0</v>
      </c>
      <c r="O13" s="269" t="s">
        <v>903</v>
      </c>
    </row>
    <row r="14" spans="1:15">
      <c r="A14" s="268" t="s">
        <v>904</v>
      </c>
      <c r="B14" s="262">
        <v>1734.63633239</v>
      </c>
      <c r="C14" s="262">
        <v>1732.5789990899998</v>
      </c>
      <c r="D14" s="262">
        <v>1650.5120339</v>
      </c>
      <c r="E14" s="262">
        <v>1676.6638002</v>
      </c>
      <c r="F14" s="262">
        <v>1571.2321359800001</v>
      </c>
      <c r="G14" s="262">
        <v>1656.9553017999999</v>
      </c>
      <c r="H14" s="262">
        <v>1678.5116208600002</v>
      </c>
      <c r="I14" s="262">
        <v>1685.0426492300001</v>
      </c>
      <c r="J14" s="262">
        <v>1801.2773223499998</v>
      </c>
      <c r="K14" s="262">
        <v>1905.0836368200003</v>
      </c>
      <c r="L14" s="262">
        <v>1848.3175855499999</v>
      </c>
      <c r="M14" s="262">
        <v>1909.1606604999999</v>
      </c>
      <c r="N14" s="262">
        <v>1958.3797636500001</v>
      </c>
      <c r="O14" s="267" t="s">
        <v>905</v>
      </c>
    </row>
    <row r="15" spans="1:15">
      <c r="A15" s="268" t="s">
        <v>906</v>
      </c>
      <c r="B15" s="262">
        <v>0</v>
      </c>
      <c r="C15" s="262">
        <v>0</v>
      </c>
      <c r="D15" s="262">
        <v>0</v>
      </c>
      <c r="E15" s="262">
        <v>0</v>
      </c>
      <c r="F15" s="262">
        <v>0</v>
      </c>
      <c r="G15" s="262">
        <v>0</v>
      </c>
      <c r="H15" s="262">
        <v>0</v>
      </c>
      <c r="I15" s="262">
        <v>0</v>
      </c>
      <c r="J15" s="262">
        <v>0</v>
      </c>
      <c r="K15" s="262">
        <v>0</v>
      </c>
      <c r="L15" s="262">
        <v>0</v>
      </c>
      <c r="M15" s="262">
        <v>0</v>
      </c>
      <c r="N15" s="262">
        <v>0</v>
      </c>
      <c r="O15" s="267" t="s">
        <v>907</v>
      </c>
    </row>
    <row r="16" spans="1:15">
      <c r="A16" s="268" t="s">
        <v>908</v>
      </c>
      <c r="B16" s="262">
        <v>0</v>
      </c>
      <c r="C16" s="262">
        <v>0</v>
      </c>
      <c r="D16" s="262">
        <v>0</v>
      </c>
      <c r="E16" s="262">
        <v>0</v>
      </c>
      <c r="F16" s="262">
        <v>0</v>
      </c>
      <c r="G16" s="262">
        <v>0</v>
      </c>
      <c r="H16" s="262">
        <v>0</v>
      </c>
      <c r="I16" s="262">
        <v>0</v>
      </c>
      <c r="J16" s="262">
        <v>0</v>
      </c>
      <c r="K16" s="262">
        <v>0</v>
      </c>
      <c r="L16" s="262">
        <v>0</v>
      </c>
      <c r="M16" s="262">
        <v>0</v>
      </c>
      <c r="N16" s="262">
        <v>0</v>
      </c>
      <c r="O16" s="267" t="s">
        <v>909</v>
      </c>
    </row>
    <row r="17" spans="1:15">
      <c r="A17" s="268" t="s">
        <v>910</v>
      </c>
      <c r="B17" s="262">
        <v>0</v>
      </c>
      <c r="C17" s="262">
        <v>0</v>
      </c>
      <c r="D17" s="262">
        <v>0</v>
      </c>
      <c r="E17" s="262">
        <v>0</v>
      </c>
      <c r="F17" s="262">
        <v>0</v>
      </c>
      <c r="G17" s="262">
        <v>0</v>
      </c>
      <c r="H17" s="262">
        <v>0</v>
      </c>
      <c r="I17" s="262">
        <v>0</v>
      </c>
      <c r="J17" s="262">
        <v>0</v>
      </c>
      <c r="K17" s="262">
        <v>0</v>
      </c>
      <c r="L17" s="262">
        <v>0</v>
      </c>
      <c r="M17" s="262">
        <v>0</v>
      </c>
      <c r="N17" s="262">
        <v>0</v>
      </c>
      <c r="O17" s="267" t="s">
        <v>911</v>
      </c>
    </row>
    <row r="18" spans="1:15">
      <c r="A18" s="268" t="s">
        <v>1048</v>
      </c>
      <c r="B18" s="262">
        <v>39.063358000000001</v>
      </c>
      <c r="C18" s="262">
        <v>38.762480500000002</v>
      </c>
      <c r="D18" s="262">
        <v>38.907454999999999</v>
      </c>
      <c r="E18" s="262">
        <v>38.854099000000005</v>
      </c>
      <c r="F18" s="262">
        <v>41.691509500000002</v>
      </c>
      <c r="G18" s="262">
        <v>41.583476499999996</v>
      </c>
      <c r="H18" s="262">
        <v>41.603126500000002</v>
      </c>
      <c r="I18" s="262">
        <v>41.512867</v>
      </c>
      <c r="J18" s="262">
        <v>41.306190999999998</v>
      </c>
      <c r="K18" s="262">
        <v>41.154905499999998</v>
      </c>
      <c r="L18" s="262">
        <v>41.246570500000004</v>
      </c>
      <c r="M18" s="262">
        <v>41.152199500000002</v>
      </c>
      <c r="N18" s="262">
        <v>41.226801500000001</v>
      </c>
      <c r="O18" s="267" t="s">
        <v>913</v>
      </c>
    </row>
    <row r="19" spans="1:15">
      <c r="A19" s="268" t="s">
        <v>918</v>
      </c>
      <c r="B19" s="262">
        <v>15462.202658110002</v>
      </c>
      <c r="C19" s="262">
        <v>15887.831217860001</v>
      </c>
      <c r="D19" s="262">
        <v>15914.80041106</v>
      </c>
      <c r="E19" s="262">
        <v>16209.833704619999</v>
      </c>
      <c r="F19" s="262">
        <v>15466.074667680003</v>
      </c>
      <c r="G19" s="262">
        <v>15757.04967016</v>
      </c>
      <c r="H19" s="262">
        <v>16030.138452040001</v>
      </c>
      <c r="I19" s="262">
        <v>16392.67207543</v>
      </c>
      <c r="J19" s="262">
        <v>16817.933445799998</v>
      </c>
      <c r="K19" s="262">
        <v>17324.67805672</v>
      </c>
      <c r="L19" s="262">
        <v>17332.728994690002</v>
      </c>
      <c r="M19" s="262">
        <v>17901.462727039998</v>
      </c>
      <c r="N19" s="262">
        <v>18082.830286299999</v>
      </c>
      <c r="O19" s="267" t="s">
        <v>919</v>
      </c>
    </row>
    <row r="20" spans="1:15">
      <c r="A20" s="261" t="s">
        <v>920</v>
      </c>
      <c r="B20" s="262"/>
      <c r="C20" s="262"/>
      <c r="D20" s="262"/>
      <c r="E20" s="262"/>
      <c r="F20" s="262"/>
      <c r="G20" s="262"/>
      <c r="H20" s="262"/>
      <c r="I20" s="262"/>
      <c r="J20" s="262"/>
      <c r="K20" s="262"/>
      <c r="L20" s="262"/>
      <c r="M20" s="262"/>
      <c r="N20" s="262"/>
      <c r="O20" s="265" t="s">
        <v>921</v>
      </c>
    </row>
    <row r="21" spans="1:15">
      <c r="A21" s="266" t="s">
        <v>922</v>
      </c>
      <c r="B21" s="262">
        <v>280.79929731999999</v>
      </c>
      <c r="C21" s="262">
        <v>166.72122824999997</v>
      </c>
      <c r="D21" s="262">
        <v>218.38572225999999</v>
      </c>
      <c r="E21" s="262">
        <v>333.11956696999999</v>
      </c>
      <c r="F21" s="262">
        <v>248.69689905000004</v>
      </c>
      <c r="G21" s="262">
        <v>382.30667833999996</v>
      </c>
      <c r="H21" s="262">
        <v>216.42744731000002</v>
      </c>
      <c r="I21" s="262">
        <v>147.64596962000002</v>
      </c>
      <c r="J21" s="262">
        <v>250.67240867000001</v>
      </c>
      <c r="K21" s="262">
        <v>166.72857514999998</v>
      </c>
      <c r="L21" s="262">
        <v>173.69783380000001</v>
      </c>
      <c r="M21" s="262">
        <v>194.38853596999999</v>
      </c>
      <c r="N21" s="262">
        <v>169.65864975</v>
      </c>
      <c r="O21" s="267" t="s">
        <v>923</v>
      </c>
    </row>
    <row r="22" spans="1:15">
      <c r="A22" s="266" t="s">
        <v>1005</v>
      </c>
      <c r="B22" s="262">
        <v>0.43327878999999997</v>
      </c>
      <c r="C22" s="262">
        <v>7.6771401599999995</v>
      </c>
      <c r="D22" s="262">
        <v>29.173783140000001</v>
      </c>
      <c r="E22" s="262">
        <v>12.90932486</v>
      </c>
      <c r="F22" s="262">
        <v>24.004221449999996</v>
      </c>
      <c r="G22" s="262">
        <v>3.9022284599999999</v>
      </c>
      <c r="H22" s="262">
        <v>12.347708669999999</v>
      </c>
      <c r="I22" s="262">
        <v>3.49449707</v>
      </c>
      <c r="J22" s="262">
        <v>10.991623990000001</v>
      </c>
      <c r="K22" s="262">
        <v>3.8268974399999998</v>
      </c>
      <c r="L22" s="262">
        <v>202.34211673000001</v>
      </c>
      <c r="M22" s="262">
        <v>13.5878838</v>
      </c>
      <c r="N22" s="262">
        <v>10.936369579999999</v>
      </c>
      <c r="O22" s="267" t="s">
        <v>1049</v>
      </c>
    </row>
    <row r="23" spans="1:15">
      <c r="A23" s="266" t="s">
        <v>1007</v>
      </c>
      <c r="B23" s="262">
        <v>31.212129949999998</v>
      </c>
      <c r="C23" s="262">
        <v>32.487841100000004</v>
      </c>
      <c r="D23" s="262">
        <v>26.014531699999999</v>
      </c>
      <c r="E23" s="262">
        <v>18.603902160000001</v>
      </c>
      <c r="F23" s="262">
        <v>59.885503280000002</v>
      </c>
      <c r="G23" s="262">
        <v>29.69614863</v>
      </c>
      <c r="H23" s="262">
        <v>28.715719329999999</v>
      </c>
      <c r="I23" s="262">
        <v>28.915673770000005</v>
      </c>
      <c r="J23" s="262">
        <v>22.702973879999998</v>
      </c>
      <c r="K23" s="262">
        <v>52.620469490000005</v>
      </c>
      <c r="L23" s="262">
        <v>58.005574859999996</v>
      </c>
      <c r="M23" s="262">
        <v>84.483842979999991</v>
      </c>
      <c r="N23" s="262">
        <v>71.824222790000007</v>
      </c>
      <c r="O23" s="267" t="s">
        <v>1008</v>
      </c>
    </row>
    <row r="24" spans="1:15">
      <c r="A24" s="266" t="s">
        <v>1050</v>
      </c>
      <c r="B24" s="262">
        <v>76.913195340000001</v>
      </c>
      <c r="C24" s="262">
        <v>72.121492610000018</v>
      </c>
      <c r="D24" s="262">
        <v>26.131777659999997</v>
      </c>
      <c r="E24" s="262">
        <v>48.743120800000007</v>
      </c>
      <c r="F24" s="262">
        <v>34.102009500000001</v>
      </c>
      <c r="G24" s="262">
        <v>32.160774100000005</v>
      </c>
      <c r="H24" s="262">
        <v>11.46786092</v>
      </c>
      <c r="I24" s="262">
        <v>52.558523480000005</v>
      </c>
      <c r="J24" s="262">
        <v>63.063069729999995</v>
      </c>
      <c r="K24" s="262">
        <v>134.43043317999999</v>
      </c>
      <c r="L24" s="262">
        <v>79.851773730000005</v>
      </c>
      <c r="M24" s="262">
        <v>118.78275683</v>
      </c>
      <c r="N24" s="262">
        <v>150.17719627000002</v>
      </c>
      <c r="O24" s="267" t="s">
        <v>1051</v>
      </c>
    </row>
    <row r="25" spans="1:15">
      <c r="A25" s="266" t="s">
        <v>1052</v>
      </c>
      <c r="B25" s="262">
        <v>389.35790147999995</v>
      </c>
      <c r="C25" s="262">
        <v>279.00770219999998</v>
      </c>
      <c r="D25" s="262">
        <v>299.70581484999997</v>
      </c>
      <c r="E25" s="262">
        <v>413.37591485000002</v>
      </c>
      <c r="F25" s="262">
        <v>366.68863335000003</v>
      </c>
      <c r="G25" s="262">
        <v>448.06582965000001</v>
      </c>
      <c r="H25" s="262">
        <v>268.95873628999999</v>
      </c>
      <c r="I25" s="262">
        <v>232.61466402999997</v>
      </c>
      <c r="J25" s="262">
        <v>347.43007635000004</v>
      </c>
      <c r="K25" s="262">
        <v>357.60637536000002</v>
      </c>
      <c r="L25" s="262">
        <v>513.89729922000004</v>
      </c>
      <c r="M25" s="262">
        <v>411.24301969000004</v>
      </c>
      <c r="N25" s="262">
        <v>402.59643846</v>
      </c>
      <c r="O25" s="267" t="s">
        <v>933</v>
      </c>
    </row>
    <row r="26" spans="1:15" s="70" customFormat="1" ht="9">
      <c r="A26" s="218" t="s">
        <v>934</v>
      </c>
      <c r="B26" s="257">
        <v>15851.560559650001</v>
      </c>
      <c r="C26" s="257">
        <v>16166.838920120001</v>
      </c>
      <c r="D26" s="257">
        <v>16214.506225949999</v>
      </c>
      <c r="E26" s="257">
        <v>16623.209619540001</v>
      </c>
      <c r="F26" s="257">
        <v>15832.763301110001</v>
      </c>
      <c r="G26" s="257">
        <v>16205.11549991</v>
      </c>
      <c r="H26" s="257">
        <v>16299.097188419999</v>
      </c>
      <c r="I26" s="257">
        <v>16625.286739490002</v>
      </c>
      <c r="J26" s="257">
        <v>17165.363522200005</v>
      </c>
      <c r="K26" s="257">
        <v>17682.284432129996</v>
      </c>
      <c r="L26" s="257">
        <v>17846.62629398</v>
      </c>
      <c r="M26" s="257">
        <v>18312.70574682</v>
      </c>
      <c r="N26" s="257">
        <v>18485.426724870002</v>
      </c>
      <c r="O26" s="219" t="s">
        <v>102</v>
      </c>
    </row>
    <row r="27" spans="1:15">
      <c r="A27" s="270" t="s">
        <v>1053</v>
      </c>
      <c r="B27" s="262"/>
      <c r="C27" s="262"/>
      <c r="D27" s="262"/>
      <c r="E27" s="262"/>
      <c r="F27" s="262"/>
      <c r="G27" s="262"/>
      <c r="H27" s="262"/>
      <c r="I27" s="262"/>
      <c r="J27" s="262"/>
      <c r="K27" s="262"/>
      <c r="L27" s="262"/>
      <c r="M27" s="262"/>
      <c r="N27" s="262"/>
      <c r="O27" s="271" t="s">
        <v>135</v>
      </c>
    </row>
    <row r="28" spans="1:15">
      <c r="A28" s="261" t="s">
        <v>1054</v>
      </c>
      <c r="B28" s="262">
        <v>118.21106605999999</v>
      </c>
      <c r="C28" s="262">
        <v>13.614728810000001</v>
      </c>
      <c r="D28" s="262">
        <v>26.867441169999999</v>
      </c>
      <c r="E28" s="262">
        <v>159.07768389999998</v>
      </c>
      <c r="F28" s="262">
        <v>151.79447643</v>
      </c>
      <c r="G28" s="262">
        <v>46.835519399999995</v>
      </c>
      <c r="H28" s="262">
        <v>37.791353829999998</v>
      </c>
      <c r="I28" s="262">
        <v>89.74051747</v>
      </c>
      <c r="J28" s="262">
        <v>36.338571199999997</v>
      </c>
      <c r="K28" s="262">
        <v>21.246928010000001</v>
      </c>
      <c r="L28" s="262">
        <v>73.610439100000008</v>
      </c>
      <c r="M28" s="262">
        <v>22.518002849999998</v>
      </c>
      <c r="N28" s="262">
        <v>50.540825600000005</v>
      </c>
      <c r="O28" s="265" t="s">
        <v>1055</v>
      </c>
    </row>
    <row r="29" spans="1:15">
      <c r="A29" s="261" t="s">
        <v>1056</v>
      </c>
      <c r="B29" s="262">
        <v>0</v>
      </c>
      <c r="C29" s="262">
        <v>1.8489999999999999E-2</v>
      </c>
      <c r="D29" s="262">
        <v>1.8489999999999999E-2</v>
      </c>
      <c r="E29" s="262">
        <v>0</v>
      </c>
      <c r="F29" s="262">
        <v>0</v>
      </c>
      <c r="G29" s="262">
        <v>0</v>
      </c>
      <c r="H29" s="262">
        <v>0</v>
      </c>
      <c r="I29" s="262">
        <v>0</v>
      </c>
      <c r="J29" s="262">
        <v>0</v>
      </c>
      <c r="K29" s="262">
        <v>0</v>
      </c>
      <c r="L29" s="262">
        <v>0</v>
      </c>
      <c r="M29" s="262">
        <v>0</v>
      </c>
      <c r="N29" s="262">
        <v>0</v>
      </c>
      <c r="O29" s="265" t="s">
        <v>1057</v>
      </c>
    </row>
    <row r="30" spans="1:15">
      <c r="A30" s="261" t="s">
        <v>1058</v>
      </c>
      <c r="B30" s="262">
        <v>52.40767082</v>
      </c>
      <c r="C30" s="262">
        <v>77.02448566999999</v>
      </c>
      <c r="D30" s="262">
        <v>56.880462129999998</v>
      </c>
      <c r="E30" s="262">
        <v>77.529319669999992</v>
      </c>
      <c r="F30" s="262">
        <v>60.01463219</v>
      </c>
      <c r="G30" s="262">
        <v>63.724680179999993</v>
      </c>
      <c r="H30" s="262">
        <v>80.199407550000004</v>
      </c>
      <c r="I30" s="262">
        <v>76.198473100000001</v>
      </c>
      <c r="J30" s="262">
        <v>80.82948494</v>
      </c>
      <c r="K30" s="262">
        <v>78.074102249999996</v>
      </c>
      <c r="L30" s="262">
        <v>72.538296340000002</v>
      </c>
      <c r="M30" s="262">
        <v>86.664607449999991</v>
      </c>
      <c r="N30" s="262">
        <v>80.997270049999997</v>
      </c>
      <c r="O30" s="265" t="s">
        <v>1059</v>
      </c>
    </row>
    <row r="31" spans="1:15">
      <c r="A31" s="261" t="s">
        <v>1060</v>
      </c>
      <c r="B31" s="262">
        <v>15549.887475969999</v>
      </c>
      <c r="C31" s="262">
        <v>15985.5347184</v>
      </c>
      <c r="D31" s="262">
        <v>16027.952572</v>
      </c>
      <c r="E31" s="262">
        <v>16292.247679479999</v>
      </c>
      <c r="F31" s="262">
        <v>15489.617415170002</v>
      </c>
      <c r="G31" s="262">
        <v>15954.440853639999</v>
      </c>
      <c r="H31" s="262">
        <v>16052.752834180001</v>
      </c>
      <c r="I31" s="262">
        <v>16342.69493141</v>
      </c>
      <c r="J31" s="262">
        <v>16929.037630479997</v>
      </c>
      <c r="K31" s="262">
        <v>17421.80863815</v>
      </c>
      <c r="L31" s="262">
        <v>17585.441833050001</v>
      </c>
      <c r="M31" s="262">
        <v>18013.396915690002</v>
      </c>
      <c r="N31" s="262">
        <v>18157.599724230004</v>
      </c>
      <c r="O31" s="265" t="s">
        <v>1061</v>
      </c>
    </row>
    <row r="32" spans="1:15">
      <c r="A32" s="261" t="s">
        <v>1062</v>
      </c>
      <c r="B32" s="262">
        <v>131.05408168</v>
      </c>
      <c r="C32" s="262">
        <v>90.646396129999999</v>
      </c>
      <c r="D32" s="262">
        <v>102.33427426</v>
      </c>
      <c r="E32" s="262">
        <v>93.902266830000002</v>
      </c>
      <c r="F32" s="262">
        <v>131.33680621000002</v>
      </c>
      <c r="G32" s="262">
        <v>140.11401741999998</v>
      </c>
      <c r="H32" s="262">
        <v>128.63923561000001</v>
      </c>
      <c r="I32" s="262">
        <v>116.65272372</v>
      </c>
      <c r="J32" s="262">
        <v>119.15817</v>
      </c>
      <c r="K32" s="262">
        <v>161.15431042</v>
      </c>
      <c r="L32" s="262">
        <v>117.749791</v>
      </c>
      <c r="M32" s="262">
        <v>190.12584941999998</v>
      </c>
      <c r="N32" s="262">
        <v>196.28855762999999</v>
      </c>
      <c r="O32" s="265" t="s">
        <v>1063</v>
      </c>
    </row>
    <row r="33" spans="1:15" s="70" customFormat="1" thickBot="1">
      <c r="A33" s="218" t="s">
        <v>969</v>
      </c>
      <c r="B33" s="257">
        <v>15851.560294590001</v>
      </c>
      <c r="C33" s="257">
        <v>16166.838819070001</v>
      </c>
      <c r="D33" s="257">
        <v>16214.0532396</v>
      </c>
      <c r="E33" s="257">
        <v>16622.75694997</v>
      </c>
      <c r="F33" s="257">
        <v>15832.763330059999</v>
      </c>
      <c r="G33" s="257">
        <v>16205.115070729998</v>
      </c>
      <c r="H33" s="257">
        <v>16299.382831250001</v>
      </c>
      <c r="I33" s="257">
        <v>16625.286645749999</v>
      </c>
      <c r="J33" s="257">
        <v>17165.363856710002</v>
      </c>
      <c r="K33" s="257">
        <v>17682.283978880001</v>
      </c>
      <c r="L33" s="257">
        <v>17849.340359569997</v>
      </c>
      <c r="M33" s="257">
        <v>18312.705375499998</v>
      </c>
      <c r="N33" s="257">
        <v>18485.42637759</v>
      </c>
      <c r="O33" s="219" t="s">
        <v>1064</v>
      </c>
    </row>
    <row r="34" spans="1:15" ht="10.5" thickBot="1">
      <c r="A34" s="577"/>
      <c r="B34" s="578"/>
      <c r="C34" s="578"/>
      <c r="D34" s="578"/>
      <c r="E34" s="578"/>
      <c r="F34" s="578"/>
      <c r="G34" s="578"/>
      <c r="H34" s="578"/>
      <c r="I34" s="578"/>
      <c r="J34" s="578"/>
      <c r="K34" s="578"/>
      <c r="L34" s="578"/>
      <c r="M34" s="578"/>
      <c r="N34" s="578"/>
      <c r="O34" s="272"/>
    </row>
    <row r="36" spans="1:15">
      <c r="A36" s="2" t="s">
        <v>967</v>
      </c>
      <c r="B36" s="10">
        <v>-2.6505999994697049E-4</v>
      </c>
      <c r="C36" s="10">
        <v>-1.0105000001203734E-4</v>
      </c>
      <c r="D36" s="10">
        <v>-0.45298634999926435</v>
      </c>
      <c r="E36" s="10">
        <v>-0.45266957000058028</v>
      </c>
      <c r="F36" s="10">
        <v>2.8949998522875831E-5</v>
      </c>
      <c r="G36" s="10">
        <v>-4.2918000144709367E-4</v>
      </c>
      <c r="H36" s="10">
        <v>0.28564283000196156</v>
      </c>
      <c r="I36" s="10">
        <v>-9.3740003649145365E-5</v>
      </c>
      <c r="J36" s="10">
        <v>3.3450999762862921E-4</v>
      </c>
      <c r="K36" s="10">
        <v>-4.5324999518925324E-4</v>
      </c>
      <c r="L36" s="10">
        <v>2.7140655899966077</v>
      </c>
      <c r="M36" s="10">
        <v>-3.7132000215933658E-4</v>
      </c>
      <c r="N36" s="10">
        <v>-3.4728000173345208E-4</v>
      </c>
    </row>
  </sheetData>
  <customSheetViews>
    <customSheetView guid="{4E068CE9-76F0-4A79-8775-2B6748FBF524}" state="hidden">
      <selection sqref="A1:O1"/>
      <pageMargins left="0.7" right="0.7" top="0.75" bottom="0.75" header="0.3" footer="0.3"/>
      <pageSetup paperSize="9" scale="68" orientation="landscape" r:id="rId1"/>
    </customSheetView>
    <customSheetView guid="{A346EDBB-8F5D-48AE-8CF0-8B5C084A1557}"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91CF7DD-0E6A-4E13-ABD5-9D4D45EFF492}"/>
</file>

<file path=customXml/itemProps2.xml><?xml version="1.0" encoding="utf-8"?>
<ds:datastoreItem xmlns:ds="http://schemas.openxmlformats.org/officeDocument/2006/customXml" ds:itemID="{F7F946F2-E3E0-483F-BFFE-8011C6247A97}"/>
</file>

<file path=customXml/itemProps3.xml><?xml version="1.0" encoding="utf-8"?>
<ds:datastoreItem xmlns:ds="http://schemas.openxmlformats.org/officeDocument/2006/customXml" ds:itemID="{AA7517E7-C53D-4BE7-8843-93CD94C22F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54</vt:i4>
      </vt:variant>
    </vt:vector>
  </HeadingPairs>
  <TitlesOfParts>
    <vt:vector size="10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Tabel 7</vt:lpstr>
      <vt:lpstr>Tabel 8</vt:lpstr>
      <vt:lpstr>Tabel 9</vt:lpstr>
      <vt:lpstr>Tabel 10</vt:lpstr>
      <vt:lpstr>Tabel 11</vt:lpstr>
      <vt:lpstr>Tabel 12</vt:lpstr>
      <vt:lpstr>Tabel 13</vt:lpstr>
      <vt:lpstr>Tabel 14</vt:lpstr>
      <vt:lpstr>Tabel 15</vt:lpstr>
      <vt:lpstr>Tabel 19 (2)</vt:lpstr>
      <vt:lpstr>Tabel 16</vt:lpstr>
      <vt:lpstr>Tabel 17</vt:lpstr>
      <vt:lpstr>Tabel 18</vt:lpstr>
      <vt:lpstr>Tabel 19</vt:lpstr>
      <vt:lpstr>Tabel 20</vt:lpstr>
      <vt:lpstr>Tabel 21 (satuan utuh)</vt:lpstr>
      <vt:lpstr>Tabel 21</vt:lpstr>
      <vt:lpstr>Tabel 22</vt:lpstr>
      <vt:lpstr>'Tabel 7'!_Toc442958247</vt:lpstr>
      <vt:lpstr>'Tabel 8'!_Toc442958248</vt:lpstr>
      <vt:lpstr>'Tabel 9'!_Toc442958249</vt:lpstr>
      <vt:lpstr>'Tabel 11'!_Toc442958261</vt:lpstr>
      <vt:lpstr>'Tabel 12'!_Toc442958262</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5.1'!_Toc444196302</vt:lpstr>
      <vt:lpstr>'Tabel 5.1.a'!_Toc444196303</vt:lpstr>
      <vt:lpstr>'Tabel 5.1.b'!_Toc444196304</vt:lpstr>
      <vt:lpstr>'Tabel 5.1.c'!_Toc444196305</vt:lpstr>
      <vt:lpstr>'Tabel 5.2'!_Toc444196306</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19 (2)'!_Toc444196329</vt:lpstr>
      <vt:lpstr>'Tabel 15'!_Toc444196331</vt:lpstr>
      <vt:lpstr>'Tabel 17'!_Toc444196332</vt:lpstr>
      <vt:lpstr>'Tabel 19'!_Toc444196333</vt:lpstr>
      <vt:lpstr>'Tabel 20'!_Toc444196334</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 (PCS)</cp:lastModifiedBy>
  <dcterms:created xsi:type="dcterms:W3CDTF">2016-02-26T02:39:42Z</dcterms:created>
  <dcterms:modified xsi:type="dcterms:W3CDTF">2018-03-28T04:51:48Z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