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defaultThemeVersion="124226"/>
  <xr:revisionPtr revIDLastSave="0" documentId="13_ncr:1_{439BEF98-5784-4B11-BE4A-5BAFAD991641}" xr6:coauthVersionLast="47" xr6:coauthVersionMax="47" xr10:uidLastSave="{00000000-0000-0000-0000-000000000000}"/>
  <bookViews>
    <workbookView xWindow="-120" yWindow="-120" windowWidth="29040" windowHeight="16440" activeTab="1" xr2:uid="{00000000-000D-0000-FFFF-FFFF00000000}"/>
  </bookViews>
  <sheets>
    <sheet name="Jml Pelapor" sheetId="1" r:id="rId1"/>
    <sheet name="Jml Permintaan iDeb Pelapor" sheetId="7" r:id="rId2"/>
    <sheet name="Sheet1" sheetId="8" state="hidden" r:id="rId3"/>
  </sheets>
  <definedNames>
    <definedName name="_xlnm._FilterDatabase" localSheetId="2" hidden="1">Sheet1!$A$1:$C$46</definedName>
    <definedName name="_xlnm.Print_Area" localSheetId="0">'Jml Pelapor'!$B$1:$AD$29</definedName>
    <definedName name="_xlnm.Print_Area" localSheetId="1">'Jml Permintaan iDeb Pelapor'!$B$1:$AE$31</definedName>
  </definedNames>
  <calcPr calcId="191029"/>
</workbook>
</file>

<file path=xl/calcChain.xml><?xml version="1.0" encoding="utf-8"?>
<calcChain xmlns="http://schemas.openxmlformats.org/spreadsheetml/2006/main">
  <c r="CP27" i="1" l="1"/>
  <c r="CQ27" i="1"/>
  <c r="CQ28" i="7" l="1"/>
  <c r="CR28" i="7"/>
  <c r="CP28" i="7"/>
  <c r="CO27" i="1"/>
  <c r="CN27" i="1" l="1"/>
  <c r="CM27" i="1"/>
  <c r="CN28" i="7"/>
  <c r="CO28" i="7"/>
  <c r="CM28" i="7"/>
  <c r="CL27" i="1"/>
  <c r="CL28" i="7" l="1"/>
  <c r="CI27" i="1"/>
  <c r="CJ27" i="1"/>
  <c r="CK27" i="1"/>
  <c r="CK28" i="7"/>
  <c r="CJ28" i="7" l="1"/>
  <c r="CH27" i="1"/>
  <c r="CI28" i="7" l="1"/>
  <c r="CH28" i="7"/>
  <c r="CG28" i="7"/>
  <c r="CF28" i="7"/>
  <c r="CE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W28" i="7"/>
  <c r="AV28" i="7"/>
  <c r="AU28" i="7"/>
  <c r="AT28" i="7"/>
  <c r="AS28" i="7"/>
  <c r="AR28" i="7"/>
  <c r="AQ28" i="7"/>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G27" i="1" l="1"/>
  <c r="CF27" i="1" l="1"/>
  <c r="CE27" i="1" l="1"/>
  <c r="CD27" i="1" l="1"/>
  <c r="CC27" i="1" l="1"/>
  <c r="CB27" i="1" l="1"/>
  <c r="CA27" i="1" l="1"/>
  <c r="BZ27" i="1" l="1"/>
  <c r="BY27" i="1" l="1"/>
  <c r="BW27" i="1" l="1"/>
  <c r="BX27" i="1"/>
  <c r="BV27" i="1" l="1"/>
  <c r="BU27" i="1"/>
  <c r="BT27" i="1" l="1"/>
  <c r="BS27" i="1" l="1"/>
  <c r="BR27" i="1" l="1"/>
  <c r="BQ27" i="1" l="1"/>
  <c r="BP27" i="1" l="1"/>
  <c r="BO27" i="1" l="1"/>
  <c r="BN27" i="1" l="1"/>
  <c r="BM27" i="1" l="1"/>
  <c r="BL27" i="1" l="1"/>
  <c r="BK27" i="1" l="1"/>
  <c r="BJ27" i="1" l="1"/>
  <c r="BI27" i="1" l="1"/>
  <c r="BH27" i="1" l="1"/>
  <c r="BG27" i="1" l="1"/>
  <c r="BF27" i="1"/>
  <c r="BE27" i="1" l="1"/>
  <c r="BD27" i="1" l="1"/>
  <c r="BC27" i="1" l="1"/>
  <c r="BB27" i="1"/>
  <c r="BA27" i="1"/>
  <c r="AZ27" i="1"/>
  <c r="AY27" i="1"/>
  <c r="AX27" i="1" l="1"/>
  <c r="AJ8" i="1" l="1"/>
  <c r="AK8" i="1" s="1"/>
  <c r="AW27" i="1"/>
  <c r="AV27" i="1"/>
  <c r="AI27" i="1"/>
  <c r="AH27" i="1"/>
  <c r="AG27" i="1"/>
  <c r="AF27" i="1"/>
  <c r="AE27" i="1"/>
  <c r="AJ27" i="1" l="1"/>
  <c r="AK27" i="1"/>
  <c r="AL8" i="1"/>
  <c r="AM8" i="1" l="1"/>
  <c r="AL27" i="1"/>
  <c r="AM27" i="1" l="1"/>
  <c r="AN8" i="1"/>
  <c r="AN27" i="1" l="1"/>
  <c r="AO8" i="1"/>
  <c r="AP8" i="1" l="1"/>
  <c r="AQ8" i="1" s="1"/>
  <c r="AR8" i="1" s="1"/>
  <c r="AS8" i="1" s="1"/>
  <c r="AT8" i="1" s="1"/>
  <c r="AU8" i="1" s="1"/>
  <c r="AO27" i="1"/>
  <c r="AP27" i="1" l="1"/>
  <c r="AA27" i="1"/>
  <c r="AB27" i="1"/>
  <c r="AC27" i="1"/>
  <c r="AD27" i="1"/>
  <c r="AQ27" i="1" l="1"/>
  <c r="AR27" i="1" l="1"/>
  <c r="AS27" i="1" l="1"/>
  <c r="Z27" i="1"/>
  <c r="AU27" i="1" l="1"/>
  <c r="AT27" i="1"/>
  <c r="X27" i="1"/>
  <c r="W27" i="1"/>
  <c r="Y27" i="1" l="1"/>
  <c r="V27" i="1" l="1"/>
  <c r="U27" i="1"/>
  <c r="T27" i="1" l="1"/>
  <c r="S27" i="1" l="1"/>
  <c r="R27" i="1" l="1"/>
</calcChain>
</file>

<file path=xl/sharedStrings.xml><?xml version="1.0" encoding="utf-8"?>
<sst xmlns="http://schemas.openxmlformats.org/spreadsheetml/2006/main" count="438" uniqueCount="160">
  <si>
    <t>Jenis Pelapor</t>
  </si>
  <si>
    <t>Agt-18</t>
  </si>
  <si>
    <t>Bank Umum Konvensional</t>
  </si>
  <si>
    <t>Bank Umum Syariah / UUS</t>
  </si>
  <si>
    <t>BPR Konvensional</t>
  </si>
  <si>
    <t>BPR Syariah</t>
  </si>
  <si>
    <t>Perusahaan Pembiayaan</t>
  </si>
  <si>
    <t>Perusahaan Modal Ventura</t>
  </si>
  <si>
    <t>Perusahaan Pembiayaan Infrastruktur</t>
  </si>
  <si>
    <t>Perusahaan Pembiayaan Syariah</t>
  </si>
  <si>
    <t>Perusahaan Modal Ventura Syariah</t>
  </si>
  <si>
    <t>Lembaga Jasa Keuangan Lainnya</t>
  </si>
  <si>
    <t>Lembaga Jasa Keuangan Lainnya Syariah</t>
  </si>
  <si>
    <t>Lembaga Non Lembaga Jasa Keuangan</t>
  </si>
  <si>
    <t>Total</t>
  </si>
  <si>
    <t>Jan-18</t>
  </si>
  <si>
    <t>Feb-18</t>
  </si>
  <si>
    <t>Mar-18</t>
  </si>
  <si>
    <t>Apr-18</t>
  </si>
  <si>
    <t>Mei-18</t>
  </si>
  <si>
    <t>Jun-18</t>
  </si>
  <si>
    <t>Jul-18</t>
  </si>
  <si>
    <t>Sep-18</t>
  </si>
  <si>
    <t>Okt-18</t>
  </si>
  <si>
    <t>Nov-18</t>
  </si>
  <si>
    <t>Bank Umum Syariah</t>
  </si>
  <si>
    <t>Unit Usaha Syariah</t>
  </si>
  <si>
    <t>Keterangan:</t>
  </si>
  <si>
    <t>Des-18 *</t>
  </si>
  <si>
    <t xml:space="preserve">* Sesuai dengan POJK No. 18/POJK.03/2017 tentang Pelaporan dan Permintaan Informasi Debitur melalui Sistem Layanan Informasi Keuangan bahwa seluruh BPR, BPRS, dan
  Perusahaan Pembiayaan (konvensional dan syariah) wajib menjadi pelapor SLIK paling lambat tanggal 31 Desember 2018 </t>
  </si>
  <si>
    <r>
      <t>98</t>
    </r>
    <r>
      <rPr>
        <vertAlign val="superscript"/>
        <sz val="9"/>
        <rFont val="Arial"/>
        <family val="2"/>
      </rPr>
      <t xml:space="preserve"> r)</t>
    </r>
  </si>
  <si>
    <r>
      <t xml:space="preserve">9 </t>
    </r>
    <r>
      <rPr>
        <vertAlign val="superscript"/>
        <sz val="9"/>
        <rFont val="Arial"/>
        <family val="2"/>
      </rPr>
      <t>r)</t>
    </r>
  </si>
  <si>
    <r>
      <t xml:space="preserve">4.315.943 </t>
    </r>
    <r>
      <rPr>
        <vertAlign val="superscript"/>
        <sz val="9"/>
        <color rgb="FF000000"/>
        <rFont val="Arial"/>
        <family val="2"/>
      </rPr>
      <t>r)</t>
    </r>
  </si>
  <si>
    <t>Mei-20</t>
  </si>
  <si>
    <t>Juni-20</t>
  </si>
  <si>
    <t>Juli-20</t>
  </si>
  <si>
    <t>Aug-20</t>
  </si>
  <si>
    <t>Sept-20</t>
  </si>
  <si>
    <t>Okt-20</t>
  </si>
  <si>
    <t>Nov-20</t>
  </si>
  <si>
    <t>Des-20</t>
  </si>
  <si>
    <t>Feb-21</t>
  </si>
  <si>
    <t>Jan-21</t>
  </si>
  <si>
    <t>Mar-21</t>
  </si>
  <si>
    <t>Apr-21</t>
  </si>
  <si>
    <t>Mei-21</t>
  </si>
  <si>
    <t>Jun-21</t>
  </si>
  <si>
    <t>Jul-21</t>
  </si>
  <si>
    <t>Aug-21</t>
  </si>
  <si>
    <t>Sept-21</t>
  </si>
  <si>
    <t>Okt-21</t>
  </si>
  <si>
    <t>Nov-21</t>
  </si>
  <si>
    <t>Perusahaan Efek (PE)</t>
  </si>
  <si>
    <t>Sep-21</t>
  </si>
  <si>
    <t>Perusahaan Efek</t>
  </si>
  <si>
    <t>0101</t>
  </si>
  <si>
    <t>0102</t>
  </si>
  <si>
    <t>0103</t>
  </si>
  <si>
    <t>0104</t>
  </si>
  <si>
    <t>0201</t>
  </si>
  <si>
    <t>0202</t>
  </si>
  <si>
    <t>0203</t>
  </si>
  <si>
    <t>0204</t>
  </si>
  <si>
    <t>0205</t>
  </si>
  <si>
    <t>0301</t>
  </si>
  <si>
    <t>0302</t>
  </si>
  <si>
    <t>0401</t>
  </si>
  <si>
    <t>0909</t>
  </si>
  <si>
    <t>Des-21</t>
  </si>
  <si>
    <t>Lembaga Pendanaan Efek</t>
  </si>
  <si>
    <t>0402</t>
  </si>
  <si>
    <t>Lembaga Pendaan Efek</t>
  </si>
  <si>
    <t>Jan-22</t>
  </si>
  <si>
    <t>Feb-22</t>
  </si>
  <si>
    <t>Mar-22</t>
  </si>
  <si>
    <t>Apr-22</t>
  </si>
  <si>
    <t>Mei-22</t>
  </si>
  <si>
    <t>BLN_TAHUN</t>
  </si>
  <si>
    <t>MEMBER_TYPE_CODE</t>
  </si>
  <si>
    <t>JUMLAH_IDEB</t>
  </si>
  <si>
    <t>202202</t>
  </si>
  <si>
    <t>0501</t>
  </si>
  <si>
    <t>0502</t>
  </si>
  <si>
    <t>202203</t>
  </si>
  <si>
    <t>202204</t>
  </si>
  <si>
    <t>202205</t>
  </si>
  <si>
    <t>Juni-22</t>
  </si>
  <si>
    <t>202206</t>
  </si>
  <si>
    <t>Juli-22</t>
  </si>
  <si>
    <t>202207</t>
  </si>
  <si>
    <t>Apr-2</t>
  </si>
  <si>
    <t>Agus-22</t>
  </si>
  <si>
    <t>Sept-22</t>
  </si>
  <si>
    <t>Okt-22</t>
  </si>
  <si>
    <t xml:space="preserve">Des-18* </t>
  </si>
  <si>
    <t>Nov-22</t>
  </si>
  <si>
    <t>0206</t>
  </si>
  <si>
    <t>Perusahaan Pembiayaan Infrastruktur Syariah</t>
  </si>
  <si>
    <t>Pergadaian</t>
  </si>
  <si>
    <t>Pergadaian Syariah</t>
  </si>
  <si>
    <t>Des-22</t>
  </si>
  <si>
    <t>Kode Jenis Pelapor</t>
  </si>
  <si>
    <t>Jan-23</t>
  </si>
  <si>
    <t>Feb-23</t>
  </si>
  <si>
    <t>Mar-23</t>
  </si>
  <si>
    <t>Apr-23</t>
  </si>
  <si>
    <t>Mei-23</t>
  </si>
  <si>
    <t>Jun-23</t>
  </si>
  <si>
    <t>Jul-23</t>
  </si>
  <si>
    <t>Agt-23</t>
  </si>
  <si>
    <t>Sept-23</t>
  </si>
  <si>
    <t>Okt-23</t>
  </si>
  <si>
    <t>Nov-23</t>
  </si>
  <si>
    <t>Des-23</t>
  </si>
  <si>
    <t>Jan-24</t>
  </si>
  <si>
    <t>Feb-24</t>
  </si>
  <si>
    <t>Maret-24</t>
  </si>
  <si>
    <t>* Sesuai dengan POJK No. 18/POJK.03/2017 tentang Pelaporan dan Permintaan Informasi Debitur melalui Sistem Layanan Informasi Keuangan bahwa seluruh BPR, BPRS, dan Perusahaan Pembiayaan (konvensional dan syariah) wajib menjadi pelapor SLIK paling lambat tanggal 31 Desember 2018 
* Sesuai dengan data perizinan yang diterima DPDS</t>
  </si>
  <si>
    <t>Mar-24</t>
  </si>
  <si>
    <t>Apr-24</t>
  </si>
  <si>
    <t>Mei-24</t>
  </si>
  <si>
    <t>Jun-24</t>
  </si>
  <si>
    <t>Juni-24</t>
  </si>
  <si>
    <t>Juli-24</t>
  </si>
  <si>
    <t>Agt-24</t>
  </si>
  <si>
    <t>Sept-24</t>
  </si>
  <si>
    <t>Okt-24</t>
  </si>
  <si>
    <t>0601</t>
  </si>
  <si>
    <t>0701</t>
  </si>
  <si>
    <t>0702</t>
  </si>
  <si>
    <t>Perusahaan Asuransi</t>
  </si>
  <si>
    <t>Perusahaan Penjaminan Syariah</t>
  </si>
  <si>
    <t xml:space="preserve">Perusahaan Penjaminan </t>
  </si>
  <si>
    <t>Nov-24</t>
  </si>
  <si>
    <t>Jul-24</t>
  </si>
  <si>
    <t>Sep-24</t>
  </si>
  <si>
    <t>Des-24</t>
  </si>
  <si>
    <t>Jan-25</t>
  </si>
  <si>
    <t>Feb-25</t>
  </si>
  <si>
    <t>Mar-25</t>
  </si>
  <si>
    <t>0801</t>
  </si>
  <si>
    <t xml:space="preserve">Perusahaan LPBBTI </t>
  </si>
  <si>
    <t>Perusahaan Asuransi Syariah / UUS</t>
  </si>
  <si>
    <t>Perusahaan Penjamin</t>
  </si>
  <si>
    <t>Perusahaan Penjamin Syariah / UUS</t>
  </si>
  <si>
    <t>LPBBTI</t>
  </si>
  <si>
    <t>LPBBTI Syariah / UUS</t>
  </si>
  <si>
    <t>0602</t>
  </si>
  <si>
    <t>0802</t>
  </si>
  <si>
    <t>Apr-25</t>
  </si>
  <si>
    <t>Mei-25</t>
  </si>
  <si>
    <t>Jun-25</t>
  </si>
  <si>
    <t>Jul-25</t>
  </si>
  <si>
    <t xml:space="preserve"> Perusahaan Asuransi Syariah</t>
  </si>
  <si>
    <t>Pelapor Perusahaan LPBBTI Syariah</t>
  </si>
  <si>
    <r>
      <rPr>
        <sz val="18"/>
        <rFont val="Arial Narrow"/>
        <family val="2"/>
      </rPr>
      <t>Perkembangan Jumlah Pelapor</t>
    </r>
    <r>
      <rPr>
        <sz val="14"/>
        <rFont val="Arial Narrow"/>
        <family val="2"/>
      </rPr>
      <t xml:space="preserve"> 
</t>
    </r>
    <r>
      <rPr>
        <sz val="13"/>
        <rFont val="Arial Narrow"/>
        <family val="2"/>
      </rPr>
      <t>Sistem Layanan Informasi Keuangan
Periode Januari 2018 -  Juli 2025</t>
    </r>
  </si>
  <si>
    <t>Perkembangan Jumlah Permintaan Informasi Debitur (IDeb) oleh Pelapor 
Sistem Layanan Informasi Keuangan
Periode Januari 2018 - Juli 2025</t>
  </si>
  <si>
    <t>Ags-25</t>
  </si>
  <si>
    <t>Sep-25</t>
  </si>
  <si>
    <t>Aug-25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</si>
</sst>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00_);_(* \(#,##0.00\);_(* &quot;-&quot;??_);_(@_)"/>
    <numFmt numFmtId="165" formatCode="_(* #,##0_);_(* \(#,##0\);_(* &quot;-&quot;??_);_(@_)"/>
  </numFmts>
  <fonts count="22" x14ac:knownFonts="1">
    <font>
      <sz val="11"/>
      <color theme="1"/>
      <name val="Calibri"/>
      <family val="2"/>
      <scheme val="minor"/>
    </font>
    <font>
      <b/>
      <sz val="9"/>
      <color rgb="FF000000"/>
      <name val="Arial"/>
      <family val="2"/>
    </font>
    <font>
      <sz val="9"/>
      <color theme="1"/>
      <name val="Arial"/>
      <family val="2"/>
    </font>
    <font>
      <sz val="14"/>
      <color rgb="FFFF0000"/>
      <name val="Arial"/>
      <family val="2"/>
    </font>
    <font>
      <sz val="11"/>
      <color theme="1"/>
      <name val="Arial"/>
      <family val="2"/>
    </font>
    <font>
      <b/>
      <sz val="9"/>
      <color rgb="FFFFFFFF"/>
      <name val="Arial"/>
      <family val="2"/>
    </font>
    <font>
      <sz val="9"/>
      <color rgb="FF000000"/>
      <name val="Arial"/>
      <family val="2"/>
    </font>
    <font>
      <sz val="6"/>
      <color rgb="FFF24F4F"/>
      <name val="Arial"/>
      <family val="2"/>
    </font>
    <font>
      <sz val="6"/>
      <color rgb="FF000000"/>
      <name val="Arial"/>
      <family val="2"/>
    </font>
    <font>
      <b/>
      <sz val="9"/>
      <color rgb="FFFFFFFF"/>
      <name val="Arial"/>
      <family val="2"/>
    </font>
    <font>
      <sz val="9"/>
      <color rgb="FF000000"/>
      <name val="Arial"/>
      <family val="2"/>
    </font>
    <font>
      <sz val="9"/>
      <name val="Arial"/>
      <family val="2"/>
    </font>
    <font>
      <vertAlign val="superscript"/>
      <sz val="9"/>
      <name val="Arial"/>
      <family val="2"/>
    </font>
    <font>
      <vertAlign val="superscript"/>
      <sz val="9"/>
      <color rgb="FF000000"/>
      <name val="Arial"/>
      <family val="2"/>
    </font>
    <font>
      <sz val="11"/>
      <color theme="1"/>
      <name val="Calibri"/>
      <family val="2"/>
      <scheme val="minor"/>
    </font>
    <font>
      <b/>
      <sz val="9"/>
      <name val="Arial"/>
      <family val="2"/>
    </font>
    <font>
      <sz val="14"/>
      <name val="Arial"/>
      <family val="2"/>
    </font>
    <font>
      <sz val="14"/>
      <name val="Arial Narrow"/>
      <family val="2"/>
    </font>
    <font>
      <sz val="18"/>
      <name val="Arial Narrow"/>
      <family val="2"/>
    </font>
    <font>
      <sz val="13"/>
      <name val="Arial Narrow"/>
      <family val="2"/>
    </font>
    <font>
      <sz val="11"/>
      <color rgb="FF000000"/>
      <name val="Calibri"/>
      <family val="2"/>
      <charset val="1"/>
      <scheme val="minor"/>
    </font>
    <font>
      <sz val="8"/>
      <name val="Calibri"/>
      <family val="2"/>
      <scheme val="minor"/>
    </font>
  </fonts>
  <fills count="9">
    <fill>
      <patternFill patternType="none"/>
    </fill>
    <fill>
      <patternFill patternType="gray125"/>
    </fill>
    <fill>
      <patternFill patternType="solid">
        <fgColor rgb="FFEF3946"/>
        <bgColor indexed="64"/>
      </patternFill>
    </fill>
    <fill>
      <patternFill patternType="solid">
        <fgColor rgb="FFF2F2F2"/>
        <bgColor indexed="64"/>
      </patternFill>
    </fill>
    <fill>
      <patternFill patternType="solid">
        <fgColor rgb="FFF2F2F2"/>
      </patternFill>
    </fill>
    <fill>
      <patternFill patternType="solid">
        <fgColor rgb="FFF24F4F"/>
      </patternFill>
    </fill>
    <fill>
      <patternFill patternType="solid">
        <fgColor rgb="FFFBFDFF"/>
      </patternFill>
    </fill>
    <fill>
      <patternFill patternType="solid">
        <fgColor theme="0" tint="-4.9989318521683403E-2"/>
        <bgColor indexed="64"/>
      </patternFill>
    </fill>
    <fill>
      <patternFill patternType="solid">
        <fgColor rgb="FFFF0000"/>
        <bgColor indexed="64"/>
      </patternFill>
    </fill>
  </fills>
  <borders count="8">
    <border>
      <left/>
      <right/>
      <top/>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style="medium">
        <color rgb="FFD9D9D9"/>
      </top>
      <bottom/>
      <diagonal/>
    </border>
    <border>
      <left style="thin">
        <color rgb="FFD9D9D9"/>
      </left>
      <right style="thin">
        <color rgb="FFD9D9D9"/>
      </right>
      <top/>
      <bottom/>
      <diagonal/>
    </border>
    <border>
      <left/>
      <right/>
      <top style="thin">
        <color theme="0" tint="-0.14999847407452621"/>
      </top>
      <bottom/>
      <diagonal/>
    </border>
    <border>
      <left style="thin">
        <color rgb="FFD9D9D9"/>
      </left>
      <right/>
      <top/>
      <bottom/>
      <diagonal/>
    </border>
    <border>
      <left/>
      <right style="thin">
        <color rgb="FFD9D9D9"/>
      </right>
      <top/>
      <bottom/>
      <diagonal/>
    </border>
  </borders>
  <cellStyleXfs count="4">
    <xf numFmtId="0" fontId="0" fillId="0" borderId="0"/>
    <xf numFmtId="16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cellStyleXfs>
  <cellXfs count="91">
    <xf numFmtId="0" fontId="0" fillId="0" borderId="0" xfId="0"/>
    <xf numFmtId="0" fontId="2" fillId="0" borderId="0" xfId="0" applyFont="1"/>
    <xf numFmtId="0" fontId="4" fillId="0" borderId="0" xfId="0" applyFont="1"/>
    <xf numFmtId="0" fontId="4" fillId="0" borderId="0" xfId="0" applyFont="1" applyAlignment="1" applyProtection="1">
      <alignment wrapText="1"/>
      <protection locked="0"/>
    </xf>
    <xf numFmtId="0" fontId="4" fillId="0" borderId="0" xfId="0" applyFont="1" applyAlignment="1">
      <alignment horizontal="center"/>
    </xf>
    <xf numFmtId="3" fontId="6" fillId="4" borderId="4" xfId="0" applyNumberFormat="1" applyFont="1" applyFill="1" applyBorder="1" applyAlignment="1">
      <alignment vertical="center" wrapText="1"/>
    </xf>
    <xf numFmtId="3" fontId="6" fillId="4" borderId="4" xfId="0" applyNumberFormat="1" applyFont="1" applyFill="1" applyBorder="1" applyAlignment="1">
      <alignment horizontal="right" vertical="center" wrapText="1"/>
    </xf>
    <xf numFmtId="3" fontId="6" fillId="6" borderId="4" xfId="0" applyNumberFormat="1" applyFont="1" applyFill="1" applyBorder="1" applyAlignment="1">
      <alignment vertical="center" wrapText="1"/>
    </xf>
    <xf numFmtId="3" fontId="6" fillId="6" borderId="4" xfId="0" applyNumberFormat="1" applyFont="1" applyFill="1" applyBorder="1" applyAlignment="1">
      <alignment horizontal="right" vertical="center" wrapText="1"/>
    </xf>
    <xf numFmtId="0" fontId="7" fillId="0" borderId="0" xfId="0" applyFont="1" applyAlignment="1">
      <alignment horizontal="left" wrapText="1"/>
    </xf>
    <xf numFmtId="0" fontId="8" fillId="0" borderId="0" xfId="0" applyFont="1" applyAlignment="1">
      <alignment horizontal="left" vertical="center" wrapText="1"/>
    </xf>
    <xf numFmtId="0" fontId="1" fillId="0" borderId="5" xfId="0" applyFont="1" applyBorder="1" applyAlignment="1">
      <alignment vertical="center" wrapText="1"/>
    </xf>
    <xf numFmtId="0" fontId="2" fillId="0" borderId="0" xfId="0" applyFont="1" applyAlignment="1" applyProtection="1">
      <alignment wrapText="1"/>
      <protection locked="0"/>
    </xf>
    <xf numFmtId="3" fontId="2" fillId="0" borderId="0" xfId="0" applyNumberFormat="1" applyFont="1"/>
    <xf numFmtId="0" fontId="5" fillId="5" borderId="3" xfId="0" applyFont="1" applyFill="1" applyBorder="1" applyAlignment="1">
      <alignment horizontal="center" vertical="center" wrapText="1"/>
    </xf>
    <xf numFmtId="0" fontId="9" fillId="2" borderId="1" xfId="0" applyFont="1" applyFill="1" applyBorder="1" applyAlignment="1">
      <alignment horizontal="center" vertical="center" wrapText="1" readingOrder="1"/>
    </xf>
    <xf numFmtId="17" fontId="9" fillId="2" borderId="1" xfId="0" applyNumberFormat="1" applyFont="1" applyFill="1" applyBorder="1" applyAlignment="1">
      <alignment horizontal="center" vertical="center" wrapText="1" readingOrder="1"/>
    </xf>
    <xf numFmtId="0" fontId="10" fillId="3" borderId="1" xfId="0" applyFont="1" applyFill="1" applyBorder="1" applyAlignment="1">
      <alignment horizontal="left" vertical="center" wrapText="1" readingOrder="1"/>
    </xf>
    <xf numFmtId="0" fontId="10" fillId="3" borderId="1" xfId="0" applyFont="1" applyFill="1" applyBorder="1" applyAlignment="1">
      <alignment horizontal="center" vertical="center" wrapText="1" readingOrder="1"/>
    </xf>
    <xf numFmtId="0" fontId="10" fillId="0" borderId="1" xfId="0" applyFont="1" applyBorder="1" applyAlignment="1">
      <alignment horizontal="left" vertical="center" wrapText="1" readingOrder="1"/>
    </xf>
    <xf numFmtId="0" fontId="10" fillId="0" borderId="1" xfId="0" applyFont="1" applyBorder="1" applyAlignment="1">
      <alignment horizontal="center" vertical="center" wrapText="1" readingOrder="1"/>
    </xf>
    <xf numFmtId="3" fontId="10" fillId="3" borderId="1" xfId="0" applyNumberFormat="1" applyFont="1" applyFill="1" applyBorder="1" applyAlignment="1">
      <alignment horizontal="center" vertical="center" wrapText="1" readingOrder="1"/>
    </xf>
    <xf numFmtId="0" fontId="10" fillId="0" borderId="2" xfId="0" applyFont="1" applyBorder="1" applyAlignment="1">
      <alignment horizontal="left" vertical="center" wrapText="1" readingOrder="1"/>
    </xf>
    <xf numFmtId="0" fontId="10" fillId="0" borderId="2" xfId="0" applyFont="1" applyBorder="1" applyAlignment="1">
      <alignment horizontal="center" vertical="center" wrapText="1" readingOrder="1"/>
    </xf>
    <xf numFmtId="17" fontId="5" fillId="5" borderId="3" xfId="0" applyNumberFormat="1" applyFont="1" applyFill="1" applyBorder="1" applyAlignment="1">
      <alignment horizontal="center" vertical="center" wrapText="1"/>
    </xf>
    <xf numFmtId="17" fontId="5" fillId="2" borderId="1" xfId="0" applyNumberFormat="1" applyFont="1" applyFill="1" applyBorder="1" applyAlignment="1">
      <alignment horizontal="center" vertical="center" wrapText="1" readingOrder="1"/>
    </xf>
    <xf numFmtId="3" fontId="10" fillId="0" borderId="1" xfId="0" applyNumberFormat="1" applyFont="1" applyBorder="1" applyAlignment="1">
      <alignment horizontal="center" vertical="center" wrapText="1" readingOrder="1"/>
    </xf>
    <xf numFmtId="3" fontId="2" fillId="3" borderId="1" xfId="0" applyNumberFormat="1" applyFont="1" applyFill="1" applyBorder="1" applyAlignment="1">
      <alignment horizontal="center" vertical="center" wrapText="1" readingOrder="1"/>
    </xf>
    <xf numFmtId="3" fontId="2" fillId="0" borderId="1" xfId="0" applyNumberFormat="1" applyFont="1" applyBorder="1" applyAlignment="1">
      <alignment horizontal="center" vertical="center" wrapText="1" readingOrder="1"/>
    </xf>
    <xf numFmtId="3" fontId="10" fillId="0" borderId="2" xfId="0" applyNumberFormat="1" applyFont="1" applyBorder="1" applyAlignment="1">
      <alignment horizontal="center" vertical="center" wrapText="1" readingOrder="1"/>
    </xf>
    <xf numFmtId="17" fontId="5" fillId="2" borderId="1" xfId="0" quotePrefix="1" applyNumberFormat="1" applyFont="1" applyFill="1" applyBorder="1" applyAlignment="1">
      <alignment horizontal="center" vertical="center" wrapText="1" readingOrder="1"/>
    </xf>
    <xf numFmtId="17" fontId="5" fillId="5" borderId="3" xfId="0" quotePrefix="1" applyNumberFormat="1" applyFont="1" applyFill="1" applyBorder="1" applyAlignment="1">
      <alignment horizontal="center" vertical="center" wrapText="1"/>
    </xf>
    <xf numFmtId="3" fontId="6" fillId="3" borderId="1" xfId="0" applyNumberFormat="1" applyFont="1" applyFill="1" applyBorder="1" applyAlignment="1">
      <alignment horizontal="center" vertical="center" wrapText="1" readingOrder="1"/>
    </xf>
    <xf numFmtId="3" fontId="6" fillId="0" borderId="1" xfId="0" applyNumberFormat="1" applyFont="1" applyBorder="1" applyAlignment="1">
      <alignment horizontal="center" vertical="center" wrapText="1" readingOrder="1"/>
    </xf>
    <xf numFmtId="3" fontId="11" fillId="0" borderId="1" xfId="0" applyNumberFormat="1" applyFont="1" applyBorder="1" applyAlignment="1">
      <alignment horizontal="center" vertical="center" wrapText="1" readingOrder="1"/>
    </xf>
    <xf numFmtId="3" fontId="11" fillId="3" borderId="1" xfId="0" applyNumberFormat="1" applyFont="1" applyFill="1" applyBorder="1" applyAlignment="1">
      <alignment horizontal="center" vertical="center" wrapText="1" readingOrder="1"/>
    </xf>
    <xf numFmtId="3" fontId="11" fillId="0" borderId="2" xfId="0" applyNumberFormat="1" applyFont="1" applyBorder="1" applyAlignment="1">
      <alignment horizontal="center" vertical="center" wrapText="1" readingOrder="1"/>
    </xf>
    <xf numFmtId="17" fontId="5" fillId="5" borderId="0" xfId="0" applyNumberFormat="1" applyFont="1" applyFill="1" applyAlignment="1">
      <alignment horizontal="center" vertical="center" wrapText="1"/>
    </xf>
    <xf numFmtId="3" fontId="6" fillId="4" borderId="0" xfId="0" applyNumberFormat="1" applyFont="1" applyFill="1" applyAlignment="1">
      <alignment horizontal="right" vertical="center" wrapText="1"/>
    </xf>
    <xf numFmtId="3" fontId="6" fillId="6" borderId="0" xfId="0" applyNumberFormat="1" applyFont="1" applyFill="1" applyAlignment="1">
      <alignment horizontal="right" vertical="center" wrapText="1"/>
    </xf>
    <xf numFmtId="17" fontId="5" fillId="5" borderId="0" xfId="0" quotePrefix="1" applyNumberFormat="1" applyFont="1" applyFill="1" applyAlignment="1">
      <alignment horizontal="center" vertical="center" wrapText="1"/>
    </xf>
    <xf numFmtId="0" fontId="6" fillId="0" borderId="2" xfId="0" applyFont="1" applyBorder="1" applyAlignment="1">
      <alignment horizontal="left" vertical="center" wrapText="1" readingOrder="1"/>
    </xf>
    <xf numFmtId="0" fontId="4" fillId="0" borderId="0" xfId="0" quotePrefix="1" applyFont="1"/>
    <xf numFmtId="0" fontId="6" fillId="7" borderId="2" xfId="0" applyFont="1" applyFill="1" applyBorder="1" applyAlignment="1">
      <alignment horizontal="left" vertical="center" wrapText="1" readingOrder="1"/>
    </xf>
    <xf numFmtId="0" fontId="10" fillId="7" borderId="2" xfId="0" applyFont="1" applyFill="1" applyBorder="1" applyAlignment="1">
      <alignment horizontal="center" vertical="center" wrapText="1" readingOrder="1"/>
    </xf>
    <xf numFmtId="3" fontId="10" fillId="7" borderId="2" xfId="0" applyNumberFormat="1" applyFont="1" applyFill="1" applyBorder="1" applyAlignment="1">
      <alignment horizontal="center" vertical="center" wrapText="1" readingOrder="1"/>
    </xf>
    <xf numFmtId="3" fontId="11" fillId="7" borderId="2" xfId="0" applyNumberFormat="1" applyFont="1" applyFill="1" applyBorder="1" applyAlignment="1">
      <alignment horizontal="center" vertical="center" wrapText="1" readingOrder="1"/>
    </xf>
    <xf numFmtId="3" fontId="6" fillId="0" borderId="0" xfId="0" applyNumberFormat="1" applyFont="1" applyAlignment="1">
      <alignment horizontal="right" vertical="center" wrapText="1"/>
    </xf>
    <xf numFmtId="3" fontId="6" fillId="0" borderId="0" xfId="0" applyNumberFormat="1" applyFont="1" applyAlignment="1">
      <alignment vertical="center" wrapText="1"/>
    </xf>
    <xf numFmtId="165" fontId="6" fillId="4" borderId="0" xfId="1" applyNumberFormat="1" applyFont="1" applyFill="1" applyBorder="1" applyAlignment="1" applyProtection="1">
      <alignment horizontal="right" vertical="center" wrapText="1"/>
    </xf>
    <xf numFmtId="165" fontId="6" fillId="6" borderId="0" xfId="1" applyNumberFormat="1" applyFont="1" applyFill="1" applyBorder="1" applyAlignment="1" applyProtection="1">
      <alignment horizontal="right" vertical="center" wrapText="1"/>
    </xf>
    <xf numFmtId="165" fontId="6" fillId="0" borderId="0" xfId="1" applyNumberFormat="1" applyFont="1" applyFill="1" applyBorder="1" applyAlignment="1" applyProtection="1">
      <alignment horizontal="right" vertical="center" wrapText="1"/>
    </xf>
    <xf numFmtId="49" fontId="0" fillId="0" borderId="0" xfId="0" applyNumberFormat="1"/>
    <xf numFmtId="0" fontId="4" fillId="0" borderId="0" xfId="0" quotePrefix="1" applyFont="1" applyAlignment="1">
      <alignment horizontal="left"/>
    </xf>
    <xf numFmtId="3" fontId="1" fillId="0" borderId="0" xfId="0" applyNumberFormat="1" applyFont="1" applyAlignment="1">
      <alignment horizontal="right" vertical="center" wrapText="1"/>
    </xf>
    <xf numFmtId="0" fontId="5" fillId="2" borderId="1" xfId="0" applyFont="1" applyFill="1" applyBorder="1" applyAlignment="1">
      <alignment horizontal="center" vertical="center" wrapText="1" readingOrder="1"/>
    </xf>
    <xf numFmtId="0" fontId="6" fillId="0" borderId="1" xfId="0" applyFont="1" applyBorder="1" applyAlignment="1">
      <alignment horizontal="left" vertical="center" wrapText="1" readingOrder="1"/>
    </xf>
    <xf numFmtId="3" fontId="1" fillId="7" borderId="2" xfId="0" applyNumberFormat="1" applyFont="1" applyFill="1" applyBorder="1" applyAlignment="1">
      <alignment horizontal="center" vertical="center" wrapText="1" readingOrder="1"/>
    </xf>
    <xf numFmtId="3" fontId="15" fillId="7" borderId="2" xfId="0" applyNumberFormat="1" applyFont="1" applyFill="1" applyBorder="1" applyAlignment="1">
      <alignment horizontal="center" vertical="center" wrapText="1" readingOrder="1"/>
    </xf>
    <xf numFmtId="3" fontId="15" fillId="3" borderId="1" xfId="0" applyNumberFormat="1" applyFont="1" applyFill="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7" borderId="2" xfId="0" applyFont="1" applyFill="1" applyBorder="1" applyAlignment="1">
      <alignment horizontal="center" vertical="center" wrapText="1" readingOrder="1"/>
    </xf>
    <xf numFmtId="0" fontId="3" fillId="0" borderId="0" xfId="0" applyFont="1" applyAlignment="1">
      <alignment vertical="top"/>
    </xf>
    <xf numFmtId="0" fontId="16" fillId="0" borderId="0" xfId="0" applyFont="1" applyAlignment="1">
      <alignment vertical="top"/>
    </xf>
    <xf numFmtId="0" fontId="4" fillId="8" borderId="0" xfId="0" quotePrefix="1" applyFont="1" applyFill="1" applyAlignment="1">
      <alignment horizontal="center"/>
    </xf>
    <xf numFmtId="0" fontId="20" fillId="0" borderId="0" xfId="0" applyFont="1"/>
    <xf numFmtId="17" fontId="5" fillId="2" borderId="0" xfId="0" quotePrefix="1" applyNumberFormat="1" applyFont="1" applyFill="1" applyAlignment="1">
      <alignment horizontal="center" vertical="center" wrapText="1" readingOrder="1"/>
    </xf>
    <xf numFmtId="3" fontId="11" fillId="3" borderId="0" xfId="0" applyNumberFormat="1" applyFont="1" applyFill="1" applyAlignment="1">
      <alignment horizontal="center" vertical="center" wrapText="1" readingOrder="1"/>
    </xf>
    <xf numFmtId="3" fontId="11" fillId="0" borderId="0" xfId="0" applyNumberFormat="1" applyFont="1" applyAlignment="1">
      <alignment horizontal="center" vertical="center" wrapText="1" readingOrder="1"/>
    </xf>
    <xf numFmtId="3" fontId="11" fillId="7" borderId="0" xfId="0" applyNumberFormat="1" applyFont="1" applyFill="1" applyAlignment="1">
      <alignment horizontal="center" vertical="center" wrapText="1" readingOrder="1"/>
    </xf>
    <xf numFmtId="41" fontId="6" fillId="4" borderId="0" xfId="2" applyFont="1" applyFill="1" applyBorder="1" applyAlignment="1" applyProtection="1">
      <alignment horizontal="right" vertical="center" wrapText="1"/>
    </xf>
    <xf numFmtId="0" fontId="6" fillId="7" borderId="2" xfId="0" quotePrefix="1" applyFont="1" applyFill="1" applyBorder="1" applyAlignment="1">
      <alignment horizontal="center" vertical="center" wrapText="1" readingOrder="1"/>
    </xf>
    <xf numFmtId="3" fontId="6" fillId="7" borderId="0" xfId="0" applyNumberFormat="1" applyFont="1" applyFill="1" applyAlignment="1">
      <alignment horizontal="right" vertical="center" wrapText="1"/>
    </xf>
    <xf numFmtId="3" fontId="6" fillId="7" borderId="4" xfId="0" applyNumberFormat="1" applyFont="1" applyFill="1" applyBorder="1" applyAlignment="1">
      <alignment horizontal="right" vertical="center" wrapText="1"/>
    </xf>
    <xf numFmtId="0" fontId="6" fillId="0" borderId="2" xfId="0" quotePrefix="1" applyFont="1" applyBorder="1" applyAlignment="1">
      <alignment horizontal="center" vertical="center" wrapText="1" readingOrder="1"/>
    </xf>
    <xf numFmtId="0" fontId="6" fillId="0" borderId="4" xfId="0" applyFont="1" applyBorder="1" applyAlignment="1">
      <alignment horizontal="left" vertical="center" wrapText="1" readingOrder="1"/>
    </xf>
    <xf numFmtId="0" fontId="2" fillId="0" borderId="0" xfId="0" applyFont="1" applyAlignment="1">
      <alignment horizontal="left" vertical="top" wrapText="1"/>
    </xf>
    <xf numFmtId="0" fontId="17" fillId="0" borderId="0" xfId="0" applyFont="1" applyAlignment="1">
      <alignment vertical="top" wrapText="1"/>
    </xf>
    <xf numFmtId="0" fontId="6" fillId="6" borderId="4" xfId="0" applyFont="1" applyFill="1" applyBorder="1" applyAlignment="1">
      <alignment horizontal="left" vertical="center" wrapText="1"/>
    </xf>
    <xf numFmtId="0" fontId="6" fillId="6" borderId="4" xfId="0" applyFont="1" applyFill="1" applyBorder="1" applyAlignment="1" applyProtection="1">
      <alignment horizontal="left" vertical="center" wrapText="1"/>
      <protection locked="0"/>
    </xf>
    <xf numFmtId="0" fontId="6" fillId="7" borderId="4" xfId="0" applyFont="1" applyFill="1" applyBorder="1" applyAlignment="1">
      <alignment horizontal="left" vertical="center" wrapText="1"/>
    </xf>
    <xf numFmtId="0" fontId="6" fillId="7" borderId="4" xfId="0" applyFont="1" applyFill="1" applyBorder="1" applyAlignment="1" applyProtection="1">
      <alignment horizontal="left" vertical="center" wrapText="1"/>
      <protection locked="0"/>
    </xf>
    <xf numFmtId="0" fontId="6" fillId="4" borderId="4" xfId="0" applyFont="1" applyFill="1" applyBorder="1" applyAlignment="1">
      <alignment horizontal="left" vertical="center" wrapText="1"/>
    </xf>
    <xf numFmtId="0" fontId="6" fillId="4" borderId="4" xfId="0" applyFont="1" applyFill="1" applyBorder="1" applyAlignment="1" applyProtection="1">
      <alignment horizontal="left" vertical="center" wrapText="1"/>
      <protection locked="0"/>
    </xf>
    <xf numFmtId="0" fontId="5" fillId="5" borderId="3" xfId="0" applyFont="1" applyFill="1" applyBorder="1" applyAlignment="1">
      <alignment horizontal="center" vertical="center" wrapText="1"/>
    </xf>
    <xf numFmtId="0" fontId="5" fillId="5" borderId="3" xfId="0" applyFont="1" applyFill="1" applyBorder="1" applyAlignment="1" applyProtection="1">
      <alignment horizontal="center" vertical="center" wrapText="1"/>
      <protection locked="0"/>
    </xf>
    <xf numFmtId="0" fontId="6" fillId="7" borderId="6"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cellXfs>
  <cellStyles count="4">
    <cellStyle name="Comma" xfId="1" builtinId="3"/>
    <cellStyle name="Comma [0]" xfId="2" builtinId="6"/>
    <cellStyle name="Comma 2" xfId="3" xr:uid="{A26EE041-9F8A-48E8-BE87-B2F0D844DC92}"/>
    <cellStyle name="Normal" xfId="0" builtinId="0"/>
  </cellStyles>
  <dxfs count="0"/>
  <tableStyles count="0" defaultTableStyle="TableStyleMedium2" defaultPivotStyle="PivotStyleMedium9"/>
  <colors>
    <mruColors>
      <color rgb="FFFF5DE8"/>
      <color rgb="FFD63FFF"/>
      <color rgb="FFCB0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7390</xdr:rowOff>
    </xdr:from>
    <xdr:to>
      <xdr:col>13</xdr:col>
      <xdr:colOff>322839</xdr:colOff>
      <xdr:row>1</xdr:row>
      <xdr:rowOff>13676</xdr:rowOff>
    </xdr:to>
    <xdr:pic>
      <xdr:nvPicPr>
        <xdr:cNvPr id="2" name="Picture">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l="-319448" t="-2450000" r="-319448" b="-2450000"/>
        </a:stretch>
      </xdr:blipFill>
      <xdr:spPr>
        <a:xfrm>
          <a:off x="0" y="809147"/>
          <a:ext cx="8481632" cy="6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333985</xdr:colOff>
      <xdr:row>1</xdr:row>
      <xdr:rowOff>7620</xdr:rowOff>
    </xdr:to>
    <xdr:pic>
      <xdr:nvPicPr>
        <xdr:cNvPr id="3" name="Picture">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a:stretch>
          <a:fillRect l="-319448" t="-2450000" r="-319448" b="-2450000"/>
        </a:stretch>
      </xdr:blipFill>
      <xdr:spPr>
        <a:xfrm>
          <a:off x="0" y="801189"/>
          <a:ext cx="7198912" cy="7620"/>
        </a:xfrm>
        <a:prstGeom prst="rect">
          <a:avLst/>
        </a:prstGeom>
      </xdr:spPr>
    </xdr:pic>
    <xdr:clientData/>
  </xdr:twoCellAnchor>
  <xdr:twoCellAnchor editAs="oneCell">
    <xdr:from>
      <xdr:col>1</xdr:col>
      <xdr:colOff>0</xdr:colOff>
      <xdr:row>1</xdr:row>
      <xdr:rowOff>0</xdr:rowOff>
    </xdr:from>
    <xdr:to>
      <xdr:col>9</xdr:col>
      <xdr:colOff>305410</xdr:colOff>
      <xdr:row>1</xdr:row>
      <xdr:rowOff>7620</xdr:rowOff>
    </xdr:to>
    <xdr:pic>
      <xdr:nvPicPr>
        <xdr:cNvPr id="2" name="Picture">
          <a:extLst>
            <a:ext uri="{FF2B5EF4-FFF2-40B4-BE49-F238E27FC236}">
              <a16:creationId xmlns:a16="http://schemas.microsoft.com/office/drawing/2014/main" id="{4D1BF49E-D99B-4E7B-A59E-692E15599036}"/>
            </a:ext>
          </a:extLst>
        </xdr:cNvPr>
        <xdr:cNvPicPr/>
      </xdr:nvPicPr>
      <xdr:blipFill>
        <a:blip xmlns:r="http://schemas.openxmlformats.org/officeDocument/2006/relationships" r:embed="rId1"/>
        <a:srcRect/>
        <a:stretch>
          <a:fillRect l="-319448" t="-2450000" r="-319448" b="-2450000"/>
        </a:stretch>
      </xdr:blipFill>
      <xdr:spPr>
        <a:xfrm>
          <a:off x="428625" y="1047750"/>
          <a:ext cx="6950685" cy="7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Q29"/>
  <sheetViews>
    <sheetView zoomScale="84" zoomScaleNormal="130" zoomScaleSheetLayoutView="70" workbookViewId="0">
      <pane xSplit="2" ySplit="4" topLeftCell="CJ14" activePane="bottomRight" state="frozen"/>
      <selection pane="topRight" activeCell="B1" sqref="B1"/>
      <selection pane="bottomLeft" activeCell="A5" sqref="A5"/>
      <selection pane="bottomRight" activeCell="CQ10" sqref="CQ10"/>
    </sheetView>
  </sheetViews>
  <sheetFormatPr defaultRowHeight="15" x14ac:dyDescent="0.25"/>
  <cols>
    <col min="1" max="1" width="10.5703125" bestFit="1" customWidth="1"/>
    <col min="2" max="2" width="34" bestFit="1" customWidth="1"/>
    <col min="3" max="3" width="7.85546875" customWidth="1"/>
    <col min="4" max="4" width="8" customWidth="1"/>
    <col min="5" max="5" width="7.85546875" customWidth="1"/>
    <col min="6" max="6" width="7.5703125" customWidth="1"/>
    <col min="7" max="7" width="8.140625" customWidth="1"/>
    <col min="8" max="8" width="7.85546875" customWidth="1"/>
    <col min="9" max="9" width="7.140625" customWidth="1"/>
    <col min="10" max="10" width="7.5703125" customWidth="1"/>
    <col min="11" max="11" width="8.140625" customWidth="1"/>
    <col min="12" max="12" width="7.85546875" customWidth="1"/>
    <col min="13" max="13" width="8" customWidth="1"/>
    <col min="14" max="14" width="9.140625" customWidth="1"/>
    <col min="15" max="15" width="7.85546875" customWidth="1"/>
    <col min="16" max="16" width="8" customWidth="1"/>
    <col min="17" max="17" width="7.85546875" customWidth="1"/>
    <col min="18" max="18" width="7.5703125" customWidth="1"/>
    <col min="19" max="19" width="8.140625" customWidth="1"/>
    <col min="20" max="20" width="7.85546875" customWidth="1"/>
    <col min="21" max="21" width="7.140625" customWidth="1"/>
    <col min="22" max="23" width="8.140625" customWidth="1"/>
    <col min="24" max="24" width="7.85546875" customWidth="1"/>
    <col min="25" max="25" width="8" customWidth="1"/>
    <col min="26" max="27" width="8.140625" customWidth="1"/>
    <col min="28" max="28" width="8.42578125" customWidth="1"/>
    <col min="29" max="29" width="8.140625" customWidth="1"/>
    <col min="30" max="31" width="8" customWidth="1"/>
    <col min="32" max="32" width="8.5703125" customWidth="1"/>
    <col min="33" max="33" width="8" customWidth="1"/>
    <col min="34" max="34" width="8.5703125" customWidth="1"/>
    <col min="35" max="35" width="9.42578125" customWidth="1"/>
    <col min="36" max="36" width="8" customWidth="1"/>
    <col min="37" max="38" width="8.42578125" customWidth="1"/>
    <col min="39" max="39" width="7.85546875" bestFit="1" customWidth="1"/>
    <col min="40" max="40" width="8" bestFit="1" customWidth="1"/>
    <col min="41" max="41" width="7.85546875" bestFit="1" customWidth="1"/>
    <col min="42" max="43" width="7.5703125" bestFit="1" customWidth="1"/>
    <col min="44" max="44" width="7.85546875" bestFit="1" customWidth="1"/>
    <col min="45" max="45" width="7.140625" bestFit="1" customWidth="1"/>
    <col min="46" max="46" width="8.140625" bestFit="1" customWidth="1"/>
    <col min="47" max="47" width="8.85546875" bestFit="1" customWidth="1"/>
    <col min="48" max="48" width="7.5703125" bestFit="1" customWidth="1"/>
    <col min="49" max="50" width="8" bestFit="1" customWidth="1"/>
    <col min="51" max="51" width="8.5703125" customWidth="1"/>
    <col min="52" max="52" width="8.42578125" customWidth="1"/>
    <col min="53" max="53" width="8.140625" bestFit="1" customWidth="1"/>
    <col min="54" max="54" width="6.85546875" bestFit="1" customWidth="1"/>
    <col min="55" max="55" width="8" bestFit="1" customWidth="1"/>
    <col min="56" max="56" width="9.140625" customWidth="1"/>
    <col min="57" max="57" width="8" bestFit="1" customWidth="1"/>
    <col min="58" max="58" width="9.5703125" bestFit="1" customWidth="1"/>
    <col min="59" max="59" width="9.42578125" bestFit="1" customWidth="1"/>
    <col min="60" max="60" width="8" bestFit="1" customWidth="1"/>
    <col min="77" max="85" width="9.42578125" customWidth="1"/>
  </cols>
  <sheetData>
    <row r="1" spans="1:95" ht="63" customHeight="1" x14ac:dyDescent="0.25">
      <c r="A1" s="78" t="s">
        <v>155</v>
      </c>
      <c r="B1" s="78"/>
      <c r="C1" s="64"/>
      <c r="D1" s="64"/>
      <c r="E1" s="64"/>
      <c r="F1" s="64"/>
      <c r="G1" s="64"/>
      <c r="H1" s="64"/>
      <c r="I1" s="64"/>
      <c r="J1" s="64"/>
      <c r="K1" s="64"/>
      <c r="L1" s="64"/>
      <c r="M1" s="64"/>
      <c r="N1" s="64"/>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row>
    <row r="3" spans="1:95" x14ac:dyDescent="0.25">
      <c r="B3" s="2"/>
      <c r="C3" s="2"/>
      <c r="D3" s="2"/>
      <c r="E3" s="2"/>
      <c r="F3" s="2"/>
      <c r="G3" s="2"/>
      <c r="H3" s="2"/>
      <c r="I3" s="2"/>
      <c r="J3" s="2"/>
      <c r="K3" s="2"/>
      <c r="L3" s="2"/>
      <c r="M3" s="2"/>
      <c r="N3" s="2"/>
      <c r="O3" s="2"/>
    </row>
    <row r="4" spans="1:95" ht="31.35" customHeight="1" x14ac:dyDescent="0.25">
      <c r="A4" s="55" t="s">
        <v>101</v>
      </c>
      <c r="B4" s="15" t="s">
        <v>0</v>
      </c>
      <c r="C4" s="16">
        <v>43101</v>
      </c>
      <c r="D4" s="16">
        <v>43132</v>
      </c>
      <c r="E4" s="16">
        <v>43160</v>
      </c>
      <c r="F4" s="16">
        <v>43191</v>
      </c>
      <c r="G4" s="16">
        <v>43221</v>
      </c>
      <c r="H4" s="16">
        <v>43252</v>
      </c>
      <c r="I4" s="16">
        <v>43282</v>
      </c>
      <c r="J4" s="15" t="s">
        <v>1</v>
      </c>
      <c r="K4" s="16">
        <v>43344</v>
      </c>
      <c r="L4" s="16">
        <v>43374</v>
      </c>
      <c r="M4" s="16">
        <v>43405</v>
      </c>
      <c r="N4" s="30" t="s">
        <v>94</v>
      </c>
      <c r="O4" s="25">
        <v>43466</v>
      </c>
      <c r="P4" s="25">
        <v>43497</v>
      </c>
      <c r="Q4" s="25">
        <v>43525</v>
      </c>
      <c r="R4" s="25">
        <v>43556</v>
      </c>
      <c r="S4" s="25">
        <v>43586</v>
      </c>
      <c r="T4" s="25">
        <v>43617</v>
      </c>
      <c r="U4" s="25">
        <v>43647</v>
      </c>
      <c r="V4" s="25">
        <v>43678</v>
      </c>
      <c r="W4" s="25">
        <v>43709</v>
      </c>
      <c r="X4" s="25">
        <v>43739</v>
      </c>
      <c r="Y4" s="25">
        <v>43770</v>
      </c>
      <c r="Z4" s="25">
        <v>43800</v>
      </c>
      <c r="AA4" s="25">
        <v>43831</v>
      </c>
      <c r="AB4" s="25">
        <v>43862</v>
      </c>
      <c r="AC4" s="25">
        <v>43891</v>
      </c>
      <c r="AD4" s="25">
        <v>43922</v>
      </c>
      <c r="AE4" s="30" t="s">
        <v>33</v>
      </c>
      <c r="AF4" s="30" t="s">
        <v>34</v>
      </c>
      <c r="AG4" s="30" t="s">
        <v>35</v>
      </c>
      <c r="AH4" s="30" t="s">
        <v>36</v>
      </c>
      <c r="AI4" s="30" t="s">
        <v>37</v>
      </c>
      <c r="AJ4" s="30" t="s">
        <v>38</v>
      </c>
      <c r="AK4" s="30" t="s">
        <v>39</v>
      </c>
      <c r="AL4" s="30" t="s">
        <v>40</v>
      </c>
      <c r="AM4" s="30" t="s">
        <v>42</v>
      </c>
      <c r="AN4" s="30" t="s">
        <v>41</v>
      </c>
      <c r="AO4" s="30" t="s">
        <v>43</v>
      </c>
      <c r="AP4" s="30" t="s">
        <v>44</v>
      </c>
      <c r="AQ4" s="30" t="s">
        <v>45</v>
      </c>
      <c r="AR4" s="30" t="s">
        <v>46</v>
      </c>
      <c r="AS4" s="30" t="s">
        <v>47</v>
      </c>
      <c r="AT4" s="30" t="s">
        <v>48</v>
      </c>
      <c r="AU4" s="30" t="s">
        <v>49</v>
      </c>
      <c r="AV4" s="30" t="s">
        <v>50</v>
      </c>
      <c r="AW4" s="30" t="s">
        <v>51</v>
      </c>
      <c r="AX4" s="30" t="s">
        <v>68</v>
      </c>
      <c r="AY4" s="30" t="s">
        <v>72</v>
      </c>
      <c r="AZ4" s="30" t="s">
        <v>73</v>
      </c>
      <c r="BA4" s="30" t="s">
        <v>74</v>
      </c>
      <c r="BB4" s="30" t="s">
        <v>90</v>
      </c>
      <c r="BC4" s="30" t="s">
        <v>76</v>
      </c>
      <c r="BD4" s="30" t="s">
        <v>86</v>
      </c>
      <c r="BE4" s="30" t="s">
        <v>88</v>
      </c>
      <c r="BF4" s="30" t="s">
        <v>91</v>
      </c>
      <c r="BG4" s="30" t="s">
        <v>92</v>
      </c>
      <c r="BH4" s="30" t="s">
        <v>93</v>
      </c>
      <c r="BI4" s="30" t="s">
        <v>95</v>
      </c>
      <c r="BJ4" s="30" t="s">
        <v>100</v>
      </c>
      <c r="BK4" s="30" t="s">
        <v>102</v>
      </c>
      <c r="BL4" s="30" t="s">
        <v>103</v>
      </c>
      <c r="BM4" s="30" t="s">
        <v>104</v>
      </c>
      <c r="BN4" s="30" t="s">
        <v>105</v>
      </c>
      <c r="BO4" s="30" t="s">
        <v>106</v>
      </c>
      <c r="BP4" s="30" t="s">
        <v>107</v>
      </c>
      <c r="BQ4" s="30" t="s">
        <v>108</v>
      </c>
      <c r="BR4" s="30" t="s">
        <v>109</v>
      </c>
      <c r="BS4" s="30" t="s">
        <v>110</v>
      </c>
      <c r="BT4" s="30" t="s">
        <v>111</v>
      </c>
      <c r="BU4" s="30" t="s">
        <v>112</v>
      </c>
      <c r="BV4" s="30" t="s">
        <v>113</v>
      </c>
      <c r="BW4" s="30" t="s">
        <v>114</v>
      </c>
      <c r="BX4" s="30" t="s">
        <v>115</v>
      </c>
      <c r="BY4" s="30" t="s">
        <v>116</v>
      </c>
      <c r="BZ4" s="67">
        <v>45406</v>
      </c>
      <c r="CA4" s="30" t="s">
        <v>120</v>
      </c>
      <c r="CB4" s="30" t="s">
        <v>122</v>
      </c>
      <c r="CC4" s="30" t="s">
        <v>123</v>
      </c>
      <c r="CD4" s="30" t="s">
        <v>124</v>
      </c>
      <c r="CE4" s="30" t="s">
        <v>125</v>
      </c>
      <c r="CF4" s="30" t="s">
        <v>126</v>
      </c>
      <c r="CG4" s="30" t="s">
        <v>133</v>
      </c>
      <c r="CH4" s="30" t="s">
        <v>136</v>
      </c>
      <c r="CI4" s="30" t="s">
        <v>137</v>
      </c>
      <c r="CJ4" s="30" t="s">
        <v>138</v>
      </c>
      <c r="CK4" s="30">
        <v>45717</v>
      </c>
      <c r="CL4" s="30" t="s">
        <v>149</v>
      </c>
      <c r="CM4" s="30" t="s">
        <v>150</v>
      </c>
      <c r="CN4" s="30" t="s">
        <v>151</v>
      </c>
      <c r="CO4" s="30" t="s">
        <v>152</v>
      </c>
      <c r="CP4" s="30" t="s">
        <v>159</v>
      </c>
      <c r="CQ4" s="30" t="s">
        <v>158</v>
      </c>
    </row>
    <row r="5" spans="1:95" ht="28.35" customHeight="1" x14ac:dyDescent="0.25">
      <c r="A5" s="18" t="s">
        <v>55</v>
      </c>
      <c r="B5" s="17" t="s">
        <v>2</v>
      </c>
      <c r="C5" s="18">
        <v>102</v>
      </c>
      <c r="D5" s="21">
        <v>102</v>
      </c>
      <c r="E5" s="21">
        <v>102</v>
      </c>
      <c r="F5" s="21">
        <v>102</v>
      </c>
      <c r="G5" s="21">
        <v>102</v>
      </c>
      <c r="H5" s="21">
        <v>102</v>
      </c>
      <c r="I5" s="21">
        <v>102</v>
      </c>
      <c r="J5" s="21">
        <v>102</v>
      </c>
      <c r="K5" s="21">
        <v>101</v>
      </c>
      <c r="L5" s="21">
        <v>101</v>
      </c>
      <c r="M5" s="21">
        <v>101</v>
      </c>
      <c r="N5" s="21">
        <v>101</v>
      </c>
      <c r="O5" s="21">
        <v>101</v>
      </c>
      <c r="P5" s="21">
        <v>100</v>
      </c>
      <c r="Q5" s="21">
        <v>100</v>
      </c>
      <c r="R5" s="35">
        <v>99</v>
      </c>
      <c r="S5" s="35">
        <v>99</v>
      </c>
      <c r="T5" s="35">
        <v>99</v>
      </c>
      <c r="U5" s="35" t="s">
        <v>30</v>
      </c>
      <c r="V5" s="35" t="s">
        <v>30</v>
      </c>
      <c r="W5" s="35">
        <v>97</v>
      </c>
      <c r="X5" s="35">
        <v>97</v>
      </c>
      <c r="Y5" s="35">
        <v>97</v>
      </c>
      <c r="Z5" s="35">
        <v>96</v>
      </c>
      <c r="AA5" s="35">
        <v>96</v>
      </c>
      <c r="AB5" s="35">
        <v>96</v>
      </c>
      <c r="AC5" s="35">
        <v>96</v>
      </c>
      <c r="AD5" s="35">
        <v>96</v>
      </c>
      <c r="AE5" s="35">
        <v>96</v>
      </c>
      <c r="AF5" s="35">
        <v>96</v>
      </c>
      <c r="AG5" s="35">
        <v>96</v>
      </c>
      <c r="AH5" s="35">
        <v>96</v>
      </c>
      <c r="AI5" s="35">
        <v>96</v>
      </c>
      <c r="AJ5" s="35">
        <v>96</v>
      </c>
      <c r="AK5" s="35">
        <v>96</v>
      </c>
      <c r="AL5" s="35">
        <v>95</v>
      </c>
      <c r="AM5" s="35">
        <v>95</v>
      </c>
      <c r="AN5" s="35">
        <v>95</v>
      </c>
      <c r="AO5" s="35">
        <v>95</v>
      </c>
      <c r="AP5" s="35">
        <v>95</v>
      </c>
      <c r="AQ5" s="35">
        <v>95</v>
      </c>
      <c r="AR5" s="35">
        <v>95</v>
      </c>
      <c r="AS5" s="35">
        <v>95</v>
      </c>
      <c r="AT5" s="35">
        <v>95</v>
      </c>
      <c r="AU5" s="35">
        <v>95</v>
      </c>
      <c r="AV5" s="35">
        <v>95</v>
      </c>
      <c r="AW5" s="35">
        <v>95</v>
      </c>
      <c r="AX5" s="35">
        <v>95</v>
      </c>
      <c r="AY5" s="35">
        <v>95</v>
      </c>
      <c r="AZ5" s="35">
        <v>95</v>
      </c>
      <c r="BA5" s="35">
        <v>95</v>
      </c>
      <c r="BB5" s="35">
        <v>95</v>
      </c>
      <c r="BC5" s="35">
        <v>95</v>
      </c>
      <c r="BD5" s="35">
        <v>95</v>
      </c>
      <c r="BE5" s="35">
        <v>95</v>
      </c>
      <c r="BF5" s="35">
        <v>93</v>
      </c>
      <c r="BG5" s="35">
        <v>93</v>
      </c>
      <c r="BH5" s="35">
        <v>93</v>
      </c>
      <c r="BI5" s="35">
        <v>93</v>
      </c>
      <c r="BJ5" s="35">
        <v>93</v>
      </c>
      <c r="BK5" s="35">
        <v>93</v>
      </c>
      <c r="BL5" s="35">
        <v>93</v>
      </c>
      <c r="BM5" s="35">
        <v>93</v>
      </c>
      <c r="BN5" s="35">
        <v>92</v>
      </c>
      <c r="BO5" s="35">
        <v>92</v>
      </c>
      <c r="BP5" s="35">
        <v>92</v>
      </c>
      <c r="BQ5" s="35">
        <v>92</v>
      </c>
      <c r="BR5" s="35">
        <v>92</v>
      </c>
      <c r="BS5" s="35">
        <v>92</v>
      </c>
      <c r="BT5" s="35">
        <v>92</v>
      </c>
      <c r="BU5" s="35">
        <v>92</v>
      </c>
      <c r="BV5" s="35">
        <v>92</v>
      </c>
      <c r="BW5" s="35">
        <v>92</v>
      </c>
      <c r="BX5" s="35">
        <v>92</v>
      </c>
      <c r="BY5" s="35">
        <v>92</v>
      </c>
      <c r="BZ5" s="68">
        <v>92</v>
      </c>
      <c r="CA5" s="68">
        <v>92</v>
      </c>
      <c r="CB5" s="68">
        <v>92</v>
      </c>
      <c r="CC5" s="68">
        <v>92</v>
      </c>
      <c r="CD5" s="68">
        <v>92</v>
      </c>
      <c r="CE5" s="68">
        <v>92</v>
      </c>
      <c r="CF5" s="68">
        <v>92</v>
      </c>
      <c r="CG5" s="68">
        <v>91</v>
      </c>
      <c r="CH5" s="68">
        <v>91</v>
      </c>
      <c r="CI5" s="68">
        <v>91</v>
      </c>
      <c r="CJ5" s="68">
        <v>91</v>
      </c>
      <c r="CK5" s="68">
        <v>91</v>
      </c>
      <c r="CL5" s="68">
        <v>91</v>
      </c>
      <c r="CM5" s="68">
        <v>91</v>
      </c>
      <c r="CN5" s="68">
        <v>91</v>
      </c>
      <c r="CO5" s="68">
        <v>91</v>
      </c>
      <c r="CP5" s="68">
        <v>91</v>
      </c>
      <c r="CQ5" s="68">
        <v>91</v>
      </c>
    </row>
    <row r="6" spans="1:95" ht="29.1" customHeight="1" x14ac:dyDescent="0.25">
      <c r="A6" s="20" t="s">
        <v>56</v>
      </c>
      <c r="B6" s="19" t="s">
        <v>25</v>
      </c>
      <c r="C6" s="33">
        <v>13</v>
      </c>
      <c r="D6" s="33">
        <v>13</v>
      </c>
      <c r="E6" s="33">
        <v>13</v>
      </c>
      <c r="F6" s="33">
        <v>13</v>
      </c>
      <c r="G6" s="33">
        <v>13</v>
      </c>
      <c r="H6" s="33">
        <v>13</v>
      </c>
      <c r="I6" s="33">
        <v>13</v>
      </c>
      <c r="J6" s="33">
        <v>13</v>
      </c>
      <c r="K6" s="33">
        <v>14</v>
      </c>
      <c r="L6" s="33">
        <v>14</v>
      </c>
      <c r="M6" s="33">
        <v>14</v>
      </c>
      <c r="N6" s="33">
        <v>14</v>
      </c>
      <c r="O6" s="33">
        <v>14</v>
      </c>
      <c r="P6" s="33">
        <v>14</v>
      </c>
      <c r="Q6" s="33">
        <v>14</v>
      </c>
      <c r="R6" s="34">
        <v>14</v>
      </c>
      <c r="S6" s="34">
        <v>14</v>
      </c>
      <c r="T6" s="34">
        <v>14</v>
      </c>
      <c r="U6" s="34">
        <v>14</v>
      </c>
      <c r="V6" s="34">
        <v>14</v>
      </c>
      <c r="W6" s="34">
        <v>14</v>
      </c>
      <c r="X6" s="34">
        <v>14</v>
      </c>
      <c r="Y6" s="34">
        <v>14</v>
      </c>
      <c r="Z6" s="34">
        <v>14</v>
      </c>
      <c r="AA6" s="34">
        <v>14</v>
      </c>
      <c r="AB6" s="34">
        <v>14</v>
      </c>
      <c r="AC6" s="34">
        <v>14</v>
      </c>
      <c r="AD6" s="34">
        <v>14</v>
      </c>
      <c r="AE6" s="34">
        <v>14</v>
      </c>
      <c r="AF6" s="34">
        <v>14</v>
      </c>
      <c r="AG6" s="34">
        <v>14</v>
      </c>
      <c r="AH6" s="34">
        <v>14</v>
      </c>
      <c r="AI6" s="34">
        <v>14</v>
      </c>
      <c r="AJ6" s="34">
        <v>14</v>
      </c>
      <c r="AK6" s="34">
        <v>14</v>
      </c>
      <c r="AL6" s="34">
        <v>14</v>
      </c>
      <c r="AM6" s="34">
        <v>12</v>
      </c>
      <c r="AN6" s="34">
        <v>12</v>
      </c>
      <c r="AO6" s="34">
        <v>12</v>
      </c>
      <c r="AP6" s="34">
        <v>12</v>
      </c>
      <c r="AQ6" s="34">
        <v>12</v>
      </c>
      <c r="AR6" s="34">
        <v>12</v>
      </c>
      <c r="AS6" s="34">
        <v>12</v>
      </c>
      <c r="AT6" s="34">
        <v>12</v>
      </c>
      <c r="AU6" s="34">
        <v>12</v>
      </c>
      <c r="AV6" s="34">
        <v>12</v>
      </c>
      <c r="AW6" s="34">
        <v>12</v>
      </c>
      <c r="AX6" s="34">
        <v>12</v>
      </c>
      <c r="AY6" s="34">
        <v>12</v>
      </c>
      <c r="AZ6" s="34">
        <v>12</v>
      </c>
      <c r="BA6" s="34">
        <v>12</v>
      </c>
      <c r="BB6" s="34">
        <v>12</v>
      </c>
      <c r="BC6" s="34">
        <v>12</v>
      </c>
      <c r="BD6" s="34">
        <v>12</v>
      </c>
      <c r="BE6" s="34">
        <v>12</v>
      </c>
      <c r="BF6" s="34">
        <v>13</v>
      </c>
      <c r="BG6" s="34">
        <v>13</v>
      </c>
      <c r="BH6" s="34">
        <v>13</v>
      </c>
      <c r="BI6" s="34">
        <v>13</v>
      </c>
      <c r="BJ6" s="34">
        <v>13</v>
      </c>
      <c r="BK6" s="34">
        <v>13</v>
      </c>
      <c r="BL6" s="34">
        <v>13</v>
      </c>
      <c r="BM6" s="34">
        <v>13</v>
      </c>
      <c r="BN6" s="34">
        <v>13</v>
      </c>
      <c r="BO6" s="34">
        <v>13</v>
      </c>
      <c r="BP6" s="34">
        <v>13</v>
      </c>
      <c r="BQ6" s="34">
        <v>13</v>
      </c>
      <c r="BR6" s="34">
        <v>13</v>
      </c>
      <c r="BS6" s="34">
        <v>13</v>
      </c>
      <c r="BT6" s="34">
        <v>13</v>
      </c>
      <c r="BU6" s="34">
        <v>13</v>
      </c>
      <c r="BV6" s="34">
        <v>13</v>
      </c>
      <c r="BW6" s="34">
        <v>14</v>
      </c>
      <c r="BX6" s="34">
        <v>14</v>
      </c>
      <c r="BY6" s="34">
        <v>14</v>
      </c>
      <c r="BZ6" s="69">
        <v>14</v>
      </c>
      <c r="CA6" s="69">
        <v>14</v>
      </c>
      <c r="CB6" s="69">
        <v>14</v>
      </c>
      <c r="CC6" s="69">
        <v>14</v>
      </c>
      <c r="CD6" s="69">
        <v>14</v>
      </c>
      <c r="CE6" s="69">
        <v>14</v>
      </c>
      <c r="CF6" s="69">
        <v>14</v>
      </c>
      <c r="CG6" s="69">
        <v>14</v>
      </c>
      <c r="CH6" s="69">
        <v>14</v>
      </c>
      <c r="CI6" s="69">
        <v>14</v>
      </c>
      <c r="CJ6" s="69">
        <v>14</v>
      </c>
      <c r="CK6" s="69">
        <v>14</v>
      </c>
      <c r="CL6" s="69">
        <v>14</v>
      </c>
      <c r="CM6" s="69">
        <v>14</v>
      </c>
      <c r="CN6" s="69">
        <v>14</v>
      </c>
      <c r="CO6" s="69">
        <v>14</v>
      </c>
      <c r="CP6" s="69">
        <v>14</v>
      </c>
      <c r="CQ6" s="69">
        <v>14</v>
      </c>
    </row>
    <row r="7" spans="1:95" ht="27.6" customHeight="1" x14ac:dyDescent="0.25">
      <c r="A7" s="18" t="s">
        <v>56</v>
      </c>
      <c r="B7" s="17" t="s">
        <v>26</v>
      </c>
      <c r="C7" s="32">
        <v>21</v>
      </c>
      <c r="D7" s="32">
        <v>21</v>
      </c>
      <c r="E7" s="32">
        <v>21</v>
      </c>
      <c r="F7" s="32">
        <v>21</v>
      </c>
      <c r="G7" s="32">
        <v>21</v>
      </c>
      <c r="H7" s="32">
        <v>21</v>
      </c>
      <c r="I7" s="32">
        <v>21</v>
      </c>
      <c r="J7" s="32">
        <v>21</v>
      </c>
      <c r="K7" s="32">
        <v>20</v>
      </c>
      <c r="L7" s="32">
        <v>20</v>
      </c>
      <c r="M7" s="32">
        <v>20</v>
      </c>
      <c r="N7" s="32">
        <v>20</v>
      </c>
      <c r="O7" s="32">
        <v>20</v>
      </c>
      <c r="P7" s="32">
        <v>20</v>
      </c>
      <c r="Q7" s="32">
        <v>20</v>
      </c>
      <c r="R7" s="35">
        <v>20</v>
      </c>
      <c r="S7" s="35">
        <v>20</v>
      </c>
      <c r="T7" s="35">
        <v>20</v>
      </c>
      <c r="U7" s="35">
        <v>20</v>
      </c>
      <c r="V7" s="35">
        <v>20</v>
      </c>
      <c r="W7" s="35">
        <v>20</v>
      </c>
      <c r="X7" s="35">
        <v>20</v>
      </c>
      <c r="Y7" s="35">
        <v>20</v>
      </c>
      <c r="Z7" s="35">
        <v>20</v>
      </c>
      <c r="AA7" s="35">
        <v>20</v>
      </c>
      <c r="AB7" s="35">
        <v>20</v>
      </c>
      <c r="AC7" s="35">
        <v>20</v>
      </c>
      <c r="AD7" s="35">
        <v>20</v>
      </c>
      <c r="AE7" s="35">
        <v>20</v>
      </c>
      <c r="AF7" s="35">
        <v>20</v>
      </c>
      <c r="AG7" s="35">
        <v>20</v>
      </c>
      <c r="AH7" s="35">
        <v>20</v>
      </c>
      <c r="AI7" s="35">
        <v>20</v>
      </c>
      <c r="AJ7" s="35">
        <v>20</v>
      </c>
      <c r="AK7" s="35">
        <v>20</v>
      </c>
      <c r="AL7" s="35">
        <v>20</v>
      </c>
      <c r="AM7" s="35">
        <v>20</v>
      </c>
      <c r="AN7" s="35">
        <v>20</v>
      </c>
      <c r="AO7" s="35">
        <v>20</v>
      </c>
      <c r="AP7" s="35">
        <v>20</v>
      </c>
      <c r="AQ7" s="35">
        <v>20</v>
      </c>
      <c r="AR7" s="35">
        <v>20</v>
      </c>
      <c r="AS7" s="35">
        <v>20</v>
      </c>
      <c r="AT7" s="35">
        <v>20</v>
      </c>
      <c r="AU7" s="35">
        <v>21</v>
      </c>
      <c r="AV7" s="35">
        <v>21</v>
      </c>
      <c r="AW7" s="35">
        <v>21</v>
      </c>
      <c r="AX7" s="35">
        <v>21</v>
      </c>
      <c r="AY7" s="35">
        <v>21</v>
      </c>
      <c r="AZ7" s="35">
        <v>21</v>
      </c>
      <c r="BA7" s="35">
        <v>21</v>
      </c>
      <c r="BB7" s="35">
        <v>21</v>
      </c>
      <c r="BC7" s="35">
        <v>21</v>
      </c>
      <c r="BD7" s="35">
        <v>21</v>
      </c>
      <c r="BE7" s="35">
        <v>21</v>
      </c>
      <c r="BF7" s="35">
        <v>20</v>
      </c>
      <c r="BG7" s="35">
        <v>20</v>
      </c>
      <c r="BH7" s="35">
        <v>20</v>
      </c>
      <c r="BI7" s="35">
        <v>20</v>
      </c>
      <c r="BJ7" s="35">
        <v>20</v>
      </c>
      <c r="BK7" s="35">
        <v>20</v>
      </c>
      <c r="BL7" s="35">
        <v>20</v>
      </c>
      <c r="BM7" s="35">
        <v>20</v>
      </c>
      <c r="BN7" s="35">
        <v>20</v>
      </c>
      <c r="BO7" s="35">
        <v>20</v>
      </c>
      <c r="BP7" s="35">
        <v>20</v>
      </c>
      <c r="BQ7" s="35">
        <v>20</v>
      </c>
      <c r="BR7" s="35">
        <v>20</v>
      </c>
      <c r="BS7" s="35">
        <v>20</v>
      </c>
      <c r="BT7" s="35">
        <v>20</v>
      </c>
      <c r="BU7" s="35">
        <v>20</v>
      </c>
      <c r="BV7" s="35">
        <v>20</v>
      </c>
      <c r="BW7" s="35">
        <v>19</v>
      </c>
      <c r="BX7" s="35">
        <v>19</v>
      </c>
      <c r="BY7" s="35">
        <v>19</v>
      </c>
      <c r="BZ7" s="68">
        <v>19</v>
      </c>
      <c r="CA7" s="68">
        <v>19</v>
      </c>
      <c r="CB7" s="68">
        <v>19</v>
      </c>
      <c r="CC7" s="68">
        <v>19</v>
      </c>
      <c r="CD7" s="68">
        <v>19</v>
      </c>
      <c r="CE7" s="68">
        <v>19</v>
      </c>
      <c r="CF7" s="68">
        <v>19</v>
      </c>
      <c r="CG7" s="68">
        <v>19</v>
      </c>
      <c r="CH7" s="68">
        <v>19</v>
      </c>
      <c r="CI7" s="68">
        <v>19</v>
      </c>
      <c r="CJ7" s="68">
        <v>19</v>
      </c>
      <c r="CK7" s="68">
        <v>19</v>
      </c>
      <c r="CL7" s="68">
        <v>19</v>
      </c>
      <c r="CM7" s="68">
        <v>19</v>
      </c>
      <c r="CN7" s="68">
        <v>19</v>
      </c>
      <c r="CO7" s="68">
        <v>19</v>
      </c>
      <c r="CP7" s="68">
        <v>19</v>
      </c>
      <c r="CQ7" s="68">
        <v>19</v>
      </c>
    </row>
    <row r="8" spans="1:95" ht="29.1" customHeight="1" x14ac:dyDescent="0.25">
      <c r="A8" s="20" t="s">
        <v>57</v>
      </c>
      <c r="B8" s="19" t="s">
        <v>4</v>
      </c>
      <c r="C8" s="20">
        <v>1321</v>
      </c>
      <c r="D8" s="26">
        <v>1323</v>
      </c>
      <c r="E8" s="26">
        <v>1318</v>
      </c>
      <c r="F8" s="26">
        <v>1331</v>
      </c>
      <c r="G8" s="26">
        <v>1342</v>
      </c>
      <c r="H8" s="26">
        <v>1343</v>
      </c>
      <c r="I8" s="26">
        <v>1344</v>
      </c>
      <c r="J8" s="26">
        <v>1352</v>
      </c>
      <c r="K8" s="26">
        <v>1352</v>
      </c>
      <c r="L8" s="26">
        <v>1369</v>
      </c>
      <c r="M8" s="26">
        <v>1365</v>
      </c>
      <c r="N8" s="26">
        <v>1597</v>
      </c>
      <c r="O8" s="26">
        <v>1593</v>
      </c>
      <c r="P8" s="26">
        <v>1593</v>
      </c>
      <c r="Q8" s="26">
        <v>1593</v>
      </c>
      <c r="R8" s="34">
        <v>1586</v>
      </c>
      <c r="S8" s="34">
        <v>1582</v>
      </c>
      <c r="T8" s="34">
        <v>1581</v>
      </c>
      <c r="U8" s="34">
        <v>1579</v>
      </c>
      <c r="V8" s="34">
        <v>1579</v>
      </c>
      <c r="W8" s="34">
        <v>1578</v>
      </c>
      <c r="X8" s="34">
        <v>1554</v>
      </c>
      <c r="Y8" s="34">
        <v>1552</v>
      </c>
      <c r="Z8" s="34">
        <v>1545</v>
      </c>
      <c r="AA8" s="34">
        <v>1542</v>
      </c>
      <c r="AB8" s="34">
        <v>1542</v>
      </c>
      <c r="AC8" s="34">
        <v>1537</v>
      </c>
      <c r="AD8" s="34">
        <v>1533</v>
      </c>
      <c r="AE8" s="34">
        <v>1533</v>
      </c>
      <c r="AF8" s="34">
        <v>1526</v>
      </c>
      <c r="AG8" s="34">
        <v>1524</v>
      </c>
      <c r="AH8" s="34">
        <v>1521</v>
      </c>
      <c r="AI8" s="34">
        <v>1516</v>
      </c>
      <c r="AJ8" s="34">
        <f>AI8-1</f>
        <v>1515</v>
      </c>
      <c r="AK8" s="34">
        <f>AJ8-1</f>
        <v>1514</v>
      </c>
      <c r="AL8" s="34">
        <f>AK8-4</f>
        <v>1510</v>
      </c>
      <c r="AM8" s="34">
        <f>AL8-3</f>
        <v>1507</v>
      </c>
      <c r="AN8" s="34">
        <f>AM8-0</f>
        <v>1507</v>
      </c>
      <c r="AO8" s="34">
        <f>AN8-2</f>
        <v>1505</v>
      </c>
      <c r="AP8" s="34">
        <f>AO8-3</f>
        <v>1502</v>
      </c>
      <c r="AQ8" s="34">
        <f>AP8-1</f>
        <v>1501</v>
      </c>
      <c r="AR8" s="34">
        <f>AQ8-4</f>
        <v>1497</v>
      </c>
      <c r="AS8" s="34">
        <f>AR8-3</f>
        <v>1494</v>
      </c>
      <c r="AT8" s="34">
        <f>AS8-2</f>
        <v>1492</v>
      </c>
      <c r="AU8" s="34">
        <f>AT8-2</f>
        <v>1490</v>
      </c>
      <c r="AV8" s="34">
        <v>1484</v>
      </c>
      <c r="AW8" s="34">
        <v>1481</v>
      </c>
      <c r="AX8" s="34">
        <v>1481</v>
      </c>
      <c r="AY8" s="34">
        <v>1478</v>
      </c>
      <c r="AZ8" s="34">
        <v>1478</v>
      </c>
      <c r="BA8" s="34">
        <v>1474</v>
      </c>
      <c r="BB8" s="34">
        <v>1462</v>
      </c>
      <c r="BC8" s="34">
        <v>1455</v>
      </c>
      <c r="BD8" s="34">
        <v>1455</v>
      </c>
      <c r="BE8" s="34">
        <v>1455</v>
      </c>
      <c r="BF8" s="34">
        <v>1455</v>
      </c>
      <c r="BG8" s="34">
        <v>1448</v>
      </c>
      <c r="BH8" s="34">
        <v>1448</v>
      </c>
      <c r="BI8" s="34">
        <v>1442</v>
      </c>
      <c r="BJ8" s="34">
        <v>1439</v>
      </c>
      <c r="BK8" s="34">
        <v>1431</v>
      </c>
      <c r="BL8" s="34">
        <v>1427</v>
      </c>
      <c r="BM8" s="34">
        <v>1426</v>
      </c>
      <c r="BN8" s="34">
        <v>1425</v>
      </c>
      <c r="BO8" s="34">
        <v>1416</v>
      </c>
      <c r="BP8" s="34">
        <v>1414</v>
      </c>
      <c r="BQ8" s="34">
        <v>1413</v>
      </c>
      <c r="BR8" s="34">
        <v>1412</v>
      </c>
      <c r="BS8" s="34">
        <v>1410</v>
      </c>
      <c r="BT8" s="34">
        <v>1408</v>
      </c>
      <c r="BU8" s="34">
        <v>1408</v>
      </c>
      <c r="BV8" s="34">
        <v>1408</v>
      </c>
      <c r="BW8" s="34">
        <v>1400</v>
      </c>
      <c r="BX8" s="34">
        <v>1393</v>
      </c>
      <c r="BY8" s="34">
        <v>1392</v>
      </c>
      <c r="BZ8" s="69">
        <v>1389</v>
      </c>
      <c r="CA8" s="69">
        <v>1388</v>
      </c>
      <c r="CB8" s="69">
        <v>1384</v>
      </c>
      <c r="CC8" s="69">
        <v>1381</v>
      </c>
      <c r="CD8" s="69">
        <v>1378</v>
      </c>
      <c r="CE8" s="69">
        <v>1377</v>
      </c>
      <c r="CF8" s="69">
        <v>1369</v>
      </c>
      <c r="CG8" s="69">
        <v>1367</v>
      </c>
      <c r="CH8" s="69">
        <v>1356</v>
      </c>
      <c r="CI8" s="69">
        <v>1356</v>
      </c>
      <c r="CJ8" s="69">
        <v>1356</v>
      </c>
      <c r="CK8" s="69">
        <v>1345</v>
      </c>
      <c r="CL8" s="69">
        <v>1344</v>
      </c>
      <c r="CM8" s="69">
        <v>1344</v>
      </c>
      <c r="CN8" s="69">
        <v>1341</v>
      </c>
      <c r="CO8" s="69">
        <v>1336</v>
      </c>
      <c r="CP8" s="69">
        <v>1334</v>
      </c>
      <c r="CQ8" s="69">
        <v>1327</v>
      </c>
    </row>
    <row r="9" spans="1:95" ht="29.45" customHeight="1" x14ac:dyDescent="0.25">
      <c r="A9" s="18" t="s">
        <v>58</v>
      </c>
      <c r="B9" s="17" t="s">
        <v>5</v>
      </c>
      <c r="C9" s="18">
        <v>142</v>
      </c>
      <c r="D9" s="21">
        <v>142</v>
      </c>
      <c r="E9" s="21">
        <v>142</v>
      </c>
      <c r="F9" s="21">
        <v>142</v>
      </c>
      <c r="G9" s="21">
        <v>144</v>
      </c>
      <c r="H9" s="21">
        <v>144</v>
      </c>
      <c r="I9" s="21">
        <v>144</v>
      </c>
      <c r="J9" s="21">
        <v>145</v>
      </c>
      <c r="K9" s="21">
        <v>146</v>
      </c>
      <c r="L9" s="21">
        <v>147</v>
      </c>
      <c r="M9" s="21">
        <v>147</v>
      </c>
      <c r="N9" s="21">
        <v>167</v>
      </c>
      <c r="O9" s="27">
        <v>165</v>
      </c>
      <c r="P9" s="27">
        <v>165</v>
      </c>
      <c r="Q9" s="27">
        <v>165</v>
      </c>
      <c r="R9" s="35">
        <v>164</v>
      </c>
      <c r="S9" s="35">
        <v>164</v>
      </c>
      <c r="T9" s="35">
        <v>164</v>
      </c>
      <c r="U9" s="35">
        <v>165</v>
      </c>
      <c r="V9" s="35">
        <v>165</v>
      </c>
      <c r="W9" s="35">
        <v>165</v>
      </c>
      <c r="X9" s="35">
        <v>164</v>
      </c>
      <c r="Y9" s="35">
        <v>164</v>
      </c>
      <c r="Z9" s="35">
        <v>164</v>
      </c>
      <c r="AA9" s="35">
        <v>164</v>
      </c>
      <c r="AB9" s="35">
        <v>163</v>
      </c>
      <c r="AC9" s="35">
        <v>163</v>
      </c>
      <c r="AD9" s="35">
        <v>163</v>
      </c>
      <c r="AE9" s="35">
        <v>163</v>
      </c>
      <c r="AF9" s="35">
        <v>163</v>
      </c>
      <c r="AG9" s="35">
        <v>163</v>
      </c>
      <c r="AH9" s="35">
        <v>163</v>
      </c>
      <c r="AI9" s="35">
        <v>163</v>
      </c>
      <c r="AJ9" s="35">
        <v>163</v>
      </c>
      <c r="AK9" s="35">
        <v>163</v>
      </c>
      <c r="AL9" s="35">
        <v>163</v>
      </c>
      <c r="AM9" s="35">
        <v>163</v>
      </c>
      <c r="AN9" s="35">
        <v>163</v>
      </c>
      <c r="AO9" s="35">
        <v>163</v>
      </c>
      <c r="AP9" s="35">
        <v>163</v>
      </c>
      <c r="AQ9" s="35">
        <v>163</v>
      </c>
      <c r="AR9" s="35">
        <v>164</v>
      </c>
      <c r="AS9" s="35">
        <v>164</v>
      </c>
      <c r="AT9" s="35">
        <v>165</v>
      </c>
      <c r="AU9" s="35">
        <v>165</v>
      </c>
      <c r="AV9" s="35">
        <v>163</v>
      </c>
      <c r="AW9" s="35">
        <v>163</v>
      </c>
      <c r="AX9" s="35">
        <v>163</v>
      </c>
      <c r="AY9" s="35">
        <v>163</v>
      </c>
      <c r="AZ9" s="35">
        <v>163</v>
      </c>
      <c r="BA9" s="35">
        <v>165</v>
      </c>
      <c r="BB9" s="35">
        <v>165</v>
      </c>
      <c r="BC9" s="35">
        <v>165</v>
      </c>
      <c r="BD9" s="35">
        <v>165</v>
      </c>
      <c r="BE9" s="35">
        <v>165</v>
      </c>
      <c r="BF9" s="35">
        <v>165</v>
      </c>
      <c r="BG9" s="35">
        <v>167</v>
      </c>
      <c r="BH9" s="35">
        <v>167</v>
      </c>
      <c r="BI9" s="35">
        <v>167</v>
      </c>
      <c r="BJ9" s="35">
        <v>169</v>
      </c>
      <c r="BK9" s="35">
        <v>169</v>
      </c>
      <c r="BL9" s="35">
        <v>170</v>
      </c>
      <c r="BM9" s="35">
        <v>170</v>
      </c>
      <c r="BN9" s="35">
        <v>170</v>
      </c>
      <c r="BO9" s="35">
        <v>170</v>
      </c>
      <c r="BP9" s="35">
        <v>170</v>
      </c>
      <c r="BQ9" s="35">
        <v>170</v>
      </c>
      <c r="BR9" s="35">
        <v>172</v>
      </c>
      <c r="BS9" s="35">
        <v>172</v>
      </c>
      <c r="BT9" s="35">
        <v>173</v>
      </c>
      <c r="BU9" s="35">
        <v>173</v>
      </c>
      <c r="BV9" s="35">
        <v>173</v>
      </c>
      <c r="BW9" s="35">
        <v>173</v>
      </c>
      <c r="BX9" s="35">
        <v>174</v>
      </c>
      <c r="BY9" s="35">
        <v>174</v>
      </c>
      <c r="BZ9" s="68">
        <v>173</v>
      </c>
      <c r="CA9" s="68">
        <v>173</v>
      </c>
      <c r="CB9" s="68">
        <v>173</v>
      </c>
      <c r="CC9" s="68">
        <v>173</v>
      </c>
      <c r="CD9" s="68">
        <v>174</v>
      </c>
      <c r="CE9" s="68">
        <v>174</v>
      </c>
      <c r="CF9" s="68">
        <v>174</v>
      </c>
      <c r="CG9" s="68">
        <v>174</v>
      </c>
      <c r="CH9" s="68">
        <v>174</v>
      </c>
      <c r="CI9" s="68">
        <v>174</v>
      </c>
      <c r="CJ9" s="68">
        <v>174</v>
      </c>
      <c r="CK9" s="68">
        <v>174</v>
      </c>
      <c r="CL9" s="68">
        <v>173</v>
      </c>
      <c r="CM9" s="68">
        <v>173</v>
      </c>
      <c r="CN9" s="68">
        <v>173</v>
      </c>
      <c r="CO9" s="68">
        <v>173</v>
      </c>
      <c r="CP9" s="68">
        <v>173</v>
      </c>
      <c r="CQ9" s="68">
        <v>172</v>
      </c>
    </row>
    <row r="10" spans="1:95" ht="29.45" customHeight="1" x14ac:dyDescent="0.25">
      <c r="A10" s="20" t="s">
        <v>59</v>
      </c>
      <c r="B10" s="19" t="s">
        <v>6</v>
      </c>
      <c r="C10" s="20">
        <v>32</v>
      </c>
      <c r="D10" s="26">
        <v>32</v>
      </c>
      <c r="E10" s="26">
        <v>32</v>
      </c>
      <c r="F10" s="26">
        <v>32</v>
      </c>
      <c r="G10" s="26">
        <v>32</v>
      </c>
      <c r="H10" s="26">
        <v>32</v>
      </c>
      <c r="I10" s="26">
        <v>33</v>
      </c>
      <c r="J10" s="26">
        <v>41</v>
      </c>
      <c r="K10" s="26">
        <v>43</v>
      </c>
      <c r="L10" s="26">
        <v>45</v>
      </c>
      <c r="M10" s="26">
        <v>46</v>
      </c>
      <c r="N10" s="26">
        <v>182</v>
      </c>
      <c r="O10" s="28">
        <v>182</v>
      </c>
      <c r="P10" s="28">
        <v>182</v>
      </c>
      <c r="Q10" s="28">
        <v>182</v>
      </c>
      <c r="R10" s="34">
        <v>179</v>
      </c>
      <c r="S10" s="34">
        <v>179</v>
      </c>
      <c r="T10" s="34">
        <v>179</v>
      </c>
      <c r="U10" s="34">
        <v>179</v>
      </c>
      <c r="V10" s="34">
        <v>179</v>
      </c>
      <c r="W10" s="34">
        <v>179</v>
      </c>
      <c r="X10" s="34">
        <v>179</v>
      </c>
      <c r="Y10" s="34">
        <v>179</v>
      </c>
      <c r="Z10" s="34">
        <v>179</v>
      </c>
      <c r="AA10" s="34">
        <v>179</v>
      </c>
      <c r="AB10" s="34">
        <v>178</v>
      </c>
      <c r="AC10" s="34">
        <v>178</v>
      </c>
      <c r="AD10" s="34">
        <v>178</v>
      </c>
      <c r="AE10" s="34">
        <v>178</v>
      </c>
      <c r="AF10" s="34">
        <v>177</v>
      </c>
      <c r="AG10" s="34">
        <v>177</v>
      </c>
      <c r="AH10" s="34">
        <v>177</v>
      </c>
      <c r="AI10" s="34">
        <v>176</v>
      </c>
      <c r="AJ10" s="34">
        <v>176</v>
      </c>
      <c r="AK10" s="34">
        <v>175</v>
      </c>
      <c r="AL10" s="34">
        <v>172</v>
      </c>
      <c r="AM10" s="34">
        <v>169</v>
      </c>
      <c r="AN10" s="34">
        <v>167</v>
      </c>
      <c r="AO10" s="34">
        <v>167</v>
      </c>
      <c r="AP10" s="34">
        <v>165</v>
      </c>
      <c r="AQ10" s="34">
        <v>163</v>
      </c>
      <c r="AR10" s="34">
        <v>161</v>
      </c>
      <c r="AS10" s="34">
        <v>160</v>
      </c>
      <c r="AT10" s="34">
        <v>160</v>
      </c>
      <c r="AU10" s="34">
        <v>159</v>
      </c>
      <c r="AV10" s="34">
        <v>156</v>
      </c>
      <c r="AW10" s="34">
        <v>156</v>
      </c>
      <c r="AX10" s="34">
        <v>155</v>
      </c>
      <c r="AY10" s="34">
        <v>154</v>
      </c>
      <c r="AZ10" s="34">
        <v>153</v>
      </c>
      <c r="BA10" s="34">
        <v>153</v>
      </c>
      <c r="BB10" s="34">
        <v>152</v>
      </c>
      <c r="BC10" s="34">
        <v>152</v>
      </c>
      <c r="BD10" s="34">
        <v>152</v>
      </c>
      <c r="BE10" s="34">
        <v>152</v>
      </c>
      <c r="BF10" s="34">
        <v>150</v>
      </c>
      <c r="BG10" s="34">
        <v>149</v>
      </c>
      <c r="BH10" s="34">
        <v>149</v>
      </c>
      <c r="BI10" s="34">
        <v>148</v>
      </c>
      <c r="BJ10" s="34">
        <v>148</v>
      </c>
      <c r="BK10" s="34">
        <v>148</v>
      </c>
      <c r="BL10" s="34">
        <v>148</v>
      </c>
      <c r="BM10" s="34">
        <v>148</v>
      </c>
      <c r="BN10" s="34">
        <v>148</v>
      </c>
      <c r="BO10" s="34">
        <v>148</v>
      </c>
      <c r="BP10" s="34">
        <v>148</v>
      </c>
      <c r="BQ10" s="34">
        <v>147</v>
      </c>
      <c r="BR10" s="34">
        <v>147</v>
      </c>
      <c r="BS10" s="34">
        <v>147</v>
      </c>
      <c r="BT10" s="34">
        <v>146</v>
      </c>
      <c r="BU10" s="34">
        <v>145</v>
      </c>
      <c r="BV10" s="34">
        <v>144</v>
      </c>
      <c r="BW10" s="34">
        <v>143</v>
      </c>
      <c r="BX10" s="34">
        <v>143</v>
      </c>
      <c r="BY10" s="34">
        <v>143</v>
      </c>
      <c r="BZ10" s="69">
        <v>144</v>
      </c>
      <c r="CA10" s="69">
        <v>144</v>
      </c>
      <c r="CB10" s="69">
        <v>144</v>
      </c>
      <c r="CC10" s="69">
        <v>144</v>
      </c>
      <c r="CD10" s="69">
        <v>144</v>
      </c>
      <c r="CE10" s="69">
        <v>144</v>
      </c>
      <c r="CF10" s="69">
        <v>144</v>
      </c>
      <c r="CG10" s="69">
        <v>144</v>
      </c>
      <c r="CH10" s="69">
        <v>143</v>
      </c>
      <c r="CI10" s="69">
        <v>143</v>
      </c>
      <c r="CJ10" s="69">
        <v>143</v>
      </c>
      <c r="CK10" s="69">
        <v>143</v>
      </c>
      <c r="CL10" s="69">
        <v>142</v>
      </c>
      <c r="CM10" s="69">
        <v>142</v>
      </c>
      <c r="CN10" s="69">
        <v>142</v>
      </c>
      <c r="CO10" s="69">
        <v>142</v>
      </c>
      <c r="CP10" s="69">
        <v>142</v>
      </c>
      <c r="CQ10" s="69">
        <v>142</v>
      </c>
    </row>
    <row r="11" spans="1:95" ht="29.1" customHeight="1" x14ac:dyDescent="0.25">
      <c r="A11" s="18" t="s">
        <v>60</v>
      </c>
      <c r="B11" s="17" t="s">
        <v>7</v>
      </c>
      <c r="C11" s="18">
        <v>5</v>
      </c>
      <c r="D11" s="21">
        <v>5</v>
      </c>
      <c r="E11" s="21">
        <v>5</v>
      </c>
      <c r="F11" s="21">
        <v>5</v>
      </c>
      <c r="G11" s="21">
        <v>5</v>
      </c>
      <c r="H11" s="21">
        <v>5</v>
      </c>
      <c r="I11" s="21">
        <v>5</v>
      </c>
      <c r="J11" s="21">
        <v>6</v>
      </c>
      <c r="K11" s="21">
        <v>6</v>
      </c>
      <c r="L11" s="21">
        <v>6</v>
      </c>
      <c r="M11" s="21">
        <v>6</v>
      </c>
      <c r="N11" s="21">
        <v>7</v>
      </c>
      <c r="O11" s="27">
        <v>8</v>
      </c>
      <c r="P11" s="27">
        <v>8</v>
      </c>
      <c r="Q11" s="27">
        <v>8</v>
      </c>
      <c r="R11" s="35">
        <v>8</v>
      </c>
      <c r="S11" s="35">
        <v>8</v>
      </c>
      <c r="T11" s="35">
        <v>8</v>
      </c>
      <c r="U11" s="35">
        <v>8</v>
      </c>
      <c r="V11" s="35">
        <v>8</v>
      </c>
      <c r="W11" s="35" t="s">
        <v>31</v>
      </c>
      <c r="X11" s="35" t="s">
        <v>31</v>
      </c>
      <c r="Y11" s="35">
        <v>9</v>
      </c>
      <c r="Z11" s="35">
        <v>9</v>
      </c>
      <c r="AA11" s="35">
        <v>10</v>
      </c>
      <c r="AB11" s="35">
        <v>10</v>
      </c>
      <c r="AC11" s="35">
        <v>10</v>
      </c>
      <c r="AD11" s="35">
        <v>10</v>
      </c>
      <c r="AE11" s="35">
        <v>10</v>
      </c>
      <c r="AF11" s="35">
        <v>10</v>
      </c>
      <c r="AG11" s="35">
        <v>10</v>
      </c>
      <c r="AH11" s="35">
        <v>10</v>
      </c>
      <c r="AI11" s="35">
        <v>10</v>
      </c>
      <c r="AJ11" s="35">
        <v>10</v>
      </c>
      <c r="AK11" s="35">
        <v>10</v>
      </c>
      <c r="AL11" s="35">
        <v>10</v>
      </c>
      <c r="AM11" s="35">
        <v>13</v>
      </c>
      <c r="AN11" s="35">
        <v>13</v>
      </c>
      <c r="AO11" s="35">
        <v>14</v>
      </c>
      <c r="AP11" s="35">
        <v>14</v>
      </c>
      <c r="AQ11" s="35">
        <v>14</v>
      </c>
      <c r="AR11" s="35">
        <v>14</v>
      </c>
      <c r="AS11" s="35">
        <v>14</v>
      </c>
      <c r="AT11" s="35">
        <v>14</v>
      </c>
      <c r="AU11" s="35">
        <v>14</v>
      </c>
      <c r="AV11" s="35">
        <v>15</v>
      </c>
      <c r="AW11" s="35">
        <v>16</v>
      </c>
      <c r="AX11" s="35">
        <v>16</v>
      </c>
      <c r="AY11" s="35">
        <v>16</v>
      </c>
      <c r="AZ11" s="35">
        <v>16</v>
      </c>
      <c r="BA11" s="35">
        <v>19</v>
      </c>
      <c r="BB11" s="35">
        <v>19</v>
      </c>
      <c r="BC11" s="35">
        <v>19</v>
      </c>
      <c r="BD11" s="35">
        <v>18</v>
      </c>
      <c r="BE11" s="35">
        <v>18</v>
      </c>
      <c r="BF11" s="35">
        <v>18</v>
      </c>
      <c r="BG11" s="35">
        <v>18</v>
      </c>
      <c r="BH11" s="35">
        <v>18</v>
      </c>
      <c r="BI11" s="35">
        <v>20</v>
      </c>
      <c r="BJ11" s="35">
        <v>49</v>
      </c>
      <c r="BK11" s="35">
        <v>49</v>
      </c>
      <c r="BL11" s="35">
        <v>50</v>
      </c>
      <c r="BM11" s="35">
        <v>50</v>
      </c>
      <c r="BN11" s="35">
        <v>50</v>
      </c>
      <c r="BO11" s="35">
        <v>50</v>
      </c>
      <c r="BP11" s="35">
        <v>50</v>
      </c>
      <c r="BQ11" s="35">
        <v>50</v>
      </c>
      <c r="BR11" s="35">
        <v>50</v>
      </c>
      <c r="BS11" s="35">
        <v>50</v>
      </c>
      <c r="BT11" s="35">
        <v>50</v>
      </c>
      <c r="BU11" s="35">
        <v>49</v>
      </c>
      <c r="BV11" s="35">
        <v>49</v>
      </c>
      <c r="BW11" s="35">
        <v>49</v>
      </c>
      <c r="BX11" s="35">
        <v>49</v>
      </c>
      <c r="BY11" s="35">
        <v>49</v>
      </c>
      <c r="BZ11" s="68">
        <v>49</v>
      </c>
      <c r="CA11" s="68">
        <v>49</v>
      </c>
      <c r="CB11" s="68">
        <v>49</v>
      </c>
      <c r="CC11" s="68">
        <v>49</v>
      </c>
      <c r="CD11" s="68">
        <v>49</v>
      </c>
      <c r="CE11" s="68">
        <v>49</v>
      </c>
      <c r="CF11" s="68">
        <v>49</v>
      </c>
      <c r="CG11" s="68">
        <v>49</v>
      </c>
      <c r="CH11" s="68">
        <v>48</v>
      </c>
      <c r="CI11" s="68">
        <v>47</v>
      </c>
      <c r="CJ11" s="68">
        <v>46</v>
      </c>
      <c r="CK11" s="68">
        <v>45</v>
      </c>
      <c r="CL11" s="68">
        <v>45</v>
      </c>
      <c r="CM11" s="68">
        <v>45</v>
      </c>
      <c r="CN11" s="68">
        <v>45</v>
      </c>
      <c r="CO11" s="68">
        <v>44</v>
      </c>
      <c r="CP11" s="68">
        <v>43</v>
      </c>
      <c r="CQ11" s="68">
        <v>43</v>
      </c>
    </row>
    <row r="12" spans="1:95" ht="29.1" customHeight="1" x14ac:dyDescent="0.25">
      <c r="A12" s="20" t="s">
        <v>61</v>
      </c>
      <c r="B12" s="19" t="s">
        <v>8</v>
      </c>
      <c r="C12" s="20">
        <v>0</v>
      </c>
      <c r="D12" s="26">
        <v>0</v>
      </c>
      <c r="E12" s="26">
        <v>0</v>
      </c>
      <c r="F12" s="26">
        <v>0</v>
      </c>
      <c r="G12" s="26">
        <v>0</v>
      </c>
      <c r="H12" s="26">
        <v>0</v>
      </c>
      <c r="I12" s="26">
        <v>0</v>
      </c>
      <c r="J12" s="26">
        <v>0</v>
      </c>
      <c r="K12" s="26">
        <v>0</v>
      </c>
      <c r="L12" s="26">
        <v>0</v>
      </c>
      <c r="M12" s="26">
        <v>0</v>
      </c>
      <c r="N12" s="26">
        <v>0</v>
      </c>
      <c r="O12" s="26">
        <v>0</v>
      </c>
      <c r="P12" s="26">
        <v>0</v>
      </c>
      <c r="Q12" s="26">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2</v>
      </c>
      <c r="BK12" s="34">
        <v>2</v>
      </c>
      <c r="BL12" s="34">
        <v>2</v>
      </c>
      <c r="BM12" s="34">
        <v>2</v>
      </c>
      <c r="BN12" s="34">
        <v>2</v>
      </c>
      <c r="BO12" s="34">
        <v>2</v>
      </c>
      <c r="BP12" s="34">
        <v>2</v>
      </c>
      <c r="BQ12" s="34">
        <v>2</v>
      </c>
      <c r="BR12" s="34">
        <v>2</v>
      </c>
      <c r="BS12" s="34">
        <v>2</v>
      </c>
      <c r="BT12" s="34">
        <v>2</v>
      </c>
      <c r="BU12" s="34">
        <v>2</v>
      </c>
      <c r="BV12" s="34">
        <v>2</v>
      </c>
      <c r="BW12" s="34">
        <v>2</v>
      </c>
      <c r="BX12" s="34">
        <v>2</v>
      </c>
      <c r="BY12" s="34">
        <v>2</v>
      </c>
      <c r="BZ12" s="69">
        <v>2</v>
      </c>
      <c r="CA12" s="69">
        <v>2</v>
      </c>
      <c r="CB12" s="69">
        <v>2</v>
      </c>
      <c r="CC12" s="69">
        <v>2</v>
      </c>
      <c r="CD12" s="69">
        <v>2</v>
      </c>
      <c r="CE12" s="69">
        <v>2</v>
      </c>
      <c r="CF12" s="69">
        <v>2</v>
      </c>
      <c r="CG12" s="69">
        <v>2</v>
      </c>
      <c r="CH12" s="69">
        <v>2</v>
      </c>
      <c r="CI12" s="69">
        <v>2</v>
      </c>
      <c r="CJ12" s="69">
        <v>2</v>
      </c>
      <c r="CK12" s="69">
        <v>2</v>
      </c>
      <c r="CL12" s="69">
        <v>2</v>
      </c>
      <c r="CM12" s="69">
        <v>2</v>
      </c>
      <c r="CN12" s="69">
        <v>2</v>
      </c>
      <c r="CO12" s="69">
        <v>2</v>
      </c>
      <c r="CP12" s="69">
        <v>2</v>
      </c>
      <c r="CQ12" s="69">
        <v>2</v>
      </c>
    </row>
    <row r="13" spans="1:95" ht="29.1" customHeight="1" x14ac:dyDescent="0.25">
      <c r="A13" s="18" t="s">
        <v>62</v>
      </c>
      <c r="B13" s="17" t="s">
        <v>9</v>
      </c>
      <c r="C13" s="18">
        <v>8</v>
      </c>
      <c r="D13" s="21">
        <v>8</v>
      </c>
      <c r="E13" s="21">
        <v>8</v>
      </c>
      <c r="F13" s="21">
        <v>8</v>
      </c>
      <c r="G13" s="21">
        <v>8</v>
      </c>
      <c r="H13" s="21">
        <v>7</v>
      </c>
      <c r="I13" s="21">
        <v>7</v>
      </c>
      <c r="J13" s="21">
        <v>9</v>
      </c>
      <c r="K13" s="21">
        <v>9</v>
      </c>
      <c r="L13" s="21">
        <v>9</v>
      </c>
      <c r="M13" s="21">
        <v>10</v>
      </c>
      <c r="N13" s="32">
        <v>35</v>
      </c>
      <c r="O13" s="32">
        <v>35</v>
      </c>
      <c r="P13" s="32">
        <v>35</v>
      </c>
      <c r="Q13" s="32">
        <v>35</v>
      </c>
      <c r="R13" s="35">
        <v>35</v>
      </c>
      <c r="S13" s="35">
        <v>35</v>
      </c>
      <c r="T13" s="35">
        <v>35</v>
      </c>
      <c r="U13" s="35">
        <v>35</v>
      </c>
      <c r="V13" s="35">
        <v>35</v>
      </c>
      <c r="W13" s="35">
        <v>35</v>
      </c>
      <c r="X13" s="35">
        <v>35</v>
      </c>
      <c r="Y13" s="35">
        <v>36</v>
      </c>
      <c r="Z13" s="35">
        <v>34</v>
      </c>
      <c r="AA13" s="35">
        <v>34</v>
      </c>
      <c r="AB13" s="35">
        <v>34</v>
      </c>
      <c r="AC13" s="35">
        <v>34</v>
      </c>
      <c r="AD13" s="35">
        <v>34</v>
      </c>
      <c r="AE13" s="35">
        <v>34</v>
      </c>
      <c r="AF13" s="35">
        <v>34</v>
      </c>
      <c r="AG13" s="35">
        <v>34</v>
      </c>
      <c r="AH13" s="35">
        <v>34</v>
      </c>
      <c r="AI13" s="35">
        <v>34</v>
      </c>
      <c r="AJ13" s="35">
        <v>34</v>
      </c>
      <c r="AK13" s="35">
        <v>34</v>
      </c>
      <c r="AL13" s="35">
        <v>33</v>
      </c>
      <c r="AM13" s="35">
        <v>33</v>
      </c>
      <c r="AN13" s="35">
        <v>33</v>
      </c>
      <c r="AO13" s="35">
        <v>33</v>
      </c>
      <c r="AP13" s="35">
        <v>33</v>
      </c>
      <c r="AQ13" s="35">
        <v>33</v>
      </c>
      <c r="AR13" s="35">
        <v>33</v>
      </c>
      <c r="AS13" s="35">
        <v>33</v>
      </c>
      <c r="AT13" s="35">
        <v>33</v>
      </c>
      <c r="AU13" s="35">
        <v>33</v>
      </c>
      <c r="AV13" s="35">
        <v>33</v>
      </c>
      <c r="AW13" s="35">
        <v>33</v>
      </c>
      <c r="AX13" s="35">
        <v>33</v>
      </c>
      <c r="AY13" s="35">
        <v>33</v>
      </c>
      <c r="AZ13" s="35">
        <v>33</v>
      </c>
      <c r="BA13" s="35">
        <v>33</v>
      </c>
      <c r="BB13" s="35">
        <v>33</v>
      </c>
      <c r="BC13" s="35">
        <v>33</v>
      </c>
      <c r="BD13" s="35">
        <v>33</v>
      </c>
      <c r="BE13" s="35">
        <v>33</v>
      </c>
      <c r="BF13" s="35">
        <v>33</v>
      </c>
      <c r="BG13" s="35">
        <v>33</v>
      </c>
      <c r="BH13" s="35">
        <v>33</v>
      </c>
      <c r="BI13" s="35">
        <v>33</v>
      </c>
      <c r="BJ13" s="35">
        <v>33</v>
      </c>
      <c r="BK13" s="35">
        <v>33</v>
      </c>
      <c r="BL13" s="35">
        <v>34</v>
      </c>
      <c r="BM13" s="35">
        <v>34</v>
      </c>
      <c r="BN13" s="35">
        <v>34</v>
      </c>
      <c r="BO13" s="35">
        <v>33</v>
      </c>
      <c r="BP13" s="35">
        <v>33</v>
      </c>
      <c r="BQ13" s="35">
        <v>31</v>
      </c>
      <c r="BR13" s="35">
        <v>31</v>
      </c>
      <c r="BS13" s="35">
        <v>31</v>
      </c>
      <c r="BT13" s="35">
        <v>31</v>
      </c>
      <c r="BU13" s="35">
        <v>30</v>
      </c>
      <c r="BV13" s="35">
        <v>30</v>
      </c>
      <c r="BW13" s="35">
        <v>29</v>
      </c>
      <c r="BX13" s="35">
        <v>29</v>
      </c>
      <c r="BY13" s="35">
        <v>29</v>
      </c>
      <c r="BZ13" s="35">
        <v>29</v>
      </c>
      <c r="CA13" s="35">
        <v>29</v>
      </c>
      <c r="CB13" s="35">
        <v>29</v>
      </c>
      <c r="CC13" s="35">
        <v>29</v>
      </c>
      <c r="CD13" s="35">
        <v>29</v>
      </c>
      <c r="CE13" s="35">
        <v>29</v>
      </c>
      <c r="CF13" s="35">
        <v>29</v>
      </c>
      <c r="CG13" s="35">
        <v>29</v>
      </c>
      <c r="CH13" s="35">
        <v>29</v>
      </c>
      <c r="CI13" s="35">
        <v>29</v>
      </c>
      <c r="CJ13" s="35">
        <v>29</v>
      </c>
      <c r="CK13" s="35">
        <v>29</v>
      </c>
      <c r="CL13" s="35">
        <v>29</v>
      </c>
      <c r="CM13" s="35">
        <v>29</v>
      </c>
      <c r="CN13" s="35">
        <v>29</v>
      </c>
      <c r="CO13" s="35">
        <v>29</v>
      </c>
      <c r="CP13" s="35">
        <v>29</v>
      </c>
      <c r="CQ13" s="35">
        <v>29</v>
      </c>
    </row>
    <row r="14" spans="1:95" ht="28.35" customHeight="1" x14ac:dyDescent="0.25">
      <c r="A14" s="20" t="s">
        <v>63</v>
      </c>
      <c r="B14" s="19" t="s">
        <v>10</v>
      </c>
      <c r="C14" s="20">
        <v>1</v>
      </c>
      <c r="D14" s="26">
        <v>1</v>
      </c>
      <c r="E14" s="26">
        <v>1</v>
      </c>
      <c r="F14" s="26">
        <v>1</v>
      </c>
      <c r="G14" s="26">
        <v>1</v>
      </c>
      <c r="H14" s="26">
        <v>1</v>
      </c>
      <c r="I14" s="26">
        <v>1</v>
      </c>
      <c r="J14" s="26">
        <v>1</v>
      </c>
      <c r="K14" s="26">
        <v>1</v>
      </c>
      <c r="L14" s="26">
        <v>1</v>
      </c>
      <c r="M14" s="26">
        <v>1</v>
      </c>
      <c r="N14" s="26">
        <v>1</v>
      </c>
      <c r="O14" s="26">
        <v>1</v>
      </c>
      <c r="P14" s="26">
        <v>1</v>
      </c>
      <c r="Q14" s="26">
        <v>1</v>
      </c>
      <c r="R14" s="34">
        <v>1</v>
      </c>
      <c r="S14" s="34">
        <v>1</v>
      </c>
      <c r="T14" s="34">
        <v>1</v>
      </c>
      <c r="U14" s="34">
        <v>1</v>
      </c>
      <c r="V14" s="34">
        <v>1</v>
      </c>
      <c r="W14" s="34">
        <v>1</v>
      </c>
      <c r="X14" s="34">
        <v>1</v>
      </c>
      <c r="Y14" s="34">
        <v>1</v>
      </c>
      <c r="Z14" s="34">
        <v>1</v>
      </c>
      <c r="AA14" s="34">
        <v>1</v>
      </c>
      <c r="AB14" s="34">
        <v>1</v>
      </c>
      <c r="AC14" s="34">
        <v>1</v>
      </c>
      <c r="AD14" s="34">
        <v>1</v>
      </c>
      <c r="AE14" s="34">
        <v>1</v>
      </c>
      <c r="AF14" s="34">
        <v>1</v>
      </c>
      <c r="AG14" s="34">
        <v>1</v>
      </c>
      <c r="AH14" s="34">
        <v>1</v>
      </c>
      <c r="AI14" s="34">
        <v>1</v>
      </c>
      <c r="AJ14" s="34">
        <v>1</v>
      </c>
      <c r="AK14" s="34">
        <v>1</v>
      </c>
      <c r="AL14" s="34">
        <v>1</v>
      </c>
      <c r="AM14" s="34">
        <v>1</v>
      </c>
      <c r="AN14" s="34">
        <v>2</v>
      </c>
      <c r="AO14" s="34">
        <v>2</v>
      </c>
      <c r="AP14" s="34">
        <v>2</v>
      </c>
      <c r="AQ14" s="34">
        <v>2</v>
      </c>
      <c r="AR14" s="34">
        <v>2</v>
      </c>
      <c r="AS14" s="34">
        <v>2</v>
      </c>
      <c r="AT14" s="34">
        <v>2</v>
      </c>
      <c r="AU14" s="34">
        <v>2</v>
      </c>
      <c r="AV14" s="34">
        <v>2</v>
      </c>
      <c r="AW14" s="34">
        <v>2</v>
      </c>
      <c r="AX14" s="34">
        <v>2</v>
      </c>
      <c r="AY14" s="34">
        <v>2</v>
      </c>
      <c r="AZ14" s="34">
        <v>2</v>
      </c>
      <c r="BA14" s="34">
        <v>2</v>
      </c>
      <c r="BB14" s="34">
        <v>2</v>
      </c>
      <c r="BC14" s="34">
        <v>2</v>
      </c>
      <c r="BD14" s="34">
        <v>2</v>
      </c>
      <c r="BE14" s="34">
        <v>2</v>
      </c>
      <c r="BF14" s="34">
        <v>2</v>
      </c>
      <c r="BG14" s="34">
        <v>2</v>
      </c>
      <c r="BH14" s="34">
        <v>2</v>
      </c>
      <c r="BI14" s="34">
        <v>2</v>
      </c>
      <c r="BJ14" s="34">
        <v>6</v>
      </c>
      <c r="BK14" s="34">
        <v>6</v>
      </c>
      <c r="BL14" s="34">
        <v>6</v>
      </c>
      <c r="BM14" s="34">
        <v>6</v>
      </c>
      <c r="BN14" s="34">
        <v>6</v>
      </c>
      <c r="BO14" s="34">
        <v>6</v>
      </c>
      <c r="BP14" s="34">
        <v>6</v>
      </c>
      <c r="BQ14" s="34">
        <v>6</v>
      </c>
      <c r="BR14" s="34">
        <v>6</v>
      </c>
      <c r="BS14" s="34">
        <v>6</v>
      </c>
      <c r="BT14" s="34">
        <v>6</v>
      </c>
      <c r="BU14" s="34">
        <v>6</v>
      </c>
      <c r="BV14" s="34">
        <v>6</v>
      </c>
      <c r="BW14" s="34">
        <v>6</v>
      </c>
      <c r="BX14" s="34">
        <v>6</v>
      </c>
      <c r="BY14" s="34">
        <v>6</v>
      </c>
      <c r="BZ14" s="69">
        <v>6</v>
      </c>
      <c r="CA14" s="69">
        <v>6</v>
      </c>
      <c r="CB14" s="69">
        <v>6</v>
      </c>
      <c r="CC14" s="69">
        <v>6</v>
      </c>
      <c r="CD14" s="69">
        <v>6</v>
      </c>
      <c r="CE14" s="69">
        <v>6</v>
      </c>
      <c r="CF14" s="69">
        <v>7</v>
      </c>
      <c r="CG14" s="69">
        <v>7</v>
      </c>
      <c r="CH14" s="69">
        <v>7</v>
      </c>
      <c r="CI14" s="69">
        <v>7</v>
      </c>
      <c r="CJ14" s="69">
        <v>7</v>
      </c>
      <c r="CK14" s="69">
        <v>7</v>
      </c>
      <c r="CL14" s="69">
        <v>7</v>
      </c>
      <c r="CM14" s="69">
        <v>7</v>
      </c>
      <c r="CN14" s="69">
        <v>7</v>
      </c>
      <c r="CO14" s="69">
        <v>7</v>
      </c>
      <c r="CP14" s="69">
        <v>7</v>
      </c>
      <c r="CQ14" s="69">
        <v>7</v>
      </c>
    </row>
    <row r="15" spans="1:95" ht="28.35" customHeight="1" x14ac:dyDescent="0.25">
      <c r="A15" s="60" t="s">
        <v>96</v>
      </c>
      <c r="B15" s="56" t="s">
        <v>97</v>
      </c>
      <c r="C15" s="44">
        <v>0</v>
      </c>
      <c r="D15" s="44">
        <v>0</v>
      </c>
      <c r="E15" s="44">
        <v>0</v>
      </c>
      <c r="F15" s="44">
        <v>0</v>
      </c>
      <c r="G15" s="44">
        <v>0</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44">
        <v>0</v>
      </c>
      <c r="AH15" s="44">
        <v>0</v>
      </c>
      <c r="AI15" s="44">
        <v>0</v>
      </c>
      <c r="AJ15" s="44">
        <v>0</v>
      </c>
      <c r="AK15" s="44">
        <v>0</v>
      </c>
      <c r="AL15" s="44">
        <v>0</v>
      </c>
      <c r="AM15" s="44">
        <v>0</v>
      </c>
      <c r="AN15" s="44">
        <v>0</v>
      </c>
      <c r="AO15" s="44">
        <v>0</v>
      </c>
      <c r="AP15" s="44">
        <v>0</v>
      </c>
      <c r="AQ15" s="44">
        <v>0</v>
      </c>
      <c r="AR15" s="44">
        <v>0</v>
      </c>
      <c r="AS15" s="44">
        <v>0</v>
      </c>
      <c r="AT15" s="44">
        <v>0</v>
      </c>
      <c r="AU15" s="44">
        <v>0</v>
      </c>
      <c r="AV15" s="44">
        <v>0</v>
      </c>
      <c r="AW15" s="44">
        <v>0</v>
      </c>
      <c r="AX15" s="44">
        <v>0</v>
      </c>
      <c r="AY15" s="44">
        <v>0</v>
      </c>
      <c r="AZ15" s="44">
        <v>0</v>
      </c>
      <c r="BA15" s="44">
        <v>0</v>
      </c>
      <c r="BB15" s="44">
        <v>0</v>
      </c>
      <c r="BC15" s="44">
        <v>0</v>
      </c>
      <c r="BD15" s="44">
        <v>0</v>
      </c>
      <c r="BE15" s="44">
        <v>0</v>
      </c>
      <c r="BF15" s="44">
        <v>0</v>
      </c>
      <c r="BG15" s="44">
        <v>0</v>
      </c>
      <c r="BH15" s="44">
        <v>0</v>
      </c>
      <c r="BI15" s="44">
        <v>0</v>
      </c>
      <c r="BJ15" s="46">
        <v>1</v>
      </c>
      <c r="BK15" s="46">
        <v>1</v>
      </c>
      <c r="BL15" s="46">
        <v>1</v>
      </c>
      <c r="BM15" s="46">
        <v>1</v>
      </c>
      <c r="BN15" s="46">
        <v>1</v>
      </c>
      <c r="BO15" s="46">
        <v>1</v>
      </c>
      <c r="BP15" s="46">
        <v>1</v>
      </c>
      <c r="BQ15" s="46">
        <v>1</v>
      </c>
      <c r="BR15" s="46">
        <v>1</v>
      </c>
      <c r="BS15" s="46">
        <v>1</v>
      </c>
      <c r="BT15" s="46">
        <v>1</v>
      </c>
      <c r="BU15" s="46">
        <v>1</v>
      </c>
      <c r="BV15" s="46">
        <v>1</v>
      </c>
      <c r="BW15" s="46">
        <v>1</v>
      </c>
      <c r="BX15" s="46">
        <v>1</v>
      </c>
      <c r="BY15" s="46">
        <v>1</v>
      </c>
      <c r="BZ15" s="70">
        <v>1</v>
      </c>
      <c r="CA15" s="70">
        <v>1</v>
      </c>
      <c r="CB15" s="70">
        <v>1</v>
      </c>
      <c r="CC15" s="70">
        <v>1</v>
      </c>
      <c r="CD15" s="70">
        <v>1</v>
      </c>
      <c r="CE15" s="70">
        <v>1</v>
      </c>
      <c r="CF15" s="70">
        <v>1</v>
      </c>
      <c r="CG15" s="70">
        <v>1</v>
      </c>
      <c r="CH15" s="70">
        <v>1</v>
      </c>
      <c r="CI15" s="70">
        <v>1</v>
      </c>
      <c r="CJ15" s="70">
        <v>1</v>
      </c>
      <c r="CK15" s="70">
        <v>1</v>
      </c>
      <c r="CL15" s="70">
        <v>1</v>
      </c>
      <c r="CM15" s="70">
        <v>1</v>
      </c>
      <c r="CN15" s="70">
        <v>1</v>
      </c>
      <c r="CO15" s="70">
        <v>1</v>
      </c>
      <c r="CP15" s="70">
        <v>1</v>
      </c>
      <c r="CQ15" s="70">
        <v>1</v>
      </c>
    </row>
    <row r="16" spans="1:95" ht="29.45" customHeight="1" x14ac:dyDescent="0.25">
      <c r="A16" s="18" t="s">
        <v>64</v>
      </c>
      <c r="B16" s="17" t="s">
        <v>11</v>
      </c>
      <c r="C16" s="20">
        <v>3</v>
      </c>
      <c r="D16" s="26">
        <v>3</v>
      </c>
      <c r="E16" s="26">
        <v>3</v>
      </c>
      <c r="F16" s="26">
        <v>3</v>
      </c>
      <c r="G16" s="26">
        <v>3</v>
      </c>
      <c r="H16" s="26">
        <v>3</v>
      </c>
      <c r="I16" s="26">
        <v>3</v>
      </c>
      <c r="J16" s="26">
        <v>3</v>
      </c>
      <c r="K16" s="26">
        <v>3</v>
      </c>
      <c r="L16" s="26">
        <v>3</v>
      </c>
      <c r="M16" s="26">
        <v>3</v>
      </c>
      <c r="N16" s="26">
        <v>3</v>
      </c>
      <c r="O16" s="26">
        <v>3</v>
      </c>
      <c r="P16" s="26">
        <v>3</v>
      </c>
      <c r="Q16" s="26">
        <v>3</v>
      </c>
      <c r="R16" s="34">
        <v>3</v>
      </c>
      <c r="S16" s="34">
        <v>3</v>
      </c>
      <c r="T16" s="34">
        <v>3</v>
      </c>
      <c r="U16" s="34">
        <v>3</v>
      </c>
      <c r="V16" s="34">
        <v>3</v>
      </c>
      <c r="W16" s="34">
        <v>3</v>
      </c>
      <c r="X16" s="34">
        <v>3</v>
      </c>
      <c r="Y16" s="34">
        <v>3</v>
      </c>
      <c r="Z16" s="34">
        <v>3</v>
      </c>
      <c r="AA16" s="34">
        <v>3</v>
      </c>
      <c r="AB16" s="34">
        <v>3</v>
      </c>
      <c r="AC16" s="34">
        <v>3</v>
      </c>
      <c r="AD16" s="34">
        <v>3</v>
      </c>
      <c r="AE16" s="34">
        <v>3</v>
      </c>
      <c r="AF16" s="34">
        <v>3</v>
      </c>
      <c r="AG16" s="34">
        <v>3</v>
      </c>
      <c r="AH16" s="34">
        <v>3</v>
      </c>
      <c r="AI16" s="34">
        <v>3</v>
      </c>
      <c r="AJ16" s="34">
        <v>3</v>
      </c>
      <c r="AK16" s="34">
        <v>3</v>
      </c>
      <c r="AL16" s="34">
        <v>3</v>
      </c>
      <c r="AM16" s="34">
        <v>3</v>
      </c>
      <c r="AN16" s="34">
        <v>3</v>
      </c>
      <c r="AO16" s="34">
        <v>3</v>
      </c>
      <c r="AP16" s="34">
        <v>3</v>
      </c>
      <c r="AQ16" s="34">
        <v>3</v>
      </c>
      <c r="AR16" s="34">
        <v>3</v>
      </c>
      <c r="AS16" s="34">
        <v>3</v>
      </c>
      <c r="AT16" s="34">
        <v>3</v>
      </c>
      <c r="AU16" s="34">
        <v>3</v>
      </c>
      <c r="AV16" s="34">
        <v>3</v>
      </c>
      <c r="AW16" s="34">
        <v>3</v>
      </c>
      <c r="AX16" s="34">
        <v>3</v>
      </c>
      <c r="AY16" s="34">
        <v>3</v>
      </c>
      <c r="AZ16" s="34">
        <v>3</v>
      </c>
      <c r="BA16" s="34">
        <v>3</v>
      </c>
      <c r="BB16" s="34">
        <v>3</v>
      </c>
      <c r="BC16" s="34">
        <v>3</v>
      </c>
      <c r="BD16" s="34">
        <v>3</v>
      </c>
      <c r="BE16" s="34">
        <v>3</v>
      </c>
      <c r="BF16" s="34">
        <v>3</v>
      </c>
      <c r="BG16" s="34">
        <v>3</v>
      </c>
      <c r="BH16" s="34">
        <v>3</v>
      </c>
      <c r="BI16" s="34">
        <v>3</v>
      </c>
      <c r="BJ16" s="36">
        <v>3</v>
      </c>
      <c r="BK16" s="36">
        <v>3</v>
      </c>
      <c r="BL16" s="36">
        <v>3</v>
      </c>
      <c r="BM16" s="36">
        <v>3</v>
      </c>
      <c r="BN16" s="36">
        <v>3</v>
      </c>
      <c r="BO16" s="36">
        <v>3</v>
      </c>
      <c r="BP16" s="36">
        <v>3</v>
      </c>
      <c r="BQ16" s="36">
        <v>3</v>
      </c>
      <c r="BR16" s="36">
        <v>3</v>
      </c>
      <c r="BS16" s="36">
        <v>3</v>
      </c>
      <c r="BT16" s="36">
        <v>3</v>
      </c>
      <c r="BU16" s="36">
        <v>3</v>
      </c>
      <c r="BV16" s="36">
        <v>3</v>
      </c>
      <c r="BW16" s="36">
        <v>3</v>
      </c>
      <c r="BX16" s="36">
        <v>3</v>
      </c>
      <c r="BY16" s="36">
        <v>3</v>
      </c>
      <c r="BZ16" s="69">
        <v>3</v>
      </c>
      <c r="CA16" s="69">
        <v>3</v>
      </c>
      <c r="CB16" s="69">
        <v>3</v>
      </c>
      <c r="CC16" s="69">
        <v>3</v>
      </c>
      <c r="CD16" s="69">
        <v>3</v>
      </c>
      <c r="CE16" s="69">
        <v>3</v>
      </c>
      <c r="CF16" s="69">
        <v>3</v>
      </c>
      <c r="CG16" s="69">
        <v>3</v>
      </c>
      <c r="CH16" s="69">
        <v>3</v>
      </c>
      <c r="CI16" s="69">
        <v>3</v>
      </c>
      <c r="CJ16" s="69">
        <v>3</v>
      </c>
      <c r="CK16" s="69">
        <v>3</v>
      </c>
      <c r="CL16" s="69">
        <v>3</v>
      </c>
      <c r="CM16" s="69">
        <v>3</v>
      </c>
      <c r="CN16" s="69">
        <v>3</v>
      </c>
      <c r="CO16" s="69">
        <v>3</v>
      </c>
      <c r="CP16" s="69">
        <v>3</v>
      </c>
      <c r="CQ16" s="69">
        <v>3</v>
      </c>
    </row>
    <row r="17" spans="1:95" ht="28.35" customHeight="1" x14ac:dyDescent="0.25">
      <c r="A17" s="23" t="s">
        <v>65</v>
      </c>
      <c r="B17" s="22" t="s">
        <v>12</v>
      </c>
      <c r="C17" s="44">
        <v>0</v>
      </c>
      <c r="D17" s="45">
        <v>0</v>
      </c>
      <c r="E17" s="45">
        <v>0</v>
      </c>
      <c r="F17" s="45">
        <v>0</v>
      </c>
      <c r="G17" s="45">
        <v>0</v>
      </c>
      <c r="H17" s="45">
        <v>0</v>
      </c>
      <c r="I17" s="45">
        <v>1</v>
      </c>
      <c r="J17" s="45">
        <v>1</v>
      </c>
      <c r="K17" s="45">
        <v>1</v>
      </c>
      <c r="L17" s="45">
        <v>1</v>
      </c>
      <c r="M17" s="45">
        <v>1</v>
      </c>
      <c r="N17" s="45">
        <v>1</v>
      </c>
      <c r="O17" s="45">
        <v>1</v>
      </c>
      <c r="P17" s="45">
        <v>1</v>
      </c>
      <c r="Q17" s="45">
        <v>1</v>
      </c>
      <c r="R17" s="46">
        <v>1</v>
      </c>
      <c r="S17" s="46">
        <v>1</v>
      </c>
      <c r="T17" s="46">
        <v>1</v>
      </c>
      <c r="U17" s="46">
        <v>1</v>
      </c>
      <c r="V17" s="46">
        <v>1</v>
      </c>
      <c r="W17" s="46">
        <v>1</v>
      </c>
      <c r="X17" s="46">
        <v>1</v>
      </c>
      <c r="Y17" s="46">
        <v>1</v>
      </c>
      <c r="Z17" s="46">
        <v>1</v>
      </c>
      <c r="AA17" s="46">
        <v>1</v>
      </c>
      <c r="AB17" s="46">
        <v>1</v>
      </c>
      <c r="AC17" s="46">
        <v>1</v>
      </c>
      <c r="AD17" s="46">
        <v>1</v>
      </c>
      <c r="AE17" s="46">
        <v>1</v>
      </c>
      <c r="AF17" s="46">
        <v>1</v>
      </c>
      <c r="AG17" s="46">
        <v>1</v>
      </c>
      <c r="AH17" s="46">
        <v>1</v>
      </c>
      <c r="AI17" s="46">
        <v>1</v>
      </c>
      <c r="AJ17" s="46">
        <v>1</v>
      </c>
      <c r="AK17" s="46">
        <v>1</v>
      </c>
      <c r="AL17" s="46">
        <v>1</v>
      </c>
      <c r="AM17" s="46">
        <v>1</v>
      </c>
      <c r="AN17" s="46">
        <v>1</v>
      </c>
      <c r="AO17" s="46">
        <v>1</v>
      </c>
      <c r="AP17" s="46">
        <v>1</v>
      </c>
      <c r="AQ17" s="46">
        <v>1</v>
      </c>
      <c r="AR17" s="46">
        <v>1</v>
      </c>
      <c r="AS17" s="46">
        <v>1</v>
      </c>
      <c r="AT17" s="46">
        <v>1</v>
      </c>
      <c r="AU17" s="46">
        <v>1</v>
      </c>
      <c r="AV17" s="46">
        <v>1</v>
      </c>
      <c r="AW17" s="46">
        <v>1</v>
      </c>
      <c r="AX17" s="46">
        <v>1</v>
      </c>
      <c r="AY17" s="46">
        <v>1</v>
      </c>
      <c r="AZ17" s="46">
        <v>1</v>
      </c>
      <c r="BA17" s="46">
        <v>1</v>
      </c>
      <c r="BB17" s="46">
        <v>1</v>
      </c>
      <c r="BC17" s="46">
        <v>1</v>
      </c>
      <c r="BD17" s="46">
        <v>1</v>
      </c>
      <c r="BE17" s="46">
        <v>1</v>
      </c>
      <c r="BF17" s="35">
        <v>1</v>
      </c>
      <c r="BG17" s="46">
        <v>1</v>
      </c>
      <c r="BH17" s="46">
        <v>1</v>
      </c>
      <c r="BI17" s="46">
        <v>2</v>
      </c>
      <c r="BJ17" s="46">
        <v>2</v>
      </c>
      <c r="BK17" s="46">
        <v>2</v>
      </c>
      <c r="BL17" s="46">
        <v>2</v>
      </c>
      <c r="BM17" s="46">
        <v>2</v>
      </c>
      <c r="BN17" s="46">
        <v>2</v>
      </c>
      <c r="BO17" s="46">
        <v>2</v>
      </c>
      <c r="BP17" s="46">
        <v>2</v>
      </c>
      <c r="BQ17" s="46">
        <v>2</v>
      </c>
      <c r="BR17" s="46">
        <v>2</v>
      </c>
      <c r="BS17" s="46">
        <v>2</v>
      </c>
      <c r="BT17" s="46">
        <v>2</v>
      </c>
      <c r="BU17" s="46">
        <v>2</v>
      </c>
      <c r="BV17" s="46">
        <v>2</v>
      </c>
      <c r="BW17" s="46">
        <v>2</v>
      </c>
      <c r="BX17" s="46">
        <v>2</v>
      </c>
      <c r="BY17" s="46">
        <v>2</v>
      </c>
      <c r="BZ17" s="70">
        <v>2</v>
      </c>
      <c r="CA17" s="70">
        <v>2</v>
      </c>
      <c r="CB17" s="70">
        <v>2</v>
      </c>
      <c r="CC17" s="70">
        <v>2</v>
      </c>
      <c r="CD17" s="70">
        <v>2</v>
      </c>
      <c r="CE17" s="70">
        <v>2</v>
      </c>
      <c r="CF17" s="70">
        <v>2</v>
      </c>
      <c r="CG17" s="70">
        <v>2</v>
      </c>
      <c r="CH17" s="70">
        <v>2</v>
      </c>
      <c r="CI17" s="70">
        <v>2</v>
      </c>
      <c r="CJ17" s="70">
        <v>2</v>
      </c>
      <c r="CK17" s="70">
        <v>2</v>
      </c>
      <c r="CL17" s="70">
        <v>2</v>
      </c>
      <c r="CM17" s="70">
        <v>2</v>
      </c>
      <c r="CN17" s="70">
        <v>2</v>
      </c>
      <c r="CO17" s="70">
        <v>2</v>
      </c>
      <c r="CP17" s="70">
        <v>2</v>
      </c>
      <c r="CQ17" s="70">
        <v>2</v>
      </c>
    </row>
    <row r="18" spans="1:95" ht="28.35" customHeight="1" x14ac:dyDescent="0.25">
      <c r="A18" s="61" t="s">
        <v>66</v>
      </c>
      <c r="B18" s="41" t="s">
        <v>52</v>
      </c>
      <c r="C18" s="23">
        <v>0</v>
      </c>
      <c r="D18" s="29">
        <v>0</v>
      </c>
      <c r="E18" s="29">
        <v>0</v>
      </c>
      <c r="F18" s="29">
        <v>0</v>
      </c>
      <c r="G18" s="29">
        <v>0</v>
      </c>
      <c r="H18" s="29">
        <v>0</v>
      </c>
      <c r="I18" s="29">
        <v>0</v>
      </c>
      <c r="J18" s="29">
        <v>0</v>
      </c>
      <c r="K18" s="29">
        <v>0</v>
      </c>
      <c r="L18" s="29">
        <v>0</v>
      </c>
      <c r="M18" s="29">
        <v>0</v>
      </c>
      <c r="N18" s="29">
        <v>0</v>
      </c>
      <c r="O18" s="29">
        <v>0</v>
      </c>
      <c r="P18" s="29">
        <v>0</v>
      </c>
      <c r="Q18" s="29">
        <v>0</v>
      </c>
      <c r="R18" s="36">
        <v>0</v>
      </c>
      <c r="S18" s="36">
        <v>0</v>
      </c>
      <c r="T18" s="36">
        <v>0</v>
      </c>
      <c r="U18" s="36">
        <v>0</v>
      </c>
      <c r="V18" s="36">
        <v>0</v>
      </c>
      <c r="W18" s="36">
        <v>0</v>
      </c>
      <c r="X18" s="36">
        <v>0</v>
      </c>
      <c r="Y18" s="36">
        <v>0</v>
      </c>
      <c r="Z18" s="36">
        <v>0</v>
      </c>
      <c r="AA18" s="36">
        <v>0</v>
      </c>
      <c r="AB18" s="36">
        <v>0</v>
      </c>
      <c r="AC18" s="36">
        <v>0</v>
      </c>
      <c r="AD18" s="36">
        <v>0</v>
      </c>
      <c r="AE18" s="36">
        <v>0</v>
      </c>
      <c r="AF18" s="36">
        <v>0</v>
      </c>
      <c r="AG18" s="36">
        <v>0</v>
      </c>
      <c r="AH18" s="36">
        <v>0</v>
      </c>
      <c r="AI18" s="36">
        <v>0</v>
      </c>
      <c r="AJ18" s="36">
        <v>0</v>
      </c>
      <c r="AK18" s="36">
        <v>0</v>
      </c>
      <c r="AL18" s="36">
        <v>0</v>
      </c>
      <c r="AM18" s="36">
        <v>0</v>
      </c>
      <c r="AN18" s="36">
        <v>120</v>
      </c>
      <c r="AO18" s="36">
        <v>120</v>
      </c>
      <c r="AP18" s="36">
        <v>120</v>
      </c>
      <c r="AQ18" s="36">
        <v>119</v>
      </c>
      <c r="AR18" s="36">
        <v>119</v>
      </c>
      <c r="AS18" s="36">
        <v>119</v>
      </c>
      <c r="AT18" s="36">
        <v>118</v>
      </c>
      <c r="AU18" s="36">
        <v>118</v>
      </c>
      <c r="AV18" s="36">
        <v>118</v>
      </c>
      <c r="AW18" s="36">
        <v>119</v>
      </c>
      <c r="AX18" s="36">
        <v>119</v>
      </c>
      <c r="AY18" s="36">
        <v>119</v>
      </c>
      <c r="AZ18" s="36">
        <v>117</v>
      </c>
      <c r="BA18" s="36">
        <v>117</v>
      </c>
      <c r="BB18" s="36">
        <v>117</v>
      </c>
      <c r="BC18" s="36">
        <v>117</v>
      </c>
      <c r="BD18" s="36">
        <v>117</v>
      </c>
      <c r="BE18" s="36">
        <v>117</v>
      </c>
      <c r="BF18" s="36">
        <v>117</v>
      </c>
      <c r="BG18" s="36">
        <v>117</v>
      </c>
      <c r="BH18" s="36">
        <v>117</v>
      </c>
      <c r="BI18" s="36">
        <v>117</v>
      </c>
      <c r="BJ18" s="36">
        <v>117</v>
      </c>
      <c r="BK18" s="36">
        <v>117</v>
      </c>
      <c r="BL18" s="36">
        <v>117</v>
      </c>
      <c r="BM18" s="36">
        <v>117</v>
      </c>
      <c r="BN18" s="36">
        <v>117</v>
      </c>
      <c r="BO18" s="36">
        <v>117</v>
      </c>
      <c r="BP18" s="36">
        <v>117</v>
      </c>
      <c r="BQ18" s="36">
        <v>117</v>
      </c>
      <c r="BR18" s="36">
        <v>117</v>
      </c>
      <c r="BS18" s="36">
        <v>117</v>
      </c>
      <c r="BT18" s="36">
        <v>115</v>
      </c>
      <c r="BU18" s="36">
        <v>115</v>
      </c>
      <c r="BV18" s="36">
        <v>115</v>
      </c>
      <c r="BW18" s="36">
        <v>116</v>
      </c>
      <c r="BX18" s="36">
        <v>116</v>
      </c>
      <c r="BY18" s="36">
        <v>116</v>
      </c>
      <c r="BZ18" s="69">
        <v>116</v>
      </c>
      <c r="CA18" s="69">
        <v>116</v>
      </c>
      <c r="CB18" s="69">
        <v>116</v>
      </c>
      <c r="CC18" s="69">
        <v>116</v>
      </c>
      <c r="CD18" s="69">
        <v>116</v>
      </c>
      <c r="CE18" s="69">
        <v>116</v>
      </c>
      <c r="CF18" s="69">
        <v>116</v>
      </c>
      <c r="CG18" s="69">
        <v>116</v>
      </c>
      <c r="CH18" s="69">
        <v>112</v>
      </c>
      <c r="CI18" s="69">
        <v>112</v>
      </c>
      <c r="CJ18" s="69">
        <v>112</v>
      </c>
      <c r="CK18" s="69">
        <v>112</v>
      </c>
      <c r="CL18" s="69">
        <v>112</v>
      </c>
      <c r="CM18" s="69">
        <v>112</v>
      </c>
      <c r="CN18" s="69">
        <v>112</v>
      </c>
      <c r="CO18" s="69">
        <v>112</v>
      </c>
      <c r="CP18" s="69">
        <v>112</v>
      </c>
      <c r="CQ18" s="69">
        <v>112</v>
      </c>
    </row>
    <row r="19" spans="1:95" ht="28.35" customHeight="1" x14ac:dyDescent="0.25">
      <c r="A19" s="62" t="s">
        <v>70</v>
      </c>
      <c r="B19" s="43" t="s">
        <v>69</v>
      </c>
      <c r="C19" s="44">
        <v>0</v>
      </c>
      <c r="D19" s="45">
        <v>0</v>
      </c>
      <c r="E19" s="45">
        <v>0</v>
      </c>
      <c r="F19" s="45">
        <v>0</v>
      </c>
      <c r="G19" s="45">
        <v>0</v>
      </c>
      <c r="H19" s="45">
        <v>0</v>
      </c>
      <c r="I19" s="45">
        <v>0</v>
      </c>
      <c r="J19" s="45">
        <v>0</v>
      </c>
      <c r="K19" s="45">
        <v>0</v>
      </c>
      <c r="L19" s="45">
        <v>0</v>
      </c>
      <c r="M19" s="45">
        <v>0</v>
      </c>
      <c r="N19" s="45">
        <v>0</v>
      </c>
      <c r="O19" s="45">
        <v>0</v>
      </c>
      <c r="P19" s="45">
        <v>0</v>
      </c>
      <c r="Q19" s="45">
        <v>0</v>
      </c>
      <c r="R19" s="46">
        <v>0</v>
      </c>
      <c r="S19" s="46">
        <v>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0</v>
      </c>
      <c r="AR19" s="46">
        <v>0</v>
      </c>
      <c r="AS19" s="46">
        <v>0</v>
      </c>
      <c r="AT19" s="46">
        <v>0</v>
      </c>
      <c r="AU19" s="46">
        <v>0</v>
      </c>
      <c r="AV19" s="46">
        <v>0</v>
      </c>
      <c r="AW19" s="46">
        <v>0</v>
      </c>
      <c r="AX19" s="46">
        <v>1</v>
      </c>
      <c r="AY19" s="46">
        <v>1</v>
      </c>
      <c r="AZ19" s="46">
        <v>1</v>
      </c>
      <c r="BA19" s="46">
        <v>1</v>
      </c>
      <c r="BB19" s="46">
        <v>1</v>
      </c>
      <c r="BC19" s="46">
        <v>1</v>
      </c>
      <c r="BD19" s="46">
        <v>1</v>
      </c>
      <c r="BE19" s="46">
        <v>1</v>
      </c>
      <c r="BF19" s="35">
        <v>1</v>
      </c>
      <c r="BG19" s="46">
        <v>1</v>
      </c>
      <c r="BH19" s="46">
        <v>1</v>
      </c>
      <c r="BI19" s="46">
        <v>1</v>
      </c>
      <c r="BJ19" s="46">
        <v>1</v>
      </c>
      <c r="BK19" s="46">
        <v>1</v>
      </c>
      <c r="BL19" s="46">
        <v>1</v>
      </c>
      <c r="BM19" s="46">
        <v>1</v>
      </c>
      <c r="BN19" s="46">
        <v>1</v>
      </c>
      <c r="BO19" s="46">
        <v>1</v>
      </c>
      <c r="BP19" s="46">
        <v>1</v>
      </c>
      <c r="BQ19" s="46">
        <v>1</v>
      </c>
      <c r="BR19" s="46">
        <v>1</v>
      </c>
      <c r="BS19" s="46">
        <v>1</v>
      </c>
      <c r="BT19" s="46">
        <v>1</v>
      </c>
      <c r="BU19" s="46">
        <v>1</v>
      </c>
      <c r="BV19" s="46">
        <v>1</v>
      </c>
      <c r="BW19" s="46">
        <v>1</v>
      </c>
      <c r="BX19" s="46">
        <v>1</v>
      </c>
      <c r="BY19" s="46">
        <v>1</v>
      </c>
      <c r="BZ19" s="70">
        <v>1</v>
      </c>
      <c r="CA19" s="70">
        <v>1</v>
      </c>
      <c r="CB19" s="70">
        <v>1</v>
      </c>
      <c r="CC19" s="70">
        <v>1</v>
      </c>
      <c r="CD19" s="70">
        <v>1</v>
      </c>
      <c r="CE19" s="70">
        <v>1</v>
      </c>
      <c r="CF19" s="70">
        <v>1</v>
      </c>
      <c r="CG19" s="70">
        <v>1</v>
      </c>
      <c r="CH19" s="70">
        <v>1</v>
      </c>
      <c r="CI19" s="70">
        <v>1</v>
      </c>
      <c r="CJ19" s="70">
        <v>1</v>
      </c>
      <c r="CK19" s="70">
        <v>1</v>
      </c>
      <c r="CL19" s="70">
        <v>1</v>
      </c>
      <c r="CM19" s="70">
        <v>1</v>
      </c>
      <c r="CN19" s="70">
        <v>1</v>
      </c>
      <c r="CO19" s="70">
        <v>1</v>
      </c>
      <c r="CP19" s="70">
        <v>1</v>
      </c>
      <c r="CQ19" s="70">
        <v>1</v>
      </c>
    </row>
    <row r="20" spans="1:95" ht="28.35" customHeight="1" x14ac:dyDescent="0.25">
      <c r="A20" s="61" t="s">
        <v>127</v>
      </c>
      <c r="B20" s="41" t="s">
        <v>130</v>
      </c>
      <c r="C20" s="23"/>
      <c r="D20" s="29"/>
      <c r="E20" s="29"/>
      <c r="F20" s="29"/>
      <c r="G20" s="29"/>
      <c r="H20" s="29"/>
      <c r="I20" s="29"/>
      <c r="J20" s="29"/>
      <c r="K20" s="29"/>
      <c r="L20" s="29"/>
      <c r="M20" s="29"/>
      <c r="N20" s="29"/>
      <c r="O20" s="29"/>
      <c r="P20" s="29"/>
      <c r="Q20" s="29"/>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v>0</v>
      </c>
      <c r="BX20" s="36">
        <v>0</v>
      </c>
      <c r="BY20" s="36">
        <v>0</v>
      </c>
      <c r="BZ20" s="36">
        <v>0</v>
      </c>
      <c r="CA20" s="36">
        <v>0</v>
      </c>
      <c r="CB20" s="36">
        <v>0</v>
      </c>
      <c r="CC20" s="36">
        <v>0</v>
      </c>
      <c r="CD20" s="36">
        <v>0</v>
      </c>
      <c r="CE20" s="36">
        <v>0</v>
      </c>
      <c r="CF20" s="36">
        <v>0</v>
      </c>
      <c r="CG20" s="69">
        <v>10</v>
      </c>
      <c r="CH20" s="69">
        <v>10</v>
      </c>
      <c r="CI20" s="69">
        <v>10</v>
      </c>
      <c r="CJ20" s="69">
        <v>10</v>
      </c>
      <c r="CK20" s="69">
        <v>10</v>
      </c>
      <c r="CL20" s="69">
        <v>10</v>
      </c>
      <c r="CM20" s="69">
        <v>10</v>
      </c>
      <c r="CN20" s="69">
        <v>10</v>
      </c>
      <c r="CO20" s="69">
        <v>10</v>
      </c>
      <c r="CP20" s="69">
        <v>48</v>
      </c>
      <c r="CQ20" s="69">
        <v>48</v>
      </c>
    </row>
    <row r="21" spans="1:95" ht="28.35" customHeight="1" x14ac:dyDescent="0.25">
      <c r="A21" s="75" t="s">
        <v>147</v>
      </c>
      <c r="B21" s="41" t="s">
        <v>153</v>
      </c>
      <c r="C21" s="23"/>
      <c r="D21" s="29"/>
      <c r="E21" s="29"/>
      <c r="F21" s="29"/>
      <c r="G21" s="29"/>
      <c r="H21" s="29"/>
      <c r="I21" s="29"/>
      <c r="J21" s="29"/>
      <c r="K21" s="29"/>
      <c r="L21" s="29"/>
      <c r="M21" s="29"/>
      <c r="N21" s="29"/>
      <c r="O21" s="29"/>
      <c r="P21" s="29"/>
      <c r="Q21" s="29"/>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69"/>
      <c r="CH21" s="69"/>
      <c r="CI21" s="69"/>
      <c r="CJ21" s="69"/>
      <c r="CK21" s="69"/>
      <c r="CL21" s="69"/>
      <c r="CM21" s="69"/>
      <c r="CN21" s="69"/>
      <c r="CO21" s="69"/>
      <c r="CP21" s="69">
        <v>3</v>
      </c>
      <c r="CQ21" s="69">
        <v>3</v>
      </c>
    </row>
    <row r="22" spans="1:95" ht="28.35" customHeight="1" x14ac:dyDescent="0.25">
      <c r="A22" s="62" t="s">
        <v>128</v>
      </c>
      <c r="B22" s="43" t="s">
        <v>132</v>
      </c>
      <c r="C22" s="44"/>
      <c r="D22" s="45"/>
      <c r="E22" s="45"/>
      <c r="F22" s="45"/>
      <c r="G22" s="45"/>
      <c r="H22" s="45"/>
      <c r="I22" s="45"/>
      <c r="J22" s="45"/>
      <c r="K22" s="45"/>
      <c r="L22" s="45"/>
      <c r="M22" s="45"/>
      <c r="N22" s="45"/>
      <c r="O22" s="45"/>
      <c r="P22" s="45"/>
      <c r="Q22" s="45"/>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35"/>
      <c r="BG22" s="46"/>
      <c r="BH22" s="46"/>
      <c r="BI22" s="46"/>
      <c r="BJ22" s="46"/>
      <c r="BK22" s="46"/>
      <c r="BL22" s="46"/>
      <c r="BM22" s="46"/>
      <c r="BN22" s="46"/>
      <c r="BO22" s="46"/>
      <c r="BP22" s="46"/>
      <c r="BQ22" s="46"/>
      <c r="BR22" s="46"/>
      <c r="BS22" s="46"/>
      <c r="BT22" s="46"/>
      <c r="BU22" s="46"/>
      <c r="BV22" s="46"/>
      <c r="BW22" s="46">
        <v>0</v>
      </c>
      <c r="BX22" s="46">
        <v>0</v>
      </c>
      <c r="BY22" s="46">
        <v>0</v>
      </c>
      <c r="BZ22" s="46">
        <v>0</v>
      </c>
      <c r="CA22" s="46">
        <v>0</v>
      </c>
      <c r="CB22" s="46">
        <v>0</v>
      </c>
      <c r="CC22" s="46">
        <v>0</v>
      </c>
      <c r="CD22" s="46">
        <v>0</v>
      </c>
      <c r="CE22" s="46">
        <v>0</v>
      </c>
      <c r="CF22" s="46">
        <v>0</v>
      </c>
      <c r="CG22" s="70">
        <v>15</v>
      </c>
      <c r="CH22" s="70">
        <v>15</v>
      </c>
      <c r="CI22" s="70">
        <v>15</v>
      </c>
      <c r="CJ22" s="70">
        <v>15</v>
      </c>
      <c r="CK22" s="70">
        <v>15</v>
      </c>
      <c r="CL22" s="70">
        <v>15</v>
      </c>
      <c r="CM22" s="70">
        <v>15</v>
      </c>
      <c r="CN22" s="70">
        <v>15</v>
      </c>
      <c r="CO22" s="70">
        <v>15</v>
      </c>
      <c r="CP22" s="70">
        <v>20</v>
      </c>
      <c r="CQ22" s="70">
        <v>20</v>
      </c>
    </row>
    <row r="23" spans="1:95" ht="28.35" customHeight="1" x14ac:dyDescent="0.25">
      <c r="A23" s="61" t="s">
        <v>129</v>
      </c>
      <c r="B23" s="41" t="s">
        <v>131</v>
      </c>
      <c r="C23" s="23"/>
      <c r="D23" s="29"/>
      <c r="E23" s="29"/>
      <c r="F23" s="29"/>
      <c r="G23" s="29"/>
      <c r="H23" s="29"/>
      <c r="I23" s="29"/>
      <c r="J23" s="29"/>
      <c r="K23" s="29"/>
      <c r="L23" s="29"/>
      <c r="M23" s="29"/>
      <c r="N23" s="29"/>
      <c r="O23" s="29"/>
      <c r="P23" s="29"/>
      <c r="Q23" s="29"/>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v>0</v>
      </c>
      <c r="BX23" s="36">
        <v>0</v>
      </c>
      <c r="BY23" s="36">
        <v>0</v>
      </c>
      <c r="BZ23" s="36">
        <v>0</v>
      </c>
      <c r="CA23" s="36">
        <v>0</v>
      </c>
      <c r="CB23" s="36">
        <v>0</v>
      </c>
      <c r="CC23" s="36">
        <v>0</v>
      </c>
      <c r="CD23" s="36">
        <v>0</v>
      </c>
      <c r="CE23" s="36">
        <v>0</v>
      </c>
      <c r="CF23" s="36">
        <v>0</v>
      </c>
      <c r="CG23" s="69">
        <v>2</v>
      </c>
      <c r="CH23" s="69">
        <v>2</v>
      </c>
      <c r="CI23" s="69">
        <v>2</v>
      </c>
      <c r="CJ23" s="69">
        <v>2</v>
      </c>
      <c r="CK23" s="69">
        <v>2</v>
      </c>
      <c r="CL23" s="69">
        <v>2</v>
      </c>
      <c r="CM23" s="69">
        <v>2</v>
      </c>
      <c r="CN23" s="69">
        <v>2</v>
      </c>
      <c r="CO23" s="69">
        <v>2</v>
      </c>
      <c r="CP23" s="69">
        <v>4</v>
      </c>
      <c r="CQ23" s="69">
        <v>4</v>
      </c>
    </row>
    <row r="24" spans="1:95" ht="28.35" customHeight="1" x14ac:dyDescent="0.25">
      <c r="A24" s="72" t="s">
        <v>140</v>
      </c>
      <c r="B24" s="43" t="s">
        <v>141</v>
      </c>
      <c r="C24" s="44"/>
      <c r="D24" s="45"/>
      <c r="E24" s="45"/>
      <c r="F24" s="45"/>
      <c r="G24" s="45"/>
      <c r="H24" s="45"/>
      <c r="I24" s="45"/>
      <c r="J24" s="45"/>
      <c r="K24" s="45"/>
      <c r="L24" s="45"/>
      <c r="M24" s="45"/>
      <c r="N24" s="45"/>
      <c r="O24" s="45"/>
      <c r="P24" s="45"/>
      <c r="Q24" s="45"/>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35"/>
      <c r="BG24" s="46"/>
      <c r="BH24" s="46"/>
      <c r="BI24" s="46"/>
      <c r="BJ24" s="46"/>
      <c r="BK24" s="46"/>
      <c r="BL24" s="46"/>
      <c r="BM24" s="46"/>
      <c r="BN24" s="46"/>
      <c r="BO24" s="46"/>
      <c r="BP24" s="46"/>
      <c r="BQ24" s="46"/>
      <c r="BR24" s="46"/>
      <c r="BS24" s="46"/>
      <c r="BT24" s="46"/>
      <c r="BU24" s="46"/>
      <c r="BV24" s="46"/>
      <c r="BW24" s="46">
        <v>0</v>
      </c>
      <c r="BX24" s="46">
        <v>0</v>
      </c>
      <c r="BY24" s="46">
        <v>0</v>
      </c>
      <c r="BZ24" s="70">
        <v>0</v>
      </c>
      <c r="CA24" s="70">
        <v>0</v>
      </c>
      <c r="CB24" s="70">
        <v>0</v>
      </c>
      <c r="CC24" s="70">
        <v>0</v>
      </c>
      <c r="CD24" s="70">
        <v>0</v>
      </c>
      <c r="CE24" s="70">
        <v>0</v>
      </c>
      <c r="CF24" s="70">
        <v>0</v>
      </c>
      <c r="CG24" s="70">
        <v>0</v>
      </c>
      <c r="CH24" s="70">
        <v>0</v>
      </c>
      <c r="CI24" s="70">
        <v>6</v>
      </c>
      <c r="CJ24" s="70">
        <v>6</v>
      </c>
      <c r="CK24" s="70">
        <v>6</v>
      </c>
      <c r="CL24" s="70">
        <v>6</v>
      </c>
      <c r="CM24" s="70">
        <v>6</v>
      </c>
      <c r="CN24" s="70">
        <v>6</v>
      </c>
      <c r="CO24" s="70">
        <v>6</v>
      </c>
      <c r="CP24" s="70">
        <v>89</v>
      </c>
      <c r="CQ24" s="70">
        <v>89</v>
      </c>
    </row>
    <row r="25" spans="1:95" x14ac:dyDescent="0.25">
      <c r="A25" s="72" t="s">
        <v>148</v>
      </c>
      <c r="B25" s="76" t="s">
        <v>154</v>
      </c>
      <c r="CP25" s="69">
        <v>7</v>
      </c>
      <c r="CQ25" s="69">
        <v>7</v>
      </c>
    </row>
    <row r="26" spans="1:95" ht="28.35" customHeight="1" x14ac:dyDescent="0.25">
      <c r="A26" s="75" t="s">
        <v>67</v>
      </c>
      <c r="B26" s="41" t="s">
        <v>13</v>
      </c>
      <c r="C26" s="23">
        <v>1</v>
      </c>
      <c r="D26" s="29">
        <v>1</v>
      </c>
      <c r="E26" s="29">
        <v>1</v>
      </c>
      <c r="F26" s="29">
        <v>1</v>
      </c>
      <c r="G26" s="29">
        <v>1</v>
      </c>
      <c r="H26" s="29">
        <v>1</v>
      </c>
      <c r="I26" s="29">
        <v>1</v>
      </c>
      <c r="J26" s="29">
        <v>2</v>
      </c>
      <c r="K26" s="29">
        <v>2</v>
      </c>
      <c r="L26" s="29">
        <v>3</v>
      </c>
      <c r="M26" s="29">
        <v>3</v>
      </c>
      <c r="N26" s="29">
        <v>3</v>
      </c>
      <c r="O26" s="29">
        <v>3</v>
      </c>
      <c r="P26" s="29">
        <v>3</v>
      </c>
      <c r="Q26" s="29">
        <v>3</v>
      </c>
      <c r="R26" s="36">
        <v>4</v>
      </c>
      <c r="S26" s="36">
        <v>4</v>
      </c>
      <c r="T26" s="36">
        <v>4</v>
      </c>
      <c r="U26" s="36">
        <v>4</v>
      </c>
      <c r="V26" s="36">
        <v>4</v>
      </c>
      <c r="W26" s="36">
        <v>4</v>
      </c>
      <c r="X26" s="36">
        <v>4</v>
      </c>
      <c r="Y26" s="36">
        <v>4</v>
      </c>
      <c r="Z26" s="36">
        <v>4</v>
      </c>
      <c r="AA26" s="36">
        <v>4</v>
      </c>
      <c r="AB26" s="36">
        <v>4</v>
      </c>
      <c r="AC26" s="36">
        <v>4</v>
      </c>
      <c r="AD26" s="36">
        <v>4</v>
      </c>
      <c r="AE26" s="36">
        <v>4</v>
      </c>
      <c r="AF26" s="36">
        <v>4</v>
      </c>
      <c r="AG26" s="36">
        <v>4</v>
      </c>
      <c r="AH26" s="36">
        <v>4</v>
      </c>
      <c r="AI26" s="36">
        <v>4</v>
      </c>
      <c r="AJ26" s="36">
        <v>4</v>
      </c>
      <c r="AK26" s="36">
        <v>4</v>
      </c>
      <c r="AL26" s="36">
        <v>4</v>
      </c>
      <c r="AM26" s="36">
        <v>4</v>
      </c>
      <c r="AN26" s="36">
        <v>4</v>
      </c>
      <c r="AO26" s="36">
        <v>4</v>
      </c>
      <c r="AP26" s="36">
        <v>4</v>
      </c>
      <c r="AQ26" s="36">
        <v>4</v>
      </c>
      <c r="AR26" s="36">
        <v>4</v>
      </c>
      <c r="AS26" s="36">
        <v>4</v>
      </c>
      <c r="AT26" s="36">
        <v>4</v>
      </c>
      <c r="AU26" s="36">
        <v>4</v>
      </c>
      <c r="AV26" s="36">
        <v>4</v>
      </c>
      <c r="AW26" s="36">
        <v>4</v>
      </c>
      <c r="AX26" s="36">
        <v>4</v>
      </c>
      <c r="AY26" s="36">
        <v>4</v>
      </c>
      <c r="AZ26" s="36">
        <v>4</v>
      </c>
      <c r="BA26" s="36">
        <v>4</v>
      </c>
      <c r="BB26" s="36">
        <v>4</v>
      </c>
      <c r="BC26" s="36">
        <v>4</v>
      </c>
      <c r="BD26" s="36">
        <v>4</v>
      </c>
      <c r="BE26" s="36">
        <v>4</v>
      </c>
      <c r="BF26" s="36">
        <v>4</v>
      </c>
      <c r="BG26" s="36">
        <v>4</v>
      </c>
      <c r="BH26" s="36">
        <v>4</v>
      </c>
      <c r="BI26" s="36">
        <v>4</v>
      </c>
      <c r="BJ26" s="36">
        <v>4</v>
      </c>
      <c r="BK26" s="36">
        <v>4</v>
      </c>
      <c r="BL26" s="36">
        <v>4</v>
      </c>
      <c r="BM26" s="36">
        <v>4</v>
      </c>
      <c r="BN26" s="36">
        <v>4</v>
      </c>
      <c r="BO26" s="36">
        <v>4</v>
      </c>
      <c r="BP26" s="36">
        <v>4</v>
      </c>
      <c r="BQ26" s="36">
        <v>4</v>
      </c>
      <c r="BR26" s="36">
        <v>4</v>
      </c>
      <c r="BS26" s="36">
        <v>4</v>
      </c>
      <c r="BT26" s="36">
        <v>4</v>
      </c>
      <c r="BU26" s="36">
        <v>4</v>
      </c>
      <c r="BV26" s="36">
        <v>4</v>
      </c>
      <c r="BW26" s="36">
        <v>4</v>
      </c>
      <c r="BX26" s="36">
        <v>4</v>
      </c>
      <c r="BY26" s="36">
        <v>4</v>
      </c>
      <c r="BZ26" s="36">
        <v>4</v>
      </c>
      <c r="CA26" s="36">
        <v>4</v>
      </c>
      <c r="CB26" s="36">
        <v>4</v>
      </c>
      <c r="CC26" s="36">
        <v>4</v>
      </c>
      <c r="CD26" s="36">
        <v>4</v>
      </c>
      <c r="CE26" s="36">
        <v>4</v>
      </c>
      <c r="CF26" s="36">
        <v>4</v>
      </c>
      <c r="CG26" s="69">
        <v>4</v>
      </c>
      <c r="CH26" s="69">
        <v>4</v>
      </c>
      <c r="CI26" s="69">
        <v>4</v>
      </c>
      <c r="CJ26" s="69">
        <v>4</v>
      </c>
      <c r="CK26" s="69">
        <v>4</v>
      </c>
      <c r="CL26" s="69">
        <v>4</v>
      </c>
      <c r="CM26" s="69">
        <v>4</v>
      </c>
      <c r="CN26" s="69">
        <v>4</v>
      </c>
      <c r="CO26" s="69">
        <v>4</v>
      </c>
      <c r="CP26" s="69">
        <v>4</v>
      </c>
      <c r="CQ26" s="69">
        <v>4</v>
      </c>
    </row>
    <row r="27" spans="1:95" ht="29.1" customHeight="1" x14ac:dyDescent="0.25">
      <c r="B27" s="43" t="s">
        <v>14</v>
      </c>
      <c r="C27" s="57">
        <v>1649</v>
      </c>
      <c r="D27" s="57">
        <v>1651</v>
      </c>
      <c r="E27" s="57">
        <v>1646</v>
      </c>
      <c r="F27" s="57">
        <v>1659</v>
      </c>
      <c r="G27" s="57">
        <v>1672</v>
      </c>
      <c r="H27" s="57">
        <v>1672</v>
      </c>
      <c r="I27" s="57">
        <v>1675</v>
      </c>
      <c r="J27" s="57">
        <v>1696</v>
      </c>
      <c r="K27" s="57">
        <v>1698</v>
      </c>
      <c r="L27" s="57">
        <v>1719</v>
      </c>
      <c r="M27" s="57">
        <v>1717</v>
      </c>
      <c r="N27" s="57">
        <v>2131</v>
      </c>
      <c r="O27" s="57">
        <v>2126</v>
      </c>
      <c r="P27" s="57">
        <v>2125</v>
      </c>
      <c r="Q27" s="57">
        <v>2125</v>
      </c>
      <c r="R27" s="58">
        <f>SUM(R5:R26)</f>
        <v>2114</v>
      </c>
      <c r="S27" s="58">
        <f>SUM(S5:S26)</f>
        <v>2110</v>
      </c>
      <c r="T27" s="58">
        <f>SUM(T5:T26)</f>
        <v>2109</v>
      </c>
      <c r="U27" s="58">
        <f>SUM(U6:U26)+98</f>
        <v>2107</v>
      </c>
      <c r="V27" s="58">
        <f>SUM(V6:V26)+98</f>
        <v>2107</v>
      </c>
      <c r="W27" s="58">
        <f>SUM(W5:W26)+9</f>
        <v>2106</v>
      </c>
      <c r="X27" s="58">
        <f>SUM(X5:X26)+9</f>
        <v>2081</v>
      </c>
      <c r="Y27" s="58">
        <f t="shared" ref="Y27:BD27" si="0">SUM(Y5:Y26)</f>
        <v>2080</v>
      </c>
      <c r="Z27" s="58">
        <f t="shared" si="0"/>
        <v>2070</v>
      </c>
      <c r="AA27" s="58">
        <f t="shared" si="0"/>
        <v>2068</v>
      </c>
      <c r="AB27" s="58">
        <f t="shared" si="0"/>
        <v>2066</v>
      </c>
      <c r="AC27" s="58">
        <f t="shared" si="0"/>
        <v>2061</v>
      </c>
      <c r="AD27" s="58">
        <f t="shared" si="0"/>
        <v>2057</v>
      </c>
      <c r="AE27" s="58">
        <f t="shared" si="0"/>
        <v>2057</v>
      </c>
      <c r="AF27" s="58">
        <f t="shared" si="0"/>
        <v>2049</v>
      </c>
      <c r="AG27" s="58">
        <f t="shared" si="0"/>
        <v>2047</v>
      </c>
      <c r="AH27" s="58">
        <f t="shared" si="0"/>
        <v>2044</v>
      </c>
      <c r="AI27" s="58">
        <f t="shared" si="0"/>
        <v>2038</v>
      </c>
      <c r="AJ27" s="58">
        <f t="shared" si="0"/>
        <v>2037</v>
      </c>
      <c r="AK27" s="58">
        <f t="shared" si="0"/>
        <v>2035</v>
      </c>
      <c r="AL27" s="58">
        <f t="shared" si="0"/>
        <v>2026</v>
      </c>
      <c r="AM27" s="58">
        <f t="shared" si="0"/>
        <v>2021</v>
      </c>
      <c r="AN27" s="58">
        <f t="shared" si="0"/>
        <v>2140</v>
      </c>
      <c r="AO27" s="58">
        <f t="shared" si="0"/>
        <v>2139</v>
      </c>
      <c r="AP27" s="58">
        <f t="shared" si="0"/>
        <v>2134</v>
      </c>
      <c r="AQ27" s="58">
        <f t="shared" si="0"/>
        <v>2130</v>
      </c>
      <c r="AR27" s="58">
        <f t="shared" si="0"/>
        <v>2125</v>
      </c>
      <c r="AS27" s="58">
        <f t="shared" si="0"/>
        <v>2121</v>
      </c>
      <c r="AT27" s="58">
        <f t="shared" si="0"/>
        <v>2119</v>
      </c>
      <c r="AU27" s="58">
        <f t="shared" si="0"/>
        <v>2117</v>
      </c>
      <c r="AV27" s="58">
        <f t="shared" si="0"/>
        <v>2107</v>
      </c>
      <c r="AW27" s="58">
        <f t="shared" si="0"/>
        <v>2106</v>
      </c>
      <c r="AX27" s="58">
        <f t="shared" si="0"/>
        <v>2106</v>
      </c>
      <c r="AY27" s="58">
        <f t="shared" si="0"/>
        <v>2102</v>
      </c>
      <c r="AZ27" s="58">
        <f t="shared" si="0"/>
        <v>2099</v>
      </c>
      <c r="BA27" s="58">
        <f t="shared" si="0"/>
        <v>2100</v>
      </c>
      <c r="BB27" s="58">
        <f t="shared" si="0"/>
        <v>2087</v>
      </c>
      <c r="BC27" s="58">
        <f t="shared" si="0"/>
        <v>2080</v>
      </c>
      <c r="BD27" s="58">
        <f t="shared" si="0"/>
        <v>2079</v>
      </c>
      <c r="BE27" s="58">
        <f t="shared" ref="BE27:CJ27" si="1">SUM(BE5:BE26)</f>
        <v>2079</v>
      </c>
      <c r="BF27" s="59">
        <f t="shared" si="1"/>
        <v>2075</v>
      </c>
      <c r="BG27" s="58">
        <f t="shared" si="1"/>
        <v>2069</v>
      </c>
      <c r="BH27" s="58">
        <f t="shared" si="1"/>
        <v>2069</v>
      </c>
      <c r="BI27" s="58">
        <f t="shared" si="1"/>
        <v>2065</v>
      </c>
      <c r="BJ27" s="58">
        <f t="shared" si="1"/>
        <v>2100</v>
      </c>
      <c r="BK27" s="58">
        <f t="shared" si="1"/>
        <v>2092</v>
      </c>
      <c r="BL27" s="58">
        <f t="shared" si="1"/>
        <v>2091</v>
      </c>
      <c r="BM27" s="58">
        <f t="shared" si="1"/>
        <v>2090</v>
      </c>
      <c r="BN27" s="58">
        <f t="shared" si="1"/>
        <v>2088</v>
      </c>
      <c r="BO27" s="58">
        <f t="shared" si="1"/>
        <v>2078</v>
      </c>
      <c r="BP27" s="58">
        <f t="shared" si="1"/>
        <v>2076</v>
      </c>
      <c r="BQ27" s="58">
        <f t="shared" si="1"/>
        <v>2072</v>
      </c>
      <c r="BR27" s="58">
        <f t="shared" si="1"/>
        <v>2073</v>
      </c>
      <c r="BS27" s="58">
        <f t="shared" si="1"/>
        <v>2071</v>
      </c>
      <c r="BT27" s="58">
        <f t="shared" si="1"/>
        <v>2067</v>
      </c>
      <c r="BU27" s="58">
        <f t="shared" si="1"/>
        <v>2064</v>
      </c>
      <c r="BV27" s="58">
        <f t="shared" si="1"/>
        <v>2063</v>
      </c>
      <c r="BW27" s="58">
        <f t="shared" si="1"/>
        <v>2054</v>
      </c>
      <c r="BX27" s="58">
        <f t="shared" si="1"/>
        <v>2048</v>
      </c>
      <c r="BY27" s="58">
        <f t="shared" si="1"/>
        <v>2047</v>
      </c>
      <c r="BZ27" s="58">
        <f t="shared" si="1"/>
        <v>2044</v>
      </c>
      <c r="CA27" s="58">
        <f t="shared" si="1"/>
        <v>2043</v>
      </c>
      <c r="CB27" s="58">
        <f t="shared" si="1"/>
        <v>2039</v>
      </c>
      <c r="CC27" s="58">
        <f t="shared" si="1"/>
        <v>2036</v>
      </c>
      <c r="CD27" s="58">
        <f t="shared" si="1"/>
        <v>2034</v>
      </c>
      <c r="CE27" s="58">
        <f t="shared" si="1"/>
        <v>2033</v>
      </c>
      <c r="CF27" s="58">
        <f t="shared" si="1"/>
        <v>2026</v>
      </c>
      <c r="CG27" s="58">
        <f t="shared" si="1"/>
        <v>2050</v>
      </c>
      <c r="CH27" s="58">
        <f t="shared" si="1"/>
        <v>2033</v>
      </c>
      <c r="CI27" s="58">
        <f t="shared" si="1"/>
        <v>2038</v>
      </c>
      <c r="CJ27" s="58">
        <f t="shared" si="1"/>
        <v>2037</v>
      </c>
      <c r="CK27" s="58">
        <f t="shared" ref="CK27:CQ27" si="2">SUM(CK5:CK26)</f>
        <v>2025</v>
      </c>
      <c r="CL27" s="58">
        <f t="shared" si="2"/>
        <v>2022</v>
      </c>
      <c r="CM27" s="58">
        <f t="shared" si="2"/>
        <v>2022</v>
      </c>
      <c r="CN27" s="58">
        <f t="shared" si="2"/>
        <v>2019</v>
      </c>
      <c r="CO27" s="58">
        <f t="shared" si="2"/>
        <v>2013</v>
      </c>
      <c r="CP27" s="58">
        <f t="shared" si="2"/>
        <v>2148</v>
      </c>
      <c r="CQ27" s="58">
        <f t="shared" si="2"/>
        <v>2140</v>
      </c>
    </row>
    <row r="28" spans="1:95" x14ac:dyDescent="0.25">
      <c r="B28" s="1" t="s">
        <v>27</v>
      </c>
      <c r="BY28" s="66"/>
      <c r="BZ28" s="66"/>
      <c r="CA28" s="66"/>
    </row>
    <row r="29" spans="1:95" ht="42.75" customHeight="1" x14ac:dyDescent="0.25">
      <c r="B29" s="77" t="s">
        <v>117</v>
      </c>
      <c r="C29" s="77"/>
      <c r="D29" s="77"/>
      <c r="E29" s="77"/>
      <c r="F29" s="77"/>
      <c r="G29" s="77"/>
      <c r="H29" s="77"/>
      <c r="I29" s="77"/>
      <c r="J29" s="77"/>
      <c r="K29" s="77"/>
      <c r="L29" s="77"/>
      <c r="M29" s="77"/>
      <c r="N29" s="77"/>
      <c r="O29" s="77"/>
      <c r="P29" s="77"/>
      <c r="Q29" s="77"/>
      <c r="R29" s="77"/>
      <c r="S29" s="77"/>
      <c r="T29" s="77"/>
      <c r="U29" s="77"/>
      <c r="V29" s="77"/>
      <c r="W29" s="77"/>
    </row>
  </sheetData>
  <mergeCells count="2">
    <mergeCell ref="B29:W29"/>
    <mergeCell ref="A1:B1"/>
  </mergeCells>
  <pageMargins left="0.7" right="0.7" top="0.75" bottom="0.3" header="0.3" footer="0.3"/>
  <pageSetup paperSize="9" scale="8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R31"/>
  <sheetViews>
    <sheetView tabSelected="1" zoomScale="90" zoomScaleNormal="90" zoomScaleSheetLayoutView="70" workbookViewId="0">
      <pane xSplit="3" ySplit="4" topLeftCell="CI5" activePane="bottomRight" state="frozen"/>
      <selection pane="topRight" activeCell="D1" sqref="D1"/>
      <selection pane="bottomLeft" activeCell="A5" sqref="A5"/>
      <selection pane="bottomRight" activeCell="CP7" sqref="CP7"/>
    </sheetView>
  </sheetViews>
  <sheetFormatPr defaultColWidth="8.85546875" defaultRowHeight="14.25" x14ac:dyDescent="0.2"/>
  <cols>
    <col min="1" max="1" width="6.42578125" style="2" bestFit="1" customWidth="1"/>
    <col min="2" max="2" width="10.42578125" style="2" bestFit="1" customWidth="1"/>
    <col min="3" max="3" width="24.140625" style="2" customWidth="1"/>
    <col min="4" max="4" width="11" style="2" bestFit="1" customWidth="1"/>
    <col min="5" max="5" width="10.42578125" style="2" bestFit="1" customWidth="1"/>
    <col min="6" max="6" width="11.140625" style="2" bestFit="1" customWidth="1"/>
    <col min="7" max="7" width="11" style="2" bestFit="1" customWidth="1"/>
    <col min="8" max="8" width="11.140625" style="2" bestFit="1" customWidth="1"/>
    <col min="9" max="10" width="10.42578125" style="2" bestFit="1" customWidth="1"/>
    <col min="11" max="11" width="11.140625" style="2" bestFit="1" customWidth="1"/>
    <col min="12" max="12" width="10.42578125" style="2" bestFit="1" customWidth="1"/>
    <col min="13" max="13" width="11.140625" style="2" bestFit="1" customWidth="1"/>
    <col min="14" max="14" width="10.42578125" style="2" bestFit="1" customWidth="1"/>
    <col min="15" max="16" width="11" style="2" bestFit="1" customWidth="1"/>
    <col min="17" max="17" width="10.140625" style="2" bestFit="1" customWidth="1"/>
    <col min="18" max="18" width="10.42578125" style="2" bestFit="1" customWidth="1"/>
    <col min="19" max="21" width="11.140625" style="2" bestFit="1" customWidth="1"/>
    <col min="22" max="22" width="10.42578125" style="2" bestFit="1" customWidth="1"/>
    <col min="23" max="24" width="11.42578125" style="2" bestFit="1" customWidth="1"/>
    <col min="25" max="27" width="11.140625" style="2" bestFit="1" customWidth="1"/>
    <col min="28" max="29" width="10.42578125" style="2" bestFit="1" customWidth="1"/>
    <col min="30" max="30" width="11.42578125" style="2" bestFit="1" customWidth="1"/>
    <col min="31" max="32" width="11" style="2" bestFit="1" customWidth="1"/>
    <col min="33" max="33" width="11.42578125" style="2" bestFit="1" customWidth="1"/>
    <col min="34" max="34" width="12" style="2" bestFit="1" customWidth="1"/>
    <col min="35" max="35" width="11.42578125" style="2" bestFit="1" customWidth="1"/>
    <col min="36" max="38" width="12" style="2" bestFit="1" customWidth="1"/>
    <col min="39" max="39" width="12.42578125" style="2" bestFit="1" customWidth="1"/>
    <col min="40" max="40" width="11.42578125" style="2" bestFit="1" customWidth="1"/>
    <col min="41" max="41" width="12.140625" style="2" bestFit="1" customWidth="1"/>
    <col min="42" max="42" width="11.42578125" style="2" bestFit="1" customWidth="1"/>
    <col min="43" max="43" width="12.42578125" style="2" bestFit="1" customWidth="1"/>
    <col min="44" max="44" width="12" style="2" bestFit="1" customWidth="1"/>
    <col min="45" max="45" width="11.140625" style="2" bestFit="1" customWidth="1"/>
    <col min="46" max="48" width="11.42578125" style="2" bestFit="1" customWidth="1"/>
    <col min="49" max="49" width="12" style="2" bestFit="1" customWidth="1"/>
    <col min="50" max="50" width="11.42578125" style="2" bestFit="1" customWidth="1"/>
    <col min="51" max="53" width="12.85546875" style="2" bestFit="1" customWidth="1"/>
    <col min="54" max="55" width="12.42578125" style="2" bestFit="1" customWidth="1"/>
    <col min="56" max="56" width="13.42578125" style="2" bestFit="1" customWidth="1"/>
    <col min="57" max="57" width="12.85546875" style="2" bestFit="1" customWidth="1"/>
    <col min="58" max="59" width="13.42578125" style="2" bestFit="1" customWidth="1"/>
    <col min="60" max="60" width="13" style="2" bestFit="1" customWidth="1"/>
    <col min="61" max="61" width="13.42578125" style="2" bestFit="1" customWidth="1"/>
    <col min="62" max="62" width="12.42578125" style="2" bestFit="1" customWidth="1"/>
    <col min="63" max="66" width="10.85546875" style="2" bestFit="1" customWidth="1"/>
    <col min="67" max="68" width="10.42578125" style="2" customWidth="1"/>
    <col min="69" max="72" width="10.85546875" style="2" bestFit="1" customWidth="1"/>
    <col min="73" max="73" width="10.85546875" style="2" customWidth="1"/>
    <col min="74" max="74" width="11.140625" style="2" bestFit="1" customWidth="1"/>
    <col min="75" max="75" width="10.7109375" style="2" bestFit="1" customWidth="1"/>
    <col min="76" max="82" width="11.140625" style="2" bestFit="1" customWidth="1"/>
    <col min="83" max="84" width="11.140625" style="2" customWidth="1"/>
    <col min="85" max="93" width="10.7109375" style="2" bestFit="1" customWidth="1"/>
    <col min="94" max="94" width="12.7109375" style="2" bestFit="1" customWidth="1"/>
    <col min="95" max="96" width="10.7109375" style="2" bestFit="1" customWidth="1"/>
    <col min="97" max="16384" width="8.85546875" style="2"/>
  </cols>
  <sheetData>
    <row r="1" spans="1:96" customFormat="1" ht="83.1" customHeight="1" x14ac:dyDescent="0.25">
      <c r="A1" s="78" t="s">
        <v>156</v>
      </c>
      <c r="B1" s="78"/>
      <c r="C1" s="7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row>
    <row r="2" spans="1:96" ht="10.35" customHeight="1" x14ac:dyDescent="0.2">
      <c r="B2" s="9"/>
      <c r="C2" s="3"/>
      <c r="D2" s="3"/>
      <c r="E2" s="3"/>
      <c r="F2" s="3"/>
      <c r="G2" s="3"/>
      <c r="H2" s="3"/>
      <c r="I2" s="3"/>
      <c r="J2" s="3"/>
      <c r="K2" s="3"/>
      <c r="L2" s="3"/>
      <c r="M2" s="3"/>
      <c r="N2" s="3"/>
      <c r="O2" s="3"/>
      <c r="P2" s="3"/>
    </row>
    <row r="3" spans="1:96" ht="10.35" customHeight="1" thickBot="1" x14ac:dyDescent="0.25">
      <c r="B3" s="10"/>
      <c r="C3" s="3"/>
      <c r="D3" s="3"/>
      <c r="E3" s="3"/>
      <c r="F3" s="3"/>
      <c r="G3" s="3"/>
      <c r="H3" s="3"/>
      <c r="I3" s="3"/>
      <c r="J3" s="3"/>
      <c r="K3" s="3"/>
      <c r="L3" s="3"/>
      <c r="M3" s="3"/>
      <c r="N3" s="3"/>
      <c r="O3" s="3"/>
      <c r="P3" s="3"/>
    </row>
    <row r="4" spans="1:96" s="4" customFormat="1" ht="28.35" customHeight="1" x14ac:dyDescent="0.2">
      <c r="A4" s="65"/>
      <c r="B4" s="85" t="s">
        <v>0</v>
      </c>
      <c r="C4" s="86"/>
      <c r="D4" s="14" t="s">
        <v>15</v>
      </c>
      <c r="E4" s="14" t="s">
        <v>16</v>
      </c>
      <c r="F4" s="14" t="s">
        <v>17</v>
      </c>
      <c r="G4" s="14" t="s">
        <v>18</v>
      </c>
      <c r="H4" s="14" t="s">
        <v>19</v>
      </c>
      <c r="I4" s="14" t="s">
        <v>20</v>
      </c>
      <c r="J4" s="14" t="s">
        <v>21</v>
      </c>
      <c r="K4" s="14" t="s">
        <v>1</v>
      </c>
      <c r="L4" s="14" t="s">
        <v>22</v>
      </c>
      <c r="M4" s="14" t="s">
        <v>23</v>
      </c>
      <c r="N4" s="14" t="s">
        <v>24</v>
      </c>
      <c r="O4" s="31" t="s">
        <v>28</v>
      </c>
      <c r="P4" s="24">
        <v>43466</v>
      </c>
      <c r="Q4" s="24">
        <v>43497</v>
      </c>
      <c r="R4" s="24">
        <v>43525</v>
      </c>
      <c r="S4" s="24">
        <v>43556</v>
      </c>
      <c r="T4" s="24">
        <v>43586</v>
      </c>
      <c r="U4" s="24">
        <v>43617</v>
      </c>
      <c r="V4" s="24">
        <v>43647</v>
      </c>
      <c r="W4" s="24">
        <v>43678</v>
      </c>
      <c r="X4" s="24">
        <v>43709</v>
      </c>
      <c r="Y4" s="24">
        <v>43739</v>
      </c>
      <c r="Z4" s="37">
        <v>43770</v>
      </c>
      <c r="AA4" s="37">
        <v>43800</v>
      </c>
      <c r="AB4" s="37">
        <v>43831</v>
      </c>
      <c r="AC4" s="37">
        <v>43862</v>
      </c>
      <c r="AD4" s="37">
        <v>43891</v>
      </c>
      <c r="AE4" s="37">
        <v>43922</v>
      </c>
      <c r="AF4" s="40" t="s">
        <v>33</v>
      </c>
      <c r="AG4" s="40" t="s">
        <v>34</v>
      </c>
      <c r="AH4" s="40" t="s">
        <v>35</v>
      </c>
      <c r="AI4" s="40" t="s">
        <v>36</v>
      </c>
      <c r="AJ4" s="40" t="s">
        <v>37</v>
      </c>
      <c r="AK4" s="40" t="s">
        <v>38</v>
      </c>
      <c r="AL4" s="40" t="s">
        <v>39</v>
      </c>
      <c r="AM4" s="40" t="s">
        <v>40</v>
      </c>
      <c r="AN4" s="40" t="s">
        <v>42</v>
      </c>
      <c r="AO4" s="40" t="s">
        <v>41</v>
      </c>
      <c r="AP4" s="40" t="s">
        <v>43</v>
      </c>
      <c r="AQ4" s="37">
        <v>44287</v>
      </c>
      <c r="AR4" s="40" t="s">
        <v>45</v>
      </c>
      <c r="AS4" s="40" t="s">
        <v>46</v>
      </c>
      <c r="AT4" s="40" t="s">
        <v>47</v>
      </c>
      <c r="AU4" s="40" t="s">
        <v>48</v>
      </c>
      <c r="AV4" s="40" t="s">
        <v>53</v>
      </c>
      <c r="AW4" s="40" t="s">
        <v>50</v>
      </c>
      <c r="AX4" s="40" t="s">
        <v>51</v>
      </c>
      <c r="AY4" s="40" t="s">
        <v>68</v>
      </c>
      <c r="AZ4" s="40" t="s">
        <v>72</v>
      </c>
      <c r="BA4" s="40" t="s">
        <v>73</v>
      </c>
      <c r="BB4" s="40" t="s">
        <v>74</v>
      </c>
      <c r="BC4" s="40" t="s">
        <v>75</v>
      </c>
      <c r="BD4" s="40" t="s">
        <v>76</v>
      </c>
      <c r="BE4" s="40" t="s">
        <v>86</v>
      </c>
      <c r="BF4" s="40" t="s">
        <v>88</v>
      </c>
      <c r="BG4" s="40" t="s">
        <v>91</v>
      </c>
      <c r="BH4" s="40" t="s">
        <v>92</v>
      </c>
      <c r="BI4" s="40" t="s">
        <v>93</v>
      </c>
      <c r="BJ4" s="40" t="s">
        <v>95</v>
      </c>
      <c r="BK4" s="40" t="s">
        <v>100</v>
      </c>
      <c r="BL4" s="40" t="s">
        <v>102</v>
      </c>
      <c r="BM4" s="40" t="s">
        <v>103</v>
      </c>
      <c r="BN4" s="40" t="s">
        <v>104</v>
      </c>
      <c r="BO4" s="40" t="s">
        <v>105</v>
      </c>
      <c r="BP4" s="40" t="s">
        <v>106</v>
      </c>
      <c r="BQ4" s="40" t="s">
        <v>107</v>
      </c>
      <c r="BR4" s="40" t="s">
        <v>108</v>
      </c>
      <c r="BS4" s="40" t="s">
        <v>109</v>
      </c>
      <c r="BT4" s="40" t="s">
        <v>110</v>
      </c>
      <c r="BU4" s="40" t="s">
        <v>111</v>
      </c>
      <c r="BV4" s="40" t="s">
        <v>112</v>
      </c>
      <c r="BW4" s="40" t="s">
        <v>113</v>
      </c>
      <c r="BX4" s="40" t="s">
        <v>114</v>
      </c>
      <c r="BY4" s="40" t="s">
        <v>115</v>
      </c>
      <c r="BZ4" s="40" t="s">
        <v>118</v>
      </c>
      <c r="CA4" s="40" t="s">
        <v>119</v>
      </c>
      <c r="CB4" s="40" t="s">
        <v>120</v>
      </c>
      <c r="CC4" s="40" t="s">
        <v>121</v>
      </c>
      <c r="CD4" s="40" t="s">
        <v>134</v>
      </c>
      <c r="CE4" s="40" t="s">
        <v>124</v>
      </c>
      <c r="CF4" s="40" t="s">
        <v>135</v>
      </c>
      <c r="CG4" s="40" t="s">
        <v>126</v>
      </c>
      <c r="CH4" s="40" t="s">
        <v>133</v>
      </c>
      <c r="CI4" s="40" t="s">
        <v>136</v>
      </c>
      <c r="CJ4" s="40" t="s">
        <v>137</v>
      </c>
      <c r="CK4" s="40" t="s">
        <v>138</v>
      </c>
      <c r="CL4" s="40" t="s">
        <v>139</v>
      </c>
      <c r="CM4" s="40" t="s">
        <v>149</v>
      </c>
      <c r="CN4" s="40" t="s">
        <v>150</v>
      </c>
      <c r="CO4" s="40" t="s">
        <v>151</v>
      </c>
      <c r="CP4" s="40" t="s">
        <v>152</v>
      </c>
      <c r="CQ4" s="40" t="s">
        <v>157</v>
      </c>
      <c r="CR4" s="40" t="s">
        <v>158</v>
      </c>
    </row>
    <row r="5" spans="1:96" ht="28.35" customHeight="1" x14ac:dyDescent="0.2">
      <c r="A5" s="53" t="s">
        <v>55</v>
      </c>
      <c r="B5" s="83" t="s">
        <v>2</v>
      </c>
      <c r="C5" s="84"/>
      <c r="D5" s="6">
        <v>2276724</v>
      </c>
      <c r="E5" s="5">
        <v>2412013</v>
      </c>
      <c r="F5" s="6">
        <v>3716393</v>
      </c>
      <c r="G5" s="5">
        <v>4176309</v>
      </c>
      <c r="H5" s="6">
        <v>4104648</v>
      </c>
      <c r="I5" s="6">
        <v>2491596</v>
      </c>
      <c r="J5" s="6">
        <v>4293433</v>
      </c>
      <c r="K5" s="6">
        <v>4049210</v>
      </c>
      <c r="L5" s="6">
        <v>3734960</v>
      </c>
      <c r="M5" s="6">
        <v>3606914</v>
      </c>
      <c r="N5" s="5">
        <v>3418299</v>
      </c>
      <c r="O5" s="6">
        <v>2877563</v>
      </c>
      <c r="P5" s="6">
        <v>3960920</v>
      </c>
      <c r="Q5" s="6">
        <v>3866541</v>
      </c>
      <c r="R5" s="6">
        <v>3739840</v>
      </c>
      <c r="S5" s="6">
        <v>3955364</v>
      </c>
      <c r="T5" s="6">
        <v>3914161</v>
      </c>
      <c r="U5" s="6">
        <v>2663867</v>
      </c>
      <c r="V5" s="6">
        <v>4113051</v>
      </c>
      <c r="W5" s="6">
        <v>4067794</v>
      </c>
      <c r="X5" s="6">
        <v>4034755</v>
      </c>
      <c r="Y5" s="6" t="s">
        <v>32</v>
      </c>
      <c r="Z5" s="38">
        <v>4238465</v>
      </c>
      <c r="AA5" s="38">
        <v>3854300</v>
      </c>
      <c r="AB5" s="38">
        <v>4721731</v>
      </c>
      <c r="AC5" s="38">
        <v>5016724</v>
      </c>
      <c r="AD5" s="38">
        <v>4316831</v>
      </c>
      <c r="AE5" s="38">
        <v>3094730</v>
      </c>
      <c r="AF5" s="38">
        <v>6352457</v>
      </c>
      <c r="AG5" s="38">
        <v>7316976</v>
      </c>
      <c r="AH5" s="38">
        <v>7594033</v>
      </c>
      <c r="AI5" s="38">
        <v>7743361</v>
      </c>
      <c r="AJ5" s="38">
        <v>10243213</v>
      </c>
      <c r="AK5" s="38">
        <v>8693306</v>
      </c>
      <c r="AL5" s="38">
        <v>9058798</v>
      </c>
      <c r="AM5" s="38">
        <v>8314987</v>
      </c>
      <c r="AN5" s="38">
        <v>8697641</v>
      </c>
      <c r="AO5" s="38">
        <v>8101928</v>
      </c>
      <c r="AP5" s="38">
        <v>9318550</v>
      </c>
      <c r="AQ5" s="38">
        <v>11222816</v>
      </c>
      <c r="AR5" s="38">
        <v>7303410</v>
      </c>
      <c r="AS5" s="38">
        <v>7312612</v>
      </c>
      <c r="AT5" s="38">
        <v>7741438</v>
      </c>
      <c r="AU5" s="38">
        <v>9697058</v>
      </c>
      <c r="AV5" s="38">
        <v>9901313</v>
      </c>
      <c r="AW5" s="38">
        <v>9813707</v>
      </c>
      <c r="AX5" s="38">
        <v>10107043</v>
      </c>
      <c r="AY5" s="49">
        <v>7749699</v>
      </c>
      <c r="AZ5" s="49">
        <v>7749699</v>
      </c>
      <c r="BA5" s="49">
        <v>8553317</v>
      </c>
      <c r="BB5" s="49">
        <v>9733125</v>
      </c>
      <c r="BC5" s="49">
        <v>8750650</v>
      </c>
      <c r="BD5" s="49">
        <v>8126285</v>
      </c>
      <c r="BE5" s="49">
        <v>9521355</v>
      </c>
      <c r="BF5" s="49">
        <v>9267582</v>
      </c>
      <c r="BG5" s="49">
        <v>9142978</v>
      </c>
      <c r="BH5" s="49">
        <v>10200950</v>
      </c>
      <c r="BI5" s="49">
        <v>10997804</v>
      </c>
      <c r="BJ5" s="49">
        <v>10879149</v>
      </c>
      <c r="BK5" s="49">
        <v>12416069</v>
      </c>
      <c r="BL5" s="49">
        <v>11379349</v>
      </c>
      <c r="BM5" s="49">
        <v>10411474</v>
      </c>
      <c r="BN5" s="49">
        <v>12555098</v>
      </c>
      <c r="BO5" s="49">
        <v>11407695</v>
      </c>
      <c r="BP5" s="49">
        <v>12145825</v>
      </c>
      <c r="BQ5" s="49">
        <v>11413522</v>
      </c>
      <c r="BR5" s="49">
        <v>12458239</v>
      </c>
      <c r="BS5" s="49">
        <v>12969886</v>
      </c>
      <c r="BT5" s="49">
        <v>14581202</v>
      </c>
      <c r="BU5" s="49">
        <v>13038378</v>
      </c>
      <c r="BV5" s="49">
        <v>11916972</v>
      </c>
      <c r="BW5" s="49">
        <v>12614179</v>
      </c>
      <c r="BX5" s="49">
        <v>12404241</v>
      </c>
      <c r="BY5" s="49">
        <v>11837809</v>
      </c>
      <c r="BZ5" s="49">
        <v>12437746</v>
      </c>
      <c r="CA5" s="49">
        <v>10982974</v>
      </c>
      <c r="CB5" s="49">
        <v>13214734</v>
      </c>
      <c r="CC5" s="49">
        <v>12815033</v>
      </c>
      <c r="CD5" s="49">
        <v>13497526</v>
      </c>
      <c r="CE5" s="49">
        <v>13771826</v>
      </c>
      <c r="CF5" s="49">
        <v>14429189</v>
      </c>
      <c r="CG5" s="49">
        <v>14913637</v>
      </c>
      <c r="CH5" s="49">
        <v>14821710</v>
      </c>
      <c r="CI5" s="49">
        <v>13943790</v>
      </c>
      <c r="CJ5" s="49">
        <v>14053210</v>
      </c>
      <c r="CK5" s="49">
        <v>15162848</v>
      </c>
      <c r="CL5" s="71">
        <v>15657789</v>
      </c>
      <c r="CM5" s="71">
        <v>14732830</v>
      </c>
      <c r="CN5" s="71">
        <v>14706310</v>
      </c>
      <c r="CO5" s="71">
        <v>15937302</v>
      </c>
      <c r="CP5" s="71">
        <v>15234882</v>
      </c>
      <c r="CQ5" s="71">
        <v>16341554</v>
      </c>
      <c r="CR5" s="71">
        <v>17593872</v>
      </c>
    </row>
    <row r="6" spans="1:96" ht="28.35" customHeight="1" x14ac:dyDescent="0.2">
      <c r="A6" s="42" t="s">
        <v>56</v>
      </c>
      <c r="B6" s="79" t="s">
        <v>3</v>
      </c>
      <c r="C6" s="80"/>
      <c r="D6" s="8">
        <v>83408</v>
      </c>
      <c r="E6" s="8">
        <v>75192</v>
      </c>
      <c r="F6" s="8">
        <v>117559</v>
      </c>
      <c r="G6" s="7">
        <v>91043</v>
      </c>
      <c r="H6" s="8">
        <v>91039</v>
      </c>
      <c r="I6" s="8">
        <v>39235</v>
      </c>
      <c r="J6" s="8">
        <v>100392</v>
      </c>
      <c r="K6" s="8">
        <v>91459</v>
      </c>
      <c r="L6" s="8">
        <v>89988</v>
      </c>
      <c r="M6" s="8">
        <v>117732</v>
      </c>
      <c r="N6" s="7">
        <v>162281</v>
      </c>
      <c r="O6" s="8">
        <v>98644</v>
      </c>
      <c r="P6" s="8">
        <v>117075</v>
      </c>
      <c r="Q6" s="8">
        <v>113311</v>
      </c>
      <c r="R6" s="8">
        <v>124343</v>
      </c>
      <c r="S6" s="8">
        <v>117877</v>
      </c>
      <c r="T6" s="8">
        <v>122586</v>
      </c>
      <c r="U6" s="8">
        <v>92684</v>
      </c>
      <c r="V6" s="8">
        <v>153349</v>
      </c>
      <c r="W6" s="8">
        <v>140851</v>
      </c>
      <c r="X6" s="8">
        <v>244233</v>
      </c>
      <c r="Y6" s="8">
        <v>161677</v>
      </c>
      <c r="Z6" s="39">
        <v>148715</v>
      </c>
      <c r="AA6" s="39">
        <v>137132</v>
      </c>
      <c r="AB6" s="39">
        <v>181540</v>
      </c>
      <c r="AC6" s="39">
        <v>226598</v>
      </c>
      <c r="AD6" s="39">
        <v>237637</v>
      </c>
      <c r="AE6" s="39">
        <v>143109</v>
      </c>
      <c r="AF6" s="39">
        <v>114025</v>
      </c>
      <c r="AG6" s="39">
        <v>208151</v>
      </c>
      <c r="AH6" s="39">
        <v>226624</v>
      </c>
      <c r="AI6" s="39">
        <v>160851</v>
      </c>
      <c r="AJ6" s="39">
        <v>422638</v>
      </c>
      <c r="AK6" s="39">
        <v>418984</v>
      </c>
      <c r="AL6" s="39">
        <v>555219</v>
      </c>
      <c r="AM6" s="39">
        <v>369377</v>
      </c>
      <c r="AN6" s="39">
        <v>292026</v>
      </c>
      <c r="AO6" s="39">
        <v>383013</v>
      </c>
      <c r="AP6" s="39">
        <v>702775</v>
      </c>
      <c r="AQ6" s="39">
        <v>595011</v>
      </c>
      <c r="AR6" s="39">
        <v>446334</v>
      </c>
      <c r="AS6" s="39">
        <v>629990</v>
      </c>
      <c r="AT6" s="39">
        <v>576300</v>
      </c>
      <c r="AU6" s="39">
        <v>638975</v>
      </c>
      <c r="AV6" s="39">
        <v>556779</v>
      </c>
      <c r="AW6" s="39">
        <v>756738</v>
      </c>
      <c r="AX6" s="39">
        <v>763945</v>
      </c>
      <c r="AY6" s="50">
        <v>463424</v>
      </c>
      <c r="AZ6" s="50">
        <v>463424</v>
      </c>
      <c r="BA6" s="50">
        <v>410182</v>
      </c>
      <c r="BB6" s="50">
        <v>485907</v>
      </c>
      <c r="BC6" s="50">
        <v>410140</v>
      </c>
      <c r="BD6" s="50">
        <v>604708</v>
      </c>
      <c r="BE6" s="50">
        <v>743781</v>
      </c>
      <c r="BF6" s="50">
        <v>684035</v>
      </c>
      <c r="BG6" s="50">
        <v>735923</v>
      </c>
      <c r="BH6" s="50">
        <v>575813</v>
      </c>
      <c r="BI6" s="50">
        <v>689224</v>
      </c>
      <c r="BJ6" s="50">
        <v>764518</v>
      </c>
      <c r="BK6" s="50">
        <v>605624</v>
      </c>
      <c r="BL6" s="50">
        <v>379374</v>
      </c>
      <c r="BM6" s="50">
        <v>482574</v>
      </c>
      <c r="BN6" s="50">
        <v>606194</v>
      </c>
      <c r="BO6" s="50">
        <v>444511</v>
      </c>
      <c r="BP6" s="50">
        <v>568113</v>
      </c>
      <c r="BQ6" s="50">
        <v>578926</v>
      </c>
      <c r="BR6" s="50">
        <v>1087251</v>
      </c>
      <c r="BS6" s="50">
        <v>638165</v>
      </c>
      <c r="BT6" s="50">
        <v>530236</v>
      </c>
      <c r="BU6" s="50">
        <v>688463</v>
      </c>
      <c r="BV6" s="50">
        <v>742650</v>
      </c>
      <c r="BW6" s="50">
        <v>4497679</v>
      </c>
      <c r="BX6" s="50">
        <v>936758</v>
      </c>
      <c r="BY6" s="50">
        <v>579500</v>
      </c>
      <c r="BZ6" s="50">
        <v>442260</v>
      </c>
      <c r="CA6" s="50">
        <v>330273</v>
      </c>
      <c r="CB6" s="50">
        <v>452541</v>
      </c>
      <c r="CC6" s="50">
        <v>433143</v>
      </c>
      <c r="CD6" s="50">
        <v>479102</v>
      </c>
      <c r="CE6" s="50">
        <v>516666</v>
      </c>
      <c r="CF6" s="50">
        <v>496544</v>
      </c>
      <c r="CG6" s="50">
        <v>442373</v>
      </c>
      <c r="CH6" s="50">
        <v>394002</v>
      </c>
      <c r="CI6" s="50">
        <v>417302</v>
      </c>
      <c r="CJ6" s="50">
        <v>521042</v>
      </c>
      <c r="CK6" s="50">
        <v>547111</v>
      </c>
      <c r="CL6" s="50">
        <v>527196</v>
      </c>
      <c r="CM6" s="50">
        <v>487343</v>
      </c>
      <c r="CN6" s="50">
        <v>543250</v>
      </c>
      <c r="CO6" s="50">
        <v>508836</v>
      </c>
      <c r="CP6" s="50">
        <v>555319</v>
      </c>
      <c r="CQ6" s="50">
        <v>505683</v>
      </c>
      <c r="CR6" s="50">
        <v>552061</v>
      </c>
    </row>
    <row r="7" spans="1:96" ht="28.35" customHeight="1" x14ac:dyDescent="0.2">
      <c r="A7" s="42" t="s">
        <v>57</v>
      </c>
      <c r="B7" s="83" t="s">
        <v>4</v>
      </c>
      <c r="C7" s="84"/>
      <c r="D7" s="6">
        <v>199217</v>
      </c>
      <c r="E7" s="5">
        <v>183172</v>
      </c>
      <c r="F7" s="6">
        <v>214224</v>
      </c>
      <c r="G7" s="5">
        <v>226416</v>
      </c>
      <c r="H7" s="6">
        <v>249155</v>
      </c>
      <c r="I7" s="6">
        <v>112871</v>
      </c>
      <c r="J7" s="6">
        <v>207256</v>
      </c>
      <c r="K7" s="6">
        <v>201915</v>
      </c>
      <c r="L7" s="6">
        <v>197575</v>
      </c>
      <c r="M7" s="6">
        <v>233539</v>
      </c>
      <c r="N7" s="5">
        <v>224183</v>
      </c>
      <c r="O7" s="6">
        <v>201712</v>
      </c>
      <c r="P7" s="6">
        <v>873179</v>
      </c>
      <c r="Q7" s="6">
        <v>960255</v>
      </c>
      <c r="R7" s="6">
        <v>509005</v>
      </c>
      <c r="S7" s="6">
        <v>367901</v>
      </c>
      <c r="T7" s="6">
        <v>368987</v>
      </c>
      <c r="U7" s="6">
        <v>549947</v>
      </c>
      <c r="V7" s="6">
        <v>800931</v>
      </c>
      <c r="W7" s="6">
        <v>679523</v>
      </c>
      <c r="X7" s="6">
        <v>474574</v>
      </c>
      <c r="Y7" s="6">
        <v>515398</v>
      </c>
      <c r="Z7" s="38">
        <v>552849</v>
      </c>
      <c r="AA7" s="38">
        <v>478451</v>
      </c>
      <c r="AB7" s="38">
        <v>1077579</v>
      </c>
      <c r="AC7" s="38">
        <v>794919</v>
      </c>
      <c r="AD7" s="38">
        <v>318670</v>
      </c>
      <c r="AE7" s="38">
        <v>252579</v>
      </c>
      <c r="AF7" s="38">
        <v>166749</v>
      </c>
      <c r="AG7" s="38">
        <v>236180</v>
      </c>
      <c r="AH7" s="38">
        <v>266824</v>
      </c>
      <c r="AI7" s="38">
        <v>224334</v>
      </c>
      <c r="AJ7" s="38">
        <v>255080</v>
      </c>
      <c r="AK7" s="38">
        <v>227197</v>
      </c>
      <c r="AL7" s="38">
        <v>257123</v>
      </c>
      <c r="AM7" s="38">
        <v>226761</v>
      </c>
      <c r="AN7" s="38">
        <v>266155</v>
      </c>
      <c r="AO7" s="38">
        <v>275686</v>
      </c>
      <c r="AP7" s="38">
        <v>336078</v>
      </c>
      <c r="AQ7" s="38">
        <v>314252</v>
      </c>
      <c r="AR7" s="38">
        <v>198721</v>
      </c>
      <c r="AS7" s="38">
        <v>265536</v>
      </c>
      <c r="AT7" s="38">
        <v>236663</v>
      </c>
      <c r="AU7" s="38">
        <v>264145</v>
      </c>
      <c r="AV7" s="38">
        <v>286266</v>
      </c>
      <c r="AW7" s="38">
        <v>274233</v>
      </c>
      <c r="AX7" s="38">
        <v>294478</v>
      </c>
      <c r="AY7" s="49">
        <v>290854</v>
      </c>
      <c r="AZ7" s="49">
        <v>290854</v>
      </c>
      <c r="BA7" s="49">
        <v>306994</v>
      </c>
      <c r="BB7" s="49">
        <v>371431</v>
      </c>
      <c r="BC7" s="49">
        <v>314811</v>
      </c>
      <c r="BD7" s="49">
        <v>227729</v>
      </c>
      <c r="BE7" s="49">
        <v>334876</v>
      </c>
      <c r="BF7" s="49">
        <v>379689</v>
      </c>
      <c r="BG7" s="49">
        <v>365164</v>
      </c>
      <c r="BH7" s="49">
        <v>351921</v>
      </c>
      <c r="BI7" s="49">
        <v>341636</v>
      </c>
      <c r="BJ7" s="49">
        <v>362767</v>
      </c>
      <c r="BK7" s="49">
        <v>344728</v>
      </c>
      <c r="BL7" s="49">
        <v>378640</v>
      </c>
      <c r="BM7" s="49">
        <v>398026</v>
      </c>
      <c r="BN7" s="49">
        <v>432990</v>
      </c>
      <c r="BO7" s="49">
        <v>261583</v>
      </c>
      <c r="BP7" s="49">
        <v>385508</v>
      </c>
      <c r="BQ7" s="49">
        <v>364591</v>
      </c>
      <c r="BR7" s="49">
        <v>385193</v>
      </c>
      <c r="BS7" s="49">
        <v>381728</v>
      </c>
      <c r="BT7" s="49">
        <v>387444</v>
      </c>
      <c r="BU7" s="49">
        <v>394241</v>
      </c>
      <c r="BV7" s="49">
        <v>400708</v>
      </c>
      <c r="BW7" s="49">
        <v>343107</v>
      </c>
      <c r="BX7" s="49">
        <v>439429</v>
      </c>
      <c r="BY7" s="49">
        <v>384255</v>
      </c>
      <c r="BZ7" s="49">
        <v>419827</v>
      </c>
      <c r="CA7" s="49">
        <v>277981</v>
      </c>
      <c r="CB7" s="49">
        <v>383618</v>
      </c>
      <c r="CC7" s="49">
        <v>359506</v>
      </c>
      <c r="CD7" s="49">
        <v>427709</v>
      </c>
      <c r="CE7" s="49">
        <v>408578</v>
      </c>
      <c r="CF7" s="49">
        <v>384756</v>
      </c>
      <c r="CG7" s="49">
        <v>415458</v>
      </c>
      <c r="CH7" s="49">
        <v>379139</v>
      </c>
      <c r="CI7" s="49">
        <v>355488</v>
      </c>
      <c r="CJ7" s="49">
        <v>430390</v>
      </c>
      <c r="CK7" s="49">
        <v>446045</v>
      </c>
      <c r="CL7" s="49">
        <v>387590</v>
      </c>
      <c r="CM7" s="49">
        <v>304184</v>
      </c>
      <c r="CN7" s="49">
        <v>372088</v>
      </c>
      <c r="CO7" s="49">
        <v>385364</v>
      </c>
      <c r="CP7" s="49">
        <v>425772</v>
      </c>
      <c r="CQ7" s="49">
        <v>374606</v>
      </c>
      <c r="CR7" s="49">
        <v>390291</v>
      </c>
    </row>
    <row r="8" spans="1:96" ht="28.35" customHeight="1" x14ac:dyDescent="0.2">
      <c r="A8" s="42" t="s">
        <v>58</v>
      </c>
      <c r="B8" s="79" t="s">
        <v>5</v>
      </c>
      <c r="C8" s="80"/>
      <c r="D8" s="8">
        <v>17166</v>
      </c>
      <c r="E8" s="8">
        <v>15098</v>
      </c>
      <c r="F8" s="8">
        <v>17249</v>
      </c>
      <c r="G8" s="7">
        <v>19010</v>
      </c>
      <c r="H8" s="8">
        <v>19704</v>
      </c>
      <c r="I8" s="8">
        <v>7880</v>
      </c>
      <c r="J8" s="8">
        <v>16418</v>
      </c>
      <c r="K8" s="8">
        <v>16435</v>
      </c>
      <c r="L8" s="8">
        <v>15698</v>
      </c>
      <c r="M8" s="8">
        <v>18850</v>
      </c>
      <c r="N8" s="7">
        <v>17562</v>
      </c>
      <c r="O8" s="8">
        <v>16421</v>
      </c>
      <c r="P8" s="8">
        <v>22160</v>
      </c>
      <c r="Q8" s="8">
        <v>19947</v>
      </c>
      <c r="R8" s="8">
        <v>21737</v>
      </c>
      <c r="S8" s="8">
        <v>22481</v>
      </c>
      <c r="T8" s="8">
        <v>21889</v>
      </c>
      <c r="U8" s="8">
        <v>14794</v>
      </c>
      <c r="V8" s="8">
        <v>25058</v>
      </c>
      <c r="W8" s="8">
        <v>22888</v>
      </c>
      <c r="X8" s="8">
        <v>23946</v>
      </c>
      <c r="Y8" s="8">
        <v>25276</v>
      </c>
      <c r="Z8" s="39">
        <v>22987</v>
      </c>
      <c r="AA8" s="39">
        <v>20916</v>
      </c>
      <c r="AB8" s="39">
        <v>26594</v>
      </c>
      <c r="AC8" s="39">
        <v>26407</v>
      </c>
      <c r="AD8" s="39">
        <v>27766</v>
      </c>
      <c r="AE8" s="39">
        <v>20234</v>
      </c>
      <c r="AF8" s="39">
        <v>12448</v>
      </c>
      <c r="AG8" s="39">
        <v>20402</v>
      </c>
      <c r="AH8" s="39">
        <v>23472</v>
      </c>
      <c r="AI8" s="39">
        <v>20355</v>
      </c>
      <c r="AJ8" s="39">
        <v>25193</v>
      </c>
      <c r="AK8" s="39">
        <v>21465</v>
      </c>
      <c r="AL8" s="39">
        <v>27384</v>
      </c>
      <c r="AM8" s="39">
        <v>21055</v>
      </c>
      <c r="AN8" s="39">
        <v>26383</v>
      </c>
      <c r="AO8" s="39">
        <v>28545</v>
      </c>
      <c r="AP8" s="39">
        <v>31973</v>
      </c>
      <c r="AQ8" s="39">
        <v>33522</v>
      </c>
      <c r="AR8" s="39">
        <v>19281</v>
      </c>
      <c r="AS8" s="39">
        <v>24440</v>
      </c>
      <c r="AT8" s="39">
        <v>22508</v>
      </c>
      <c r="AU8" s="39">
        <v>26609</v>
      </c>
      <c r="AV8" s="39">
        <v>29044</v>
      </c>
      <c r="AW8" s="39">
        <v>28885</v>
      </c>
      <c r="AX8" s="39">
        <v>33185</v>
      </c>
      <c r="AY8" s="50">
        <v>37540</v>
      </c>
      <c r="AZ8" s="50">
        <v>37540</v>
      </c>
      <c r="BA8" s="50">
        <v>36737</v>
      </c>
      <c r="BB8" s="50">
        <v>45494</v>
      </c>
      <c r="BC8" s="50">
        <v>35288</v>
      </c>
      <c r="BD8" s="50">
        <v>25731</v>
      </c>
      <c r="BE8" s="50">
        <v>40431</v>
      </c>
      <c r="BF8" s="50">
        <v>41602</v>
      </c>
      <c r="BG8" s="50">
        <v>53918</v>
      </c>
      <c r="BH8" s="50">
        <v>43312</v>
      </c>
      <c r="BI8" s="50">
        <v>42615</v>
      </c>
      <c r="BJ8" s="50">
        <v>38528</v>
      </c>
      <c r="BK8" s="50">
        <v>37429</v>
      </c>
      <c r="BL8" s="50">
        <v>46053</v>
      </c>
      <c r="BM8" s="50">
        <v>49290</v>
      </c>
      <c r="BN8" s="50">
        <v>52526</v>
      </c>
      <c r="BO8" s="50">
        <v>23393</v>
      </c>
      <c r="BP8" s="50">
        <v>42632</v>
      </c>
      <c r="BQ8" s="50">
        <v>38906</v>
      </c>
      <c r="BR8" s="50">
        <v>42433</v>
      </c>
      <c r="BS8" s="50">
        <v>44706</v>
      </c>
      <c r="BT8" s="50">
        <v>45203</v>
      </c>
      <c r="BU8" s="50">
        <v>41945</v>
      </c>
      <c r="BV8" s="50">
        <v>44439</v>
      </c>
      <c r="BW8" s="50">
        <v>39512</v>
      </c>
      <c r="BX8" s="50">
        <v>53748</v>
      </c>
      <c r="BY8" s="50">
        <v>43702</v>
      </c>
      <c r="BZ8" s="50">
        <v>40351</v>
      </c>
      <c r="CA8" s="50">
        <v>25731</v>
      </c>
      <c r="CB8" s="50">
        <v>41802</v>
      </c>
      <c r="CC8" s="50">
        <v>37208</v>
      </c>
      <c r="CD8" s="50">
        <v>45785</v>
      </c>
      <c r="CE8" s="50">
        <v>38914</v>
      </c>
      <c r="CF8" s="50">
        <v>36950</v>
      </c>
      <c r="CG8" s="50">
        <v>39253</v>
      </c>
      <c r="CH8" s="50">
        <v>33581</v>
      </c>
      <c r="CI8" s="50">
        <v>33749</v>
      </c>
      <c r="CJ8" s="50">
        <v>39813</v>
      </c>
      <c r="CK8" s="50">
        <v>43593</v>
      </c>
      <c r="CL8" s="50">
        <v>31760</v>
      </c>
      <c r="CM8" s="50">
        <v>28906</v>
      </c>
      <c r="CN8" s="50">
        <v>34057</v>
      </c>
      <c r="CO8" s="50">
        <v>36521</v>
      </c>
      <c r="CP8" s="50">
        <v>38977</v>
      </c>
      <c r="CQ8" s="50">
        <v>32248</v>
      </c>
      <c r="CR8" s="50">
        <v>39261</v>
      </c>
    </row>
    <row r="9" spans="1:96" ht="28.35" customHeight="1" x14ac:dyDescent="0.2">
      <c r="A9" s="42" t="s">
        <v>59</v>
      </c>
      <c r="B9" s="83" t="s">
        <v>6</v>
      </c>
      <c r="C9" s="84"/>
      <c r="D9" s="6">
        <v>152819</v>
      </c>
      <c r="E9" s="5">
        <v>129400</v>
      </c>
      <c r="F9" s="6">
        <v>109311</v>
      </c>
      <c r="G9" s="5">
        <v>94728</v>
      </c>
      <c r="H9" s="6">
        <v>115400</v>
      </c>
      <c r="I9" s="6">
        <v>97445</v>
      </c>
      <c r="J9" s="6">
        <v>125252</v>
      </c>
      <c r="K9" s="6">
        <v>117491</v>
      </c>
      <c r="L9" s="6">
        <v>109225</v>
      </c>
      <c r="M9" s="6">
        <v>131194</v>
      </c>
      <c r="N9" s="5">
        <v>204075</v>
      </c>
      <c r="O9" s="6">
        <v>217492</v>
      </c>
      <c r="P9" s="6">
        <v>232147</v>
      </c>
      <c r="Q9" s="6">
        <v>531327</v>
      </c>
      <c r="R9" s="6">
        <v>724178</v>
      </c>
      <c r="S9" s="6">
        <v>569892</v>
      </c>
      <c r="T9" s="6">
        <v>1037137</v>
      </c>
      <c r="U9" s="6">
        <v>1168163</v>
      </c>
      <c r="V9" s="6">
        <v>1081125</v>
      </c>
      <c r="W9" s="6">
        <v>1009931</v>
      </c>
      <c r="X9" s="6">
        <v>934116</v>
      </c>
      <c r="Y9" s="6">
        <v>1296865</v>
      </c>
      <c r="Z9" s="38">
        <v>1277257</v>
      </c>
      <c r="AA9" s="38">
        <v>1504628</v>
      </c>
      <c r="AB9" s="38">
        <v>1481289</v>
      </c>
      <c r="AC9" s="38">
        <v>1525405</v>
      </c>
      <c r="AD9" s="38">
        <v>1411227</v>
      </c>
      <c r="AE9" s="38">
        <v>1422608</v>
      </c>
      <c r="AF9" s="38">
        <v>1377116</v>
      </c>
      <c r="AG9" s="38">
        <v>1969488</v>
      </c>
      <c r="AH9" s="38">
        <v>1852086</v>
      </c>
      <c r="AI9" s="38">
        <v>1760457</v>
      </c>
      <c r="AJ9" s="38">
        <v>3997381</v>
      </c>
      <c r="AK9" s="38">
        <v>4397740</v>
      </c>
      <c r="AL9" s="38">
        <v>5310591</v>
      </c>
      <c r="AM9" s="38">
        <v>7112072</v>
      </c>
      <c r="AN9" s="38">
        <v>5962055</v>
      </c>
      <c r="AO9" s="38">
        <v>4784155</v>
      </c>
      <c r="AP9" s="38">
        <v>2520853</v>
      </c>
      <c r="AQ9" s="38">
        <v>2611914</v>
      </c>
      <c r="AR9" s="38">
        <v>2998962</v>
      </c>
      <c r="AS9" s="38">
        <v>4211369</v>
      </c>
      <c r="AT9" s="38">
        <v>4272568</v>
      </c>
      <c r="AU9" s="38">
        <v>4543709</v>
      </c>
      <c r="AV9" s="38">
        <v>4430233</v>
      </c>
      <c r="AW9" s="38">
        <v>3630383</v>
      </c>
      <c r="AX9" s="38">
        <v>3185089</v>
      </c>
      <c r="AY9" s="49">
        <v>3455555</v>
      </c>
      <c r="AZ9" s="49">
        <v>3455555</v>
      </c>
      <c r="BA9" s="49">
        <v>4997849</v>
      </c>
      <c r="BB9" s="49">
        <v>4313247</v>
      </c>
      <c r="BC9" s="49">
        <v>3551588</v>
      </c>
      <c r="BD9" s="49">
        <v>3897515</v>
      </c>
      <c r="BE9" s="49">
        <v>3658077</v>
      </c>
      <c r="BF9" s="49">
        <v>3878442</v>
      </c>
      <c r="BG9" s="49">
        <v>3869575</v>
      </c>
      <c r="BH9" s="49">
        <v>4162942</v>
      </c>
      <c r="BI9" s="49">
        <v>4145494</v>
      </c>
      <c r="BJ9" s="49">
        <v>4476348</v>
      </c>
      <c r="BK9" s="49">
        <v>5037704</v>
      </c>
      <c r="BL9" s="49">
        <v>4849545</v>
      </c>
      <c r="BM9" s="49">
        <v>4637593</v>
      </c>
      <c r="BN9" s="49">
        <v>5130029</v>
      </c>
      <c r="BO9" s="49">
        <v>5405807</v>
      </c>
      <c r="BP9" s="49">
        <v>5474988</v>
      </c>
      <c r="BQ9" s="49">
        <v>5211381</v>
      </c>
      <c r="BR9" s="49">
        <v>4642343</v>
      </c>
      <c r="BS9" s="49">
        <v>4773585</v>
      </c>
      <c r="BT9" s="49">
        <v>4858496</v>
      </c>
      <c r="BU9" s="49">
        <v>3997026</v>
      </c>
      <c r="BV9" s="49">
        <v>3845045</v>
      </c>
      <c r="BW9" s="49">
        <v>4455965</v>
      </c>
      <c r="BX9" s="49">
        <v>4322196</v>
      </c>
      <c r="BY9" s="49">
        <v>3845055</v>
      </c>
      <c r="BZ9" s="49">
        <v>5583967</v>
      </c>
      <c r="CA9" s="49">
        <v>5096700</v>
      </c>
      <c r="CB9" s="49">
        <v>5327872</v>
      </c>
      <c r="CC9" s="49">
        <v>5054226</v>
      </c>
      <c r="CD9" s="49">
        <v>5254754</v>
      </c>
      <c r="CE9" s="49">
        <v>5535014</v>
      </c>
      <c r="CF9" s="49">
        <v>6542062</v>
      </c>
      <c r="CG9" s="49">
        <v>7240030</v>
      </c>
      <c r="CH9" s="49">
        <v>6635502</v>
      </c>
      <c r="CI9" s="49">
        <v>7409472</v>
      </c>
      <c r="CJ9" s="49">
        <v>7977605</v>
      </c>
      <c r="CK9" s="49">
        <v>7174780</v>
      </c>
      <c r="CL9" s="49">
        <v>8382694</v>
      </c>
      <c r="CM9" s="49">
        <v>7159008</v>
      </c>
      <c r="CN9" s="49">
        <v>8123521</v>
      </c>
      <c r="CO9" s="49">
        <v>7282378</v>
      </c>
      <c r="CP9" s="49">
        <v>11299447</v>
      </c>
      <c r="CQ9" s="49">
        <v>12427398</v>
      </c>
      <c r="CR9" s="49">
        <v>11512709</v>
      </c>
    </row>
    <row r="10" spans="1:96" ht="28.35" customHeight="1" x14ac:dyDescent="0.2">
      <c r="A10" s="42" t="s">
        <v>60</v>
      </c>
      <c r="B10" s="79" t="s">
        <v>7</v>
      </c>
      <c r="C10" s="80"/>
      <c r="D10" s="8">
        <v>5583</v>
      </c>
      <c r="E10" s="8">
        <v>5549</v>
      </c>
      <c r="F10" s="8">
        <v>6000</v>
      </c>
      <c r="G10" s="7">
        <v>7154</v>
      </c>
      <c r="H10" s="8">
        <v>8103</v>
      </c>
      <c r="I10" s="8">
        <v>2916</v>
      </c>
      <c r="J10" s="8">
        <v>7389</v>
      </c>
      <c r="K10" s="8">
        <v>7877</v>
      </c>
      <c r="L10" s="8">
        <v>4549</v>
      </c>
      <c r="M10" s="8">
        <v>3553</v>
      </c>
      <c r="N10" s="7">
        <v>4176</v>
      </c>
      <c r="O10" s="8">
        <v>3817</v>
      </c>
      <c r="P10" s="8">
        <v>4404</v>
      </c>
      <c r="Q10" s="8">
        <v>4148</v>
      </c>
      <c r="R10" s="8">
        <v>4316</v>
      </c>
      <c r="S10" s="8">
        <v>3357</v>
      </c>
      <c r="T10" s="8">
        <v>1632</v>
      </c>
      <c r="U10" s="8">
        <v>938</v>
      </c>
      <c r="V10" s="8">
        <v>1568</v>
      </c>
      <c r="W10" s="8">
        <v>1692</v>
      </c>
      <c r="X10" s="8">
        <v>1596</v>
      </c>
      <c r="Y10" s="8">
        <v>1972</v>
      </c>
      <c r="Z10" s="39">
        <v>1912</v>
      </c>
      <c r="AA10" s="39">
        <v>1506</v>
      </c>
      <c r="AB10" s="39">
        <v>2242</v>
      </c>
      <c r="AC10" s="39">
        <v>4632</v>
      </c>
      <c r="AD10" s="39">
        <v>5098</v>
      </c>
      <c r="AE10" s="39">
        <v>566</v>
      </c>
      <c r="AF10" s="39">
        <v>1615</v>
      </c>
      <c r="AG10" s="39">
        <v>10603</v>
      </c>
      <c r="AH10" s="39">
        <v>17335</v>
      </c>
      <c r="AI10" s="39">
        <v>13557</v>
      </c>
      <c r="AJ10" s="39">
        <v>26339</v>
      </c>
      <c r="AK10" s="39">
        <v>24105</v>
      </c>
      <c r="AL10" s="39">
        <v>18611</v>
      </c>
      <c r="AM10" s="39">
        <v>20815</v>
      </c>
      <c r="AN10" s="39">
        <v>26560</v>
      </c>
      <c r="AO10" s="39">
        <v>28674</v>
      </c>
      <c r="AP10" s="39">
        <v>29230</v>
      </c>
      <c r="AQ10" s="39">
        <v>28243</v>
      </c>
      <c r="AR10" s="39">
        <v>14460</v>
      </c>
      <c r="AS10" s="39">
        <v>29560</v>
      </c>
      <c r="AT10" s="39">
        <v>27148</v>
      </c>
      <c r="AU10" s="39">
        <v>38081</v>
      </c>
      <c r="AV10" s="39">
        <v>43695</v>
      </c>
      <c r="AW10" s="39">
        <v>49379</v>
      </c>
      <c r="AX10" s="39">
        <v>48793</v>
      </c>
      <c r="AY10" s="50">
        <v>51454</v>
      </c>
      <c r="AZ10" s="50">
        <v>51454</v>
      </c>
      <c r="BA10" s="50">
        <v>58608</v>
      </c>
      <c r="BB10" s="50">
        <v>84406</v>
      </c>
      <c r="BC10" s="50">
        <v>48985</v>
      </c>
      <c r="BD10" s="50">
        <v>40774</v>
      </c>
      <c r="BE10" s="50">
        <v>72091</v>
      </c>
      <c r="BF10" s="50">
        <v>66278</v>
      </c>
      <c r="BG10" s="50">
        <v>84958</v>
      </c>
      <c r="BH10" s="50">
        <v>113248</v>
      </c>
      <c r="BI10" s="50">
        <v>98302</v>
      </c>
      <c r="BJ10" s="50">
        <v>103435</v>
      </c>
      <c r="BK10" s="50">
        <v>91526</v>
      </c>
      <c r="BL10" s="50">
        <v>117587</v>
      </c>
      <c r="BM10" s="50">
        <v>131310</v>
      </c>
      <c r="BN10" s="50">
        <v>140167</v>
      </c>
      <c r="BO10" s="50">
        <v>33180</v>
      </c>
      <c r="BP10" s="50">
        <v>97937</v>
      </c>
      <c r="BQ10" s="50">
        <v>102028</v>
      </c>
      <c r="BR10" s="50">
        <v>136113</v>
      </c>
      <c r="BS10" s="50">
        <v>218579</v>
      </c>
      <c r="BT10" s="50">
        <v>185111</v>
      </c>
      <c r="BU10" s="50">
        <v>247478</v>
      </c>
      <c r="BV10" s="50">
        <v>244609</v>
      </c>
      <c r="BW10" s="50">
        <v>182503</v>
      </c>
      <c r="BX10" s="50">
        <v>206498</v>
      </c>
      <c r="BY10" s="50">
        <v>240579</v>
      </c>
      <c r="BZ10" s="50">
        <v>163146</v>
      </c>
      <c r="CA10" s="50">
        <v>82641</v>
      </c>
      <c r="CB10" s="50">
        <v>198226</v>
      </c>
      <c r="CC10" s="50">
        <v>162186</v>
      </c>
      <c r="CD10" s="50">
        <v>203675</v>
      </c>
      <c r="CE10" s="50">
        <v>210885</v>
      </c>
      <c r="CF10" s="50">
        <v>181832</v>
      </c>
      <c r="CG10" s="50">
        <v>212133</v>
      </c>
      <c r="CH10" s="50">
        <v>195790</v>
      </c>
      <c r="CI10" s="50">
        <v>214757</v>
      </c>
      <c r="CJ10" s="50">
        <v>255751</v>
      </c>
      <c r="CK10" s="50">
        <v>296335</v>
      </c>
      <c r="CL10" s="50">
        <v>154584</v>
      </c>
      <c r="CM10" s="50">
        <v>145636</v>
      </c>
      <c r="CN10" s="50">
        <v>216030</v>
      </c>
      <c r="CO10" s="50">
        <v>216975</v>
      </c>
      <c r="CP10" s="50">
        <v>236867</v>
      </c>
      <c r="CQ10" s="50">
        <v>206470</v>
      </c>
      <c r="CR10" s="50">
        <v>224588</v>
      </c>
    </row>
    <row r="11" spans="1:96" ht="28.35" customHeight="1" x14ac:dyDescent="0.2">
      <c r="A11" s="42" t="s">
        <v>61</v>
      </c>
      <c r="B11" s="83" t="s">
        <v>8</v>
      </c>
      <c r="C11" s="84"/>
      <c r="D11" s="6">
        <v>0</v>
      </c>
      <c r="E11" s="5">
        <v>0</v>
      </c>
      <c r="F11" s="6">
        <v>0</v>
      </c>
      <c r="G11" s="5">
        <v>0</v>
      </c>
      <c r="H11" s="6">
        <v>0</v>
      </c>
      <c r="I11" s="6">
        <v>0</v>
      </c>
      <c r="J11" s="6">
        <v>0</v>
      </c>
      <c r="K11" s="6">
        <v>0</v>
      </c>
      <c r="L11" s="6">
        <v>0</v>
      </c>
      <c r="M11" s="6">
        <v>0</v>
      </c>
      <c r="N11" s="5">
        <v>0</v>
      </c>
      <c r="O11" s="6">
        <v>0</v>
      </c>
      <c r="P11" s="6">
        <v>0</v>
      </c>
      <c r="Q11" s="6">
        <v>0</v>
      </c>
      <c r="R11" s="6">
        <v>0</v>
      </c>
      <c r="S11" s="6">
        <v>0</v>
      </c>
      <c r="T11" s="6">
        <v>0</v>
      </c>
      <c r="U11" s="6">
        <v>0</v>
      </c>
      <c r="V11" s="6">
        <v>0</v>
      </c>
      <c r="W11" s="6">
        <v>0</v>
      </c>
      <c r="X11" s="6">
        <v>0</v>
      </c>
      <c r="Y11" s="6">
        <v>0</v>
      </c>
      <c r="Z11" s="38">
        <v>0</v>
      </c>
      <c r="AA11" s="38">
        <v>0</v>
      </c>
      <c r="AB11" s="38">
        <v>0</v>
      </c>
      <c r="AC11" s="38">
        <v>0</v>
      </c>
      <c r="AD11" s="38">
        <v>0</v>
      </c>
      <c r="AE11" s="38">
        <v>0</v>
      </c>
      <c r="AF11" s="38">
        <v>0</v>
      </c>
      <c r="AG11" s="38">
        <v>0</v>
      </c>
      <c r="AH11" s="38">
        <v>0</v>
      </c>
      <c r="AI11" s="38">
        <v>0</v>
      </c>
      <c r="AJ11" s="38">
        <v>0</v>
      </c>
      <c r="AK11" s="38">
        <v>0</v>
      </c>
      <c r="AL11" s="38">
        <v>0</v>
      </c>
      <c r="AM11" s="38">
        <v>0</v>
      </c>
      <c r="AN11" s="38">
        <v>0</v>
      </c>
      <c r="AO11" s="38">
        <v>0</v>
      </c>
      <c r="AP11" s="38">
        <v>0</v>
      </c>
      <c r="AQ11" s="38">
        <v>0</v>
      </c>
      <c r="AR11" s="38">
        <v>0</v>
      </c>
      <c r="AS11" s="38">
        <v>0</v>
      </c>
      <c r="AT11" s="38">
        <v>0</v>
      </c>
      <c r="AU11" s="38">
        <v>0</v>
      </c>
      <c r="AV11" s="38">
        <v>0</v>
      </c>
      <c r="AW11" s="38">
        <v>0</v>
      </c>
      <c r="AX11" s="38">
        <v>0</v>
      </c>
      <c r="AY11" s="38">
        <v>0</v>
      </c>
      <c r="AZ11" s="38">
        <v>0</v>
      </c>
      <c r="BA11" s="38">
        <v>0</v>
      </c>
      <c r="BB11" s="38">
        <v>0</v>
      </c>
      <c r="BC11" s="38">
        <v>0</v>
      </c>
      <c r="BD11" s="38">
        <v>0</v>
      </c>
      <c r="BE11" s="38">
        <v>0</v>
      </c>
      <c r="BF11" s="38">
        <v>0</v>
      </c>
      <c r="BG11" s="38">
        <v>0</v>
      </c>
      <c r="BH11" s="38">
        <v>0</v>
      </c>
      <c r="BI11" s="38">
        <v>0</v>
      </c>
      <c r="BJ11" s="38">
        <v>0</v>
      </c>
      <c r="BK11" s="38">
        <v>0</v>
      </c>
      <c r="BL11" s="38">
        <v>0</v>
      </c>
      <c r="BM11" s="38">
        <v>0</v>
      </c>
      <c r="BN11" s="38">
        <v>0</v>
      </c>
      <c r="BO11" s="38">
        <v>0</v>
      </c>
      <c r="BP11" s="38">
        <v>195</v>
      </c>
      <c r="BQ11" s="38">
        <v>202</v>
      </c>
      <c r="BR11" s="38">
        <v>205</v>
      </c>
      <c r="BS11" s="38">
        <v>311</v>
      </c>
      <c r="BT11" s="38">
        <v>258</v>
      </c>
      <c r="BU11" s="38">
        <v>599</v>
      </c>
      <c r="BV11" s="38">
        <v>508</v>
      </c>
      <c r="BW11" s="38">
        <v>295</v>
      </c>
      <c r="BX11" s="38">
        <v>277</v>
      </c>
      <c r="BY11" s="38">
        <v>407</v>
      </c>
      <c r="BZ11" s="38">
        <v>378</v>
      </c>
      <c r="CA11" s="38">
        <v>378</v>
      </c>
      <c r="CB11" s="38">
        <v>433</v>
      </c>
      <c r="CC11" s="38">
        <v>344</v>
      </c>
      <c r="CD11" s="38">
        <v>371</v>
      </c>
      <c r="CE11" s="38">
        <v>389</v>
      </c>
      <c r="CF11" s="38">
        <v>362</v>
      </c>
      <c r="CG11" s="38">
        <v>401</v>
      </c>
      <c r="CH11" s="38">
        <v>432</v>
      </c>
      <c r="CI11" s="38">
        <v>370</v>
      </c>
      <c r="CJ11" s="38">
        <v>307</v>
      </c>
      <c r="CK11" s="38">
        <v>355</v>
      </c>
      <c r="CL11" s="38">
        <v>313</v>
      </c>
      <c r="CM11" s="38">
        <v>315</v>
      </c>
      <c r="CN11" s="38">
        <v>403</v>
      </c>
      <c r="CO11" s="38">
        <v>335</v>
      </c>
      <c r="CP11" s="38">
        <v>393</v>
      </c>
      <c r="CQ11" s="38">
        <v>398</v>
      </c>
      <c r="CR11" s="38">
        <v>346</v>
      </c>
    </row>
    <row r="12" spans="1:96" ht="28.35" customHeight="1" x14ac:dyDescent="0.2">
      <c r="A12" s="42" t="s">
        <v>62</v>
      </c>
      <c r="B12" s="79" t="s">
        <v>9</v>
      </c>
      <c r="C12" s="80"/>
      <c r="D12" s="8">
        <v>1686</v>
      </c>
      <c r="E12" s="8">
        <v>1347</v>
      </c>
      <c r="F12" s="8">
        <v>1779</v>
      </c>
      <c r="G12" s="7">
        <v>648</v>
      </c>
      <c r="H12" s="8">
        <v>547</v>
      </c>
      <c r="I12" s="8">
        <v>314</v>
      </c>
      <c r="J12" s="8">
        <v>448</v>
      </c>
      <c r="K12" s="8">
        <v>1271</v>
      </c>
      <c r="L12" s="8">
        <v>1915</v>
      </c>
      <c r="M12" s="8">
        <v>1408</v>
      </c>
      <c r="N12" s="7">
        <v>1507</v>
      </c>
      <c r="O12" s="8">
        <v>1536</v>
      </c>
      <c r="P12" s="8">
        <v>1726</v>
      </c>
      <c r="Q12" s="8">
        <v>2369</v>
      </c>
      <c r="R12" s="8">
        <v>2360</v>
      </c>
      <c r="S12" s="8">
        <v>3251</v>
      </c>
      <c r="T12" s="8">
        <v>379193</v>
      </c>
      <c r="U12" s="8">
        <v>448609</v>
      </c>
      <c r="V12" s="8">
        <v>174033</v>
      </c>
      <c r="W12" s="8">
        <v>342048</v>
      </c>
      <c r="X12" s="8">
        <v>304110</v>
      </c>
      <c r="Y12" s="8">
        <v>53190</v>
      </c>
      <c r="Z12" s="39">
        <v>46191</v>
      </c>
      <c r="AA12" s="39">
        <v>43382</v>
      </c>
      <c r="AB12" s="39">
        <v>59757</v>
      </c>
      <c r="AC12" s="39">
        <v>64158</v>
      </c>
      <c r="AD12" s="39">
        <v>91437</v>
      </c>
      <c r="AE12" s="39">
        <v>96146</v>
      </c>
      <c r="AF12" s="39">
        <v>47415</v>
      </c>
      <c r="AG12" s="39">
        <v>35832</v>
      </c>
      <c r="AH12" s="39">
        <v>55741</v>
      </c>
      <c r="AI12" s="39">
        <v>85434</v>
      </c>
      <c r="AJ12" s="39">
        <v>45735</v>
      </c>
      <c r="AK12" s="39">
        <v>77711</v>
      </c>
      <c r="AL12" s="39">
        <v>54296</v>
      </c>
      <c r="AM12" s="39">
        <v>109603</v>
      </c>
      <c r="AN12" s="39">
        <v>91925</v>
      </c>
      <c r="AO12" s="39">
        <v>130977</v>
      </c>
      <c r="AP12" s="39">
        <v>94193</v>
      </c>
      <c r="AQ12" s="39">
        <v>61422</v>
      </c>
      <c r="AR12" s="39">
        <v>56895</v>
      </c>
      <c r="AS12" s="39">
        <v>49477</v>
      </c>
      <c r="AT12" s="39">
        <v>50786</v>
      </c>
      <c r="AU12" s="39">
        <v>64635</v>
      </c>
      <c r="AV12" s="39">
        <v>97677</v>
      </c>
      <c r="AW12" s="39">
        <v>46774</v>
      </c>
      <c r="AX12" s="39">
        <v>38490</v>
      </c>
      <c r="AY12" s="50">
        <v>43771</v>
      </c>
      <c r="AZ12" s="50">
        <v>43771</v>
      </c>
      <c r="BA12" s="50">
        <v>94821</v>
      </c>
      <c r="BB12" s="50">
        <v>55113</v>
      </c>
      <c r="BC12" s="50">
        <v>50124</v>
      </c>
      <c r="BD12" s="50">
        <v>60240</v>
      </c>
      <c r="BE12" s="50">
        <v>90023</v>
      </c>
      <c r="BF12" s="50">
        <v>66931</v>
      </c>
      <c r="BG12" s="50">
        <v>79924</v>
      </c>
      <c r="BH12" s="50">
        <v>88652</v>
      </c>
      <c r="BI12" s="50">
        <v>83418</v>
      </c>
      <c r="BJ12" s="50">
        <v>94250</v>
      </c>
      <c r="BK12" s="50">
        <v>123509</v>
      </c>
      <c r="BL12" s="50">
        <v>136674</v>
      </c>
      <c r="BM12" s="50">
        <v>98823</v>
      </c>
      <c r="BN12" s="50">
        <v>101948</v>
      </c>
      <c r="BO12" s="50">
        <v>104352</v>
      </c>
      <c r="BP12" s="50">
        <v>123969</v>
      </c>
      <c r="BQ12" s="50">
        <v>132810</v>
      </c>
      <c r="BR12" s="50">
        <v>119990</v>
      </c>
      <c r="BS12" s="50">
        <v>132436</v>
      </c>
      <c r="BT12" s="50">
        <v>119211</v>
      </c>
      <c r="BU12" s="50">
        <v>96311</v>
      </c>
      <c r="BV12" s="50">
        <v>94978</v>
      </c>
      <c r="BW12" s="50">
        <v>116216</v>
      </c>
      <c r="BX12" s="50">
        <v>103249</v>
      </c>
      <c r="BY12" s="50">
        <v>99888</v>
      </c>
      <c r="BZ12" s="50">
        <v>113313</v>
      </c>
      <c r="CA12" s="50">
        <v>91884</v>
      </c>
      <c r="CB12" s="50">
        <v>94087</v>
      </c>
      <c r="CC12" s="50">
        <v>94569</v>
      </c>
      <c r="CD12" s="50">
        <v>102884</v>
      </c>
      <c r="CE12" s="50">
        <v>112227</v>
      </c>
      <c r="CF12" s="50">
        <v>123550</v>
      </c>
      <c r="CG12" s="50">
        <v>103011</v>
      </c>
      <c r="CH12" s="50">
        <v>102037</v>
      </c>
      <c r="CI12" s="50">
        <v>111607</v>
      </c>
      <c r="CJ12" s="50">
        <v>109111</v>
      </c>
      <c r="CK12" s="50">
        <v>161734</v>
      </c>
      <c r="CL12" s="50">
        <v>121901</v>
      </c>
      <c r="CM12" s="50">
        <v>120660</v>
      </c>
      <c r="CN12" s="50">
        <v>125519</v>
      </c>
      <c r="CO12" s="50">
        <v>123086</v>
      </c>
      <c r="CP12" s="50">
        <v>169153</v>
      </c>
      <c r="CQ12" s="50">
        <v>134723</v>
      </c>
      <c r="CR12" s="50">
        <v>120063</v>
      </c>
    </row>
    <row r="13" spans="1:96" ht="28.35" customHeight="1" x14ac:dyDescent="0.2">
      <c r="A13" s="42" t="s">
        <v>63</v>
      </c>
      <c r="B13" s="83" t="s">
        <v>10</v>
      </c>
      <c r="C13" s="84"/>
      <c r="D13" s="6">
        <v>80</v>
      </c>
      <c r="E13" s="5">
        <v>61</v>
      </c>
      <c r="F13" s="6">
        <v>40</v>
      </c>
      <c r="G13" s="5">
        <v>117</v>
      </c>
      <c r="H13" s="6">
        <v>148</v>
      </c>
      <c r="I13" s="6">
        <v>42</v>
      </c>
      <c r="J13" s="6">
        <v>181</v>
      </c>
      <c r="K13" s="6">
        <v>163</v>
      </c>
      <c r="L13" s="6">
        <v>153</v>
      </c>
      <c r="M13" s="6">
        <v>217</v>
      </c>
      <c r="N13" s="5">
        <v>193</v>
      </c>
      <c r="O13" s="6">
        <v>101</v>
      </c>
      <c r="P13" s="6">
        <v>261</v>
      </c>
      <c r="Q13" s="6">
        <v>172</v>
      </c>
      <c r="R13" s="6">
        <v>268</v>
      </c>
      <c r="S13" s="6">
        <v>272</v>
      </c>
      <c r="T13" s="6">
        <v>327</v>
      </c>
      <c r="U13" s="6">
        <v>269</v>
      </c>
      <c r="V13" s="6">
        <v>279</v>
      </c>
      <c r="W13" s="6">
        <v>285</v>
      </c>
      <c r="X13" s="6">
        <v>260</v>
      </c>
      <c r="Y13" s="6">
        <v>184</v>
      </c>
      <c r="Z13" s="38">
        <v>279</v>
      </c>
      <c r="AA13" s="38">
        <v>175</v>
      </c>
      <c r="AB13" s="38">
        <v>435</v>
      </c>
      <c r="AC13" s="38">
        <v>262</v>
      </c>
      <c r="AD13" s="38">
        <v>378</v>
      </c>
      <c r="AE13" s="38">
        <v>72</v>
      </c>
      <c r="AF13" s="38">
        <v>67</v>
      </c>
      <c r="AG13" s="38">
        <v>83</v>
      </c>
      <c r="AH13" s="38">
        <v>17</v>
      </c>
      <c r="AI13" s="38">
        <v>9</v>
      </c>
      <c r="AJ13" s="38">
        <v>3</v>
      </c>
      <c r="AK13" s="38">
        <v>60</v>
      </c>
      <c r="AL13" s="38">
        <v>91</v>
      </c>
      <c r="AM13" s="38">
        <v>27</v>
      </c>
      <c r="AN13" s="38">
        <v>128</v>
      </c>
      <c r="AO13" s="38">
        <v>173</v>
      </c>
      <c r="AP13" s="38">
        <v>749</v>
      </c>
      <c r="AQ13" s="38">
        <v>824</v>
      </c>
      <c r="AR13" s="38">
        <v>257</v>
      </c>
      <c r="AS13" s="38">
        <v>1416</v>
      </c>
      <c r="AT13" s="38">
        <v>3380</v>
      </c>
      <c r="AU13" s="38">
        <v>3504</v>
      </c>
      <c r="AV13" s="38">
        <v>4364</v>
      </c>
      <c r="AW13" s="38">
        <v>6225</v>
      </c>
      <c r="AX13" s="38">
        <v>7672</v>
      </c>
      <c r="AY13" s="49">
        <v>8663</v>
      </c>
      <c r="AZ13" s="49">
        <v>8663</v>
      </c>
      <c r="BA13" s="49">
        <v>11950</v>
      </c>
      <c r="BB13" s="49">
        <v>16993</v>
      </c>
      <c r="BC13" s="49">
        <v>7479</v>
      </c>
      <c r="BD13" s="49">
        <v>5945</v>
      </c>
      <c r="BE13" s="49">
        <v>17190</v>
      </c>
      <c r="BF13" s="49">
        <v>14634</v>
      </c>
      <c r="BG13" s="49">
        <v>18457</v>
      </c>
      <c r="BH13" s="49">
        <v>39611</v>
      </c>
      <c r="BI13" s="49">
        <v>30054</v>
      </c>
      <c r="BJ13" s="49">
        <v>33296</v>
      </c>
      <c r="BK13" s="49">
        <v>35101</v>
      </c>
      <c r="BL13" s="49">
        <v>45052</v>
      </c>
      <c r="BM13" s="49">
        <v>52700</v>
      </c>
      <c r="BN13" s="49">
        <v>58386</v>
      </c>
      <c r="BO13" s="49">
        <v>6191</v>
      </c>
      <c r="BP13" s="49">
        <v>45689</v>
      </c>
      <c r="BQ13" s="49">
        <v>55474</v>
      </c>
      <c r="BR13" s="49">
        <v>58354</v>
      </c>
      <c r="BS13" s="49">
        <v>74240</v>
      </c>
      <c r="BT13" s="49">
        <v>65046</v>
      </c>
      <c r="BU13" s="49">
        <v>86208</v>
      </c>
      <c r="BV13" s="49">
        <v>84617</v>
      </c>
      <c r="BW13" s="49">
        <v>73610</v>
      </c>
      <c r="BX13" s="49">
        <v>91833</v>
      </c>
      <c r="BY13" s="49">
        <v>102451</v>
      </c>
      <c r="BZ13" s="49">
        <v>65485</v>
      </c>
      <c r="CA13" s="49">
        <v>29684</v>
      </c>
      <c r="CB13" s="49">
        <v>102870</v>
      </c>
      <c r="CC13" s="49">
        <v>75313</v>
      </c>
      <c r="CD13" s="49">
        <v>96185</v>
      </c>
      <c r="CE13" s="49">
        <v>94487</v>
      </c>
      <c r="CF13" s="49">
        <v>82827</v>
      </c>
      <c r="CG13" s="49">
        <v>91264</v>
      </c>
      <c r="CH13" s="49">
        <v>82617</v>
      </c>
      <c r="CI13" s="49">
        <v>90683</v>
      </c>
      <c r="CJ13" s="49">
        <v>111553</v>
      </c>
      <c r="CK13" s="49">
        <v>128874</v>
      </c>
      <c r="CL13" s="49">
        <v>40976</v>
      </c>
      <c r="CM13" s="49">
        <v>59119</v>
      </c>
      <c r="CN13" s="49">
        <v>92815</v>
      </c>
      <c r="CO13" s="49">
        <v>81936</v>
      </c>
      <c r="CP13" s="49">
        <v>100546</v>
      </c>
      <c r="CQ13" s="49">
        <v>93165</v>
      </c>
      <c r="CR13" s="49">
        <v>93901</v>
      </c>
    </row>
    <row r="14" spans="1:96" ht="28.35" customHeight="1" x14ac:dyDescent="0.2">
      <c r="A14" s="42" t="s">
        <v>96</v>
      </c>
      <c r="B14" s="79" t="s">
        <v>97</v>
      </c>
      <c r="C14" s="80"/>
      <c r="D14" s="47">
        <v>0</v>
      </c>
      <c r="E14" s="47">
        <v>0</v>
      </c>
      <c r="F14" s="47">
        <v>0</v>
      </c>
      <c r="G14" s="47">
        <v>0</v>
      </c>
      <c r="H14" s="47">
        <v>0</v>
      </c>
      <c r="I14" s="47">
        <v>0</v>
      </c>
      <c r="J14" s="47">
        <v>0</v>
      </c>
      <c r="K14" s="47">
        <v>0</v>
      </c>
      <c r="L14" s="47">
        <v>0</v>
      </c>
      <c r="M14" s="47">
        <v>0</v>
      </c>
      <c r="N14" s="47">
        <v>0</v>
      </c>
      <c r="O14" s="47">
        <v>0</v>
      </c>
      <c r="P14" s="47">
        <v>0</v>
      </c>
      <c r="Q14" s="47">
        <v>0</v>
      </c>
      <c r="R14" s="47">
        <v>0</v>
      </c>
      <c r="S14" s="47">
        <v>0</v>
      </c>
      <c r="T14" s="47">
        <v>0</v>
      </c>
      <c r="U14" s="47">
        <v>0</v>
      </c>
      <c r="V14" s="47">
        <v>0</v>
      </c>
      <c r="W14" s="47">
        <v>0</v>
      </c>
      <c r="X14" s="47">
        <v>0</v>
      </c>
      <c r="Y14" s="47">
        <v>0</v>
      </c>
      <c r="Z14" s="47">
        <v>0</v>
      </c>
      <c r="AA14" s="47">
        <v>0</v>
      </c>
      <c r="AB14" s="47">
        <v>0</v>
      </c>
      <c r="AC14" s="47">
        <v>0</v>
      </c>
      <c r="AD14" s="47">
        <v>0</v>
      </c>
      <c r="AE14" s="47">
        <v>0</v>
      </c>
      <c r="AF14" s="47">
        <v>0</v>
      </c>
      <c r="AG14" s="47">
        <v>0</v>
      </c>
      <c r="AH14" s="47">
        <v>0</v>
      </c>
      <c r="AI14" s="47">
        <v>0</v>
      </c>
      <c r="AJ14" s="47">
        <v>0</v>
      </c>
      <c r="AK14" s="47">
        <v>0</v>
      </c>
      <c r="AL14" s="47">
        <v>0</v>
      </c>
      <c r="AM14" s="47">
        <v>0</v>
      </c>
      <c r="AN14" s="47">
        <v>0</v>
      </c>
      <c r="AO14" s="47">
        <v>0</v>
      </c>
      <c r="AP14" s="47">
        <v>0</v>
      </c>
      <c r="AQ14" s="47">
        <v>0</v>
      </c>
      <c r="AR14" s="47">
        <v>0</v>
      </c>
      <c r="AS14" s="47">
        <v>0</v>
      </c>
      <c r="AT14" s="47">
        <v>0</v>
      </c>
      <c r="AU14" s="47">
        <v>0</v>
      </c>
      <c r="AV14" s="47">
        <v>0</v>
      </c>
      <c r="AW14" s="47">
        <v>0</v>
      </c>
      <c r="AX14" s="47">
        <v>0</v>
      </c>
      <c r="AY14" s="47">
        <v>0</v>
      </c>
      <c r="AZ14" s="47">
        <v>0</v>
      </c>
      <c r="BA14" s="47">
        <v>0</v>
      </c>
      <c r="BB14" s="47">
        <v>0</v>
      </c>
      <c r="BC14" s="47">
        <v>0</v>
      </c>
      <c r="BD14" s="47">
        <v>0</v>
      </c>
      <c r="BE14" s="47">
        <v>0</v>
      </c>
      <c r="BF14" s="47">
        <v>0</v>
      </c>
      <c r="BG14" s="47">
        <v>0</v>
      </c>
      <c r="BH14" s="47">
        <v>0</v>
      </c>
      <c r="BI14" s="47">
        <v>0</v>
      </c>
      <c r="BJ14" s="47">
        <v>0</v>
      </c>
      <c r="BK14" s="47">
        <v>0</v>
      </c>
      <c r="BL14" s="47">
        <v>0</v>
      </c>
      <c r="BM14" s="47">
        <v>0</v>
      </c>
      <c r="BN14" s="47">
        <v>0</v>
      </c>
      <c r="BO14" s="47">
        <v>0</v>
      </c>
      <c r="BP14" s="47">
        <v>19</v>
      </c>
      <c r="BQ14" s="47">
        <v>19</v>
      </c>
      <c r="BR14" s="47">
        <v>20</v>
      </c>
      <c r="BS14" s="47">
        <v>20</v>
      </c>
      <c r="BT14" s="47">
        <v>20</v>
      </c>
      <c r="BU14" s="47">
        <v>20</v>
      </c>
      <c r="BV14" s="47">
        <v>20</v>
      </c>
      <c r="BW14" s="47">
        <v>19</v>
      </c>
      <c r="BX14" s="47">
        <v>19</v>
      </c>
      <c r="BY14" s="47">
        <v>20</v>
      </c>
      <c r="BZ14" s="47">
        <v>20</v>
      </c>
      <c r="CA14" s="47">
        <v>19</v>
      </c>
      <c r="CB14" s="47">
        <v>23</v>
      </c>
      <c r="CC14" s="47">
        <v>20</v>
      </c>
      <c r="CD14" s="47">
        <v>59</v>
      </c>
      <c r="CE14" s="47">
        <v>32</v>
      </c>
      <c r="CF14" s="47">
        <v>64</v>
      </c>
      <c r="CG14" s="47">
        <v>58</v>
      </c>
      <c r="CH14" s="47">
        <v>46</v>
      </c>
      <c r="CI14" s="47">
        <v>42</v>
      </c>
      <c r="CJ14" s="47">
        <v>46</v>
      </c>
      <c r="CK14" s="47">
        <v>52</v>
      </c>
      <c r="CL14" s="47">
        <v>70</v>
      </c>
      <c r="CM14" s="47">
        <v>64</v>
      </c>
      <c r="CN14" s="47">
        <v>43</v>
      </c>
      <c r="CO14" s="47">
        <v>42</v>
      </c>
      <c r="CP14" s="47">
        <v>114</v>
      </c>
      <c r="CQ14" s="47">
        <v>62</v>
      </c>
      <c r="CR14" s="47">
        <v>104</v>
      </c>
    </row>
    <row r="15" spans="1:96" ht="28.35" customHeight="1" x14ac:dyDescent="0.2">
      <c r="A15" s="42" t="s">
        <v>64</v>
      </c>
      <c r="B15" s="83" t="s">
        <v>11</v>
      </c>
      <c r="C15" s="84"/>
      <c r="D15" s="6">
        <v>15431</v>
      </c>
      <c r="E15" s="5">
        <v>14303</v>
      </c>
      <c r="F15" s="6">
        <v>19188</v>
      </c>
      <c r="G15" s="5">
        <v>23860</v>
      </c>
      <c r="H15" s="6">
        <v>25398</v>
      </c>
      <c r="I15" s="6">
        <v>12635</v>
      </c>
      <c r="J15" s="6">
        <v>24137</v>
      </c>
      <c r="K15" s="6">
        <v>23762</v>
      </c>
      <c r="L15" s="6">
        <v>24964</v>
      </c>
      <c r="M15" s="6">
        <v>27366</v>
      </c>
      <c r="N15" s="5">
        <v>25647</v>
      </c>
      <c r="O15" s="6">
        <v>22251</v>
      </c>
      <c r="P15" s="6">
        <v>26054</v>
      </c>
      <c r="Q15" s="6">
        <v>23671</v>
      </c>
      <c r="R15" s="6">
        <v>28918</v>
      </c>
      <c r="S15" s="6">
        <v>27632</v>
      </c>
      <c r="T15" s="6">
        <v>28626</v>
      </c>
      <c r="U15" s="6">
        <v>20780</v>
      </c>
      <c r="V15" s="6">
        <v>30071</v>
      </c>
      <c r="W15" s="6">
        <v>27338</v>
      </c>
      <c r="X15" s="6">
        <v>34859</v>
      </c>
      <c r="Y15" s="6">
        <v>31478</v>
      </c>
      <c r="Z15" s="38">
        <v>30932</v>
      </c>
      <c r="AA15" s="38">
        <v>32354</v>
      </c>
      <c r="AB15" s="38">
        <v>26604</v>
      </c>
      <c r="AC15" s="38">
        <v>29870</v>
      </c>
      <c r="AD15" s="38">
        <v>34560</v>
      </c>
      <c r="AE15" s="38">
        <v>37107</v>
      </c>
      <c r="AF15" s="38">
        <v>24370</v>
      </c>
      <c r="AG15" s="38">
        <v>29824</v>
      </c>
      <c r="AH15" s="38">
        <v>84626</v>
      </c>
      <c r="AI15" s="38">
        <v>33977</v>
      </c>
      <c r="AJ15" s="38">
        <v>38999</v>
      </c>
      <c r="AK15" s="38">
        <v>36741</v>
      </c>
      <c r="AL15" s="38">
        <v>39905</v>
      </c>
      <c r="AM15" s="38">
        <v>39988</v>
      </c>
      <c r="AN15" s="38">
        <v>51589</v>
      </c>
      <c r="AO15" s="38">
        <v>38754</v>
      </c>
      <c r="AP15" s="38">
        <v>54687</v>
      </c>
      <c r="AQ15" s="38">
        <v>56724</v>
      </c>
      <c r="AR15" s="38">
        <v>29572</v>
      </c>
      <c r="AS15" s="38">
        <v>128970</v>
      </c>
      <c r="AT15" s="38">
        <v>96630</v>
      </c>
      <c r="AU15" s="38">
        <v>37745</v>
      </c>
      <c r="AV15" s="38">
        <v>40719</v>
      </c>
      <c r="AW15" s="38">
        <v>65357</v>
      </c>
      <c r="AX15" s="38">
        <v>57881</v>
      </c>
      <c r="AY15" s="49">
        <v>36694</v>
      </c>
      <c r="AZ15" s="49">
        <v>36694</v>
      </c>
      <c r="BA15" s="49">
        <v>38844</v>
      </c>
      <c r="BB15" s="49">
        <v>44553</v>
      </c>
      <c r="BC15" s="49">
        <v>46296</v>
      </c>
      <c r="BD15" s="49">
        <v>41469</v>
      </c>
      <c r="BE15" s="49">
        <v>65550</v>
      </c>
      <c r="BF15" s="49">
        <v>28228</v>
      </c>
      <c r="BG15" s="49">
        <v>31037</v>
      </c>
      <c r="BH15" s="49">
        <v>26711</v>
      </c>
      <c r="BI15" s="49">
        <v>31314</v>
      </c>
      <c r="BJ15" s="49">
        <v>35347</v>
      </c>
      <c r="BK15" s="49">
        <v>22368</v>
      </c>
      <c r="BL15" s="49">
        <v>27223</v>
      </c>
      <c r="BM15" s="49">
        <v>34637</v>
      </c>
      <c r="BN15" s="49">
        <v>43239</v>
      </c>
      <c r="BO15" s="49">
        <v>62521</v>
      </c>
      <c r="BP15" s="49">
        <v>53821</v>
      </c>
      <c r="BQ15" s="49">
        <v>42695</v>
      </c>
      <c r="BR15" s="49">
        <v>50740</v>
      </c>
      <c r="BS15" s="49">
        <v>58218</v>
      </c>
      <c r="BT15" s="49">
        <v>44542</v>
      </c>
      <c r="BU15" s="49">
        <v>53638</v>
      </c>
      <c r="BV15" s="49">
        <v>47312</v>
      </c>
      <c r="BW15" s="49">
        <v>48471</v>
      </c>
      <c r="BX15" s="49">
        <v>55606</v>
      </c>
      <c r="BY15" s="49">
        <v>52618</v>
      </c>
      <c r="BZ15" s="49">
        <v>66010</v>
      </c>
      <c r="CA15" s="49">
        <v>45347</v>
      </c>
      <c r="CB15" s="49">
        <v>45296</v>
      </c>
      <c r="CC15" s="49">
        <v>53657</v>
      </c>
      <c r="CD15" s="49">
        <v>48882</v>
      </c>
      <c r="CE15" s="49">
        <v>49194</v>
      </c>
      <c r="CF15" s="49">
        <v>56039</v>
      </c>
      <c r="CG15" s="49">
        <v>63912</v>
      </c>
      <c r="CH15" s="49">
        <v>47744</v>
      </c>
      <c r="CI15" s="49">
        <v>46042</v>
      </c>
      <c r="CJ15" s="49">
        <v>64509</v>
      </c>
      <c r="CK15" s="49">
        <v>63817</v>
      </c>
      <c r="CL15" s="49">
        <v>51514</v>
      </c>
      <c r="CM15" s="49">
        <v>48294</v>
      </c>
      <c r="CN15" s="49">
        <v>69927</v>
      </c>
      <c r="CO15" s="49">
        <v>56939</v>
      </c>
      <c r="CP15" s="49">
        <v>55416</v>
      </c>
      <c r="CQ15" s="49">
        <v>55511</v>
      </c>
      <c r="CR15" s="49">
        <v>52657</v>
      </c>
    </row>
    <row r="16" spans="1:96" ht="28.35" customHeight="1" x14ac:dyDescent="0.2">
      <c r="A16" s="42" t="s">
        <v>65</v>
      </c>
      <c r="B16" s="79" t="s">
        <v>12</v>
      </c>
      <c r="C16" s="80"/>
      <c r="D16" s="47">
        <v>0</v>
      </c>
      <c r="E16" s="48">
        <v>0</v>
      </c>
      <c r="F16" s="47">
        <v>0</v>
      </c>
      <c r="G16" s="48">
        <v>0</v>
      </c>
      <c r="H16" s="47">
        <v>0</v>
      </c>
      <c r="I16" s="47">
        <v>0</v>
      </c>
      <c r="J16" s="47">
        <v>0</v>
      </c>
      <c r="K16" s="47">
        <v>0</v>
      </c>
      <c r="L16" s="47">
        <v>0</v>
      </c>
      <c r="M16" s="47">
        <v>0</v>
      </c>
      <c r="N16" s="48">
        <v>0</v>
      </c>
      <c r="O16" s="47">
        <v>0</v>
      </c>
      <c r="P16" s="47">
        <v>0</v>
      </c>
      <c r="Q16" s="47">
        <v>0</v>
      </c>
      <c r="R16" s="47">
        <v>0</v>
      </c>
      <c r="S16" s="47">
        <v>0</v>
      </c>
      <c r="T16" s="47">
        <v>0</v>
      </c>
      <c r="U16" s="47">
        <v>0</v>
      </c>
      <c r="V16" s="47">
        <v>0</v>
      </c>
      <c r="W16" s="47">
        <v>0</v>
      </c>
      <c r="X16" s="47">
        <v>0</v>
      </c>
      <c r="Y16" s="47">
        <v>0</v>
      </c>
      <c r="Z16" s="47">
        <v>0</v>
      </c>
      <c r="AA16" s="47">
        <v>0</v>
      </c>
      <c r="AB16" s="47">
        <v>0</v>
      </c>
      <c r="AC16" s="47">
        <v>0</v>
      </c>
      <c r="AD16" s="47">
        <v>0</v>
      </c>
      <c r="AE16" s="47">
        <v>0</v>
      </c>
      <c r="AF16" s="47">
        <v>0</v>
      </c>
      <c r="AG16" s="47">
        <v>0</v>
      </c>
      <c r="AH16" s="47">
        <v>0</v>
      </c>
      <c r="AI16" s="47">
        <v>5408</v>
      </c>
      <c r="AJ16" s="47">
        <v>6406</v>
      </c>
      <c r="AK16" s="47">
        <v>2530</v>
      </c>
      <c r="AL16" s="47">
        <v>2893</v>
      </c>
      <c r="AM16" s="47">
        <v>20904</v>
      </c>
      <c r="AN16" s="47">
        <v>10900</v>
      </c>
      <c r="AO16" s="47">
        <v>5530</v>
      </c>
      <c r="AP16" s="47">
        <v>56189</v>
      </c>
      <c r="AQ16" s="47">
        <v>12096</v>
      </c>
      <c r="AR16" s="47">
        <v>7849</v>
      </c>
      <c r="AS16" s="47">
        <v>9475</v>
      </c>
      <c r="AT16" s="47">
        <v>8557</v>
      </c>
      <c r="AU16" s="47">
        <v>2581</v>
      </c>
      <c r="AV16" s="47">
        <v>3935</v>
      </c>
      <c r="AW16" s="47">
        <v>11743</v>
      </c>
      <c r="AX16" s="47">
        <v>0</v>
      </c>
      <c r="AY16" s="51">
        <v>226</v>
      </c>
      <c r="AZ16" s="51">
        <v>226</v>
      </c>
      <c r="BA16" s="51">
        <v>90</v>
      </c>
      <c r="BB16" s="51">
        <v>1810</v>
      </c>
      <c r="BC16" s="51">
        <v>5232</v>
      </c>
      <c r="BD16" s="51">
        <v>7010</v>
      </c>
      <c r="BE16" s="51">
        <v>2254</v>
      </c>
      <c r="BF16" s="51">
        <v>2052</v>
      </c>
      <c r="BG16" s="51">
        <v>5146</v>
      </c>
      <c r="BH16" s="51">
        <v>2420</v>
      </c>
      <c r="BI16" s="51">
        <v>4868</v>
      </c>
      <c r="BJ16" s="51">
        <v>4356</v>
      </c>
      <c r="BK16" s="51">
        <v>4759</v>
      </c>
      <c r="BL16" s="51">
        <v>545</v>
      </c>
      <c r="BM16" s="51">
        <v>275</v>
      </c>
      <c r="BN16" s="51">
        <v>387</v>
      </c>
      <c r="BO16" s="51">
        <v>1496</v>
      </c>
      <c r="BP16" s="51">
        <v>1532</v>
      </c>
      <c r="BQ16" s="51">
        <v>1979</v>
      </c>
      <c r="BR16" s="51">
        <v>5026</v>
      </c>
      <c r="BS16" s="51">
        <v>5028</v>
      </c>
      <c r="BT16" s="51">
        <v>1391</v>
      </c>
      <c r="BU16" s="51">
        <v>3018</v>
      </c>
      <c r="BV16" s="51">
        <v>881</v>
      </c>
      <c r="BW16" s="51">
        <v>5029</v>
      </c>
      <c r="BX16" s="51">
        <v>5118</v>
      </c>
      <c r="BY16" s="51">
        <v>2316</v>
      </c>
      <c r="BZ16" s="51">
        <v>5348</v>
      </c>
      <c r="CA16" s="51">
        <v>1815</v>
      </c>
      <c r="CB16" s="51">
        <v>653</v>
      </c>
      <c r="CC16" s="51">
        <v>1748</v>
      </c>
      <c r="CD16" s="51">
        <v>1277</v>
      </c>
      <c r="CE16" s="51">
        <v>137</v>
      </c>
      <c r="CF16" s="51">
        <v>1588</v>
      </c>
      <c r="CG16" s="51">
        <v>7022</v>
      </c>
      <c r="CH16" s="51">
        <v>4528</v>
      </c>
      <c r="CI16" s="51">
        <v>4819</v>
      </c>
      <c r="CJ16" s="51">
        <v>3277</v>
      </c>
      <c r="CK16" s="51">
        <v>5564</v>
      </c>
      <c r="CL16" s="51">
        <v>354</v>
      </c>
      <c r="CM16" s="51">
        <v>2019</v>
      </c>
      <c r="CN16" s="51">
        <v>6667</v>
      </c>
      <c r="CO16" s="51">
        <v>4409</v>
      </c>
      <c r="CP16" s="51">
        <v>588</v>
      </c>
      <c r="CQ16" s="51">
        <v>663</v>
      </c>
      <c r="CR16" s="51">
        <v>317</v>
      </c>
    </row>
    <row r="17" spans="1:96" ht="28.35" customHeight="1" x14ac:dyDescent="0.2">
      <c r="A17" s="42" t="s">
        <v>66</v>
      </c>
      <c r="B17" s="83" t="s">
        <v>54</v>
      </c>
      <c r="C17" s="84"/>
      <c r="D17" s="6">
        <v>0</v>
      </c>
      <c r="E17" s="6">
        <v>0</v>
      </c>
      <c r="F17" s="6">
        <v>0</v>
      </c>
      <c r="G17" s="6">
        <v>0</v>
      </c>
      <c r="H17" s="6">
        <v>0</v>
      </c>
      <c r="I17" s="6">
        <v>0</v>
      </c>
      <c r="J17" s="6">
        <v>0</v>
      </c>
      <c r="K17" s="6">
        <v>0</v>
      </c>
      <c r="L17" s="6">
        <v>0</v>
      </c>
      <c r="M17" s="6">
        <v>0</v>
      </c>
      <c r="N17" s="6">
        <v>0</v>
      </c>
      <c r="O17" s="6">
        <v>0</v>
      </c>
      <c r="P17" s="6">
        <v>0</v>
      </c>
      <c r="Q17" s="6">
        <v>0</v>
      </c>
      <c r="R17" s="6">
        <v>0</v>
      </c>
      <c r="S17" s="6">
        <v>0</v>
      </c>
      <c r="T17" s="6">
        <v>0</v>
      </c>
      <c r="U17" s="6">
        <v>0</v>
      </c>
      <c r="V17" s="6">
        <v>0</v>
      </c>
      <c r="W17" s="6">
        <v>0</v>
      </c>
      <c r="X17" s="6">
        <v>0</v>
      </c>
      <c r="Y17" s="6">
        <v>0</v>
      </c>
      <c r="Z17" s="6">
        <v>0</v>
      </c>
      <c r="AA17" s="6">
        <v>0</v>
      </c>
      <c r="AB17" s="6">
        <v>0</v>
      </c>
      <c r="AC17" s="6">
        <v>0</v>
      </c>
      <c r="AD17" s="6">
        <v>0</v>
      </c>
      <c r="AE17" s="6">
        <v>0</v>
      </c>
      <c r="AF17" s="6">
        <v>0</v>
      </c>
      <c r="AG17" s="6">
        <v>0</v>
      </c>
      <c r="AH17" s="6">
        <v>0</v>
      </c>
      <c r="AI17" s="6">
        <v>0</v>
      </c>
      <c r="AJ17" s="6">
        <v>0</v>
      </c>
      <c r="AK17" s="6">
        <v>0</v>
      </c>
      <c r="AL17" s="6">
        <v>0</v>
      </c>
      <c r="AM17" s="6">
        <v>0</v>
      </c>
      <c r="AN17" s="6">
        <v>0</v>
      </c>
      <c r="AO17" s="6">
        <v>15</v>
      </c>
      <c r="AP17" s="6">
        <v>0</v>
      </c>
      <c r="AQ17" s="6">
        <v>0</v>
      </c>
      <c r="AR17" s="6">
        <v>0</v>
      </c>
      <c r="AS17" s="6">
        <v>7</v>
      </c>
      <c r="AT17" s="6">
        <v>3</v>
      </c>
      <c r="AU17" s="6">
        <v>6</v>
      </c>
      <c r="AV17" s="6">
        <v>11</v>
      </c>
      <c r="AW17" s="6">
        <v>50</v>
      </c>
      <c r="AX17" s="6">
        <v>16</v>
      </c>
      <c r="AY17" s="6">
        <v>70</v>
      </c>
      <c r="AZ17" s="6">
        <v>70</v>
      </c>
      <c r="BA17" s="6">
        <v>10</v>
      </c>
      <c r="BB17" s="6">
        <v>23</v>
      </c>
      <c r="BC17" s="6">
        <v>11</v>
      </c>
      <c r="BD17" s="6">
        <v>9</v>
      </c>
      <c r="BE17" s="6">
        <v>23</v>
      </c>
      <c r="BF17" s="6">
        <v>16</v>
      </c>
      <c r="BG17" s="6">
        <v>18</v>
      </c>
      <c r="BH17" s="6">
        <v>48</v>
      </c>
      <c r="BI17" s="6">
        <v>54</v>
      </c>
      <c r="BJ17" s="6">
        <v>19</v>
      </c>
      <c r="BK17" s="6">
        <v>39</v>
      </c>
      <c r="BL17" s="6">
        <v>133</v>
      </c>
      <c r="BM17" s="6">
        <v>68</v>
      </c>
      <c r="BN17" s="6">
        <v>73</v>
      </c>
      <c r="BO17" s="6">
        <v>22</v>
      </c>
      <c r="BP17" s="6">
        <v>64</v>
      </c>
      <c r="BQ17" s="6">
        <v>64</v>
      </c>
      <c r="BR17" s="6">
        <v>76</v>
      </c>
      <c r="BS17" s="6">
        <v>176</v>
      </c>
      <c r="BT17" s="6">
        <v>174</v>
      </c>
      <c r="BU17" s="6">
        <v>71</v>
      </c>
      <c r="BV17" s="6">
        <v>124</v>
      </c>
      <c r="BW17" s="6">
        <v>90</v>
      </c>
      <c r="BX17" s="6">
        <v>77</v>
      </c>
      <c r="BY17" s="6">
        <v>61</v>
      </c>
      <c r="BZ17" s="6">
        <v>81</v>
      </c>
      <c r="CA17" s="6">
        <v>103</v>
      </c>
      <c r="CB17" s="6">
        <v>196</v>
      </c>
      <c r="CC17" s="6">
        <v>96</v>
      </c>
      <c r="CD17" s="6">
        <v>187</v>
      </c>
      <c r="CE17" s="38">
        <v>170</v>
      </c>
      <c r="CF17" s="38">
        <v>194</v>
      </c>
      <c r="CG17" s="38">
        <v>770</v>
      </c>
      <c r="CH17" s="38">
        <v>2091</v>
      </c>
      <c r="CI17" s="38">
        <v>1946</v>
      </c>
      <c r="CJ17" s="38">
        <v>1601</v>
      </c>
      <c r="CK17" s="38">
        <v>1315</v>
      </c>
      <c r="CL17" s="38">
        <v>1129</v>
      </c>
      <c r="CM17" s="38">
        <v>1282</v>
      </c>
      <c r="CN17" s="38">
        <v>1355</v>
      </c>
      <c r="CO17" s="38">
        <v>576</v>
      </c>
      <c r="CP17" s="38">
        <v>536</v>
      </c>
      <c r="CQ17" s="38">
        <v>674</v>
      </c>
      <c r="CR17" s="38">
        <v>598</v>
      </c>
    </row>
    <row r="18" spans="1:96" ht="28.35" customHeight="1" x14ac:dyDescent="0.2">
      <c r="A18" s="42" t="s">
        <v>70</v>
      </c>
      <c r="B18" s="79" t="s">
        <v>71</v>
      </c>
      <c r="C18" s="80"/>
      <c r="D18" s="47">
        <v>0</v>
      </c>
      <c r="E18" s="47">
        <v>0</v>
      </c>
      <c r="F18" s="47">
        <v>0</v>
      </c>
      <c r="G18" s="47">
        <v>0</v>
      </c>
      <c r="H18" s="47">
        <v>0</v>
      </c>
      <c r="I18" s="47">
        <v>0</v>
      </c>
      <c r="J18" s="47">
        <v>0</v>
      </c>
      <c r="K18" s="47">
        <v>0</v>
      </c>
      <c r="L18" s="47">
        <v>0</v>
      </c>
      <c r="M18" s="47">
        <v>0</v>
      </c>
      <c r="N18" s="47">
        <v>0</v>
      </c>
      <c r="O18" s="47">
        <v>0</v>
      </c>
      <c r="P18" s="47">
        <v>0</v>
      </c>
      <c r="Q18" s="47">
        <v>0</v>
      </c>
      <c r="R18" s="47">
        <v>0</v>
      </c>
      <c r="S18" s="47">
        <v>0</v>
      </c>
      <c r="T18" s="47">
        <v>0</v>
      </c>
      <c r="U18" s="47">
        <v>0</v>
      </c>
      <c r="V18" s="47">
        <v>0</v>
      </c>
      <c r="W18" s="47">
        <v>0</v>
      </c>
      <c r="X18" s="47">
        <v>0</v>
      </c>
      <c r="Y18" s="47">
        <v>0</v>
      </c>
      <c r="Z18" s="47">
        <v>0</v>
      </c>
      <c r="AA18" s="47">
        <v>0</v>
      </c>
      <c r="AB18" s="47">
        <v>0</v>
      </c>
      <c r="AC18" s="47">
        <v>0</v>
      </c>
      <c r="AD18" s="47">
        <v>0</v>
      </c>
      <c r="AE18" s="47">
        <v>0</v>
      </c>
      <c r="AF18" s="47">
        <v>0</v>
      </c>
      <c r="AG18" s="47">
        <v>0</v>
      </c>
      <c r="AH18" s="47">
        <v>0</v>
      </c>
      <c r="AI18" s="47">
        <v>0</v>
      </c>
      <c r="AJ18" s="47">
        <v>0</v>
      </c>
      <c r="AK18" s="47">
        <v>0</v>
      </c>
      <c r="AL18" s="47">
        <v>0</v>
      </c>
      <c r="AM18" s="47">
        <v>0</v>
      </c>
      <c r="AN18" s="47">
        <v>0</v>
      </c>
      <c r="AO18" s="47">
        <v>0</v>
      </c>
      <c r="AP18" s="47">
        <v>0</v>
      </c>
      <c r="AQ18" s="47">
        <v>0</v>
      </c>
      <c r="AR18" s="47">
        <v>0</v>
      </c>
      <c r="AS18" s="47">
        <v>0</v>
      </c>
      <c r="AT18" s="47">
        <v>0</v>
      </c>
      <c r="AU18" s="47">
        <v>0</v>
      </c>
      <c r="AV18" s="47">
        <v>0</v>
      </c>
      <c r="AW18" s="47">
        <v>0</v>
      </c>
      <c r="AX18" s="47">
        <v>0</v>
      </c>
      <c r="AY18" s="47">
        <v>0</v>
      </c>
      <c r="AZ18" s="47">
        <v>0</v>
      </c>
      <c r="BA18" s="47">
        <v>0</v>
      </c>
      <c r="BB18" s="47">
        <v>0</v>
      </c>
      <c r="BC18" s="47">
        <v>0</v>
      </c>
      <c r="BD18" s="47">
        <v>0</v>
      </c>
      <c r="BE18" s="47">
        <v>0</v>
      </c>
      <c r="BF18" s="47">
        <v>0</v>
      </c>
      <c r="BG18" s="47">
        <v>0</v>
      </c>
      <c r="BH18" s="47">
        <v>0</v>
      </c>
      <c r="BI18" s="47">
        <v>0</v>
      </c>
      <c r="BJ18" s="47">
        <v>0</v>
      </c>
      <c r="BK18" s="47">
        <v>0</v>
      </c>
      <c r="BL18" s="47">
        <v>0</v>
      </c>
      <c r="BM18" s="47">
        <v>0</v>
      </c>
      <c r="BN18" s="47">
        <v>0</v>
      </c>
      <c r="BO18" s="47">
        <v>0</v>
      </c>
      <c r="BP18" s="47">
        <v>0</v>
      </c>
      <c r="BQ18" s="47">
        <v>0</v>
      </c>
      <c r="BR18" s="47">
        <v>0</v>
      </c>
      <c r="BS18" s="47">
        <v>0</v>
      </c>
      <c r="BT18" s="47">
        <v>0</v>
      </c>
      <c r="BU18" s="47">
        <v>0</v>
      </c>
      <c r="BV18" s="47">
        <v>0</v>
      </c>
      <c r="BW18" s="47">
        <v>0</v>
      </c>
      <c r="BX18" s="47">
        <v>0</v>
      </c>
      <c r="BY18" s="47">
        <v>0</v>
      </c>
      <c r="BZ18" s="47">
        <v>0</v>
      </c>
      <c r="CA18" s="47">
        <v>0</v>
      </c>
      <c r="CB18" s="47">
        <v>0</v>
      </c>
      <c r="CC18" s="47">
        <v>0</v>
      </c>
      <c r="CD18" s="47">
        <v>0</v>
      </c>
      <c r="CE18" s="47">
        <v>0</v>
      </c>
      <c r="CF18" s="47">
        <v>0</v>
      </c>
      <c r="CG18" s="47">
        <v>0</v>
      </c>
      <c r="CH18" s="47">
        <v>0</v>
      </c>
      <c r="CI18" s="47">
        <v>0</v>
      </c>
      <c r="CJ18" s="47">
        <v>0</v>
      </c>
      <c r="CK18" s="47">
        <v>0</v>
      </c>
      <c r="CL18" s="47">
        <v>0</v>
      </c>
      <c r="CM18" s="47">
        <v>0</v>
      </c>
      <c r="CN18" s="47">
        <v>0</v>
      </c>
      <c r="CO18" s="47">
        <v>0</v>
      </c>
      <c r="CP18" s="47">
        <v>0</v>
      </c>
      <c r="CQ18" s="47">
        <v>0</v>
      </c>
      <c r="CR18" s="47">
        <v>0</v>
      </c>
    </row>
    <row r="19" spans="1:96" ht="28.35" customHeight="1" x14ac:dyDescent="0.2">
      <c r="A19" s="42" t="s">
        <v>81</v>
      </c>
      <c r="B19" s="81" t="s">
        <v>98</v>
      </c>
      <c r="C19" s="82"/>
      <c r="D19" s="6">
        <v>0</v>
      </c>
      <c r="E19" s="6">
        <v>0</v>
      </c>
      <c r="F19" s="6">
        <v>0</v>
      </c>
      <c r="G19" s="6">
        <v>0</v>
      </c>
      <c r="H19" s="6">
        <v>0</v>
      </c>
      <c r="I19" s="6">
        <v>0</v>
      </c>
      <c r="J19" s="6">
        <v>0</v>
      </c>
      <c r="K19" s="6">
        <v>0</v>
      </c>
      <c r="L19" s="6">
        <v>0</v>
      </c>
      <c r="M19" s="6">
        <v>0</v>
      </c>
      <c r="N19" s="6">
        <v>0</v>
      </c>
      <c r="O19" s="6">
        <v>0</v>
      </c>
      <c r="P19" s="6">
        <v>0</v>
      </c>
      <c r="Q19" s="6">
        <v>0</v>
      </c>
      <c r="R19" s="6">
        <v>0</v>
      </c>
      <c r="S19" s="6">
        <v>0</v>
      </c>
      <c r="T19" s="6">
        <v>0</v>
      </c>
      <c r="U19" s="6">
        <v>0</v>
      </c>
      <c r="V19" s="6">
        <v>0</v>
      </c>
      <c r="W19" s="6">
        <v>0</v>
      </c>
      <c r="X19" s="6">
        <v>0</v>
      </c>
      <c r="Y19" s="6">
        <v>0</v>
      </c>
      <c r="Z19" s="6">
        <v>0</v>
      </c>
      <c r="AA19" s="6">
        <v>0</v>
      </c>
      <c r="AB19" s="6">
        <v>0</v>
      </c>
      <c r="AC19" s="6">
        <v>0</v>
      </c>
      <c r="AD19" s="6">
        <v>0</v>
      </c>
      <c r="AE19" s="6">
        <v>0</v>
      </c>
      <c r="AF19" s="6">
        <v>0</v>
      </c>
      <c r="AG19" s="6">
        <v>0</v>
      </c>
      <c r="AH19" s="6">
        <v>0</v>
      </c>
      <c r="AI19" s="6">
        <v>0</v>
      </c>
      <c r="AJ19" s="6">
        <v>0</v>
      </c>
      <c r="AK19" s="6">
        <v>0</v>
      </c>
      <c r="AL19" s="6">
        <v>0</v>
      </c>
      <c r="AM19" s="6">
        <v>0</v>
      </c>
      <c r="AN19" s="6">
        <v>0</v>
      </c>
      <c r="AO19" s="6">
        <v>0</v>
      </c>
      <c r="AP19" s="6">
        <v>0</v>
      </c>
      <c r="AQ19" s="6">
        <v>0</v>
      </c>
      <c r="AR19" s="6">
        <v>0</v>
      </c>
      <c r="AS19" s="6">
        <v>0</v>
      </c>
      <c r="AT19" s="6">
        <v>0</v>
      </c>
      <c r="AU19" s="6">
        <v>0</v>
      </c>
      <c r="AV19" s="6">
        <v>0</v>
      </c>
      <c r="AW19" s="6">
        <v>0</v>
      </c>
      <c r="AX19" s="6">
        <v>0</v>
      </c>
      <c r="AY19" s="6">
        <v>0</v>
      </c>
      <c r="AZ19" s="6">
        <v>0</v>
      </c>
      <c r="BA19" s="6">
        <v>0</v>
      </c>
      <c r="BB19" s="6">
        <v>0</v>
      </c>
      <c r="BC19" s="6">
        <v>0</v>
      </c>
      <c r="BD19" s="6">
        <v>0</v>
      </c>
      <c r="BE19" s="6">
        <v>0</v>
      </c>
      <c r="BF19" s="6">
        <v>0</v>
      </c>
      <c r="BG19" s="6">
        <v>0</v>
      </c>
      <c r="BH19" s="6">
        <v>0</v>
      </c>
      <c r="BI19" s="6">
        <v>0</v>
      </c>
      <c r="BJ19" s="6">
        <v>0</v>
      </c>
      <c r="BK19" s="6">
        <v>0</v>
      </c>
      <c r="BL19" s="6">
        <v>0</v>
      </c>
      <c r="BM19" s="6">
        <v>0</v>
      </c>
      <c r="BN19" s="6">
        <v>0</v>
      </c>
      <c r="BO19" s="6">
        <v>0</v>
      </c>
      <c r="BP19" s="6">
        <v>0</v>
      </c>
      <c r="BQ19" s="6">
        <v>0</v>
      </c>
      <c r="BR19" s="6">
        <v>0</v>
      </c>
      <c r="BS19" s="6">
        <v>0</v>
      </c>
      <c r="BT19" s="6">
        <v>0</v>
      </c>
      <c r="BU19" s="6">
        <v>0</v>
      </c>
      <c r="BV19" s="6">
        <v>0</v>
      </c>
      <c r="BW19" s="6">
        <v>0</v>
      </c>
      <c r="BX19" s="6">
        <v>0</v>
      </c>
      <c r="BY19" s="6">
        <v>0</v>
      </c>
      <c r="BZ19" s="6">
        <v>0</v>
      </c>
      <c r="CA19" s="6">
        <v>0</v>
      </c>
      <c r="CB19" s="6">
        <v>0</v>
      </c>
      <c r="CC19" s="6">
        <v>0</v>
      </c>
      <c r="CD19" s="6">
        <v>0</v>
      </c>
      <c r="CE19" s="38">
        <v>0</v>
      </c>
      <c r="CF19" s="38">
        <v>0</v>
      </c>
      <c r="CG19" s="38">
        <v>0</v>
      </c>
      <c r="CH19" s="38">
        <v>0</v>
      </c>
      <c r="CI19" s="38">
        <v>0</v>
      </c>
      <c r="CJ19" s="38">
        <v>0</v>
      </c>
      <c r="CK19" s="38">
        <v>0</v>
      </c>
      <c r="CL19" s="38">
        <v>0</v>
      </c>
      <c r="CM19" s="38">
        <v>0</v>
      </c>
      <c r="CN19" s="38">
        <v>0</v>
      </c>
      <c r="CO19" s="38">
        <v>0</v>
      </c>
      <c r="CP19" s="38">
        <v>0</v>
      </c>
      <c r="CQ19" s="38">
        <v>0</v>
      </c>
      <c r="CR19" s="38">
        <v>0</v>
      </c>
    </row>
    <row r="20" spans="1:96" ht="28.35" customHeight="1" x14ac:dyDescent="0.2">
      <c r="A20" s="42">
        <v>502</v>
      </c>
      <c r="B20" s="79" t="s">
        <v>99</v>
      </c>
      <c r="C20" s="80"/>
      <c r="D20" s="47">
        <v>0</v>
      </c>
      <c r="E20" s="47">
        <v>0</v>
      </c>
      <c r="F20" s="47">
        <v>0</v>
      </c>
      <c r="G20" s="47">
        <v>0</v>
      </c>
      <c r="H20" s="47">
        <v>0</v>
      </c>
      <c r="I20" s="47">
        <v>0</v>
      </c>
      <c r="J20" s="47">
        <v>0</v>
      </c>
      <c r="K20" s="47">
        <v>0</v>
      </c>
      <c r="L20" s="47">
        <v>0</v>
      </c>
      <c r="M20" s="47">
        <v>0</v>
      </c>
      <c r="N20" s="47">
        <v>0</v>
      </c>
      <c r="O20" s="47">
        <v>0</v>
      </c>
      <c r="P20" s="47">
        <v>0</v>
      </c>
      <c r="Q20" s="47">
        <v>0</v>
      </c>
      <c r="R20" s="47">
        <v>0</v>
      </c>
      <c r="S20" s="47">
        <v>0</v>
      </c>
      <c r="T20" s="47">
        <v>0</v>
      </c>
      <c r="U20" s="47">
        <v>0</v>
      </c>
      <c r="V20" s="47">
        <v>0</v>
      </c>
      <c r="W20" s="47">
        <v>0</v>
      </c>
      <c r="X20" s="47">
        <v>0</v>
      </c>
      <c r="Y20" s="47">
        <v>0</v>
      </c>
      <c r="Z20" s="47">
        <v>0</v>
      </c>
      <c r="AA20" s="47">
        <v>0</v>
      </c>
      <c r="AB20" s="47">
        <v>0</v>
      </c>
      <c r="AC20" s="47">
        <v>0</v>
      </c>
      <c r="AD20" s="47">
        <v>0</v>
      </c>
      <c r="AE20" s="47">
        <v>0</v>
      </c>
      <c r="AF20" s="47">
        <v>0</v>
      </c>
      <c r="AG20" s="47">
        <v>0</v>
      </c>
      <c r="AH20" s="47">
        <v>0</v>
      </c>
      <c r="AI20" s="47">
        <v>0</v>
      </c>
      <c r="AJ20" s="47">
        <v>0</v>
      </c>
      <c r="AK20" s="47">
        <v>0</v>
      </c>
      <c r="AL20" s="47">
        <v>0</v>
      </c>
      <c r="AM20" s="47">
        <v>0</v>
      </c>
      <c r="AN20" s="47">
        <v>0</v>
      </c>
      <c r="AO20" s="47">
        <v>0</v>
      </c>
      <c r="AP20" s="47">
        <v>0</v>
      </c>
      <c r="AQ20" s="47">
        <v>0</v>
      </c>
      <c r="AR20" s="47">
        <v>0</v>
      </c>
      <c r="AS20" s="47">
        <v>0</v>
      </c>
      <c r="AT20" s="47">
        <v>0</v>
      </c>
      <c r="AU20" s="47">
        <v>0</v>
      </c>
      <c r="AV20" s="47">
        <v>0</v>
      </c>
      <c r="AW20" s="47">
        <v>0</v>
      </c>
      <c r="AX20" s="47">
        <v>0</v>
      </c>
      <c r="AY20" s="47">
        <v>0</v>
      </c>
      <c r="AZ20" s="47">
        <v>0</v>
      </c>
      <c r="BA20" s="47">
        <v>0</v>
      </c>
      <c r="BB20" s="47">
        <v>0</v>
      </c>
      <c r="BC20" s="47">
        <v>0</v>
      </c>
      <c r="BD20" s="47">
        <v>0</v>
      </c>
      <c r="BE20" s="47">
        <v>0</v>
      </c>
      <c r="BF20" s="47">
        <v>0</v>
      </c>
      <c r="BG20" s="47">
        <v>0</v>
      </c>
      <c r="BH20" s="47">
        <v>0</v>
      </c>
      <c r="BI20" s="47">
        <v>0</v>
      </c>
      <c r="BJ20" s="47">
        <v>0</v>
      </c>
      <c r="BK20" s="47">
        <v>0</v>
      </c>
      <c r="BL20" s="47">
        <v>0</v>
      </c>
      <c r="BM20" s="47">
        <v>0</v>
      </c>
      <c r="BN20" s="47">
        <v>0</v>
      </c>
      <c r="BO20" s="47">
        <v>0</v>
      </c>
      <c r="BP20" s="47">
        <v>0</v>
      </c>
      <c r="BQ20" s="47">
        <v>0</v>
      </c>
      <c r="BR20" s="47">
        <v>0</v>
      </c>
      <c r="BS20" s="47">
        <v>0</v>
      </c>
      <c r="BT20" s="47">
        <v>0</v>
      </c>
      <c r="BU20" s="47">
        <v>0</v>
      </c>
      <c r="BV20" s="47">
        <v>0</v>
      </c>
      <c r="BW20" s="47">
        <v>0</v>
      </c>
      <c r="BX20" s="47">
        <v>0</v>
      </c>
      <c r="BY20" s="47">
        <v>0</v>
      </c>
      <c r="BZ20" s="47">
        <v>0</v>
      </c>
      <c r="CA20" s="47">
        <v>0</v>
      </c>
      <c r="CB20" s="47">
        <v>0</v>
      </c>
      <c r="CC20" s="47">
        <v>0</v>
      </c>
      <c r="CD20" s="47">
        <v>0</v>
      </c>
      <c r="CE20" s="47">
        <v>0</v>
      </c>
      <c r="CF20" s="47">
        <v>0</v>
      </c>
      <c r="CG20" s="47">
        <v>0</v>
      </c>
      <c r="CH20" s="47">
        <v>0</v>
      </c>
      <c r="CI20" s="47">
        <v>0</v>
      </c>
      <c r="CJ20" s="47">
        <v>0</v>
      </c>
      <c r="CK20" s="47">
        <v>0</v>
      </c>
      <c r="CL20" s="47">
        <v>0</v>
      </c>
      <c r="CM20" s="47">
        <v>0</v>
      </c>
      <c r="CN20" s="47">
        <v>0</v>
      </c>
      <c r="CO20" s="47">
        <v>0</v>
      </c>
      <c r="CP20" s="47">
        <v>0</v>
      </c>
      <c r="CQ20" s="47">
        <v>0</v>
      </c>
      <c r="CR20" s="47">
        <v>0</v>
      </c>
    </row>
    <row r="21" spans="1:96" ht="28.35" customHeight="1" x14ac:dyDescent="0.2">
      <c r="A21" s="42" t="s">
        <v>127</v>
      </c>
      <c r="B21" s="87" t="s">
        <v>130</v>
      </c>
      <c r="C21" s="88"/>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v>4</v>
      </c>
      <c r="CM21" s="73">
        <v>3</v>
      </c>
      <c r="CN21" s="73">
        <v>9</v>
      </c>
      <c r="CO21" s="73">
        <v>40</v>
      </c>
      <c r="CP21" s="73">
        <v>83</v>
      </c>
      <c r="CQ21" s="73">
        <v>107</v>
      </c>
      <c r="CR21" s="73">
        <v>56</v>
      </c>
    </row>
    <row r="22" spans="1:96" ht="28.35" customHeight="1" x14ac:dyDescent="0.2">
      <c r="A22" s="42" t="s">
        <v>147</v>
      </c>
      <c r="B22" s="89" t="s">
        <v>142</v>
      </c>
      <c r="C22" s="90"/>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7"/>
      <c r="CK22" s="47"/>
      <c r="CL22" s="47">
        <v>0</v>
      </c>
      <c r="CM22" s="47">
        <v>0</v>
      </c>
      <c r="CN22" s="47">
        <v>0</v>
      </c>
      <c r="CO22" s="47">
        <v>0</v>
      </c>
      <c r="CP22" s="47">
        <v>0</v>
      </c>
      <c r="CQ22" s="47">
        <v>0</v>
      </c>
      <c r="CR22" s="47">
        <v>0</v>
      </c>
    </row>
    <row r="23" spans="1:96" ht="28.35" customHeight="1" x14ac:dyDescent="0.2">
      <c r="A23" s="42" t="s">
        <v>128</v>
      </c>
      <c r="B23" s="87" t="s">
        <v>143</v>
      </c>
      <c r="C23" s="88"/>
      <c r="D23" s="73"/>
      <c r="E23" s="7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v>13</v>
      </c>
      <c r="CM23" s="73">
        <v>4</v>
      </c>
      <c r="CN23" s="73">
        <v>14</v>
      </c>
      <c r="CO23" s="73">
        <v>18</v>
      </c>
      <c r="CP23" s="73">
        <v>26</v>
      </c>
      <c r="CQ23" s="73">
        <v>17</v>
      </c>
      <c r="CR23" s="73">
        <v>32</v>
      </c>
    </row>
    <row r="24" spans="1:96" ht="28.35" customHeight="1" x14ac:dyDescent="0.2">
      <c r="A24" s="42" t="s">
        <v>129</v>
      </c>
      <c r="B24" s="89" t="s">
        <v>144</v>
      </c>
      <c r="C24" s="90"/>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7"/>
      <c r="CK24" s="47"/>
      <c r="CL24" s="47">
        <v>0</v>
      </c>
      <c r="CM24" s="47">
        <v>4</v>
      </c>
      <c r="CN24" s="47">
        <v>30</v>
      </c>
      <c r="CO24" s="47">
        <v>218</v>
      </c>
      <c r="CP24" s="47">
        <v>753</v>
      </c>
      <c r="CQ24" s="47">
        <v>661</v>
      </c>
      <c r="CR24" s="47">
        <v>1427</v>
      </c>
    </row>
    <row r="25" spans="1:96" ht="28.35" customHeight="1" x14ac:dyDescent="0.2">
      <c r="A25" s="42" t="s">
        <v>140</v>
      </c>
      <c r="B25" s="87" t="s">
        <v>145</v>
      </c>
      <c r="C25" s="88"/>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v>722</v>
      </c>
      <c r="CM25" s="73">
        <v>22306</v>
      </c>
      <c r="CN25" s="73">
        <v>51547</v>
      </c>
      <c r="CO25" s="73">
        <v>49995</v>
      </c>
      <c r="CP25" s="73">
        <v>44715</v>
      </c>
      <c r="CQ25" s="73">
        <v>40409</v>
      </c>
      <c r="CR25" s="73">
        <v>3575200</v>
      </c>
    </row>
    <row r="26" spans="1:96" ht="28.35" customHeight="1" x14ac:dyDescent="0.2">
      <c r="A26" s="42" t="s">
        <v>148</v>
      </c>
      <c r="B26" s="89" t="s">
        <v>146</v>
      </c>
      <c r="C26" s="90"/>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7"/>
      <c r="CK26" s="47"/>
      <c r="CL26" s="47">
        <v>0</v>
      </c>
      <c r="CM26" s="47">
        <v>0</v>
      </c>
      <c r="CN26" s="47">
        <v>0</v>
      </c>
      <c r="CO26" s="47">
        <v>0</v>
      </c>
      <c r="CP26" s="47">
        <v>0</v>
      </c>
      <c r="CQ26" s="47">
        <v>0</v>
      </c>
      <c r="CR26" s="47">
        <v>0</v>
      </c>
    </row>
    <row r="27" spans="1:96" ht="28.35" customHeight="1" x14ac:dyDescent="0.2">
      <c r="A27" s="42" t="s">
        <v>67</v>
      </c>
      <c r="B27" s="81" t="s">
        <v>13</v>
      </c>
      <c r="C27" s="82"/>
      <c r="D27" s="74">
        <v>17956</v>
      </c>
      <c r="E27" s="74">
        <v>22280</v>
      </c>
      <c r="F27" s="74">
        <v>21397</v>
      </c>
      <c r="G27" s="74">
        <v>21722</v>
      </c>
      <c r="H27" s="74">
        <v>20689</v>
      </c>
      <c r="I27" s="74">
        <v>10445</v>
      </c>
      <c r="J27" s="74">
        <v>20204</v>
      </c>
      <c r="K27" s="74">
        <v>20137</v>
      </c>
      <c r="L27" s="74">
        <v>18508</v>
      </c>
      <c r="M27" s="74">
        <v>21311</v>
      </c>
      <c r="N27" s="74">
        <v>18988</v>
      </c>
      <c r="O27" s="74">
        <v>16954</v>
      </c>
      <c r="P27" s="74">
        <v>22293</v>
      </c>
      <c r="Q27" s="74">
        <v>18770</v>
      </c>
      <c r="R27" s="74">
        <v>19240</v>
      </c>
      <c r="S27" s="74">
        <v>20506</v>
      </c>
      <c r="T27" s="74">
        <v>25314</v>
      </c>
      <c r="U27" s="74">
        <v>22859</v>
      </c>
      <c r="V27" s="74">
        <v>26646</v>
      </c>
      <c r="W27" s="74">
        <v>16933</v>
      </c>
      <c r="X27" s="74">
        <v>34196</v>
      </c>
      <c r="Y27" s="74">
        <v>27544</v>
      </c>
      <c r="Z27" s="74">
        <v>27692</v>
      </c>
      <c r="AA27" s="74">
        <v>24491</v>
      </c>
      <c r="AB27" s="74">
        <v>16805</v>
      </c>
      <c r="AC27" s="74">
        <v>20592</v>
      </c>
      <c r="AD27" s="74">
        <v>16338</v>
      </c>
      <c r="AE27" s="74">
        <v>6922</v>
      </c>
      <c r="AF27" s="74">
        <v>3553</v>
      </c>
      <c r="AG27" s="74">
        <v>7843</v>
      </c>
      <c r="AH27" s="74">
        <v>8885</v>
      </c>
      <c r="AI27" s="74">
        <v>7784</v>
      </c>
      <c r="AJ27" s="74">
        <v>9433</v>
      </c>
      <c r="AK27" s="74">
        <v>7996</v>
      </c>
      <c r="AL27" s="74">
        <v>10425</v>
      </c>
      <c r="AM27" s="74">
        <v>5277</v>
      </c>
      <c r="AN27" s="74">
        <v>6424</v>
      </c>
      <c r="AO27" s="74">
        <v>11498</v>
      </c>
      <c r="AP27" s="74">
        <v>27791</v>
      </c>
      <c r="AQ27" s="74">
        <v>9664</v>
      </c>
      <c r="AR27" s="74">
        <v>15161</v>
      </c>
      <c r="AS27" s="74">
        <v>8327</v>
      </c>
      <c r="AT27" s="74">
        <v>6186</v>
      </c>
      <c r="AU27" s="74">
        <v>9702</v>
      </c>
      <c r="AV27" s="74">
        <v>9143</v>
      </c>
      <c r="AW27" s="74">
        <v>9167</v>
      </c>
      <c r="AX27" s="74">
        <v>9589</v>
      </c>
      <c r="AY27" s="74">
        <v>9100</v>
      </c>
      <c r="AZ27" s="74">
        <v>9100</v>
      </c>
      <c r="BA27" s="74">
        <v>8237</v>
      </c>
      <c r="BB27" s="74">
        <v>9132</v>
      </c>
      <c r="BC27" s="74">
        <v>10551</v>
      </c>
      <c r="BD27" s="74">
        <v>6477</v>
      </c>
      <c r="BE27" s="74">
        <v>10321</v>
      </c>
      <c r="BF27" s="74">
        <v>8598</v>
      </c>
      <c r="BG27" s="74">
        <v>9552</v>
      </c>
      <c r="BH27" s="74">
        <v>9215</v>
      </c>
      <c r="BI27" s="74">
        <v>9445</v>
      </c>
      <c r="BJ27" s="74">
        <v>8961</v>
      </c>
      <c r="BK27" s="74">
        <v>8915</v>
      </c>
      <c r="BL27" s="74">
        <v>9416</v>
      </c>
      <c r="BM27" s="74">
        <v>9500</v>
      </c>
      <c r="BN27" s="74">
        <v>10225</v>
      </c>
      <c r="BO27" s="74">
        <v>6557</v>
      </c>
      <c r="BP27" s="74">
        <v>9915</v>
      </c>
      <c r="BQ27" s="74">
        <v>9718</v>
      </c>
      <c r="BR27" s="74">
        <v>11457</v>
      </c>
      <c r="BS27" s="74">
        <v>11120</v>
      </c>
      <c r="BT27" s="74">
        <v>11359</v>
      </c>
      <c r="BU27" s="74">
        <v>10942</v>
      </c>
      <c r="BV27" s="74">
        <v>10642</v>
      </c>
      <c r="BW27" s="74">
        <v>8789</v>
      </c>
      <c r="BX27" s="74">
        <v>9778</v>
      </c>
      <c r="BY27" s="74">
        <v>9311</v>
      </c>
      <c r="BZ27" s="74">
        <v>10287</v>
      </c>
      <c r="CA27" s="74">
        <v>7706</v>
      </c>
      <c r="CB27" s="74">
        <v>9891</v>
      </c>
      <c r="CC27" s="74">
        <v>8838</v>
      </c>
      <c r="CD27" s="74">
        <v>11075</v>
      </c>
      <c r="CE27" s="73">
        <v>11970</v>
      </c>
      <c r="CF27" s="73">
        <v>9018</v>
      </c>
      <c r="CG27" s="73">
        <v>10025</v>
      </c>
      <c r="CH27" s="73">
        <v>9107</v>
      </c>
      <c r="CI27" s="73">
        <v>8235</v>
      </c>
      <c r="CJ27" s="73">
        <v>7919</v>
      </c>
      <c r="CK27" s="73">
        <v>8199</v>
      </c>
      <c r="CL27" s="73">
        <v>6342</v>
      </c>
      <c r="CM27" s="73">
        <v>5427</v>
      </c>
      <c r="CN27" s="73">
        <v>6357</v>
      </c>
      <c r="CO27" s="73">
        <v>7128</v>
      </c>
      <c r="CP27" s="73">
        <v>6715</v>
      </c>
      <c r="CQ27" s="73">
        <v>6648</v>
      </c>
      <c r="CR27" s="73">
        <v>7414</v>
      </c>
    </row>
    <row r="28" spans="1:96" ht="28.35" customHeight="1" x14ac:dyDescent="0.2">
      <c r="B28" s="79" t="s">
        <v>14</v>
      </c>
      <c r="C28" s="80"/>
      <c r="D28" s="54">
        <f t="shared" ref="D28:X28" si="0">SUM(D5:D27)</f>
        <v>2770070</v>
      </c>
      <c r="E28" s="54">
        <f t="shared" si="0"/>
        <v>2858415</v>
      </c>
      <c r="F28" s="54">
        <f t="shared" si="0"/>
        <v>4223140</v>
      </c>
      <c r="G28" s="54">
        <f t="shared" si="0"/>
        <v>4661007</v>
      </c>
      <c r="H28" s="54">
        <f t="shared" si="0"/>
        <v>4634831</v>
      </c>
      <c r="I28" s="54">
        <f t="shared" si="0"/>
        <v>2775379</v>
      </c>
      <c r="J28" s="54">
        <f t="shared" si="0"/>
        <v>4795110</v>
      </c>
      <c r="K28" s="54">
        <f t="shared" si="0"/>
        <v>4529720</v>
      </c>
      <c r="L28" s="54">
        <f t="shared" si="0"/>
        <v>4197535</v>
      </c>
      <c r="M28" s="54">
        <f t="shared" si="0"/>
        <v>4162084</v>
      </c>
      <c r="N28" s="54">
        <f t="shared" si="0"/>
        <v>4076911</v>
      </c>
      <c r="O28" s="54">
        <f t="shared" si="0"/>
        <v>3456491</v>
      </c>
      <c r="P28" s="54">
        <f t="shared" si="0"/>
        <v>5260219</v>
      </c>
      <c r="Q28" s="54">
        <f t="shared" si="0"/>
        <v>5540511</v>
      </c>
      <c r="R28" s="54">
        <f t="shared" si="0"/>
        <v>5174205</v>
      </c>
      <c r="S28" s="54">
        <f t="shared" si="0"/>
        <v>5088533</v>
      </c>
      <c r="T28" s="54">
        <f t="shared" si="0"/>
        <v>5899852</v>
      </c>
      <c r="U28" s="54">
        <f t="shared" si="0"/>
        <v>4982910</v>
      </c>
      <c r="V28" s="54">
        <f t="shared" si="0"/>
        <v>6406111</v>
      </c>
      <c r="W28" s="54">
        <f t="shared" si="0"/>
        <v>6309283</v>
      </c>
      <c r="X28" s="54">
        <f t="shared" si="0"/>
        <v>6086645</v>
      </c>
      <c r="Y28" s="54">
        <f>SUM(Y6:Y27)+4315943</f>
        <v>6429527</v>
      </c>
      <c r="Z28" s="54">
        <f t="shared" ref="Z28:BE28" si="1">SUM(Z5:Z27)</f>
        <v>6347279</v>
      </c>
      <c r="AA28" s="54">
        <f t="shared" si="1"/>
        <v>6097335</v>
      </c>
      <c r="AB28" s="54">
        <f t="shared" si="1"/>
        <v>7594576</v>
      </c>
      <c r="AC28" s="54">
        <f t="shared" si="1"/>
        <v>7709567</v>
      </c>
      <c r="AD28" s="54">
        <f t="shared" si="1"/>
        <v>6459942</v>
      </c>
      <c r="AE28" s="54">
        <f t="shared" si="1"/>
        <v>5074073</v>
      </c>
      <c r="AF28" s="54">
        <f t="shared" si="1"/>
        <v>8099815</v>
      </c>
      <c r="AG28" s="54">
        <f t="shared" si="1"/>
        <v>9835382</v>
      </c>
      <c r="AH28" s="54">
        <f t="shared" si="1"/>
        <v>10129643</v>
      </c>
      <c r="AI28" s="54">
        <f t="shared" si="1"/>
        <v>10055527</v>
      </c>
      <c r="AJ28" s="54">
        <f t="shared" si="1"/>
        <v>15070420</v>
      </c>
      <c r="AK28" s="54">
        <f t="shared" si="1"/>
        <v>13907835</v>
      </c>
      <c r="AL28" s="54">
        <f t="shared" si="1"/>
        <v>15335336</v>
      </c>
      <c r="AM28" s="54">
        <f t="shared" si="1"/>
        <v>16240866</v>
      </c>
      <c r="AN28" s="54">
        <f t="shared" si="1"/>
        <v>15431786</v>
      </c>
      <c r="AO28" s="54">
        <f t="shared" si="1"/>
        <v>13788948</v>
      </c>
      <c r="AP28" s="54">
        <f t="shared" si="1"/>
        <v>13173068</v>
      </c>
      <c r="AQ28" s="54">
        <f t="shared" si="1"/>
        <v>14946488</v>
      </c>
      <c r="AR28" s="54">
        <f t="shared" si="1"/>
        <v>11090902</v>
      </c>
      <c r="AS28" s="54">
        <f t="shared" si="1"/>
        <v>12671179</v>
      </c>
      <c r="AT28" s="54">
        <f t="shared" si="1"/>
        <v>13042167</v>
      </c>
      <c r="AU28" s="54">
        <f t="shared" si="1"/>
        <v>15326750</v>
      </c>
      <c r="AV28" s="54">
        <f t="shared" si="1"/>
        <v>15403179</v>
      </c>
      <c r="AW28" s="54">
        <f t="shared" si="1"/>
        <v>14692641</v>
      </c>
      <c r="AX28" s="54">
        <f t="shared" si="1"/>
        <v>14546181</v>
      </c>
      <c r="AY28" s="54">
        <f t="shared" si="1"/>
        <v>12147050</v>
      </c>
      <c r="AZ28" s="54">
        <f t="shared" si="1"/>
        <v>12147050</v>
      </c>
      <c r="BA28" s="54">
        <f t="shared" si="1"/>
        <v>14517639</v>
      </c>
      <c r="BB28" s="54">
        <f t="shared" si="1"/>
        <v>15161234</v>
      </c>
      <c r="BC28" s="54">
        <f t="shared" si="1"/>
        <v>13231155</v>
      </c>
      <c r="BD28" s="54">
        <f t="shared" si="1"/>
        <v>13043892</v>
      </c>
      <c r="BE28" s="54">
        <f t="shared" si="1"/>
        <v>14555972</v>
      </c>
      <c r="BF28" s="54">
        <f t="shared" ref="BF28:CK28" si="2">SUM(BF5:BF27)</f>
        <v>14438087</v>
      </c>
      <c r="BG28" s="54">
        <f t="shared" si="2"/>
        <v>14396650</v>
      </c>
      <c r="BH28" s="54">
        <f t="shared" si="2"/>
        <v>15614843</v>
      </c>
      <c r="BI28" s="54">
        <f t="shared" si="2"/>
        <v>16474228</v>
      </c>
      <c r="BJ28" s="54">
        <f t="shared" si="2"/>
        <v>16800974</v>
      </c>
      <c r="BK28" s="54">
        <f t="shared" si="2"/>
        <v>18727771</v>
      </c>
      <c r="BL28" s="54">
        <f t="shared" si="2"/>
        <v>17369591</v>
      </c>
      <c r="BM28" s="54">
        <f t="shared" si="2"/>
        <v>16306270</v>
      </c>
      <c r="BN28" s="54">
        <f t="shared" si="2"/>
        <v>19131262</v>
      </c>
      <c r="BO28" s="54">
        <f t="shared" si="2"/>
        <v>17757308</v>
      </c>
      <c r="BP28" s="54">
        <f t="shared" si="2"/>
        <v>18950207</v>
      </c>
      <c r="BQ28" s="54">
        <f t="shared" si="2"/>
        <v>17952315</v>
      </c>
      <c r="BR28" s="54">
        <f t="shared" si="2"/>
        <v>18997440</v>
      </c>
      <c r="BS28" s="54">
        <f t="shared" si="2"/>
        <v>19308198</v>
      </c>
      <c r="BT28" s="54">
        <f t="shared" si="2"/>
        <v>20829693</v>
      </c>
      <c r="BU28" s="54">
        <f t="shared" si="2"/>
        <v>18658338</v>
      </c>
      <c r="BV28" s="54">
        <f t="shared" si="2"/>
        <v>17433505</v>
      </c>
      <c r="BW28" s="54">
        <f t="shared" si="2"/>
        <v>22385464</v>
      </c>
      <c r="BX28" s="54">
        <f t="shared" si="2"/>
        <v>18628827</v>
      </c>
      <c r="BY28" s="54">
        <f t="shared" si="2"/>
        <v>17197972</v>
      </c>
      <c r="BZ28" s="54">
        <f t="shared" si="2"/>
        <v>19348219</v>
      </c>
      <c r="CA28" s="54">
        <f t="shared" si="2"/>
        <v>16973236</v>
      </c>
      <c r="CB28" s="54">
        <f t="shared" si="2"/>
        <v>19872242</v>
      </c>
      <c r="CC28" s="54">
        <f t="shared" si="2"/>
        <v>19095887</v>
      </c>
      <c r="CD28" s="54">
        <f t="shared" si="2"/>
        <v>20169471</v>
      </c>
      <c r="CE28" s="54">
        <f t="shared" si="2"/>
        <v>20750489</v>
      </c>
      <c r="CF28" s="54">
        <f t="shared" si="2"/>
        <v>22344975</v>
      </c>
      <c r="CG28" s="54">
        <f t="shared" si="2"/>
        <v>23539347</v>
      </c>
      <c r="CH28" s="54">
        <f t="shared" si="2"/>
        <v>22708326</v>
      </c>
      <c r="CI28" s="54">
        <f t="shared" si="2"/>
        <v>22638302</v>
      </c>
      <c r="CJ28" s="54">
        <f t="shared" si="2"/>
        <v>23576134</v>
      </c>
      <c r="CK28" s="54">
        <f t="shared" si="2"/>
        <v>24040622</v>
      </c>
      <c r="CL28" s="54">
        <f t="shared" ref="CL28:CM28" si="3">SUM(CL5:CL27)</f>
        <v>25364951</v>
      </c>
      <c r="CM28" s="54">
        <f t="shared" si="3"/>
        <v>23117404</v>
      </c>
      <c r="CN28" s="54">
        <f t="shared" ref="CN28" si="4">SUM(CN5:CN27)</f>
        <v>24349942</v>
      </c>
      <c r="CO28" s="54">
        <f t="shared" ref="CO28:CR28" si="5">SUM(CO5:CO27)</f>
        <v>24692098</v>
      </c>
      <c r="CP28" s="54">
        <f t="shared" si="5"/>
        <v>28170302</v>
      </c>
      <c r="CQ28" s="54">
        <f t="shared" si="5"/>
        <v>30220997</v>
      </c>
      <c r="CR28" s="54">
        <f t="shared" si="5"/>
        <v>34164897</v>
      </c>
    </row>
    <row r="29" spans="1:96" ht="14.1" customHeight="1" x14ac:dyDescent="0.2">
      <c r="B29" s="11"/>
      <c r="C29" s="11"/>
      <c r="D29" s="12"/>
      <c r="E29" s="12"/>
      <c r="F29" s="12"/>
      <c r="G29" s="12"/>
      <c r="H29" s="12"/>
      <c r="I29" s="12"/>
      <c r="J29" s="12"/>
      <c r="K29" s="12"/>
      <c r="L29" s="12"/>
      <c r="M29" s="12"/>
      <c r="N29" s="11"/>
      <c r="O29" s="11"/>
      <c r="P29" s="11"/>
    </row>
    <row r="30" spans="1:96" ht="15" x14ac:dyDescent="0.25">
      <c r="B30" s="1" t="s">
        <v>27</v>
      </c>
      <c r="C30"/>
      <c r="D30"/>
      <c r="E30"/>
      <c r="F30"/>
      <c r="G30"/>
      <c r="H30"/>
      <c r="I30"/>
      <c r="J30"/>
      <c r="K30"/>
      <c r="L30"/>
      <c r="M30"/>
      <c r="N30"/>
      <c r="O30"/>
      <c r="P30" s="13"/>
    </row>
    <row r="31" spans="1:96" ht="38.1" customHeight="1" x14ac:dyDescent="0.2">
      <c r="B31" s="77" t="s">
        <v>29</v>
      </c>
      <c r="C31" s="77"/>
      <c r="D31" s="77"/>
      <c r="E31" s="77"/>
      <c r="F31" s="77"/>
      <c r="G31" s="77"/>
      <c r="H31" s="77"/>
      <c r="I31" s="77"/>
      <c r="J31" s="77"/>
      <c r="K31" s="77"/>
      <c r="L31" s="77"/>
      <c r="M31" s="77"/>
      <c r="N31" s="77"/>
      <c r="O31" s="77"/>
      <c r="P31" s="77"/>
      <c r="Q31" s="77"/>
      <c r="R31" s="77"/>
      <c r="S31" s="77"/>
      <c r="T31" s="77"/>
      <c r="U31" s="77"/>
      <c r="V31" s="77"/>
      <c r="W31" s="77"/>
    </row>
  </sheetData>
  <mergeCells count="27">
    <mergeCell ref="B25:C25"/>
    <mergeCell ref="B23:C23"/>
    <mergeCell ref="B21:C21"/>
    <mergeCell ref="B26:C26"/>
    <mergeCell ref="B24:C24"/>
    <mergeCell ref="B22:C22"/>
    <mergeCell ref="B17:C17"/>
    <mergeCell ref="B8:C8"/>
    <mergeCell ref="B4:C4"/>
    <mergeCell ref="B5:C5"/>
    <mergeCell ref="B6:C6"/>
    <mergeCell ref="A1:C1"/>
    <mergeCell ref="B31:W31"/>
    <mergeCell ref="B16:C16"/>
    <mergeCell ref="B27:C27"/>
    <mergeCell ref="B28:C28"/>
    <mergeCell ref="B9:C9"/>
    <mergeCell ref="B10:C10"/>
    <mergeCell ref="B11:C11"/>
    <mergeCell ref="B12:C12"/>
    <mergeCell ref="B13:C13"/>
    <mergeCell ref="B15:C15"/>
    <mergeCell ref="B18:C18"/>
    <mergeCell ref="B14:C14"/>
    <mergeCell ref="B19:C19"/>
    <mergeCell ref="B20:C20"/>
    <mergeCell ref="B7:C7"/>
  </mergeCells>
  <phoneticPr fontId="21" type="noConversion"/>
  <pageMargins left="0.7" right="0.7" top="0.75" bottom="0.34" header="0.3" footer="0.3"/>
  <pageSetup paperSize="9" scale="4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workbookViewId="0">
      <selection activeCell="Q16" sqref="Q16"/>
    </sheetView>
  </sheetViews>
  <sheetFormatPr defaultRowHeight="15" x14ac:dyDescent="0.25"/>
  <cols>
    <col min="1" max="1" width="11.42578125" bestFit="1" customWidth="1"/>
    <col min="2" max="2" width="19.42578125" bestFit="1" customWidth="1"/>
    <col min="3" max="3" width="12.5703125" bestFit="1" customWidth="1"/>
    <col min="11" max="11" width="19.42578125" bestFit="1" customWidth="1"/>
    <col min="12" max="12" width="11.42578125" bestFit="1" customWidth="1"/>
    <col min="13" max="13" width="12.5703125" bestFit="1" customWidth="1"/>
  </cols>
  <sheetData>
    <row r="1" spans="1:17" x14ac:dyDescent="0.25">
      <c r="A1" s="52" t="s">
        <v>77</v>
      </c>
      <c r="B1" s="52" t="s">
        <v>78</v>
      </c>
      <c r="C1" t="s">
        <v>79</v>
      </c>
      <c r="F1" s="52" t="s">
        <v>78</v>
      </c>
      <c r="G1" s="52" t="s">
        <v>77</v>
      </c>
      <c r="H1" t="s">
        <v>79</v>
      </c>
      <c r="K1" s="52" t="s">
        <v>78</v>
      </c>
      <c r="L1" s="52" t="s">
        <v>77</v>
      </c>
      <c r="M1" t="s">
        <v>79</v>
      </c>
      <c r="O1" s="52" t="s">
        <v>78</v>
      </c>
      <c r="P1" s="52" t="s">
        <v>77</v>
      </c>
      <c r="Q1" t="s">
        <v>79</v>
      </c>
    </row>
    <row r="2" spans="1:17" x14ac:dyDescent="0.25">
      <c r="A2" s="52" t="s">
        <v>80</v>
      </c>
      <c r="B2" s="52" t="s">
        <v>55</v>
      </c>
      <c r="C2">
        <v>8553317</v>
      </c>
      <c r="F2" s="52" t="s">
        <v>55</v>
      </c>
      <c r="G2" s="52" t="s">
        <v>85</v>
      </c>
      <c r="H2">
        <v>8126285</v>
      </c>
      <c r="K2" s="52" t="s">
        <v>55</v>
      </c>
      <c r="L2" s="52" t="s">
        <v>87</v>
      </c>
      <c r="M2">
        <v>9521355</v>
      </c>
      <c r="O2" s="52" t="s">
        <v>55</v>
      </c>
      <c r="P2" s="52" t="s">
        <v>89</v>
      </c>
      <c r="Q2">
        <v>9267582</v>
      </c>
    </row>
    <row r="3" spans="1:17" x14ac:dyDescent="0.25">
      <c r="A3" s="52" t="s">
        <v>80</v>
      </c>
      <c r="B3" s="52" t="s">
        <v>56</v>
      </c>
      <c r="C3">
        <v>410182</v>
      </c>
      <c r="F3" s="52" t="s">
        <v>56</v>
      </c>
      <c r="G3" s="52" t="s">
        <v>85</v>
      </c>
      <c r="H3">
        <v>604708</v>
      </c>
      <c r="K3" s="52" t="s">
        <v>56</v>
      </c>
      <c r="L3" s="52" t="s">
        <v>87</v>
      </c>
      <c r="M3">
        <v>743781</v>
      </c>
      <c r="O3" s="52" t="s">
        <v>56</v>
      </c>
      <c r="P3" s="52" t="s">
        <v>89</v>
      </c>
      <c r="Q3">
        <v>684035</v>
      </c>
    </row>
    <row r="4" spans="1:17" x14ac:dyDescent="0.25">
      <c r="A4" s="52" t="s">
        <v>80</v>
      </c>
      <c r="B4" s="52" t="s">
        <v>57</v>
      </c>
      <c r="C4">
        <v>306994</v>
      </c>
      <c r="F4" s="52" t="s">
        <v>57</v>
      </c>
      <c r="G4" s="52" t="s">
        <v>85</v>
      </c>
      <c r="H4">
        <v>227729</v>
      </c>
      <c r="K4" s="52" t="s">
        <v>57</v>
      </c>
      <c r="L4" s="52" t="s">
        <v>87</v>
      </c>
      <c r="M4">
        <v>334876</v>
      </c>
      <c r="O4" s="52" t="s">
        <v>57</v>
      </c>
      <c r="P4" s="52" t="s">
        <v>89</v>
      </c>
      <c r="Q4">
        <v>379689</v>
      </c>
    </row>
    <row r="5" spans="1:17" x14ac:dyDescent="0.25">
      <c r="A5" s="52" t="s">
        <v>80</v>
      </c>
      <c r="B5" s="52" t="s">
        <v>58</v>
      </c>
      <c r="C5">
        <v>36737</v>
      </c>
      <c r="F5" s="52" t="s">
        <v>58</v>
      </c>
      <c r="G5" s="52" t="s">
        <v>85</v>
      </c>
      <c r="H5">
        <v>25731</v>
      </c>
      <c r="K5" s="52" t="s">
        <v>58</v>
      </c>
      <c r="L5" s="52" t="s">
        <v>87</v>
      </c>
      <c r="M5">
        <v>40431</v>
      </c>
      <c r="O5" s="52" t="s">
        <v>58</v>
      </c>
      <c r="P5" s="52" t="s">
        <v>89</v>
      </c>
      <c r="Q5">
        <v>41602</v>
      </c>
    </row>
    <row r="6" spans="1:17" x14ac:dyDescent="0.25">
      <c r="A6" s="52" t="s">
        <v>80</v>
      </c>
      <c r="B6" s="52" t="s">
        <v>59</v>
      </c>
      <c r="C6">
        <v>4997849</v>
      </c>
      <c r="F6" s="52" t="s">
        <v>59</v>
      </c>
      <c r="G6" s="52" t="s">
        <v>85</v>
      </c>
      <c r="H6">
        <v>3897515</v>
      </c>
      <c r="K6" s="52" t="s">
        <v>59</v>
      </c>
      <c r="L6" s="52" t="s">
        <v>87</v>
      </c>
      <c r="M6">
        <v>3658077</v>
      </c>
      <c r="O6" s="52" t="s">
        <v>59</v>
      </c>
      <c r="P6" s="52" t="s">
        <v>89</v>
      </c>
      <c r="Q6">
        <v>3878442</v>
      </c>
    </row>
    <row r="7" spans="1:17" x14ac:dyDescent="0.25">
      <c r="A7" s="52" t="s">
        <v>80</v>
      </c>
      <c r="B7" s="52" t="s">
        <v>60</v>
      </c>
      <c r="C7">
        <v>58608</v>
      </c>
      <c r="F7" s="52" t="s">
        <v>60</v>
      </c>
      <c r="G7" s="52" t="s">
        <v>85</v>
      </c>
      <c r="H7">
        <v>40774</v>
      </c>
      <c r="K7" s="52" t="s">
        <v>60</v>
      </c>
      <c r="L7" s="52" t="s">
        <v>87</v>
      </c>
      <c r="M7">
        <v>72091</v>
      </c>
      <c r="O7" s="52" t="s">
        <v>60</v>
      </c>
      <c r="P7" s="52" t="s">
        <v>89</v>
      </c>
      <c r="Q7">
        <v>66278</v>
      </c>
    </row>
    <row r="8" spans="1:17" x14ac:dyDescent="0.25">
      <c r="A8" s="52" t="s">
        <v>80</v>
      </c>
      <c r="B8" s="52" t="s">
        <v>62</v>
      </c>
      <c r="C8">
        <v>94821</v>
      </c>
      <c r="F8" s="52" t="s">
        <v>62</v>
      </c>
      <c r="G8" s="52" t="s">
        <v>85</v>
      </c>
      <c r="H8">
        <v>60240</v>
      </c>
      <c r="K8" s="52" t="s">
        <v>62</v>
      </c>
      <c r="L8" s="52" t="s">
        <v>87</v>
      </c>
      <c r="M8">
        <v>90023</v>
      </c>
      <c r="O8" s="52" t="s">
        <v>62</v>
      </c>
      <c r="P8" s="52" t="s">
        <v>89</v>
      </c>
      <c r="Q8">
        <v>66931</v>
      </c>
    </row>
    <row r="9" spans="1:17" x14ac:dyDescent="0.25">
      <c r="A9" s="52" t="s">
        <v>80</v>
      </c>
      <c r="B9" s="52" t="s">
        <v>63</v>
      </c>
      <c r="C9">
        <v>11950</v>
      </c>
      <c r="F9" s="52" t="s">
        <v>63</v>
      </c>
      <c r="G9" s="52" t="s">
        <v>85</v>
      </c>
      <c r="H9">
        <v>5945</v>
      </c>
      <c r="K9" s="52" t="s">
        <v>63</v>
      </c>
      <c r="L9" s="52" t="s">
        <v>87</v>
      </c>
      <c r="M9">
        <v>17190</v>
      </c>
      <c r="O9" s="52" t="s">
        <v>63</v>
      </c>
      <c r="P9" s="52" t="s">
        <v>89</v>
      </c>
      <c r="Q9">
        <v>14634</v>
      </c>
    </row>
    <row r="10" spans="1:17" x14ac:dyDescent="0.25">
      <c r="A10" s="52" t="s">
        <v>80</v>
      </c>
      <c r="B10" s="52" t="s">
        <v>64</v>
      </c>
      <c r="C10">
        <v>38844</v>
      </c>
      <c r="F10" s="52" t="s">
        <v>64</v>
      </c>
      <c r="G10" s="52" t="s">
        <v>85</v>
      </c>
      <c r="H10">
        <v>41469</v>
      </c>
      <c r="K10" s="52" t="s">
        <v>64</v>
      </c>
      <c r="L10" s="52" t="s">
        <v>87</v>
      </c>
      <c r="M10">
        <v>65550</v>
      </c>
      <c r="O10" s="52" t="s">
        <v>64</v>
      </c>
      <c r="P10" s="52" t="s">
        <v>89</v>
      </c>
      <c r="Q10">
        <v>28228</v>
      </c>
    </row>
    <row r="11" spans="1:17" x14ac:dyDescent="0.25">
      <c r="A11" s="52" t="s">
        <v>80</v>
      </c>
      <c r="B11" s="52" t="s">
        <v>65</v>
      </c>
      <c r="C11">
        <v>90</v>
      </c>
      <c r="F11" s="52" t="s">
        <v>65</v>
      </c>
      <c r="G11" s="52" t="s">
        <v>85</v>
      </c>
      <c r="H11">
        <v>7010</v>
      </c>
      <c r="K11" s="52" t="s">
        <v>65</v>
      </c>
      <c r="L11" s="52" t="s">
        <v>87</v>
      </c>
      <c r="M11">
        <v>2254</v>
      </c>
      <c r="O11" s="52" t="s">
        <v>65</v>
      </c>
      <c r="P11" s="52" t="s">
        <v>89</v>
      </c>
      <c r="Q11">
        <v>2052</v>
      </c>
    </row>
    <row r="12" spans="1:17" x14ac:dyDescent="0.25">
      <c r="A12" s="52" t="s">
        <v>80</v>
      </c>
      <c r="B12" s="52" t="s">
        <v>66</v>
      </c>
      <c r="C12">
        <v>10</v>
      </c>
      <c r="F12" s="52" t="s">
        <v>66</v>
      </c>
      <c r="G12" s="52" t="s">
        <v>85</v>
      </c>
      <c r="H12">
        <v>9</v>
      </c>
      <c r="K12" s="52" t="s">
        <v>66</v>
      </c>
      <c r="L12" s="52" t="s">
        <v>87</v>
      </c>
      <c r="M12">
        <v>23</v>
      </c>
      <c r="O12" s="52" t="s">
        <v>66</v>
      </c>
      <c r="P12" s="52" t="s">
        <v>89</v>
      </c>
      <c r="Q12">
        <v>16</v>
      </c>
    </row>
    <row r="13" spans="1:17" x14ac:dyDescent="0.25">
      <c r="A13" s="52" t="s">
        <v>80</v>
      </c>
      <c r="B13" s="52" t="s">
        <v>70</v>
      </c>
      <c r="C13">
        <v>0</v>
      </c>
      <c r="F13" s="52" t="s">
        <v>70</v>
      </c>
      <c r="G13" s="52" t="s">
        <v>85</v>
      </c>
      <c r="H13">
        <v>0</v>
      </c>
      <c r="K13" s="52" t="s">
        <v>70</v>
      </c>
      <c r="L13" s="52" t="s">
        <v>87</v>
      </c>
      <c r="M13">
        <v>0</v>
      </c>
      <c r="O13" s="52" t="s">
        <v>70</v>
      </c>
      <c r="P13" s="52" t="s">
        <v>89</v>
      </c>
      <c r="Q13">
        <v>0</v>
      </c>
    </row>
    <row r="14" spans="1:17" x14ac:dyDescent="0.25">
      <c r="A14" s="52" t="s">
        <v>80</v>
      </c>
      <c r="B14" s="52" t="s">
        <v>81</v>
      </c>
      <c r="C14">
        <v>0</v>
      </c>
      <c r="F14" s="52" t="s">
        <v>81</v>
      </c>
      <c r="G14" s="52" t="s">
        <v>85</v>
      </c>
      <c r="H14">
        <v>0</v>
      </c>
      <c r="K14" s="52" t="s">
        <v>81</v>
      </c>
      <c r="L14" s="52" t="s">
        <v>87</v>
      </c>
      <c r="M14">
        <v>0</v>
      </c>
      <c r="O14" s="52" t="s">
        <v>81</v>
      </c>
      <c r="P14" s="52" t="s">
        <v>89</v>
      </c>
      <c r="Q14">
        <v>0</v>
      </c>
    </row>
    <row r="15" spans="1:17" x14ac:dyDescent="0.25">
      <c r="A15" s="52" t="s">
        <v>80</v>
      </c>
      <c r="B15" s="52" t="s">
        <v>82</v>
      </c>
      <c r="C15">
        <v>0</v>
      </c>
      <c r="F15" s="52" t="s">
        <v>82</v>
      </c>
      <c r="G15" s="52" t="s">
        <v>85</v>
      </c>
      <c r="H15">
        <v>0</v>
      </c>
      <c r="K15" s="52" t="s">
        <v>82</v>
      </c>
      <c r="L15" s="52" t="s">
        <v>87</v>
      </c>
      <c r="M15">
        <v>0</v>
      </c>
      <c r="O15" s="52" t="s">
        <v>82</v>
      </c>
      <c r="P15" s="52" t="s">
        <v>89</v>
      </c>
      <c r="Q15">
        <v>0</v>
      </c>
    </row>
    <row r="16" spans="1:17" x14ac:dyDescent="0.25">
      <c r="A16" s="52" t="s">
        <v>80</v>
      </c>
      <c r="B16" s="52" t="s">
        <v>67</v>
      </c>
      <c r="C16">
        <v>8237</v>
      </c>
      <c r="F16" s="52" t="s">
        <v>67</v>
      </c>
      <c r="G16" s="52" t="s">
        <v>85</v>
      </c>
      <c r="H16">
        <v>6477</v>
      </c>
      <c r="K16" s="52" t="s">
        <v>67</v>
      </c>
      <c r="L16" s="52" t="s">
        <v>87</v>
      </c>
      <c r="M16">
        <v>10321</v>
      </c>
      <c r="O16" s="52" t="s">
        <v>67</v>
      </c>
      <c r="P16" s="52" t="s">
        <v>89</v>
      </c>
      <c r="Q16">
        <v>8598</v>
      </c>
    </row>
    <row r="17" spans="1:3" x14ac:dyDescent="0.25">
      <c r="A17" s="52" t="s">
        <v>83</v>
      </c>
      <c r="B17" s="52" t="s">
        <v>55</v>
      </c>
      <c r="C17">
        <v>9733125</v>
      </c>
    </row>
    <row r="18" spans="1:3" x14ac:dyDescent="0.25">
      <c r="A18" s="52" t="s">
        <v>83</v>
      </c>
      <c r="B18" s="52" t="s">
        <v>56</v>
      </c>
      <c r="C18">
        <v>485907</v>
      </c>
    </row>
    <row r="19" spans="1:3" x14ac:dyDescent="0.25">
      <c r="A19" s="52" t="s">
        <v>83</v>
      </c>
      <c r="B19" s="52" t="s">
        <v>57</v>
      </c>
      <c r="C19">
        <v>371431</v>
      </c>
    </row>
    <row r="20" spans="1:3" x14ac:dyDescent="0.25">
      <c r="A20" s="52" t="s">
        <v>83</v>
      </c>
      <c r="B20" s="52" t="s">
        <v>58</v>
      </c>
      <c r="C20">
        <v>45494</v>
      </c>
    </row>
    <row r="21" spans="1:3" x14ac:dyDescent="0.25">
      <c r="A21" s="52" t="s">
        <v>83</v>
      </c>
      <c r="B21" s="52" t="s">
        <v>59</v>
      </c>
      <c r="C21">
        <v>4313247</v>
      </c>
    </row>
    <row r="22" spans="1:3" x14ac:dyDescent="0.25">
      <c r="A22" s="52" t="s">
        <v>83</v>
      </c>
      <c r="B22" s="52" t="s">
        <v>60</v>
      </c>
      <c r="C22">
        <v>84406</v>
      </c>
    </row>
    <row r="23" spans="1:3" x14ac:dyDescent="0.25">
      <c r="A23" s="52" t="s">
        <v>83</v>
      </c>
      <c r="B23" s="52" t="s">
        <v>62</v>
      </c>
      <c r="C23">
        <v>55113</v>
      </c>
    </row>
    <row r="24" spans="1:3" x14ac:dyDescent="0.25">
      <c r="A24" s="52" t="s">
        <v>83</v>
      </c>
      <c r="B24" s="52" t="s">
        <v>63</v>
      </c>
      <c r="C24">
        <v>16993</v>
      </c>
    </row>
    <row r="25" spans="1:3" x14ac:dyDescent="0.25">
      <c r="A25" s="52" t="s">
        <v>83</v>
      </c>
      <c r="B25" s="52" t="s">
        <v>64</v>
      </c>
      <c r="C25">
        <v>44553</v>
      </c>
    </row>
    <row r="26" spans="1:3" x14ac:dyDescent="0.25">
      <c r="A26" s="52" t="s">
        <v>83</v>
      </c>
      <c r="B26" s="52" t="s">
        <v>65</v>
      </c>
      <c r="C26">
        <v>1810</v>
      </c>
    </row>
    <row r="27" spans="1:3" x14ac:dyDescent="0.25">
      <c r="A27" s="52" t="s">
        <v>83</v>
      </c>
      <c r="B27" s="52" t="s">
        <v>66</v>
      </c>
      <c r="C27">
        <v>23</v>
      </c>
    </row>
    <row r="28" spans="1:3" x14ac:dyDescent="0.25">
      <c r="A28" s="52" t="s">
        <v>83</v>
      </c>
      <c r="B28" s="52" t="s">
        <v>70</v>
      </c>
      <c r="C28">
        <v>0</v>
      </c>
    </row>
    <row r="29" spans="1:3" x14ac:dyDescent="0.25">
      <c r="A29" s="52" t="s">
        <v>83</v>
      </c>
      <c r="B29" s="52" t="s">
        <v>81</v>
      </c>
      <c r="C29">
        <v>0</v>
      </c>
    </row>
    <row r="30" spans="1:3" x14ac:dyDescent="0.25">
      <c r="A30" s="52" t="s">
        <v>83</v>
      </c>
      <c r="B30" s="52" t="s">
        <v>82</v>
      </c>
      <c r="C30">
        <v>0</v>
      </c>
    </row>
    <row r="31" spans="1:3" x14ac:dyDescent="0.25">
      <c r="A31" s="52" t="s">
        <v>83</v>
      </c>
      <c r="B31" s="52" t="s">
        <v>67</v>
      </c>
      <c r="C31">
        <v>9132</v>
      </c>
    </row>
    <row r="32" spans="1:3" x14ac:dyDescent="0.25">
      <c r="A32" s="52" t="s">
        <v>84</v>
      </c>
      <c r="B32" s="52" t="s">
        <v>55</v>
      </c>
      <c r="C32">
        <v>8750650</v>
      </c>
    </row>
    <row r="33" spans="1:3" x14ac:dyDescent="0.25">
      <c r="A33" s="52" t="s">
        <v>84</v>
      </c>
      <c r="B33" s="52" t="s">
        <v>56</v>
      </c>
      <c r="C33">
        <v>410140</v>
      </c>
    </row>
    <row r="34" spans="1:3" x14ac:dyDescent="0.25">
      <c r="A34" s="52" t="s">
        <v>84</v>
      </c>
      <c r="B34" s="52" t="s">
        <v>57</v>
      </c>
      <c r="C34">
        <v>314811</v>
      </c>
    </row>
    <row r="35" spans="1:3" x14ac:dyDescent="0.25">
      <c r="A35" s="52" t="s">
        <v>84</v>
      </c>
      <c r="B35" s="52" t="s">
        <v>58</v>
      </c>
      <c r="C35">
        <v>35288</v>
      </c>
    </row>
    <row r="36" spans="1:3" x14ac:dyDescent="0.25">
      <c r="A36" s="52" t="s">
        <v>84</v>
      </c>
      <c r="B36" s="52" t="s">
        <v>59</v>
      </c>
      <c r="C36">
        <v>3551588</v>
      </c>
    </row>
    <row r="37" spans="1:3" x14ac:dyDescent="0.25">
      <c r="A37" s="52" t="s">
        <v>84</v>
      </c>
      <c r="B37" s="52" t="s">
        <v>60</v>
      </c>
      <c r="C37">
        <v>48985</v>
      </c>
    </row>
    <row r="38" spans="1:3" x14ac:dyDescent="0.25">
      <c r="A38" s="52" t="s">
        <v>84</v>
      </c>
      <c r="B38" s="52" t="s">
        <v>62</v>
      </c>
      <c r="C38">
        <v>50124</v>
      </c>
    </row>
    <row r="39" spans="1:3" x14ac:dyDescent="0.25">
      <c r="A39" s="52" t="s">
        <v>84</v>
      </c>
      <c r="B39" s="52" t="s">
        <v>63</v>
      </c>
      <c r="C39">
        <v>7479</v>
      </c>
    </row>
    <row r="40" spans="1:3" x14ac:dyDescent="0.25">
      <c r="A40" s="52" t="s">
        <v>84</v>
      </c>
      <c r="B40" s="52" t="s">
        <v>64</v>
      </c>
      <c r="C40">
        <v>46296</v>
      </c>
    </row>
    <row r="41" spans="1:3" x14ac:dyDescent="0.25">
      <c r="A41" s="52" t="s">
        <v>84</v>
      </c>
      <c r="B41" s="52" t="s">
        <v>65</v>
      </c>
      <c r="C41">
        <v>5232</v>
      </c>
    </row>
    <row r="42" spans="1:3" x14ac:dyDescent="0.25">
      <c r="A42" s="52" t="s">
        <v>84</v>
      </c>
      <c r="B42" s="52" t="s">
        <v>66</v>
      </c>
      <c r="C42">
        <v>11</v>
      </c>
    </row>
    <row r="43" spans="1:3" x14ac:dyDescent="0.25">
      <c r="A43" s="52" t="s">
        <v>84</v>
      </c>
      <c r="B43" s="52" t="s">
        <v>70</v>
      </c>
      <c r="C43">
        <v>0</v>
      </c>
    </row>
    <row r="44" spans="1:3" x14ac:dyDescent="0.25">
      <c r="A44" s="52" t="s">
        <v>84</v>
      </c>
      <c r="B44" s="52" t="s">
        <v>81</v>
      </c>
      <c r="C44">
        <v>0</v>
      </c>
    </row>
    <row r="45" spans="1:3" x14ac:dyDescent="0.25">
      <c r="A45" s="52" t="s">
        <v>84</v>
      </c>
      <c r="B45" s="52" t="s">
        <v>82</v>
      </c>
      <c r="C45">
        <v>0</v>
      </c>
    </row>
    <row r="46" spans="1:3" x14ac:dyDescent="0.25">
      <c r="A46" s="52" t="s">
        <v>84</v>
      </c>
      <c r="B46" s="52" t="s">
        <v>67</v>
      </c>
      <c r="C46">
        <v>10551</v>
      </c>
    </row>
  </sheetData>
  <autoFilter ref="A1:C46" xr:uid="{00000000-0009-0000-0000-000002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88F5AEEA52B9438816FFDC0436EF53" ma:contentTypeVersion="1" ma:contentTypeDescription="Create a new document." ma:contentTypeScope="" ma:versionID="1969a00e41f769fb8e198a01023ef888">
  <xsd:schema xmlns:xsd="http://www.w3.org/2001/XMLSchema" xmlns:xs="http://www.w3.org/2001/XMLSchema" xmlns:p="http://schemas.microsoft.com/office/2006/metadata/properties" xmlns:ns1="http://schemas.microsoft.com/sharepoint/v3" targetNamespace="http://schemas.microsoft.com/office/2006/metadata/properties" ma:root="true" ma:fieldsID="2292e01370a06b57d65de8bf0b95326f"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3B9282-6CC5-4B49-A276-E96166FCD035}">
  <ds:schemaRef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5105B8E-2A45-4559-93C9-3B9384239CCF}">
  <ds:schemaRefs>
    <ds:schemaRef ds:uri="http://schemas.microsoft.com/sharepoint/v3/contenttype/forms"/>
  </ds:schemaRefs>
</ds:datastoreItem>
</file>

<file path=customXml/itemProps3.xml><?xml version="1.0" encoding="utf-8"?>
<ds:datastoreItem xmlns:ds="http://schemas.openxmlformats.org/officeDocument/2006/customXml" ds:itemID="{CAAE8109-C3D1-4505-9901-8A68F833914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Jml Pelapor</vt:lpstr>
      <vt:lpstr>Jml Permintaan iDeb Pelapor</vt:lpstr>
      <vt:lpstr>Sheet1</vt:lpstr>
      <vt:lpstr>'Jml Pelapor'!Print_Area</vt:lpstr>
      <vt:lpstr>'Jml Permintaan iDeb Pelapor'!Print_Area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2025-10-16T07:15:10Z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0x0101009888F5AEEA52B9438816FFDC0436EF53</vt:lpwstr>
  </property>
</Properties>
</file>