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ustomProperty2.bin" ContentType="application/vnd.openxmlformats-officedocument.spreadsheetml.customProperty"/>
  <Override PartName="/xl/comments4.xml" ContentType="application/vnd.openxmlformats-officedocument.spreadsheetml.comments+xml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FOLDER WAHYU\SBDK\"/>
    </mc:Choice>
  </mc:AlternateContent>
  <bookViews>
    <workbookView xWindow="0" yWindow="0" windowWidth="19200" windowHeight="7300" firstSheet="20" activeTab="27"/>
  </bookViews>
  <sheets>
    <sheet name="Jul 2018" sheetId="1" r:id="rId1"/>
    <sheet name="Ags 2018" sheetId="2" r:id="rId2"/>
    <sheet name="Sep 2018" sheetId="3" r:id="rId3"/>
    <sheet name="Okt 2018" sheetId="4" r:id="rId4"/>
    <sheet name="Nov 2018" sheetId="5" r:id="rId5"/>
    <sheet name="Des 2018" sheetId="6" r:id="rId6"/>
    <sheet name="Jan 2019" sheetId="7" r:id="rId7"/>
    <sheet name="Feb 2019" sheetId="9" r:id="rId8"/>
    <sheet name="Mar 2019" sheetId="10" r:id="rId9"/>
    <sheet name="April 2019" sheetId="11" r:id="rId10"/>
    <sheet name="Mei 2019" sheetId="12" r:id="rId11"/>
    <sheet name="Jun 2019" sheetId="13" r:id="rId12"/>
    <sheet name="Jul 2019 " sheetId="15" r:id="rId13"/>
    <sheet name="Agustus 2019" sheetId="16" r:id="rId14"/>
    <sheet name="September 2019" sheetId="19" r:id="rId15"/>
    <sheet name="Oktober 2019" sheetId="20" r:id="rId16"/>
    <sheet name="November 2019 " sheetId="21" r:id="rId17"/>
    <sheet name="Desember 19" sheetId="22" r:id="rId18"/>
    <sheet name="Januari 20" sheetId="23" r:id="rId19"/>
    <sheet name="Februari 20" sheetId="24" r:id="rId20"/>
    <sheet name="Maret 20" sheetId="26" r:id="rId21"/>
    <sheet name="April 20" sheetId="29" r:id="rId22"/>
    <sheet name="Mei 20" sheetId="31" r:id="rId23"/>
    <sheet name="Juni 20" sheetId="32" r:id="rId24"/>
    <sheet name="Juli 20" sheetId="33" r:id="rId25"/>
    <sheet name="Agustus 20" sheetId="34" r:id="rId26"/>
    <sheet name="September 20" sheetId="35" r:id="rId27"/>
    <sheet name="Oktober 2020" sheetId="36" r:id="rId28"/>
  </sheets>
  <externalReferences>
    <externalReference r:id="rId29"/>
  </externalReferences>
  <definedNames>
    <definedName name="_xlnm._FilterDatabase" localSheetId="25" hidden="1">'Agustus 20'!$C$3:$G$102</definedName>
    <definedName name="_xlnm._FilterDatabase" localSheetId="21" hidden="1">'April 20'!$C$3:$G$106</definedName>
    <definedName name="_xlnm._FilterDatabase" localSheetId="17" hidden="1">'Desember 19'!$A$3:$G$98</definedName>
    <definedName name="_xlnm._FilterDatabase" localSheetId="19" hidden="1">'Februari 20'!$C$3:$G$100</definedName>
    <definedName name="_xlnm._FilterDatabase" localSheetId="24" hidden="1">'Juli 20'!$C$3:$G$102</definedName>
    <definedName name="_xlnm._FilterDatabase" localSheetId="23" hidden="1">'Juni 20'!$C$3:$G$102</definedName>
    <definedName name="_xlnm._FilterDatabase" localSheetId="20" hidden="1">'Maret 20'!$C$3:$G$105</definedName>
    <definedName name="_xlnm._FilterDatabase" localSheetId="22" hidden="1">'Mei 20'!$C$3:$G$105</definedName>
    <definedName name="_xlnm._FilterDatabase" localSheetId="16" hidden="1">'November 2019 '!$A$3:$G$100</definedName>
    <definedName name="_xlnm._FilterDatabase" localSheetId="15" hidden="1">'Oktober 2019'!$A$3:$G$100</definedName>
    <definedName name="_xlnm._FilterDatabase" localSheetId="27" hidden="1">'Oktober 2020'!$C$3:$G$104</definedName>
    <definedName name="_xlnm._FilterDatabase" localSheetId="26" hidden="1">'September 20'!$C$3:$G$100</definedName>
    <definedName name="_xlnm._FilterDatabase" localSheetId="14" hidden="1">'September 2019'!$A$3:$G$101</definedName>
    <definedName name="bank">'[1]data ref nama Bank update'!$A$1:$B$123</definedName>
    <definedName name="_xlnm.Print_Area" localSheetId="13">'Agustus 2019'!$A$1:$G$101</definedName>
    <definedName name="_xlnm.Print_Area" localSheetId="21">'April 20'!$A$1:$G$102</definedName>
    <definedName name="_xlnm.Print_Area" localSheetId="9">'April 2019'!$A$1:$G$102</definedName>
    <definedName name="_xlnm.Print_Area" localSheetId="5">'Des 2018'!$A$1:$I$104</definedName>
    <definedName name="_xlnm.Print_Area" localSheetId="17">'Desember 19'!$A$1:$G$104</definedName>
    <definedName name="_xlnm.Print_Area" localSheetId="7">'Feb 2019'!$A$1:$I$103</definedName>
    <definedName name="_xlnm.Print_Area" localSheetId="6">'Jan 2019'!$A$1:$D$104</definedName>
    <definedName name="_xlnm.Print_Area" localSheetId="12">'Jul 2019 '!$A$1:$G$101</definedName>
    <definedName name="_xlnm.Print_Area" localSheetId="11">'Jun 2019'!$A$1:$G$102</definedName>
    <definedName name="_xlnm.Print_Area" localSheetId="8">'Mar 2019'!$A$1:$G$103</definedName>
    <definedName name="_xlnm.Print_Area" localSheetId="22">'Mei 20'!$A$1:$G$103</definedName>
    <definedName name="_xlnm.Print_Area" localSheetId="10">'Mei 2019'!$A$1:$G$102</definedName>
    <definedName name="_xlnm.Print_Area" localSheetId="16">'November 2019 '!$A$1:$G$100</definedName>
    <definedName name="_xlnm.Print_Area" localSheetId="15">'Oktober 2019'!$A$1:$G$100</definedName>
    <definedName name="_xlnm.Print_Area" localSheetId="27">'Oktober 2020'!$A$1:$G$100</definedName>
    <definedName name="_xlnm.Print_Area" localSheetId="14">'September 2019'!$A$1:$G$101</definedName>
    <definedName name="_xlnm.Print_Titles" localSheetId="1">'Ags 2018'!$3:$3</definedName>
    <definedName name="_xlnm.Print_Titles" localSheetId="25">'Agustus 20'!$1:$2</definedName>
    <definedName name="_xlnm.Print_Titles" localSheetId="13">'Agustus 2019'!$3:$3</definedName>
    <definedName name="_xlnm.Print_Titles" localSheetId="9">'April 2019'!$3:$3</definedName>
    <definedName name="_xlnm.Print_Titles" localSheetId="5">'Des 2018'!$3:$3</definedName>
    <definedName name="_xlnm.Print_Titles" localSheetId="17">'Desember 19'!$3:$3</definedName>
    <definedName name="_xlnm.Print_Titles" localSheetId="7">'Feb 2019'!$3:$3</definedName>
    <definedName name="_xlnm.Print_Titles" localSheetId="6">'Jan 2019'!$3:$3</definedName>
    <definedName name="_xlnm.Print_Titles" localSheetId="0">'Jul 2018'!$3:$3</definedName>
    <definedName name="_xlnm.Print_Titles" localSheetId="12">'Jul 2019 '!$3:$3</definedName>
    <definedName name="_xlnm.Print_Titles" localSheetId="24">'Juli 20'!$1:$2</definedName>
    <definedName name="_xlnm.Print_Titles" localSheetId="11">'Jun 2019'!$3:$3</definedName>
    <definedName name="_xlnm.Print_Titles" localSheetId="23">'Juni 20'!$1:$2</definedName>
    <definedName name="_xlnm.Print_Titles" localSheetId="8">'Mar 2019'!$3:$3</definedName>
    <definedName name="_xlnm.Print_Titles" localSheetId="10">'Mei 2019'!$3:$3</definedName>
    <definedName name="_xlnm.Print_Titles" localSheetId="4">'Nov 2018'!$3:$3</definedName>
    <definedName name="_xlnm.Print_Titles" localSheetId="16">'November 2019 '!$3:$3</definedName>
    <definedName name="_xlnm.Print_Titles" localSheetId="3">'Okt 2018'!$3:$3</definedName>
    <definedName name="_xlnm.Print_Titles" localSheetId="15">'Oktober 2019'!$3:$3</definedName>
    <definedName name="_xlnm.Print_Titles" localSheetId="27">'Oktober 2020'!$1:$2</definedName>
    <definedName name="_xlnm.Print_Titles" localSheetId="2">'Sep 2018'!$3:$3</definedName>
    <definedName name="_xlnm.Print_Titles" localSheetId="26">'September 20'!$1:$2</definedName>
    <definedName name="_xlnm.Print_Titles" localSheetId="14">'September 2019'!$3:$3</definedName>
  </definedNames>
  <calcPr calcId="152511"/>
</workbook>
</file>

<file path=xl/calcChain.xml><?xml version="1.0" encoding="utf-8"?>
<calcChain xmlns="http://schemas.openxmlformats.org/spreadsheetml/2006/main">
  <c r="G102" i="36" l="1"/>
  <c r="F102" i="36"/>
  <c r="E102" i="36"/>
  <c r="D102" i="36"/>
  <c r="C102" i="36"/>
  <c r="A6" i="36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G102" i="35" l="1"/>
  <c r="F102" i="35"/>
  <c r="E102" i="35"/>
  <c r="D102" i="35"/>
  <c r="C102" i="35"/>
  <c r="A6" i="35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G104" i="34" l="1"/>
  <c r="F104" i="34"/>
  <c r="E104" i="34"/>
  <c r="D104" i="34"/>
  <c r="C104" i="34"/>
  <c r="A6" i="34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G107" i="33" l="1"/>
  <c r="F107" i="33"/>
  <c r="E107" i="33"/>
  <c r="D107" i="33"/>
  <c r="C107" i="33"/>
  <c r="G104" i="33"/>
  <c r="F104" i="33"/>
  <c r="E104" i="33"/>
  <c r="D104" i="33"/>
  <c r="C104" i="33"/>
  <c r="A6" i="33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G104" i="32" l="1"/>
  <c r="F104" i="32"/>
  <c r="E104" i="32"/>
  <c r="D104" i="32"/>
  <c r="C104" i="32"/>
  <c r="A9" i="32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8" i="32"/>
  <c r="A7" i="32"/>
  <c r="A6" i="32"/>
  <c r="A15" i="31" l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6" i="31"/>
  <c r="A7" i="31" s="1"/>
  <c r="A8" i="31" s="1"/>
  <c r="A9" i="31" s="1"/>
  <c r="A10" i="31" s="1"/>
  <c r="A11" i="31" s="1"/>
  <c r="A12" i="31" s="1"/>
  <c r="A13" i="31" s="1"/>
  <c r="A14" i="31" s="1"/>
  <c r="G105" i="31"/>
  <c r="F105" i="31"/>
  <c r="E105" i="31"/>
  <c r="D105" i="31"/>
  <c r="C105" i="31"/>
  <c r="C105" i="26"/>
  <c r="C103" i="26"/>
  <c r="E105" i="29"/>
  <c r="E104" i="29"/>
  <c r="G106" i="29"/>
  <c r="G105" i="29"/>
  <c r="G104" i="29"/>
  <c r="F104" i="29"/>
  <c r="F106" i="29"/>
  <c r="F105" i="29"/>
  <c r="E106" i="29"/>
  <c r="D106" i="29"/>
  <c r="D105" i="29"/>
  <c r="D104" i="29"/>
  <c r="C106" i="29"/>
  <c r="C105" i="29"/>
  <c r="C104" i="29"/>
  <c r="C104" i="26"/>
  <c r="E105" i="26"/>
  <c r="G105" i="26"/>
  <c r="F105" i="26"/>
  <c r="D105" i="26"/>
  <c r="G104" i="26"/>
  <c r="F104" i="26"/>
  <c r="E104" i="26"/>
  <c r="D104" i="26"/>
  <c r="G103" i="26"/>
  <c r="F103" i="26"/>
  <c r="E103" i="26"/>
  <c r="D103" i="26"/>
  <c r="D103" i="24"/>
  <c r="E103" i="24"/>
  <c r="F103" i="24"/>
  <c r="G103" i="24"/>
  <c r="D104" i="24"/>
  <c r="E104" i="24"/>
  <c r="F104" i="24"/>
  <c r="G104" i="24"/>
  <c r="D105" i="24"/>
  <c r="E105" i="24"/>
  <c r="F105" i="24"/>
  <c r="G105" i="24"/>
  <c r="C105" i="24"/>
  <c r="C104" i="24"/>
  <c r="C103" i="24"/>
  <c r="G102" i="23"/>
  <c r="F102" i="23"/>
  <c r="E102" i="23"/>
  <c r="D102" i="23"/>
  <c r="C102" i="23"/>
  <c r="G101" i="23"/>
  <c r="F101" i="23"/>
  <c r="E101" i="23"/>
  <c r="D101" i="23"/>
  <c r="C101" i="23"/>
  <c r="G100" i="23"/>
  <c r="F100" i="23"/>
  <c r="E100" i="23"/>
  <c r="D100" i="23"/>
  <c r="C100" i="23"/>
  <c r="G100" i="22"/>
  <c r="F100" i="22"/>
  <c r="E101" i="22"/>
  <c r="D100" i="22"/>
  <c r="C102" i="22"/>
  <c r="C101" i="22"/>
  <c r="C100" i="22"/>
  <c r="G102" i="22"/>
  <c r="G101" i="22"/>
  <c r="F102" i="22"/>
  <c r="F101" i="22"/>
  <c r="E102" i="22"/>
  <c r="E100" i="22"/>
  <c r="D102" i="22"/>
  <c r="D101" i="22"/>
  <c r="G104" i="21"/>
  <c r="G103" i="21"/>
  <c r="F104" i="21"/>
  <c r="F103" i="21"/>
  <c r="E104" i="21"/>
  <c r="E103" i="21"/>
  <c r="D104" i="21"/>
  <c r="D103" i="21"/>
  <c r="C104" i="21"/>
  <c r="C103" i="21"/>
  <c r="G102" i="21"/>
  <c r="F102" i="21"/>
  <c r="E102" i="21"/>
  <c r="D102" i="21"/>
  <c r="C102" i="21"/>
  <c r="G103" i="12"/>
  <c r="F103" i="12"/>
  <c r="C103" i="12"/>
  <c r="E103" i="12"/>
  <c r="D103" i="12"/>
  <c r="G74" i="16"/>
  <c r="F74" i="16"/>
  <c r="E74" i="16"/>
  <c r="D74" i="16"/>
  <c r="F32" i="16"/>
  <c r="D32" i="16"/>
  <c r="C74" i="16"/>
  <c r="C32" i="16"/>
  <c r="A32" i="31" l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</calcChain>
</file>

<file path=xl/comments1.xml><?xml version="1.0" encoding="utf-8"?>
<comments xmlns="http://schemas.openxmlformats.org/spreadsheetml/2006/main">
  <authors>
    <author>HP</author>
  </authors>
  <commentList>
    <comment ref="B8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Koreksi Data SBDK berdasarkan Email Tanggal 6 Juni 2020 dari DIP</t>
        </r>
      </text>
    </comment>
    <comment ref="H8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Data sebelum Koreksi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C10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MALUKU DAN MALUKU UTARA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C10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MALUKU DAN MALUKU UTARA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MALUKU DAN MALUKU UTARA</t>
        </r>
      </text>
    </comment>
    <comment ref="F10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</t>
        </r>
      </text>
    </comment>
    <comment ref="D10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</t>
        </r>
      </text>
    </comment>
    <comment ref="E10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C10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MALUKU DAN MALUKU UTARA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C10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MALUKU DAN MALUKU UTARA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comments6.xml><?xml version="1.0" encoding="utf-8"?>
<comments xmlns="http://schemas.openxmlformats.org/spreadsheetml/2006/main">
  <authors>
    <author>Wythesa Ernala K. Sitepu</author>
    <author>HP</author>
  </authors>
  <commentList>
    <comment ref="G78" authorId="0" shapeId="0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3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D103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E103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MALUKU DAN MALUKU UTARA</t>
        </r>
      </text>
    </comment>
    <comment ref="F103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G103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C104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YUDHA BHAKTI, Tbk</t>
        </r>
      </text>
    </comment>
    <comment ref="D104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Yudha Bhakti</t>
        </r>
      </text>
    </comment>
    <comment ref="E104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4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4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YUDHA BHAKTI, Tbk</t>
        </r>
      </text>
    </comment>
  </commentList>
</comments>
</file>

<file path=xl/sharedStrings.xml><?xml version="1.0" encoding="utf-8"?>
<sst xmlns="http://schemas.openxmlformats.org/spreadsheetml/2006/main" count="4980" uniqueCount="195">
  <si>
    <t>Data SBDK Juli 2018</t>
  </si>
  <si>
    <t>No.</t>
  </si>
  <si>
    <t>Tahun</t>
  </si>
  <si>
    <t>Bulan</t>
  </si>
  <si>
    <t>Nama Bank</t>
  </si>
  <si>
    <t>Korporasi</t>
  </si>
  <si>
    <t>Ritel</t>
  </si>
  <si>
    <t>Mikro</t>
  </si>
  <si>
    <t>KPR</t>
  </si>
  <si>
    <t>Non
KPR</t>
  </si>
  <si>
    <t>2018</t>
  </si>
  <si>
    <t>7</t>
  </si>
  <si>
    <t>PT BANK RAKYAT INDONESIA (PERSERO), Tbk</t>
  </si>
  <si>
    <t>PT BANK MANDIRI (PERSERO), Tbk</t>
  </si>
  <si>
    <t>PT BANK NEGARA INDONESIA (PERSERO), Tbk</t>
  </si>
  <si>
    <t>PT BANK DANAMON INDONESIA, Tbk</t>
  </si>
  <si>
    <t>PT BANK PERMATA, Tbk</t>
  </si>
  <si>
    <t>PT BANK CENTRAL ASIA, Tbk</t>
  </si>
  <si>
    <t>PT BANK MAYBANK INDONESIA, Tbk</t>
  </si>
  <si>
    <t>PT BANK PAN INDONESIA, Tbk</t>
  </si>
  <si>
    <t>PT BANK CIMB NIAGA, Tbk</t>
  </si>
  <si>
    <t>PT BANK UOB INDONESIA</t>
  </si>
  <si>
    <t>PT BANK OCBC NISP, Tbk</t>
  </si>
  <si>
    <t>CITIBANK, N.A.</t>
  </si>
  <si>
    <t>JP MORGAN CHASE BANK, NA</t>
  </si>
  <si>
    <t>BANK OF AMERICA, N.A</t>
  </si>
  <si>
    <t>PT BANK CHINA CONSTRUCTION BANK INDONESIA Tbk</t>
  </si>
  <si>
    <t>PT BANK ARTHA GRAHA INTERNASIONAL, Tbk</t>
  </si>
  <si>
    <t>BANGKOK BANK PCL</t>
  </si>
  <si>
    <t>THE HONGKONG &amp; SHANGHAI B.C, LTD</t>
  </si>
  <si>
    <t>THE BANK OF TOKYO-MITSUBISHI UFJ LTD.</t>
  </si>
  <si>
    <t>PT BANK SUMITOMO MITSUI INDONESIA</t>
  </si>
  <si>
    <t>PT BANK DBS INDONESIA</t>
  </si>
  <si>
    <t>PT BANK RESONA PERDANIA</t>
  </si>
  <si>
    <t>PT BANK MIZUHO INDONESIA</t>
  </si>
  <si>
    <t>STANDARD CHARTERED BANK</t>
  </si>
  <si>
    <t>PT BANK CAPITAL INDONESIA, Tbk</t>
  </si>
  <si>
    <t>PT BANK BNP PARIBAS INDONESIA</t>
  </si>
  <si>
    <t>PT BANK ANZ INDONESIA</t>
  </si>
  <si>
    <t>DEUTSCHE BANK AG</t>
  </si>
  <si>
    <t>BANK OF CHINA HONGKONG LIMITED</t>
  </si>
  <si>
    <t>PT BANK BUMI ARTA, Tbk</t>
  </si>
  <si>
    <t>PT BANK HSBC INDONESIA</t>
  </si>
  <si>
    <t>PT BANK RABOBANK INTERNATIONAL INDONESIA</t>
  </si>
  <si>
    <t>PT BANK J TRUST INDONESIA, Tbk</t>
  </si>
  <si>
    <t>PT BANK MAYAPADA INTERNATIONAL, Tbk</t>
  </si>
  <si>
    <t>PT BPD JAWA BARAT DAN BANTEN, Tbk</t>
  </si>
  <si>
    <t>PT BPD DKI</t>
  </si>
  <si>
    <t>PT BPD DAERAH ISTIMEWA YOGYAKARTA</t>
  </si>
  <si>
    <t>PT BPD JAWA TENGAH</t>
  </si>
  <si>
    <t>PT BPD JAWA TIMUR, Tbk</t>
  </si>
  <si>
    <t>PT BPD JAMBI</t>
  </si>
  <si>
    <t>PT BPD SUMATERA UTARA</t>
  </si>
  <si>
    <t>PT BPD SUMATERA BARAT</t>
  </si>
  <si>
    <t>PT BPD RIAU KEPRI</t>
  </si>
  <si>
    <t>PT BPD SUMATERA SELATAN DAN BANGKA BELITUNG</t>
  </si>
  <si>
    <t>PT BPD LAMPUNG</t>
  </si>
  <si>
    <t>PT BPD KALIMANTAN SELATAN</t>
  </si>
  <si>
    <t>PT BPD KALIMANTAN BARAT</t>
  </si>
  <si>
    <t>PT BPD KALIMANTAN TIMUR DAN KALIMANTAN UTARA</t>
  </si>
  <si>
    <t>PT BPD KALIMANTAN TENGAH</t>
  </si>
  <si>
    <t>PT BPD SULAWESI SELATAN DAN SULAWESI BARAT</t>
  </si>
  <si>
    <t>PT BPD SULAWESI UTARA DAN GORONTALO</t>
  </si>
  <si>
    <t xml:space="preserve">  PT BPD NUSA TENGGARA BARAT</t>
  </si>
  <si>
    <t>PT BPD BALI</t>
  </si>
  <si>
    <t>PT BPD NUSA TENGGARA TIMUR</t>
  </si>
  <si>
    <t>PT BPD MALUKU DAN MALUKU UTARA</t>
  </si>
  <si>
    <t>PT BPD PAPUA</t>
  </si>
  <si>
    <t>PT BPD BENGKULU</t>
  </si>
  <si>
    <t>PT BPD SULAWESI TENGAH</t>
  </si>
  <si>
    <t>PT BPD SULAWESI TENGGARA</t>
  </si>
  <si>
    <t>PT BANK PEMBANGUNAN DAERAH BANTEN</t>
  </si>
  <si>
    <t>PT BANK NUSANTARA PARAHYANGAN, Tbk</t>
  </si>
  <si>
    <t>PT BANK OF INDIA INDONESIA, Tbk</t>
  </si>
  <si>
    <t>PT BANK MESTIKA DHARMA, Tbk</t>
  </si>
  <si>
    <t>PT BANK SHINHAN INDONESIA</t>
  </si>
  <si>
    <t>PT BANK SINARMAS, Tbk</t>
  </si>
  <si>
    <t>PT BANK MASPION INDONESIA, Tbk</t>
  </si>
  <si>
    <t>PT BANK GANESHA</t>
  </si>
  <si>
    <t>PT BANK ICBC INDONESIA</t>
  </si>
  <si>
    <t>PT BANK QNB INDONESIA, Tbk</t>
  </si>
  <si>
    <t>PT BANK TABUNGAN NEGARA (PERSERO), Tbk</t>
  </si>
  <si>
    <t>PT BANK WOORI SAUDARA INDONESIA 1906, Tbk</t>
  </si>
  <si>
    <t>PT BANK TABUNGAN PENSIUNAN NASIONAL, Tbk</t>
  </si>
  <si>
    <t>PT BANK MEGA, Tbk</t>
  </si>
  <si>
    <t>PT BANK BUKOPIN, Tbk</t>
  </si>
  <si>
    <t>PT BANK BISNIS INTERNASIONAL</t>
  </si>
  <si>
    <t>PT BANK OKE INDONESIA</t>
  </si>
  <si>
    <t>PT BANK JASA JAKARTA</t>
  </si>
  <si>
    <t>PT BANK KEB HANA INDONESIA</t>
  </si>
  <si>
    <t>PT BANK MNC INTERNASIONAL, Tbk</t>
  </si>
  <si>
    <t>PT BANK YUDHA BHAKTI, Tbk</t>
  </si>
  <si>
    <t>PT BANK MITRANIAGA, Tbk</t>
  </si>
  <si>
    <t>PT BANK RAKYAT INDONESIA AGRONIAGA, Tbk</t>
  </si>
  <si>
    <t>PT BANK SBI INDONESIA</t>
  </si>
  <si>
    <t>PT BANK ROYAL INDONESIA</t>
  </si>
  <si>
    <t>PT BANK NATIONALNOBU, Tbk</t>
  </si>
  <si>
    <t>PT BANK INA PERDANA, Tbk</t>
  </si>
  <si>
    <t>PT PRIMA MASTER BANK</t>
  </si>
  <si>
    <t>PT BANK SAHABAT SAMPOERNA</t>
  </si>
  <si>
    <t>PT BANK DINAR INDONESIA, Tbk</t>
  </si>
  <si>
    <t>PT BANK AMAR INDONESIA</t>
  </si>
  <si>
    <t>PT BANK KESEJAHTERAAN EKONOMI</t>
  </si>
  <si>
    <t>PT BANK ARTOS INDONESIA</t>
  </si>
  <si>
    <t>PT BANK MULTIARTA SENTOSA</t>
  </si>
  <si>
    <t>PT BANK MAYORA</t>
  </si>
  <si>
    <t>PT BANK INDEX SELINDO</t>
  </si>
  <si>
    <t>PT BANK FAMA INTERNASIONAL</t>
  </si>
  <si>
    <t>PT BANK MANDIRI TASPEN</t>
  </si>
  <si>
    <t>PT BANK VICTORIA INTERNATIONAL, Tbk</t>
  </si>
  <si>
    <t>PT BANK HARDA INTERNASIONAL</t>
  </si>
  <si>
    <t>PT BANK AGRIS, Tbk</t>
  </si>
  <si>
    <t>PT BANK CTBC INDONESIA</t>
  </si>
  <si>
    <t>PT BANK COMMONWEALTH</t>
  </si>
  <si>
    <t>Data SBDK Agustus 2018</t>
  </si>
  <si>
    <t>8</t>
  </si>
  <si>
    <t>Data SBDK September 2018</t>
  </si>
  <si>
    <t>9</t>
  </si>
  <si>
    <t>Data SBDK Oktober 2018</t>
  </si>
  <si>
    <t>10</t>
  </si>
  <si>
    <t>-</t>
  </si>
  <si>
    <t>Data SBDK November 2018</t>
  </si>
  <si>
    <t>11</t>
  </si>
  <si>
    <t>Data SBDK Desember 2018</t>
  </si>
  <si>
    <t>12</t>
  </si>
  <si>
    <t>Data SBDK Januari 2019</t>
  </si>
  <si>
    <t>2019</t>
  </si>
  <si>
    <t>1</t>
  </si>
  <si>
    <t>Data SBDK Februari 2019</t>
  </si>
  <si>
    <t>2</t>
  </si>
  <si>
    <t>Data SBDK Maret 2019</t>
  </si>
  <si>
    <t>PT BANK BTPN, Tbk</t>
  </si>
  <si>
    <t>Data SBDK April 2019</t>
  </si>
  <si>
    <t>Data SBDK Mei 2019</t>
  </si>
  <si>
    <t>Data SBDK Juni 2019</t>
  </si>
  <si>
    <t>Juni 2019</t>
  </si>
  <si>
    <t>Juli 2019</t>
  </si>
  <si>
    <t>Data SBDK Juli 2019</t>
  </si>
  <si>
    <t>Data SBDK Agustus 2019</t>
  </si>
  <si>
    <t>Agustus 2019</t>
  </si>
  <si>
    <t>September 2019</t>
  </si>
  <si>
    <t xml:space="preserve">   PT BANK BUKOPIN, Tbk</t>
  </si>
  <si>
    <t>Data SBDK September 2019</t>
  </si>
  <si>
    <t xml:space="preserve">   PT BANK HSBC INDONESIA</t>
  </si>
  <si>
    <t>Data SBDK Oktober 2019</t>
  </si>
  <si>
    <t xml:space="preserve"> Oktober 2019</t>
  </si>
  <si>
    <t>* PT Bank Nusantara Parahyangan Merger dengan Danamon</t>
  </si>
  <si>
    <t>PT BANK PANIN INDONESIA, Tbk</t>
  </si>
  <si>
    <t>Data SBDK November 2019</t>
  </si>
  <si>
    <t xml:space="preserve"> November 2019</t>
  </si>
  <si>
    <t>MIN</t>
  </si>
  <si>
    <t>MAX</t>
  </si>
  <si>
    <t>AVERAGE</t>
  </si>
  <si>
    <t>PT BANK MAYBANK INDONESIA, Tbk*)</t>
  </si>
  <si>
    <t>Data SBDK Desember 2019</t>
  </si>
  <si>
    <t xml:space="preserve"> Desember 2019</t>
  </si>
  <si>
    <t>PT BANK IBK INDONESIA, Tbk *)</t>
  </si>
  <si>
    <t>*) Per Desember PT IBK Indonesia, Tbk (d/h PT Bank Agris, Tbk) telah merger operasional dengan PT Bank Mitraniaga, Tbk</t>
  </si>
  <si>
    <t>Data SBDK Januari 2020</t>
  </si>
  <si>
    <t xml:space="preserve">  Januari 2020</t>
  </si>
  <si>
    <t>Data SBDK Februari  2020</t>
  </si>
  <si>
    <t xml:space="preserve">  Februari  2020</t>
  </si>
  <si>
    <t>Data SBDK  Maret 2020</t>
  </si>
  <si>
    <t xml:space="preserve">  Maret 2020</t>
  </si>
  <si>
    <t>PT BANK ROYAL INDONESIA**)</t>
  </si>
  <si>
    <t>Data SBDK April  2020</t>
  </si>
  <si>
    <t xml:space="preserve"> April  2020</t>
  </si>
  <si>
    <t>**) Koreksi Data SBDK PT Bank Royal Indonesia berdasarkan Email Tanggal 6 Juni 2020 dari DIP</t>
  </si>
  <si>
    <t>**)Perubahan nama bank dari PT Bank Royal Indonesia menjadi PT Bank Digital BCA  sejak bulan Mei 2020 (berdasarkan KEP-92/PB.1/2020 Tgl 13-05-2020)</t>
  </si>
  <si>
    <t xml:space="preserve"> </t>
  </si>
  <si>
    <t>***) Perubahan nama bank dari PT Bank Artos Indonesia menjadi PT Bank Jago Tbk  sejak bulan Mei 2020 (berdasarkan KEP-95/PB.1/2020 Tgl 27-05-2020)</t>
  </si>
  <si>
    <t>PT BANK ARTOS INDONESIA ***)</t>
  </si>
  <si>
    <t xml:space="preserve"> Mei  2020</t>
  </si>
  <si>
    <t>PT BANK JAGO, Tbk ***)</t>
  </si>
  <si>
    <t>PT BANK DIGITAL BCA **)</t>
  </si>
  <si>
    <t>Data SBDK Mei 2020</t>
  </si>
  <si>
    <t>DATA SBDK</t>
  </si>
  <si>
    <t xml:space="preserve"> Juni  2020</t>
  </si>
  <si>
    <t>Rata-rata</t>
  </si>
  <si>
    <t>Terendah</t>
  </si>
  <si>
    <t>Tertinggi</t>
  </si>
  <si>
    <t xml:space="preserve"> Juli  2020</t>
  </si>
  <si>
    <t xml:space="preserve"> Agustus   2020</t>
  </si>
  <si>
    <t xml:space="preserve"> September 2020</t>
  </si>
  <si>
    <t>PT BANK DIGITAL BCA</t>
  </si>
  <si>
    <t>PT BANK JAGO, Tbk</t>
  </si>
  <si>
    <t>PT BANK IBK INDONESIA, Tbk</t>
  </si>
  <si>
    <t>PT BANK BANK INTERIM INDONESIA *)</t>
  </si>
  <si>
    <t>*) Per September 2020 PT Rabobank International Indonesia berubah nama menjadi PT Bank Interim Indonesia sesuai dengan KEP-126/PB.1/2020 Tgl 22 September 2020</t>
  </si>
  <si>
    <t xml:space="preserve"> Oktober 2020</t>
  </si>
  <si>
    <t>PT BANK INTERIM INDONESIA*)</t>
  </si>
  <si>
    <t xml:space="preserve">PT BANK DIGITAL BCA </t>
  </si>
  <si>
    <t xml:space="preserve">PT BANK JAGO, Tbk </t>
  </si>
  <si>
    <t xml:space="preserve">PT BANK IBK INDONESIA, Tbk </t>
  </si>
  <si>
    <t>*) Per September 2020 PT Rabobank International Indonesia berubah nama menjadi PT Bank Interim Indonesia sesuai dengan KEP-126/PB.1/2020 Tgl 22 September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</si>
</sst>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#,##0.00_);\-#,##0.00"/>
    <numFmt numFmtId="168" formatCode="[$-10421]#,##0.00;\-#,##0.00"/>
    <numFmt numFmtId="169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rgb="FFFFFFFF"/>
      <name val="Bookman Old Style"/>
      <family val="1"/>
    </font>
    <font>
      <sz val="9"/>
      <color theme="1"/>
      <name val="Bookman Old Style"/>
      <family val="1"/>
    </font>
    <font>
      <sz val="10"/>
      <color theme="1"/>
      <name val="Tahoma"/>
      <family val="2"/>
    </font>
    <font>
      <sz val="10"/>
      <color theme="1"/>
      <name val="Bookman Old Style"/>
      <family val="1"/>
    </font>
    <font>
      <sz val="9"/>
      <name val="Bookman Old Style"/>
      <family val="1"/>
    </font>
    <font>
      <sz val="11"/>
      <name val="Bookman Old Style"/>
      <family val="1"/>
    </font>
    <font>
      <sz val="8"/>
      <color rgb="FF000000"/>
      <name val="Century Gothic"/>
      <family val="2"/>
    </font>
    <font>
      <sz val="11"/>
      <name val="Calibri"/>
      <family val="2"/>
    </font>
    <font>
      <b/>
      <sz val="9"/>
      <color theme="1"/>
      <name val="Bookman Old Style"/>
      <family val="1"/>
    </font>
    <font>
      <b/>
      <sz val="9"/>
      <color rgb="FFFFFFFF"/>
      <name val="Bookman Old Style"/>
      <family val="1"/>
    </font>
    <font>
      <sz val="9"/>
      <color rgb="FF000000"/>
      <name val="Bookman Old Style"/>
      <family val="1"/>
    </font>
    <font>
      <sz val="8"/>
      <color rgb="FF000000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name val="Dialog"/>
    </font>
    <font>
      <sz val="11"/>
      <name val="Dialog"/>
    </font>
    <font>
      <b/>
      <sz val="14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B03A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3A3A3A"/>
      </bottom>
      <diagonal/>
    </border>
    <border>
      <left/>
      <right style="medium">
        <color rgb="FF3A3A3A"/>
      </right>
      <top style="medium">
        <color indexed="64"/>
      </top>
      <bottom style="medium">
        <color rgb="FF3A3A3A"/>
      </bottom>
      <diagonal/>
    </border>
    <border>
      <left style="medium">
        <color rgb="FF3A3A3A"/>
      </left>
      <right style="medium">
        <color rgb="FF3A3A3A"/>
      </right>
      <top style="medium">
        <color indexed="64"/>
      </top>
      <bottom style="medium">
        <color rgb="FF3A3A3A"/>
      </bottom>
      <diagonal/>
    </border>
    <border>
      <left style="medium">
        <color rgb="FF3A3A3A"/>
      </left>
      <right style="medium">
        <color indexed="64"/>
      </right>
      <top style="medium">
        <color indexed="64"/>
      </top>
      <bottom style="medium">
        <color rgb="FF3A3A3A"/>
      </bottom>
      <diagonal/>
    </border>
    <border>
      <left style="medium">
        <color indexed="64"/>
      </left>
      <right style="thin">
        <color indexed="64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 style="medium">
        <color indexed="64"/>
      </right>
      <top/>
      <bottom style="medium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66666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right" wrapText="1" indent="1"/>
    </xf>
    <xf numFmtId="49" fontId="5" fillId="0" borderId="6" xfId="0" applyNumberFormat="1" applyFont="1" applyFill="1" applyBorder="1" applyAlignment="1">
      <alignment horizontal="left" wrapText="1" indent="1"/>
    </xf>
    <xf numFmtId="49" fontId="5" fillId="0" borderId="6" xfId="0" applyNumberFormat="1" applyFont="1" applyFill="1" applyBorder="1" applyAlignment="1">
      <alignment horizontal="center" wrapText="1"/>
    </xf>
    <xf numFmtId="166" fontId="5" fillId="0" borderId="6" xfId="1" applyNumberFormat="1" applyFont="1" applyFill="1" applyBorder="1" applyAlignment="1">
      <alignment horizontal="right" wrapText="1" indent="1"/>
    </xf>
    <xf numFmtId="166" fontId="5" fillId="0" borderId="7" xfId="1" applyNumberFormat="1" applyFont="1" applyFill="1" applyBorder="1" applyAlignment="1">
      <alignment horizontal="right" wrapText="1" indent="1"/>
    </xf>
    <xf numFmtId="0" fontId="6" fillId="0" borderId="0" xfId="0" applyFont="1" applyBorder="1" applyAlignment="1">
      <alignment horizontal="center"/>
    </xf>
    <xf numFmtId="0" fontId="7" fillId="0" borderId="8" xfId="1" applyNumberFormat="1" applyFont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wrapText="1" indent="1"/>
    </xf>
    <xf numFmtId="49" fontId="5" fillId="0" borderId="9" xfId="0" applyNumberFormat="1" applyFont="1" applyFill="1" applyBorder="1" applyAlignment="1">
      <alignment horizontal="center" wrapText="1"/>
    </xf>
    <xf numFmtId="166" fontId="5" fillId="0" borderId="9" xfId="1" applyNumberFormat="1" applyFont="1" applyFill="1" applyBorder="1" applyAlignment="1">
      <alignment horizontal="right" wrapText="1" indent="1"/>
    </xf>
    <xf numFmtId="166" fontId="5" fillId="0" borderId="10" xfId="1" applyNumberFormat="1" applyFont="1" applyFill="1" applyBorder="1" applyAlignment="1">
      <alignment horizontal="right" wrapText="1" indent="1"/>
    </xf>
    <xf numFmtId="0" fontId="6" fillId="0" borderId="8" xfId="0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right" wrapText="1" indent="1"/>
    </xf>
    <xf numFmtId="167" fontId="5" fillId="0" borderId="6" xfId="0" applyNumberFormat="1" applyFont="1" applyFill="1" applyBorder="1" applyAlignment="1">
      <alignment horizontal="right" wrapText="1" indent="1"/>
    </xf>
    <xf numFmtId="167" fontId="5" fillId="0" borderId="7" xfId="0" applyNumberFormat="1" applyFont="1" applyFill="1" applyBorder="1" applyAlignment="1">
      <alignment horizontal="right" wrapText="1" indent="1"/>
    </xf>
    <xf numFmtId="167" fontId="5" fillId="0" borderId="9" xfId="0" applyNumberFormat="1" applyFont="1" applyFill="1" applyBorder="1" applyAlignment="1">
      <alignment horizontal="right" wrapText="1" indent="1"/>
    </xf>
    <xf numFmtId="167" fontId="5" fillId="0" borderId="10" xfId="0" applyNumberFormat="1" applyFont="1" applyFill="1" applyBorder="1" applyAlignment="1">
      <alignment horizontal="right" wrapText="1" indent="1"/>
    </xf>
    <xf numFmtId="49" fontId="5" fillId="0" borderId="8" xfId="0" applyNumberFormat="1" applyFont="1" applyFill="1" applyBorder="1" applyAlignment="1">
      <alignment horizontal="left" wrapText="1" indent="1"/>
    </xf>
    <xf numFmtId="166" fontId="5" fillId="0" borderId="8" xfId="1" applyNumberFormat="1" applyFont="1" applyFill="1" applyBorder="1" applyAlignment="1">
      <alignment horizontal="right" wrapText="1" indent="1"/>
    </xf>
    <xf numFmtId="49" fontId="5" fillId="0" borderId="12" xfId="0" applyNumberFormat="1" applyFont="1" applyFill="1" applyBorder="1" applyAlignment="1">
      <alignment horizontal="right" wrapText="1" indent="1"/>
    </xf>
    <xf numFmtId="166" fontId="5" fillId="0" borderId="13" xfId="1" applyNumberFormat="1" applyFont="1" applyFill="1" applyBorder="1" applyAlignment="1">
      <alignment horizontal="right" wrapText="1" indent="1"/>
    </xf>
    <xf numFmtId="49" fontId="5" fillId="0" borderId="14" xfId="0" applyNumberFormat="1" applyFont="1" applyFill="1" applyBorder="1" applyAlignment="1">
      <alignment horizontal="right" wrapText="1" indent="1"/>
    </xf>
    <xf numFmtId="49" fontId="5" fillId="0" borderId="15" xfId="0" applyNumberFormat="1" applyFont="1" applyFill="1" applyBorder="1" applyAlignment="1">
      <alignment horizontal="left" wrapText="1" indent="1"/>
    </xf>
    <xf numFmtId="166" fontId="5" fillId="0" borderId="15" xfId="1" applyNumberFormat="1" applyFont="1" applyFill="1" applyBorder="1" applyAlignment="1">
      <alignment horizontal="right" wrapText="1" indent="1"/>
    </xf>
    <xf numFmtId="166" fontId="5" fillId="0" borderId="16" xfId="1" applyNumberFormat="1" applyFont="1" applyFill="1" applyBorder="1" applyAlignment="1">
      <alignment horizontal="right" wrapText="1" indent="1"/>
    </xf>
    <xf numFmtId="0" fontId="3" fillId="3" borderId="0" xfId="0" applyFont="1" applyFill="1"/>
    <xf numFmtId="0" fontId="3" fillId="0" borderId="0" xfId="0" applyFont="1" applyFill="1"/>
    <xf numFmtId="49" fontId="8" fillId="0" borderId="12" xfId="0" applyNumberFormat="1" applyFont="1" applyFill="1" applyBorder="1" applyAlignment="1">
      <alignment horizontal="right" wrapText="1" indent="1"/>
    </xf>
    <xf numFmtId="49" fontId="8" fillId="0" borderId="8" xfId="0" applyNumberFormat="1" applyFont="1" applyFill="1" applyBorder="1" applyAlignment="1">
      <alignment horizontal="left" wrapText="1" indent="1"/>
    </xf>
    <xf numFmtId="166" fontId="8" fillId="0" borderId="8" xfId="1" applyNumberFormat="1" applyFont="1" applyFill="1" applyBorder="1" applyAlignment="1">
      <alignment horizontal="right" wrapText="1" indent="1"/>
    </xf>
    <xf numFmtId="166" fontId="8" fillId="0" borderId="13" xfId="1" applyNumberFormat="1" applyFont="1" applyFill="1" applyBorder="1" applyAlignment="1">
      <alignment horizontal="right" wrapText="1" indent="1"/>
    </xf>
    <xf numFmtId="0" fontId="9" fillId="0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3" fillId="0" borderId="0" xfId="0" applyNumberFormat="1" applyFont="1" applyFill="1"/>
    <xf numFmtId="49" fontId="5" fillId="0" borderId="8" xfId="0" applyNumberFormat="1" applyFont="1" applyFill="1" applyBorder="1" applyAlignment="1">
      <alignment horizontal="center" wrapText="1"/>
    </xf>
    <xf numFmtId="49" fontId="8" fillId="0" borderId="8" xfId="0" applyNumberFormat="1" applyFont="1" applyFill="1" applyBorder="1" applyAlignment="1">
      <alignment horizontal="center" wrapText="1"/>
    </xf>
    <xf numFmtId="49" fontId="5" fillId="0" borderId="15" xfId="0" applyNumberFormat="1" applyFont="1" applyFill="1" applyBorder="1" applyAlignment="1">
      <alignment horizont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168" fontId="10" fillId="0" borderId="21" xfId="0" applyNumberFormat="1" applyFont="1" applyFill="1" applyBorder="1" applyAlignment="1">
      <alignment horizontal="right" vertical="top" wrapText="1" readingOrder="1"/>
    </xf>
    <xf numFmtId="168" fontId="10" fillId="0" borderId="21" xfId="0" applyNumberFormat="1" applyFont="1" applyFill="1" applyBorder="1" applyAlignment="1">
      <alignment horizontal="right" vertical="top" wrapText="1" readingOrder="1"/>
    </xf>
    <xf numFmtId="0" fontId="11" fillId="0" borderId="22" xfId="0" applyNumberFormat="1" applyFont="1" applyFill="1" applyBorder="1" applyAlignment="1">
      <alignment vertical="top" wrapText="1"/>
    </xf>
    <xf numFmtId="0" fontId="11" fillId="0" borderId="23" xfId="0" applyNumberFormat="1" applyFont="1" applyFill="1" applyBorder="1" applyAlignment="1">
      <alignment vertical="top" wrapText="1"/>
    </xf>
    <xf numFmtId="49" fontId="5" fillId="0" borderId="8" xfId="0" applyNumberFormat="1" applyFont="1" applyFill="1" applyBorder="1" applyAlignment="1">
      <alignment horizontal="left" vertical="center" wrapTex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0" borderId="8" xfId="1" applyNumberFormat="1" applyFont="1" applyFill="1" applyBorder="1" applyAlignment="1">
      <alignment horizontal="righ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68" fontId="10" fillId="0" borderId="23" xfId="0" applyNumberFormat="1" applyFont="1" applyFill="1" applyBorder="1" applyAlignment="1">
      <alignment horizontal="right" vertical="top" wrapText="1" readingOrder="1"/>
    </xf>
    <xf numFmtId="49" fontId="5" fillId="0" borderId="8" xfId="0" applyNumberFormat="1" applyFont="1" applyFill="1" applyBorder="1" applyAlignment="1">
      <alignment horizontal="left" vertical="center" wrapText="1" indent="1"/>
    </xf>
    <xf numFmtId="166" fontId="5" fillId="0" borderId="8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 wrapText="1"/>
    </xf>
    <xf numFmtId="166" fontId="8" fillId="0" borderId="8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center" vertical="center" wrapText="1"/>
    </xf>
    <xf numFmtId="166" fontId="5" fillId="0" borderId="15" xfId="1" applyNumberFormat="1" applyFont="1" applyFill="1" applyBorder="1" applyAlignment="1">
      <alignment horizontal="center" vertical="center" wrapText="1"/>
    </xf>
    <xf numFmtId="166" fontId="5" fillId="0" borderId="16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5" fillId="0" borderId="8" xfId="0" applyFont="1" applyBorder="1"/>
    <xf numFmtId="168" fontId="14" fillId="0" borderId="21" xfId="0" applyNumberFormat="1" applyFont="1" applyFill="1" applyBorder="1" applyAlignment="1">
      <alignment horizontal="right" vertical="top" wrapText="1" readingOrder="1"/>
    </xf>
    <xf numFmtId="0" fontId="8" fillId="0" borderId="22" xfId="0" applyNumberFormat="1" applyFont="1" applyFill="1" applyBorder="1" applyAlignment="1">
      <alignment vertical="top" wrapText="1"/>
    </xf>
    <xf numFmtId="0" fontId="8" fillId="0" borderId="23" xfId="0" applyNumberFormat="1" applyFont="1" applyFill="1" applyBorder="1" applyAlignment="1">
      <alignment vertical="top" wrapText="1"/>
    </xf>
    <xf numFmtId="168" fontId="14" fillId="0" borderId="8" xfId="0" applyNumberFormat="1" applyFont="1" applyFill="1" applyBorder="1" applyAlignment="1">
      <alignment horizontal="right" vertical="top" wrapText="1" readingOrder="1"/>
    </xf>
    <xf numFmtId="168" fontId="14" fillId="0" borderId="8" xfId="0" applyNumberFormat="1" applyFont="1" applyFill="1" applyBorder="1" applyAlignment="1">
      <alignment vertical="top" wrapText="1" readingOrder="1"/>
    </xf>
    <xf numFmtId="0" fontId="8" fillId="0" borderId="0" xfId="0" applyFont="1" applyFill="1" applyAlignment="1">
      <alignment vertical="center"/>
    </xf>
    <xf numFmtId="166" fontId="5" fillId="0" borderId="15" xfId="3" applyNumberFormat="1" applyFont="1" applyFill="1" applyBorder="1" applyAlignment="1">
      <alignment horizontal="right" wrapText="1" indent="1"/>
    </xf>
    <xf numFmtId="168" fontId="15" fillId="0" borderId="8" xfId="0" applyNumberFormat="1" applyFont="1" applyFill="1" applyBorder="1" applyAlignment="1">
      <alignment horizontal="right" vertical="top" wrapText="1" readingOrder="1"/>
    </xf>
    <xf numFmtId="168" fontId="14" fillId="0" borderId="8" xfId="0" applyNumberFormat="1" applyFont="1" applyFill="1" applyBorder="1" applyAlignment="1">
      <alignment horizontal="right" vertical="center" wrapText="1" readingOrder="1"/>
    </xf>
    <xf numFmtId="165" fontId="5" fillId="0" borderId="8" xfId="2" applyFont="1" applyFill="1" applyBorder="1" applyAlignment="1">
      <alignment horizontal="center" vertical="top" wrapText="1"/>
    </xf>
    <xf numFmtId="168" fontId="15" fillId="0" borderId="13" xfId="0" applyNumberFormat="1" applyFont="1" applyFill="1" applyBorder="1" applyAlignment="1">
      <alignment horizontal="right" vertical="top" wrapText="1" readingOrder="1"/>
    </xf>
    <xf numFmtId="168" fontId="8" fillId="0" borderId="8" xfId="0" applyNumberFormat="1" applyFont="1" applyFill="1" applyBorder="1" applyAlignment="1">
      <alignment horizontal="right" vertical="center" wrapText="1" readingOrder="1"/>
    </xf>
    <xf numFmtId="168" fontId="8" fillId="0" borderId="13" xfId="0" applyNumberFormat="1" applyFont="1" applyFill="1" applyBorder="1" applyAlignment="1">
      <alignment horizontal="right" vertical="center" wrapText="1" readingOrder="1"/>
    </xf>
    <xf numFmtId="168" fontId="14" fillId="0" borderId="26" xfId="0" applyNumberFormat="1" applyFont="1" applyFill="1" applyBorder="1" applyAlignment="1">
      <alignment vertical="top" wrapText="1" readingOrder="1"/>
    </xf>
    <xf numFmtId="168" fontId="14" fillId="0" borderId="13" xfId="0" applyNumberFormat="1" applyFont="1" applyFill="1" applyBorder="1" applyAlignment="1">
      <alignment horizontal="right" vertical="top" wrapText="1" readingOrder="1"/>
    </xf>
    <xf numFmtId="168" fontId="8" fillId="0" borderId="8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/>
    <xf numFmtId="0" fontId="5" fillId="0" borderId="0" xfId="0" applyFont="1"/>
    <xf numFmtId="0" fontId="8" fillId="0" borderId="0" xfId="0" applyFont="1" applyFill="1"/>
    <xf numFmtId="168" fontId="14" fillId="0" borderId="25" xfId="0" applyNumberFormat="1" applyFont="1" applyFill="1" applyBorder="1" applyAlignment="1">
      <alignment vertical="top" wrapText="1" readingOrder="1"/>
    </xf>
    <xf numFmtId="168" fontId="14" fillId="0" borderId="27" xfId="0" applyNumberFormat="1" applyFont="1" applyFill="1" applyBorder="1" applyAlignment="1">
      <alignment vertical="top" wrapText="1" readingOrder="1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8" fontId="8" fillId="0" borderId="13" xfId="0" applyNumberFormat="1" applyFont="1" applyFill="1" applyBorder="1" applyAlignment="1">
      <alignment horizontal="center" vertical="center" wrapText="1" readingOrder="1"/>
    </xf>
    <xf numFmtId="166" fontId="5" fillId="0" borderId="0" xfId="1" applyNumberFormat="1" applyFont="1"/>
    <xf numFmtId="166" fontId="5" fillId="0" borderId="0" xfId="1" applyNumberFormat="1" applyFont="1" applyFill="1"/>
    <xf numFmtId="166" fontId="5" fillId="0" borderId="0" xfId="0" applyNumberFormat="1" applyFont="1" applyFill="1"/>
    <xf numFmtId="166" fontId="5" fillId="0" borderId="0" xfId="0" applyNumberFormat="1" applyFont="1"/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left" vertical="center" wrapText="1"/>
    </xf>
    <xf numFmtId="49" fontId="8" fillId="0" borderId="24" xfId="0" applyNumberFormat="1" applyFont="1" applyFill="1" applyBorder="1" applyAlignment="1">
      <alignment horizontal="left" vertical="center" wrapText="1"/>
    </xf>
    <xf numFmtId="49" fontId="5" fillId="0" borderId="29" xfId="0" applyNumberFormat="1" applyFont="1" applyFill="1" applyBorder="1" applyAlignment="1">
      <alignment horizontal="left" vertical="center" wrapText="1"/>
    </xf>
    <xf numFmtId="0" fontId="5" fillId="4" borderId="0" xfId="0" applyFont="1" applyFill="1" applyAlignment="1">
      <alignment vertical="center"/>
    </xf>
    <xf numFmtId="4" fontId="13" fillId="2" borderId="18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0" borderId="8" xfId="0" applyNumberFormat="1" applyFont="1" applyBorder="1"/>
    <xf numFmtId="4" fontId="5" fillId="0" borderId="8" xfId="0" applyNumberFormat="1" applyFont="1" applyFill="1" applyBorder="1"/>
    <xf numFmtId="4" fontId="5" fillId="0" borderId="15" xfId="0" applyNumberFormat="1" applyFont="1" applyBorder="1"/>
    <xf numFmtId="4" fontId="5" fillId="0" borderId="30" xfId="0" applyNumberFormat="1" applyFont="1" applyBorder="1" applyAlignment="1">
      <alignment vertical="center"/>
    </xf>
    <xf numFmtId="4" fontId="14" fillId="0" borderId="8" xfId="0" applyNumberFormat="1" applyFont="1" applyFill="1" applyBorder="1" applyAlignment="1">
      <alignment horizontal="right" vertical="top" wrapText="1" readingOrder="1"/>
    </xf>
    <xf numFmtId="4" fontId="14" fillId="0" borderId="8" xfId="0" applyNumberFormat="1" applyFont="1" applyFill="1" applyBorder="1" applyAlignment="1">
      <alignment vertical="top" wrapText="1" readingOrder="1"/>
    </xf>
    <xf numFmtId="4" fontId="5" fillId="0" borderId="8" xfId="0" applyNumberFormat="1" applyFont="1" applyBorder="1" applyAlignment="1">
      <alignment vertical="center"/>
    </xf>
    <xf numFmtId="4" fontId="5" fillId="0" borderId="28" xfId="0" applyNumberFormat="1" applyFont="1" applyBorder="1"/>
    <xf numFmtId="4" fontId="5" fillId="0" borderId="8" xfId="1" applyNumberFormat="1" applyFont="1" applyFill="1" applyBorder="1" applyAlignment="1">
      <alignment wrapText="1"/>
    </xf>
    <xf numFmtId="4" fontId="8" fillId="0" borderId="8" xfId="0" applyNumberFormat="1" applyFont="1" applyFill="1" applyBorder="1" applyAlignment="1">
      <alignment horizontal="right" vertical="top" wrapText="1" readingOrder="1"/>
    </xf>
    <xf numFmtId="4" fontId="8" fillId="0" borderId="8" xfId="0" applyNumberFormat="1" applyFont="1" applyFill="1" applyBorder="1" applyAlignment="1">
      <alignment vertical="top" wrapText="1" readingOrder="1"/>
    </xf>
    <xf numFmtId="4" fontId="8" fillId="0" borderId="8" xfId="0" applyNumberFormat="1" applyFont="1" applyFill="1" applyBorder="1" applyAlignment="1">
      <alignment vertical="top" wrapText="1"/>
    </xf>
    <xf numFmtId="4" fontId="14" fillId="0" borderId="24" xfId="0" applyNumberFormat="1" applyFont="1" applyFill="1" applyBorder="1" applyAlignment="1">
      <alignment vertical="top" wrapText="1" readingOrder="1"/>
    </xf>
    <xf numFmtId="39" fontId="5" fillId="0" borderId="0" xfId="0" applyNumberFormat="1" applyFont="1" applyAlignment="1">
      <alignment vertical="center"/>
    </xf>
    <xf numFmtId="166" fontId="16" fillId="0" borderId="8" xfId="1" applyNumberFormat="1" applyFont="1" applyBorder="1"/>
    <xf numFmtId="166" fontId="16" fillId="0" borderId="15" xfId="1" applyNumberFormat="1" applyFont="1" applyBorder="1"/>
    <xf numFmtId="0" fontId="5" fillId="0" borderId="0" xfId="0" applyFont="1" applyAlignment="1">
      <alignment horizontal="right" vertical="center"/>
    </xf>
    <xf numFmtId="168" fontId="10" fillId="0" borderId="21" xfId="0" applyNumberFormat="1" applyFont="1" applyFill="1" applyBorder="1" applyAlignment="1">
      <alignment horizontal="right" vertical="top" wrapText="1" readingOrder="1"/>
    </xf>
    <xf numFmtId="0" fontId="11" fillId="0" borderId="23" xfId="0" applyNumberFormat="1" applyFont="1" applyFill="1" applyBorder="1" applyAlignment="1">
      <alignment vertical="top" wrapText="1"/>
    </xf>
    <xf numFmtId="168" fontId="18" fillId="0" borderId="8" xfId="0" applyNumberFormat="1" applyFont="1" applyFill="1" applyBorder="1" applyAlignment="1">
      <alignment horizontal="right" vertical="top" wrapText="1" readingOrder="1"/>
    </xf>
    <xf numFmtId="0" fontId="19" fillId="0" borderId="8" xfId="0" applyNumberFormat="1" applyFont="1" applyFill="1" applyBorder="1" applyAlignment="1">
      <alignment vertical="top" wrapText="1"/>
    </xf>
    <xf numFmtId="166" fontId="5" fillId="0" borderId="8" xfId="1" applyNumberFormat="1" applyFont="1" applyFill="1" applyBorder="1"/>
    <xf numFmtId="166" fontId="5" fillId="0" borderId="13" xfId="1" applyNumberFormat="1" applyFont="1" applyFill="1" applyBorder="1"/>
    <xf numFmtId="0" fontId="5" fillId="0" borderId="0" xfId="0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" fontId="13" fillId="2" borderId="18" xfId="0" applyNumberFormat="1" applyFont="1" applyFill="1" applyBorder="1" applyAlignment="1">
      <alignment horizontal="right" vertical="center" wrapText="1"/>
    </xf>
    <xf numFmtId="166" fontId="5" fillId="0" borderId="8" xfId="1" applyNumberFormat="1" applyFont="1" applyFill="1" applyBorder="1" applyAlignment="1">
      <alignment horizontal="right"/>
    </xf>
    <xf numFmtId="39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4" fontId="0" fillId="0" borderId="8" xfId="0" applyNumberFormat="1" applyBorder="1"/>
    <xf numFmtId="4" fontId="0" fillId="0" borderId="8" xfId="0" applyNumberFormat="1" applyFill="1" applyBorder="1"/>
    <xf numFmtId="0" fontId="13" fillId="5" borderId="18" xfId="0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left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left" vertical="center" wrapText="1"/>
    </xf>
    <xf numFmtId="0" fontId="5" fillId="0" borderId="35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4" fontId="13" fillId="5" borderId="3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9" fontId="0" fillId="0" borderId="0" xfId="0" applyNumberFormat="1"/>
    <xf numFmtId="49" fontId="0" fillId="0" borderId="0" xfId="0" applyNumberFormat="1" applyFont="1"/>
    <xf numFmtId="2" fontId="22" fillId="0" borderId="8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6" fontId="5" fillId="0" borderId="15" xfId="1" applyNumberFormat="1" applyFont="1" applyFill="1" applyBorder="1"/>
    <xf numFmtId="166" fontId="5" fillId="0" borderId="15" xfId="1" applyNumberFormat="1" applyFont="1" applyFill="1" applyBorder="1" applyAlignment="1">
      <alignment horizontal="right"/>
    </xf>
    <xf numFmtId="166" fontId="5" fillId="0" borderId="16" xfId="1" applyNumberFormat="1" applyFont="1" applyFill="1" applyBorder="1"/>
    <xf numFmtId="166" fontId="16" fillId="0" borderId="8" xfId="1" applyNumberFormat="1" applyFont="1" applyFill="1" applyBorder="1"/>
    <xf numFmtId="4" fontId="5" fillId="0" borderId="8" xfId="0" applyNumberFormat="1" applyFont="1" applyFill="1" applyBorder="1" applyAlignment="1">
      <alignment vertical="center"/>
    </xf>
    <xf numFmtId="0" fontId="24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166" fontId="8" fillId="0" borderId="8" xfId="1" applyNumberFormat="1" applyFont="1" applyFill="1" applyBorder="1" applyAlignment="1">
      <alignment horizontal="right"/>
    </xf>
    <xf numFmtId="166" fontId="23" fillId="0" borderId="8" xfId="1" applyNumberFormat="1" applyFont="1" applyFill="1" applyBorder="1" applyAlignment="1">
      <alignment horizontal="right"/>
    </xf>
    <xf numFmtId="49" fontId="5" fillId="0" borderId="35" xfId="0" applyNumberFormat="1" applyFont="1" applyFill="1" applyBorder="1" applyAlignment="1">
      <alignment horizontal="left" vertical="center" wrapText="1"/>
    </xf>
    <xf numFmtId="166" fontId="8" fillId="0" borderId="35" xfId="1" applyNumberFormat="1" applyFont="1" applyFill="1" applyBorder="1" applyAlignment="1">
      <alignment horizontal="right"/>
    </xf>
    <xf numFmtId="1" fontId="5" fillId="0" borderId="8" xfId="1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3" fillId="5" borderId="8" xfId="0" applyFont="1" applyFill="1" applyBorder="1" applyAlignment="1">
      <alignment horizontal="center" vertical="center" wrapText="1"/>
    </xf>
    <xf numFmtId="4" fontId="13" fillId="5" borderId="8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vertical="center"/>
    </xf>
    <xf numFmtId="2" fontId="5" fillId="0" borderId="0" xfId="0" applyNumberFormat="1" applyFont="1" applyFill="1" applyAlignment="1">
      <alignment vertical="center"/>
    </xf>
    <xf numFmtId="166" fontId="13" fillId="2" borderId="8" xfId="1" applyNumberFormat="1" applyFont="1" applyFill="1" applyBorder="1" applyAlignment="1">
      <alignment horizontal="center" vertical="center" wrapText="1"/>
    </xf>
    <xf numFmtId="166" fontId="8" fillId="0" borderId="8" xfId="1" applyNumberFormat="1" applyFont="1" applyFill="1" applyBorder="1" applyAlignment="1">
      <alignment horizontal="right" vertical="top" wrapText="1" readingOrder="1"/>
    </xf>
    <xf numFmtId="166" fontId="8" fillId="0" borderId="8" xfId="1" applyNumberFormat="1" applyFont="1" applyFill="1" applyBorder="1" applyAlignment="1">
      <alignment vertical="top" wrapText="1" readingOrder="1"/>
    </xf>
    <xf numFmtId="166" fontId="8" fillId="0" borderId="8" xfId="1" applyNumberFormat="1" applyFont="1" applyFill="1" applyBorder="1" applyAlignment="1">
      <alignment vertical="top" wrapText="1"/>
    </xf>
    <xf numFmtId="166" fontId="0" fillId="0" borderId="8" xfId="1" applyNumberFormat="1" applyFont="1" applyBorder="1"/>
    <xf numFmtId="166" fontId="0" fillId="0" borderId="8" xfId="1" applyNumberFormat="1" applyFont="1" applyFill="1" applyBorder="1"/>
    <xf numFmtId="166" fontId="5" fillId="0" borderId="8" xfId="1" applyNumberFormat="1" applyFont="1" applyBorder="1"/>
    <xf numFmtId="0" fontId="1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166" fontId="5" fillId="0" borderId="0" xfId="1" applyNumberFormat="1" applyFont="1" applyAlignment="1">
      <alignment vertical="center"/>
    </xf>
    <xf numFmtId="166" fontId="5" fillId="0" borderId="0" xfId="1" applyNumberFormat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166" fontId="0" fillId="0" borderId="8" xfId="0" applyNumberFormat="1" applyBorder="1"/>
    <xf numFmtId="169" fontId="0" fillId="0" borderId="0" xfId="0" applyNumberFormat="1"/>
    <xf numFmtId="166" fontId="0" fillId="0" borderId="0" xfId="0" applyNumberForma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17" fontId="3" fillId="0" borderId="20" xfId="0" quotePrefix="1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8" fontId="10" fillId="0" borderId="21" xfId="0" applyNumberFormat="1" applyFont="1" applyFill="1" applyBorder="1" applyAlignment="1">
      <alignment horizontal="right" vertical="top" wrapText="1" readingOrder="1"/>
    </xf>
    <xf numFmtId="0" fontId="11" fillId="0" borderId="22" xfId="0" applyNumberFormat="1" applyFont="1" applyFill="1" applyBorder="1" applyAlignment="1">
      <alignment vertical="top" wrapText="1"/>
    </xf>
    <xf numFmtId="0" fontId="11" fillId="0" borderId="23" xfId="0" applyNumberFormat="1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17" fontId="5" fillId="0" borderId="20" xfId="0" quotePrefix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" fontId="12" fillId="0" borderId="0" xfId="0" quotePrefix="1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4" fontId="12" fillId="0" borderId="0" xfId="0" quotePrefix="1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4" fontId="12" fillId="0" borderId="37" xfId="0" quotePrefix="1" applyNumberFormat="1" applyFont="1" applyBorder="1" applyAlignment="1">
      <alignment horizontal="center" vertical="center"/>
    </xf>
    <xf numFmtId="4" fontId="12" fillId="0" borderId="3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4" fontId="12" fillId="0" borderId="37" xfId="0" quotePrefix="1" applyNumberFormat="1" applyFont="1" applyBorder="1" applyAlignment="1">
      <alignment horizontal="right" vertical="center"/>
    </xf>
    <xf numFmtId="4" fontId="12" fillId="0" borderId="37" xfId="0" applyNumberFormat="1" applyFont="1" applyBorder="1" applyAlignment="1">
      <alignment horizontal="right" vertical="center"/>
    </xf>
    <xf numFmtId="49" fontId="12" fillId="0" borderId="37" xfId="0" quotePrefix="1" applyNumberFormat="1" applyFont="1" applyBorder="1" applyAlignment="1">
      <alignment horizontal="right" vertical="center"/>
    </xf>
    <xf numFmtId="49" fontId="12" fillId="0" borderId="37" xfId="0" applyNumberFormat="1" applyFont="1" applyBorder="1" applyAlignment="1">
      <alignment horizontal="right" vertical="center"/>
    </xf>
    <xf numFmtId="1" fontId="13" fillId="5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2" fontId="5" fillId="0" borderId="0" xfId="1" applyNumberFormat="1" applyFont="1" applyAlignment="1">
      <alignment horizontal="center" vertical="center"/>
    </xf>
    <xf numFmtId="2" fontId="5" fillId="0" borderId="0" xfId="1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</cellXfs>
  <cellStyles count="4">
    <cellStyle name="Comma" xfId="2" builtinId="3"/>
    <cellStyle name="Comma [0]" xfId="1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BDK\SBDK\Sandi%20Bank%20Copy%20of%20Data%20SBDK%202014-2017%20individual%20bank_final_1312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f nama Bank update"/>
      <sheetName val="data SBDK"/>
      <sheetName val="data SBDK (final)"/>
      <sheetName val="cross cek"/>
      <sheetName val="Ref Ketentuan"/>
      <sheetName val="Temuan"/>
      <sheetName val="Revieu"/>
      <sheetName val="data cleansing"/>
      <sheetName val="Data permata 2014"/>
    </sheetNames>
    <sheetDataSet>
      <sheetData sheetId="0">
        <row r="1">
          <cell r="A1" t="str">
            <v>ID_BANK</v>
          </cell>
          <cell r="B1" t="str">
            <v>Nama</v>
          </cell>
        </row>
        <row r="2">
          <cell r="A2">
            <v>2</v>
          </cell>
          <cell r="B2" t="str">
            <v>PT. BANK RAKYAT INDONESIA (PERSERO), Tbk</v>
          </cell>
        </row>
        <row r="3">
          <cell r="A3">
            <v>8</v>
          </cell>
          <cell r="B3" t="str">
            <v>PT. BANK MANDIRI (PERSERO), Tbk</v>
          </cell>
        </row>
        <row r="4">
          <cell r="A4">
            <v>9</v>
          </cell>
          <cell r="B4" t="str">
            <v>PT. BANK NEGARA INDONESIA (PERSERO), Tbk</v>
          </cell>
        </row>
        <row r="5">
          <cell r="A5">
            <v>76</v>
          </cell>
          <cell r="B5" t="str">
            <v>PT. BANK BUMI ARTA, Tbk</v>
          </cell>
        </row>
        <row r="6">
          <cell r="A6">
            <v>95</v>
          </cell>
          <cell r="B6" t="str">
            <v>PT. BANK J TRUST INDONESIA, Tbk.</v>
          </cell>
        </row>
        <row r="7">
          <cell r="A7">
            <v>146</v>
          </cell>
          <cell r="B7" t="str">
            <v>PT. BANK OF INDIA INDONESIA, Tbk</v>
          </cell>
        </row>
        <row r="8">
          <cell r="A8">
            <v>152</v>
          </cell>
          <cell r="B8" t="str">
            <v>PT. BANK SHINHAN INDONESIA (dahulu BANK METRO EXPRESS)</v>
          </cell>
        </row>
        <row r="9">
          <cell r="A9">
            <v>200</v>
          </cell>
          <cell r="B9" t="str">
            <v>PT. BANK TABUNGAN NEGARA (PERSERO), Tbk</v>
          </cell>
        </row>
        <row r="10">
          <cell r="A10">
            <v>213</v>
          </cell>
          <cell r="B10" t="str">
            <v>PT. BANK TABUNGAN PENSIUNAN NASIONAL, Tbk</v>
          </cell>
        </row>
        <row r="11">
          <cell r="A11">
            <v>426</v>
          </cell>
          <cell r="B11" t="str">
            <v>PT. BANK MEGA, Tbk</v>
          </cell>
        </row>
        <row r="12">
          <cell r="A12">
            <v>441</v>
          </cell>
          <cell r="B12" t="str">
            <v>PT. BANK BUKOPIN, Tbk</v>
          </cell>
        </row>
        <row r="13">
          <cell r="A13">
            <v>484</v>
          </cell>
          <cell r="B13" t="str">
            <v>PT. BANK KEB HANA INDONESIA</v>
          </cell>
        </row>
        <row r="14">
          <cell r="A14">
            <v>490</v>
          </cell>
          <cell r="B14" t="str">
            <v>PT. BANK YUDHA BHAKTI, Tbk</v>
          </cell>
        </row>
        <row r="15">
          <cell r="A15">
            <v>494</v>
          </cell>
          <cell r="B15" t="str">
            <v>PT. BANK RAKYAT INDONESIA AGRONIAGA, Tbk</v>
          </cell>
        </row>
        <row r="16">
          <cell r="A16">
            <v>503</v>
          </cell>
          <cell r="B16" t="str">
            <v>PT. BANK NATIONALNOBU, Tbk</v>
          </cell>
        </row>
        <row r="17">
          <cell r="A17">
            <v>513</v>
          </cell>
          <cell r="B17" t="str">
            <v>PT. BANK INA PERDANA, Tbk</v>
          </cell>
        </row>
        <row r="18">
          <cell r="A18">
            <v>526</v>
          </cell>
          <cell r="B18" t="str">
            <v>PT. BANK DINAR INDONESIA, Tbk</v>
          </cell>
        </row>
        <row r="19">
          <cell r="A19">
            <v>137</v>
          </cell>
          <cell r="B19" t="str">
            <v>PT BANK PEMBANGUNAN DAERAH BANTEN Tbk. d/h PT. BANK PUNDI INDONESIA, Tbk (sandi 558)</v>
          </cell>
        </row>
        <row r="20">
          <cell r="A20">
            <v>11</v>
          </cell>
          <cell r="B20" t="str">
            <v>PT. BANK DANAMON INDONESIA, Tbk</v>
          </cell>
        </row>
        <row r="21">
          <cell r="A21">
            <v>16</v>
          </cell>
          <cell r="B21" t="str">
            <v>PT. BANK MAYBANK INDONESIA Tbk</v>
          </cell>
        </row>
        <row r="22">
          <cell r="A22">
            <v>23</v>
          </cell>
          <cell r="B22" t="str">
            <v>PT. BANK UOB INDONESIA</v>
          </cell>
        </row>
        <row r="23">
          <cell r="A23">
            <v>28</v>
          </cell>
          <cell r="B23" t="str">
            <v>PT. BANK OCBC NISP, Tbk</v>
          </cell>
        </row>
        <row r="24">
          <cell r="A24">
            <v>31</v>
          </cell>
          <cell r="B24" t="str">
            <v>CITIBANK, N.A.</v>
          </cell>
        </row>
        <row r="25">
          <cell r="A25">
            <v>32</v>
          </cell>
          <cell r="B25" t="str">
            <v>JP MORGAN CHASE BANK, NA</v>
          </cell>
        </row>
        <row r="26">
          <cell r="A26">
            <v>33</v>
          </cell>
          <cell r="B26" t="str">
            <v>BANK OF AMERICA, N.A</v>
          </cell>
        </row>
        <row r="27">
          <cell r="A27">
            <v>36</v>
          </cell>
          <cell r="B27" t="str">
            <v>PT. BANK WINDU KENTJANA INTERNATIONAL, Tbk</v>
          </cell>
        </row>
        <row r="28">
          <cell r="A28">
            <v>40</v>
          </cell>
          <cell r="B28" t="str">
            <v>BANGKOK BANK PCL</v>
          </cell>
        </row>
        <row r="29">
          <cell r="A29">
            <v>41</v>
          </cell>
          <cell r="B29" t="str">
            <v>THE HONGKONG &amp; SHANGHAI B.C, LTD</v>
          </cell>
        </row>
        <row r="30">
          <cell r="A30">
            <v>42</v>
          </cell>
          <cell r="B30" t="str">
            <v>THE BANK OF TOKYO-MITSUBISHI UFJ LTD.</v>
          </cell>
        </row>
        <row r="31">
          <cell r="A31">
            <v>45</v>
          </cell>
          <cell r="B31" t="str">
            <v>PT. BANK SUMITOMO MITSUI INDONESIA</v>
          </cell>
        </row>
        <row r="32">
          <cell r="A32">
            <v>46</v>
          </cell>
          <cell r="B32" t="str">
            <v>PT. BANK DBS INDONESIA</v>
          </cell>
        </row>
        <row r="33">
          <cell r="A33">
            <v>47</v>
          </cell>
          <cell r="B33" t="str">
            <v>PT. BANK RESONA PERDANIA</v>
          </cell>
        </row>
        <row r="34">
          <cell r="A34">
            <v>48</v>
          </cell>
          <cell r="B34" t="str">
            <v>PT. BANK MIZUHO INDONESIA</v>
          </cell>
        </row>
        <row r="35">
          <cell r="A35">
            <v>52</v>
          </cell>
          <cell r="B35" t="str">
            <v>THE ROYAL BANK OF SCOTLAND N.V.(Tutup sejak Feb 2017)</v>
          </cell>
        </row>
        <row r="36">
          <cell r="A36">
            <v>57</v>
          </cell>
          <cell r="B36" t="str">
            <v>PT. BANK BNP PARIBAS INDONESIA</v>
          </cell>
        </row>
        <row r="37">
          <cell r="A37">
            <v>67</v>
          </cell>
          <cell r="B37" t="str">
            <v>DEUTSCHE BANK AG</v>
          </cell>
        </row>
        <row r="38">
          <cell r="A38">
            <v>69</v>
          </cell>
          <cell r="B38" t="str">
            <v>BANK OF CHINA HONGKONG LIMITED</v>
          </cell>
        </row>
        <row r="39">
          <cell r="A39">
            <v>89</v>
          </cell>
          <cell r="B39" t="str">
            <v>PT. BANK RABOBANK INTERNATIONAL INDONESIA</v>
          </cell>
        </row>
        <row r="40">
          <cell r="A40">
            <v>164</v>
          </cell>
          <cell r="B40" t="str">
            <v>PT. BANK ICBC INDONESIA</v>
          </cell>
        </row>
        <row r="41">
          <cell r="A41">
            <v>466</v>
          </cell>
          <cell r="B41" t="str">
            <v>PT BANK OKE INDONESIA d/h PT. BANK ANDARA</v>
          </cell>
        </row>
        <row r="42">
          <cell r="A42">
            <v>945</v>
          </cell>
          <cell r="B42" t="str">
            <v>PT. BANK AGRIS, Tbk</v>
          </cell>
        </row>
        <row r="43">
          <cell r="A43">
            <v>949</v>
          </cell>
          <cell r="B43" t="str">
            <v>PT. BANK CTBC INDONESIA</v>
          </cell>
        </row>
        <row r="44">
          <cell r="A44">
            <v>950</v>
          </cell>
          <cell r="B44" t="str">
            <v>PT. BANK COMMONWEALTH</v>
          </cell>
        </row>
        <row r="45">
          <cell r="A45">
            <v>13</v>
          </cell>
          <cell r="B45" t="str">
            <v>PT. BANK PERMATA, Tbk</v>
          </cell>
        </row>
        <row r="46">
          <cell r="A46">
            <v>14</v>
          </cell>
          <cell r="B46" t="str">
            <v>PT. BANK CENTRAL ASIA, Tbk</v>
          </cell>
        </row>
        <row r="47">
          <cell r="A47">
            <v>19</v>
          </cell>
          <cell r="B47" t="str">
            <v>PT. PAN INDONESIA BANK, Tbk</v>
          </cell>
        </row>
        <row r="48">
          <cell r="A48">
            <v>22</v>
          </cell>
          <cell r="B48" t="str">
            <v>PT. BANK CIMB NIAGA, Tbk</v>
          </cell>
        </row>
        <row r="49">
          <cell r="A49">
            <v>37</v>
          </cell>
          <cell r="B49" t="str">
            <v>PT. BANK ARTHA GRAHA INTERNASIONAL, Tbk</v>
          </cell>
        </row>
        <row r="50">
          <cell r="A50">
            <v>50</v>
          </cell>
          <cell r="B50" t="str">
            <v>STANDARD CHARTERED BANK</v>
          </cell>
        </row>
        <row r="51">
          <cell r="A51">
            <v>54</v>
          </cell>
          <cell r="B51" t="str">
            <v>PT. BANK CAPITAL INDONESIA, Tbk</v>
          </cell>
        </row>
        <row r="52">
          <cell r="A52">
            <v>61</v>
          </cell>
          <cell r="B52" t="str">
            <v>PT. BANK ANZ INDONESIA</v>
          </cell>
        </row>
        <row r="53">
          <cell r="A53">
            <v>87</v>
          </cell>
          <cell r="B53" t="str">
            <v>PT. BANK HSBC INDONESIA</v>
          </cell>
        </row>
        <row r="54">
          <cell r="A54">
            <v>97</v>
          </cell>
          <cell r="B54" t="str">
            <v>PT. BANK MAYAPADA INTERNATIONAL, Tbk</v>
          </cell>
        </row>
        <row r="55">
          <cell r="A55">
            <v>153</v>
          </cell>
          <cell r="B55" t="str">
            <v>PT. BANK SINARMAS, Tbk</v>
          </cell>
        </row>
        <row r="56">
          <cell r="A56">
            <v>161</v>
          </cell>
          <cell r="B56" t="str">
            <v>PT. BANK GANESHA</v>
          </cell>
        </row>
        <row r="57">
          <cell r="A57">
            <v>167</v>
          </cell>
          <cell r="B57" t="str">
            <v>PT. BANK QNB INDONESIA, Tbk</v>
          </cell>
        </row>
        <row r="58">
          <cell r="A58">
            <v>472</v>
          </cell>
          <cell r="B58" t="str">
            <v>PT. BANK JASA JAKARTA</v>
          </cell>
        </row>
        <row r="59">
          <cell r="A59">
            <v>485</v>
          </cell>
          <cell r="B59" t="str">
            <v>PT. BANK MNC INTERNASIONAL, Tbk</v>
          </cell>
        </row>
        <row r="60">
          <cell r="A60">
            <v>491</v>
          </cell>
          <cell r="B60" t="str">
            <v>PT. BANK MITRANIAGA, Tbk</v>
          </cell>
        </row>
        <row r="61">
          <cell r="A61">
            <v>498</v>
          </cell>
          <cell r="B61" t="str">
            <v>PT. BANK SBI INDONESIA</v>
          </cell>
        </row>
        <row r="62">
          <cell r="A62">
            <v>501</v>
          </cell>
          <cell r="B62" t="str">
            <v>PT. BANK ROYAL INDONESIA</v>
          </cell>
        </row>
        <row r="63">
          <cell r="A63">
            <v>523</v>
          </cell>
          <cell r="B63" t="str">
            <v>PT. BANK SAHABAT SAMPOERNA</v>
          </cell>
        </row>
        <row r="64">
          <cell r="A64">
            <v>535</v>
          </cell>
          <cell r="B64" t="str">
            <v>PT. BANK KESEJAHTERAAN EKONOMI</v>
          </cell>
        </row>
        <row r="65">
          <cell r="A65">
            <v>548</v>
          </cell>
          <cell r="B65" t="str">
            <v>PT. BANK MULTIARTA SENTOSA</v>
          </cell>
        </row>
        <row r="66">
          <cell r="A66">
            <v>553</v>
          </cell>
          <cell r="B66" t="str">
            <v>PT. BANK MAYORA</v>
          </cell>
        </row>
        <row r="67">
          <cell r="A67">
            <v>555</v>
          </cell>
          <cell r="B67" t="str">
            <v>PT. BANK INDEX SELINDO</v>
          </cell>
        </row>
        <row r="68">
          <cell r="A68">
            <v>566</v>
          </cell>
          <cell r="B68" t="str">
            <v>PT. BANK VICTORIA INTERNATIONAL, Tbk</v>
          </cell>
        </row>
        <row r="69">
          <cell r="A69">
            <v>567</v>
          </cell>
          <cell r="B69" t="str">
            <v>PT. BANK HARDA INTERNASIONAL</v>
          </cell>
        </row>
        <row r="70">
          <cell r="A70">
            <v>147</v>
          </cell>
          <cell r="B70" t="str">
            <v>PT. BANK MUAMALAT INDONESIA</v>
          </cell>
        </row>
        <row r="71">
          <cell r="A71">
            <v>427</v>
          </cell>
          <cell r="B71" t="str">
            <v>PT. BANK BNI SYARIAH</v>
          </cell>
        </row>
        <row r="72">
          <cell r="A72">
            <v>451</v>
          </cell>
          <cell r="B72" t="str">
            <v>PT. BANK SYARIAH MANDIRI</v>
          </cell>
        </row>
        <row r="73">
          <cell r="A73">
            <v>506</v>
          </cell>
          <cell r="B73" t="str">
            <v>PT. BANK MEGA SYARIAH</v>
          </cell>
        </row>
        <row r="74">
          <cell r="A74">
            <v>947</v>
          </cell>
          <cell r="B74" t="str">
            <v>PT. BANK MAYBANK SYARIAH INDONESIA</v>
          </cell>
        </row>
        <row r="75">
          <cell r="A75">
            <v>405</v>
          </cell>
          <cell r="B75" t="str">
            <v>PT. BANK VICTORIA SYARIAH</v>
          </cell>
        </row>
        <row r="76">
          <cell r="A76">
            <v>422</v>
          </cell>
          <cell r="B76" t="str">
            <v xml:space="preserve">PT. BANK BRI SYARIAH </v>
          </cell>
        </row>
        <row r="77">
          <cell r="A77">
            <v>425</v>
          </cell>
          <cell r="B77" t="str">
            <v>PT. BANK JABAR BANTEN SYARIAH</v>
          </cell>
        </row>
        <row r="78">
          <cell r="A78">
            <v>517</v>
          </cell>
          <cell r="B78" t="str">
            <v>PT. BANK PANIN DUBAI SYARIAH, Tbk</v>
          </cell>
        </row>
        <row r="79">
          <cell r="A79">
            <v>521</v>
          </cell>
          <cell r="B79" t="str">
            <v>PT. BANK SYARIAH BUKOPIN</v>
          </cell>
        </row>
        <row r="80">
          <cell r="A80">
            <v>536</v>
          </cell>
          <cell r="B80" t="str">
            <v>PT. BANK BCA SYARIAH</v>
          </cell>
        </row>
        <row r="81">
          <cell r="A81">
            <v>547</v>
          </cell>
          <cell r="B81" t="str">
            <v>PT. BANK TABUNGAN PENSIUNAN NASIONAL SYARIAH</v>
          </cell>
        </row>
        <row r="82">
          <cell r="A82">
            <v>88</v>
          </cell>
          <cell r="B82" t="str">
            <v>PT. BANK ANTAR DAERAH (Merger ke dalam PT Bank Windu Kentjana International, Tbk sejak November 2016, yang selanjutnya menjadi PT China Construction Bank Indonesia, Tbk)</v>
          </cell>
        </row>
        <row r="83">
          <cell r="A83">
            <v>110</v>
          </cell>
          <cell r="B83" t="str">
            <v>PT. BPD JAWA BARAT DAN BANTEN, Tbk</v>
          </cell>
        </row>
        <row r="84">
          <cell r="A84">
            <v>112</v>
          </cell>
          <cell r="B84" t="str">
            <v>PT. BPD DAERAH ISTIMEWA YOGYAKARTA</v>
          </cell>
        </row>
        <row r="85">
          <cell r="A85">
            <v>113</v>
          </cell>
          <cell r="B85" t="str">
            <v>PT. BPD JAWA TENGAH</v>
          </cell>
        </row>
        <row r="86">
          <cell r="A86">
            <v>114</v>
          </cell>
          <cell r="B86" t="str">
            <v>PT. BPD JAWA TIMUR, Tbk</v>
          </cell>
        </row>
        <row r="87">
          <cell r="A87">
            <v>115</v>
          </cell>
          <cell r="B87" t="str">
            <v>PT. BPD JAMBI</v>
          </cell>
        </row>
        <row r="88">
          <cell r="A88">
            <v>116</v>
          </cell>
          <cell r="B88" t="str">
            <v>PT. BANK ACEH SYARIAH</v>
          </cell>
        </row>
        <row r="89">
          <cell r="A89">
            <v>117</v>
          </cell>
          <cell r="B89" t="str">
            <v>PT. BPD SUMATERA UTARA</v>
          </cell>
        </row>
        <row r="90">
          <cell r="A90">
            <v>118</v>
          </cell>
          <cell r="B90" t="str">
            <v>PT. BPD SUMATERA BARAT</v>
          </cell>
        </row>
        <row r="91">
          <cell r="A91">
            <v>119</v>
          </cell>
          <cell r="B91" t="str">
            <v>PT. BPD RIAU KEPRI</v>
          </cell>
        </row>
        <row r="92">
          <cell r="A92">
            <v>120</v>
          </cell>
          <cell r="B92" t="str">
            <v>PT. BPD SUMATERA SELATAN DAN BANGKA BELITUNG</v>
          </cell>
        </row>
        <row r="93">
          <cell r="A93">
            <v>121</v>
          </cell>
          <cell r="B93" t="str">
            <v>PT. BPD LAMPUNG</v>
          </cell>
        </row>
        <row r="94">
          <cell r="A94">
            <v>122</v>
          </cell>
          <cell r="B94" t="str">
            <v>PT. BPD KALIMANTAN SELATAN</v>
          </cell>
        </row>
        <row r="95">
          <cell r="A95">
            <v>123</v>
          </cell>
          <cell r="B95" t="str">
            <v>PT. BPD KALIMANTAN BARAT</v>
          </cell>
        </row>
        <row r="96">
          <cell r="A96">
            <v>124</v>
          </cell>
          <cell r="B96" t="str">
            <v>PD. BPD KALIMANTAN TIMUR DAN KALIMANTAN UTARA</v>
          </cell>
        </row>
        <row r="97">
          <cell r="A97">
            <v>125</v>
          </cell>
          <cell r="B97" t="str">
            <v>PT. BPD KALIMANTAN TENGAH</v>
          </cell>
        </row>
        <row r="98">
          <cell r="A98">
            <v>126</v>
          </cell>
          <cell r="B98" t="str">
            <v>PT. BPD SULAWESI SELATAN DAN SULAWESI BARAT</v>
          </cell>
        </row>
        <row r="99">
          <cell r="A99">
            <v>127</v>
          </cell>
          <cell r="B99" t="str">
            <v>PT. BPD SULAWESI UTARA DAN GORONTALO</v>
          </cell>
        </row>
        <row r="100">
          <cell r="A100">
            <v>128</v>
          </cell>
          <cell r="B100" t="str">
            <v>PT. BPD NUSA TENGGARA BARAT</v>
          </cell>
        </row>
        <row r="101">
          <cell r="A101">
            <v>129</v>
          </cell>
          <cell r="B101" t="str">
            <v>PT. BPD BALI</v>
          </cell>
        </row>
        <row r="102">
          <cell r="A102">
            <v>130</v>
          </cell>
          <cell r="B102" t="str">
            <v>PT. BPD NUSA TENGGARA TIMUR</v>
          </cell>
        </row>
        <row r="103">
          <cell r="A103">
            <v>131</v>
          </cell>
          <cell r="B103" t="str">
            <v>PT. BPD MALUKU DAN MALUKU UTARA</v>
          </cell>
        </row>
        <row r="104">
          <cell r="A104">
            <v>132</v>
          </cell>
          <cell r="B104" t="str">
            <v>PT. BPD PAPUA</v>
          </cell>
        </row>
        <row r="105">
          <cell r="A105">
            <v>133</v>
          </cell>
          <cell r="B105" t="str">
            <v>PT. BPD BENGKULU</v>
          </cell>
        </row>
        <row r="106">
          <cell r="A106">
            <v>134</v>
          </cell>
          <cell r="B106" t="str">
            <v>PT. BPD SULAWESI TENGAH</v>
          </cell>
        </row>
        <row r="107">
          <cell r="A107">
            <v>135</v>
          </cell>
          <cell r="B107" t="str">
            <v>PT. BPD SULAWESI TENGGARA</v>
          </cell>
        </row>
        <row r="108">
          <cell r="A108">
            <v>145</v>
          </cell>
          <cell r="B108" t="str">
            <v>PT. BANK NUSANTARA PARAHYANGAN, Tbk</v>
          </cell>
        </row>
        <row r="109">
          <cell r="A109">
            <v>151</v>
          </cell>
          <cell r="B109" t="str">
            <v>PT. BANK MESTIKA DHARMA, Tbk</v>
          </cell>
        </row>
        <row r="110">
          <cell r="A110">
            <v>157</v>
          </cell>
          <cell r="B110" t="str">
            <v>PT. BANK MASPION INDONESIA, Tbk</v>
          </cell>
        </row>
        <row r="111">
          <cell r="A111">
            <v>212</v>
          </cell>
          <cell r="B111" t="str">
            <v>PT. BANK WOORI SAUDARA 1906, Tbk</v>
          </cell>
        </row>
        <row r="112">
          <cell r="A112">
            <v>459</v>
          </cell>
          <cell r="B112" t="str">
            <v>PT. BANK BISNIS INTERNASIONAL</v>
          </cell>
        </row>
        <row r="113">
          <cell r="A113">
            <v>520</v>
          </cell>
          <cell r="B113" t="str">
            <v>PT. PRIMA MASTER BANK</v>
          </cell>
        </row>
        <row r="114">
          <cell r="A114">
            <v>531</v>
          </cell>
          <cell r="B114" t="str">
            <v>PT. BANK AMAR INDONESIA</v>
          </cell>
        </row>
        <row r="115">
          <cell r="A115">
            <v>542</v>
          </cell>
          <cell r="B115" t="str">
            <v>PT. BANK ARTOS INDONESIA</v>
          </cell>
        </row>
        <row r="116">
          <cell r="A116">
            <v>559</v>
          </cell>
          <cell r="B116" t="str">
            <v>PT. CENTRATAMA NASIONAL BANK</v>
          </cell>
        </row>
        <row r="117">
          <cell r="A117">
            <v>562</v>
          </cell>
          <cell r="B117" t="str">
            <v>PT. BANK FAMA INTERNASIONAL</v>
          </cell>
        </row>
        <row r="118">
          <cell r="A118">
            <v>564</v>
          </cell>
          <cell r="B118" t="str">
            <v>PT. BANK MANDIRI TASPEN POS</v>
          </cell>
        </row>
        <row r="119">
          <cell r="A119">
            <v>111</v>
          </cell>
          <cell r="B119" t="str">
            <v>PT. BPD DKI</v>
          </cell>
        </row>
        <row r="120">
          <cell r="A120">
            <v>68</v>
          </cell>
          <cell r="B120" t="str">
            <v>PT. BANK WOORI INDONESIA *)</v>
          </cell>
        </row>
        <row r="121">
          <cell r="A121">
            <v>558</v>
          </cell>
          <cell r="B121" t="str">
            <v>PT. BANK PUNDI INDONESIA, Tbk (Selanjutnya menjadi PT Bank BPD Banten, Tbk dengan sandi 137 mulai Agustus 2017)</v>
          </cell>
        </row>
        <row r="122">
          <cell r="A122">
            <v>59</v>
          </cell>
          <cell r="B122" t="str">
            <v>PT. Bank KEB Indonesia *)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5"/>
  <sheetViews>
    <sheetView topLeftCell="A3" zoomScaleSheetLayoutView="100" workbookViewId="0">
      <selection activeCell="D26" sqref="D26"/>
    </sheetView>
  </sheetViews>
  <sheetFormatPr defaultColWidth="9.1796875" defaultRowHeight="14"/>
  <cols>
    <col min="1" max="1" width="6.7265625" style="1" customWidth="1"/>
    <col min="2" max="2" width="10" style="1" customWidth="1"/>
    <col min="3" max="3" width="8" style="1" customWidth="1"/>
    <col min="4" max="4" width="54" style="1" customWidth="1"/>
    <col min="5" max="5" width="13" style="1" customWidth="1"/>
    <col min="6" max="6" width="9.1796875" style="1" customWidth="1"/>
    <col min="7" max="7" width="8.81640625" style="1" customWidth="1"/>
    <col min="8" max="8" width="8.453125" style="1" customWidth="1"/>
    <col min="9" max="9" width="12.26953125" style="1" customWidth="1"/>
    <col min="10" max="16384" width="9.1796875" style="1"/>
  </cols>
  <sheetData>
    <row r="1" spans="1:9">
      <c r="A1" s="201" t="s">
        <v>0</v>
      </c>
      <c r="B1" s="201"/>
      <c r="C1" s="201"/>
      <c r="D1" s="201"/>
      <c r="E1" s="201"/>
      <c r="F1" s="201"/>
      <c r="G1" s="201"/>
      <c r="H1" s="201"/>
      <c r="I1" s="201"/>
    </row>
    <row r="2" spans="1:9" ht="14.5" thickBot="1"/>
    <row r="3" spans="1:9" ht="34.5" customHeight="1" thickBo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ht="14.5" thickBot="1">
      <c r="A4" s="6">
        <v>1</v>
      </c>
      <c r="B4" s="7" t="s">
        <v>10</v>
      </c>
      <c r="C4" s="8" t="s">
        <v>11</v>
      </c>
      <c r="D4" s="7" t="s">
        <v>12</v>
      </c>
      <c r="E4" s="9">
        <v>9.9499999999999993</v>
      </c>
      <c r="F4" s="9">
        <v>9.75</v>
      </c>
      <c r="G4" s="9">
        <v>17.5</v>
      </c>
      <c r="H4" s="9">
        <v>9.98</v>
      </c>
      <c r="I4" s="10">
        <v>12.5</v>
      </c>
    </row>
    <row r="5" spans="1:9" ht="14.5" thickBot="1">
      <c r="A5" s="6">
        <v>2</v>
      </c>
      <c r="B5" s="7" t="s">
        <v>10</v>
      </c>
      <c r="C5" s="8" t="s">
        <v>11</v>
      </c>
      <c r="D5" s="7" t="s">
        <v>13</v>
      </c>
      <c r="E5" s="9">
        <v>9.9499999999999993</v>
      </c>
      <c r="F5" s="9">
        <v>9.9499999999999993</v>
      </c>
      <c r="G5" s="9">
        <v>17.75</v>
      </c>
      <c r="H5" s="9">
        <v>10.25</v>
      </c>
      <c r="I5" s="10">
        <v>12</v>
      </c>
    </row>
    <row r="6" spans="1:9" ht="14.5" thickBot="1">
      <c r="A6" s="6">
        <v>3</v>
      </c>
      <c r="B6" s="7" t="s">
        <v>10</v>
      </c>
      <c r="C6" s="8" t="s">
        <v>11</v>
      </c>
      <c r="D6" s="7" t="s">
        <v>14</v>
      </c>
      <c r="E6" s="9">
        <v>9.9499999999999993</v>
      </c>
      <c r="F6" s="9">
        <v>9.9499999999999993</v>
      </c>
      <c r="G6" s="9">
        <v>0</v>
      </c>
      <c r="H6" s="9">
        <v>10.5</v>
      </c>
      <c r="I6" s="10">
        <v>12.5</v>
      </c>
    </row>
    <row r="7" spans="1:9" ht="14.5" thickBot="1">
      <c r="A7" s="6">
        <v>4</v>
      </c>
      <c r="B7" s="7" t="s">
        <v>10</v>
      </c>
      <c r="C7" s="8" t="s">
        <v>11</v>
      </c>
      <c r="D7" s="7" t="s">
        <v>15</v>
      </c>
      <c r="E7" s="9">
        <v>9.75</v>
      </c>
      <c r="F7" s="9">
        <v>10.5</v>
      </c>
      <c r="G7" s="9">
        <v>17</v>
      </c>
      <c r="H7" s="9">
        <v>10.25</v>
      </c>
      <c r="I7" s="10">
        <v>12</v>
      </c>
    </row>
    <row r="8" spans="1:9" ht="14.5" thickBot="1">
      <c r="A8" s="6">
        <v>5</v>
      </c>
      <c r="B8" s="7" t="s">
        <v>10</v>
      </c>
      <c r="C8" s="8" t="s">
        <v>11</v>
      </c>
      <c r="D8" s="7" t="s">
        <v>16</v>
      </c>
      <c r="E8" s="9">
        <v>9.8000000000000007</v>
      </c>
      <c r="F8" s="9">
        <v>9.8000000000000007</v>
      </c>
      <c r="G8" s="9">
        <v>0</v>
      </c>
      <c r="H8" s="9">
        <v>10</v>
      </c>
      <c r="I8" s="10">
        <v>9.5</v>
      </c>
    </row>
    <row r="9" spans="1:9" ht="14.5" thickBot="1">
      <c r="A9" s="6">
        <v>6</v>
      </c>
      <c r="B9" s="7" t="s">
        <v>10</v>
      </c>
      <c r="C9" s="8" t="s">
        <v>11</v>
      </c>
      <c r="D9" s="7" t="s">
        <v>17</v>
      </c>
      <c r="E9" s="9">
        <v>9.75</v>
      </c>
      <c r="F9" s="9">
        <v>9.9</v>
      </c>
      <c r="G9" s="9">
        <v>0</v>
      </c>
      <c r="H9" s="9">
        <v>9.9</v>
      </c>
      <c r="I9" s="10">
        <v>7.8</v>
      </c>
    </row>
    <row r="10" spans="1:9" ht="14.5" thickBot="1">
      <c r="A10" s="6">
        <v>7</v>
      </c>
      <c r="B10" s="7" t="s">
        <v>10</v>
      </c>
      <c r="C10" s="8" t="s">
        <v>11</v>
      </c>
      <c r="D10" s="7" t="s">
        <v>18</v>
      </c>
      <c r="E10" s="9">
        <v>9</v>
      </c>
      <c r="F10" s="9">
        <v>10.75</v>
      </c>
      <c r="G10" s="9">
        <v>18.3</v>
      </c>
      <c r="H10" s="9">
        <v>9.5</v>
      </c>
      <c r="I10" s="10">
        <v>10</v>
      </c>
    </row>
    <row r="11" spans="1:9" ht="14.5" thickBot="1">
      <c r="A11" s="6">
        <v>8</v>
      </c>
      <c r="B11" s="7" t="s">
        <v>10</v>
      </c>
      <c r="C11" s="8" t="s">
        <v>11</v>
      </c>
      <c r="D11" s="7" t="s">
        <v>19</v>
      </c>
      <c r="E11" s="9">
        <v>9.77</v>
      </c>
      <c r="F11" s="9">
        <v>10.47</v>
      </c>
      <c r="G11" s="9">
        <v>17.72</v>
      </c>
      <c r="H11" s="9">
        <v>9.7899999999999991</v>
      </c>
      <c r="I11" s="10">
        <v>9.7899999999999991</v>
      </c>
    </row>
    <row r="12" spans="1:9" ht="14.5" thickBot="1">
      <c r="A12" s="6">
        <v>9</v>
      </c>
      <c r="B12" s="7" t="s">
        <v>10</v>
      </c>
      <c r="C12" s="8" t="s">
        <v>11</v>
      </c>
      <c r="D12" s="7" t="s">
        <v>20</v>
      </c>
      <c r="E12" s="9">
        <v>9.5</v>
      </c>
      <c r="F12" s="9">
        <v>10.24</v>
      </c>
      <c r="G12" s="9">
        <v>0</v>
      </c>
      <c r="H12" s="9">
        <v>9.75</v>
      </c>
      <c r="I12" s="10">
        <v>10</v>
      </c>
    </row>
    <row r="13" spans="1:9" ht="14.5" thickBot="1">
      <c r="A13" s="6">
        <v>10</v>
      </c>
      <c r="B13" s="7" t="s">
        <v>10</v>
      </c>
      <c r="C13" s="8" t="s">
        <v>11</v>
      </c>
      <c r="D13" s="7" t="s">
        <v>21</v>
      </c>
      <c r="E13" s="9">
        <v>10</v>
      </c>
      <c r="F13" s="9">
        <v>10.5</v>
      </c>
      <c r="G13" s="9">
        <v>0</v>
      </c>
      <c r="H13" s="9">
        <v>10.25</v>
      </c>
      <c r="I13" s="10">
        <v>0</v>
      </c>
    </row>
    <row r="14" spans="1:9" ht="14.5" thickBot="1">
      <c r="A14" s="6">
        <v>11</v>
      </c>
      <c r="B14" s="7" t="s">
        <v>10</v>
      </c>
      <c r="C14" s="8" t="s">
        <v>11</v>
      </c>
      <c r="D14" s="7" t="s">
        <v>22</v>
      </c>
      <c r="E14" s="9">
        <v>10</v>
      </c>
      <c r="F14" s="9">
        <v>11</v>
      </c>
      <c r="G14" s="9">
        <v>0</v>
      </c>
      <c r="H14" s="9">
        <v>10.199999999999999</v>
      </c>
      <c r="I14" s="10">
        <v>10.75</v>
      </c>
    </row>
    <row r="15" spans="1:9" ht="14.5" thickBot="1">
      <c r="A15" s="6">
        <v>12</v>
      </c>
      <c r="B15" s="7" t="s">
        <v>10</v>
      </c>
      <c r="C15" s="8" t="s">
        <v>11</v>
      </c>
      <c r="D15" s="7" t="s">
        <v>23</v>
      </c>
      <c r="E15" s="9">
        <v>7</v>
      </c>
      <c r="F15" s="9">
        <v>8</v>
      </c>
      <c r="G15" s="9">
        <v>0</v>
      </c>
      <c r="H15" s="9">
        <v>0</v>
      </c>
      <c r="I15" s="10">
        <v>0</v>
      </c>
    </row>
    <row r="16" spans="1:9" ht="14.5" thickBot="1">
      <c r="A16" s="6">
        <v>13</v>
      </c>
      <c r="B16" s="7" t="s">
        <v>10</v>
      </c>
      <c r="C16" s="8" t="s">
        <v>11</v>
      </c>
      <c r="D16" s="7" t="s">
        <v>24</v>
      </c>
      <c r="E16" s="9">
        <v>7.89</v>
      </c>
      <c r="F16" s="9">
        <v>0</v>
      </c>
      <c r="G16" s="9">
        <v>0</v>
      </c>
      <c r="H16" s="9">
        <v>0</v>
      </c>
      <c r="I16" s="10">
        <v>0</v>
      </c>
    </row>
    <row r="17" spans="1:9" ht="14.5" thickBot="1">
      <c r="A17" s="6">
        <v>14</v>
      </c>
      <c r="B17" s="7" t="s">
        <v>10</v>
      </c>
      <c r="C17" s="8" t="s">
        <v>11</v>
      </c>
      <c r="D17" s="7" t="s">
        <v>25</v>
      </c>
      <c r="E17" s="9">
        <v>7.95</v>
      </c>
      <c r="F17" s="9">
        <v>0</v>
      </c>
      <c r="G17" s="9">
        <v>0</v>
      </c>
      <c r="H17" s="9">
        <v>0</v>
      </c>
      <c r="I17" s="10">
        <v>0</v>
      </c>
    </row>
    <row r="18" spans="1:9" ht="14.5" thickBot="1">
      <c r="A18" s="6">
        <v>15</v>
      </c>
      <c r="B18" s="7" t="s">
        <v>10</v>
      </c>
      <c r="C18" s="8" t="s">
        <v>11</v>
      </c>
      <c r="D18" s="7" t="s">
        <v>26</v>
      </c>
      <c r="E18" s="9">
        <v>10.42</v>
      </c>
      <c r="F18" s="9">
        <v>10.42</v>
      </c>
      <c r="G18" s="9">
        <v>0</v>
      </c>
      <c r="H18" s="9">
        <v>10.42</v>
      </c>
      <c r="I18" s="10">
        <v>10.42</v>
      </c>
    </row>
    <row r="19" spans="1:9" ht="14.5" thickBot="1">
      <c r="A19" s="6">
        <v>16</v>
      </c>
      <c r="B19" s="7" t="s">
        <v>10</v>
      </c>
      <c r="C19" s="8" t="s">
        <v>11</v>
      </c>
      <c r="D19" s="7" t="s">
        <v>27</v>
      </c>
      <c r="E19" s="9">
        <v>13.44</v>
      </c>
      <c r="F19" s="9">
        <v>13.44</v>
      </c>
      <c r="G19" s="9">
        <v>17.78</v>
      </c>
      <c r="H19" s="9">
        <v>13.44</v>
      </c>
      <c r="I19" s="10">
        <v>13.44</v>
      </c>
    </row>
    <row r="20" spans="1:9" ht="14.5" thickBot="1">
      <c r="A20" s="6">
        <v>17</v>
      </c>
      <c r="B20" s="7" t="s">
        <v>10</v>
      </c>
      <c r="C20" s="8" t="s">
        <v>11</v>
      </c>
      <c r="D20" s="7" t="s">
        <v>28</v>
      </c>
      <c r="E20" s="9">
        <v>9.5500000000000007</v>
      </c>
      <c r="F20" s="9">
        <v>0</v>
      </c>
      <c r="G20" s="9">
        <v>0</v>
      </c>
      <c r="H20" s="9">
        <v>0</v>
      </c>
      <c r="I20" s="10">
        <v>0</v>
      </c>
    </row>
    <row r="21" spans="1:9" ht="14.5" thickBot="1">
      <c r="A21" s="6">
        <v>18</v>
      </c>
      <c r="B21" s="7" t="s">
        <v>10</v>
      </c>
      <c r="C21" s="8" t="s">
        <v>11</v>
      </c>
      <c r="D21" s="7" t="s">
        <v>29</v>
      </c>
      <c r="E21" s="9">
        <v>10</v>
      </c>
      <c r="F21" s="9">
        <v>10</v>
      </c>
      <c r="G21" s="9">
        <v>0</v>
      </c>
      <c r="H21" s="9">
        <v>10</v>
      </c>
      <c r="I21" s="10">
        <v>0</v>
      </c>
    </row>
    <row r="22" spans="1:9" ht="14.5" thickBot="1">
      <c r="A22" s="6">
        <v>19</v>
      </c>
      <c r="B22" s="7" t="s">
        <v>10</v>
      </c>
      <c r="C22" s="8" t="s">
        <v>11</v>
      </c>
      <c r="D22" s="7" t="s">
        <v>30</v>
      </c>
      <c r="E22" s="9">
        <v>7.84</v>
      </c>
      <c r="F22" s="9">
        <v>0</v>
      </c>
      <c r="G22" s="9">
        <v>0</v>
      </c>
      <c r="H22" s="9">
        <v>0</v>
      </c>
      <c r="I22" s="10">
        <v>0</v>
      </c>
    </row>
    <row r="23" spans="1:9" ht="14.5" thickBot="1">
      <c r="A23" s="6">
        <v>20</v>
      </c>
      <c r="B23" s="7" t="s">
        <v>10</v>
      </c>
      <c r="C23" s="8" t="s">
        <v>11</v>
      </c>
      <c r="D23" s="7" t="s">
        <v>31</v>
      </c>
      <c r="E23" s="9">
        <v>7.74</v>
      </c>
      <c r="F23" s="9">
        <v>0</v>
      </c>
      <c r="G23" s="9">
        <v>0</v>
      </c>
      <c r="H23" s="9">
        <v>0</v>
      </c>
      <c r="I23" s="10">
        <v>0</v>
      </c>
    </row>
    <row r="24" spans="1:9" ht="14.5" thickBot="1">
      <c r="A24" s="6">
        <v>21</v>
      </c>
      <c r="B24" s="7" t="s">
        <v>10</v>
      </c>
      <c r="C24" s="8" t="s">
        <v>11</v>
      </c>
      <c r="D24" s="7" t="s">
        <v>32</v>
      </c>
      <c r="E24" s="9">
        <v>9.76</v>
      </c>
      <c r="F24" s="9">
        <v>11.32</v>
      </c>
      <c r="G24" s="9">
        <v>0</v>
      </c>
      <c r="H24" s="9">
        <v>10.7</v>
      </c>
      <c r="I24" s="10">
        <v>0</v>
      </c>
    </row>
    <row r="25" spans="1:9" ht="14.5" thickBot="1">
      <c r="A25" s="6">
        <v>22</v>
      </c>
      <c r="B25" s="7" t="s">
        <v>10</v>
      </c>
      <c r="C25" s="8" t="s">
        <v>11</v>
      </c>
      <c r="D25" s="7" t="s">
        <v>33</v>
      </c>
      <c r="E25" s="9">
        <v>9.1999999999999993</v>
      </c>
      <c r="F25" s="9">
        <v>0</v>
      </c>
      <c r="G25" s="9">
        <v>0</v>
      </c>
      <c r="H25" s="9">
        <v>0</v>
      </c>
      <c r="I25" s="10">
        <v>0</v>
      </c>
    </row>
    <row r="26" spans="1:9" ht="14.5" thickBot="1">
      <c r="A26" s="6">
        <v>23</v>
      </c>
      <c r="B26" s="7" t="s">
        <v>10</v>
      </c>
      <c r="C26" s="8" t="s">
        <v>11</v>
      </c>
      <c r="D26" s="7" t="s">
        <v>34</v>
      </c>
      <c r="E26" s="9">
        <v>7.9</v>
      </c>
      <c r="F26" s="9">
        <v>0</v>
      </c>
      <c r="G26" s="9">
        <v>0</v>
      </c>
      <c r="H26" s="9">
        <v>0</v>
      </c>
      <c r="I26" s="10">
        <v>0</v>
      </c>
    </row>
    <row r="27" spans="1:9" ht="14.5" thickBot="1">
      <c r="A27" s="6">
        <v>24</v>
      </c>
      <c r="B27" s="7" t="s">
        <v>10</v>
      </c>
      <c r="C27" s="8" t="s">
        <v>11</v>
      </c>
      <c r="D27" s="7" t="s">
        <v>35</v>
      </c>
      <c r="E27" s="9">
        <v>8.6</v>
      </c>
      <c r="F27" s="9">
        <v>0</v>
      </c>
      <c r="G27" s="9">
        <v>0</v>
      </c>
      <c r="H27" s="9">
        <v>9.8800000000000008</v>
      </c>
      <c r="I27" s="10">
        <v>0</v>
      </c>
    </row>
    <row r="28" spans="1:9" ht="14.5" thickBot="1">
      <c r="A28" s="6">
        <v>25</v>
      </c>
      <c r="B28" s="7" t="s">
        <v>10</v>
      </c>
      <c r="C28" s="8" t="s">
        <v>11</v>
      </c>
      <c r="D28" s="7" t="s">
        <v>36</v>
      </c>
      <c r="E28" s="9">
        <v>14.46</v>
      </c>
      <c r="F28" s="9">
        <v>13.46</v>
      </c>
      <c r="G28" s="9">
        <v>13.46</v>
      </c>
      <c r="H28" s="9">
        <v>13.46</v>
      </c>
      <c r="I28" s="10">
        <v>13.46</v>
      </c>
    </row>
    <row r="29" spans="1:9" ht="14.5" thickBot="1">
      <c r="A29" s="6">
        <v>26</v>
      </c>
      <c r="B29" s="7" t="s">
        <v>10</v>
      </c>
      <c r="C29" s="8" t="s">
        <v>11</v>
      </c>
      <c r="D29" s="7" t="s">
        <v>37</v>
      </c>
      <c r="E29" s="9">
        <v>8.44</v>
      </c>
      <c r="F29" s="9">
        <v>0</v>
      </c>
      <c r="G29" s="9">
        <v>0</v>
      </c>
      <c r="H29" s="9">
        <v>0</v>
      </c>
      <c r="I29" s="10">
        <v>0</v>
      </c>
    </row>
    <row r="30" spans="1:9" ht="14.5" thickBot="1">
      <c r="A30" s="6">
        <v>27</v>
      </c>
      <c r="B30" s="7" t="s">
        <v>10</v>
      </c>
      <c r="C30" s="8" t="s">
        <v>11</v>
      </c>
      <c r="D30" s="7" t="s">
        <v>38</v>
      </c>
      <c r="E30" s="9">
        <v>8.93</v>
      </c>
      <c r="F30" s="9">
        <v>0</v>
      </c>
      <c r="G30" s="9">
        <v>0</v>
      </c>
      <c r="H30" s="9">
        <v>0</v>
      </c>
      <c r="I30" s="10">
        <v>0</v>
      </c>
    </row>
    <row r="31" spans="1:9" ht="14.5" thickBot="1">
      <c r="A31" s="6">
        <v>28</v>
      </c>
      <c r="B31" s="7" t="s">
        <v>10</v>
      </c>
      <c r="C31" s="8" t="s">
        <v>11</v>
      </c>
      <c r="D31" s="7" t="s">
        <v>39</v>
      </c>
      <c r="E31" s="9">
        <v>8.5</v>
      </c>
      <c r="F31" s="9">
        <v>0</v>
      </c>
      <c r="G31" s="9">
        <v>0</v>
      </c>
      <c r="H31" s="9">
        <v>0</v>
      </c>
      <c r="I31" s="10">
        <v>0</v>
      </c>
    </row>
    <row r="32" spans="1:9" ht="14.5" thickBot="1">
      <c r="A32" s="6">
        <v>29</v>
      </c>
      <c r="B32" s="7" t="s">
        <v>10</v>
      </c>
      <c r="C32" s="8" t="s">
        <v>11</v>
      </c>
      <c r="D32" s="7" t="s">
        <v>40</v>
      </c>
      <c r="E32" s="9">
        <v>6.98</v>
      </c>
      <c r="F32" s="9">
        <v>6.98</v>
      </c>
      <c r="G32" s="9">
        <v>0</v>
      </c>
      <c r="H32" s="9">
        <v>0</v>
      </c>
      <c r="I32" s="10">
        <v>0</v>
      </c>
    </row>
    <row r="33" spans="1:12" ht="14.5" thickBot="1">
      <c r="A33" s="6">
        <v>30</v>
      </c>
      <c r="B33" s="7" t="s">
        <v>10</v>
      </c>
      <c r="C33" s="8" t="s">
        <v>11</v>
      </c>
      <c r="D33" s="7" t="s">
        <v>41</v>
      </c>
      <c r="E33" s="9">
        <v>9.57</v>
      </c>
      <c r="F33" s="9">
        <v>9.85</v>
      </c>
      <c r="G33" s="9">
        <v>14.81</v>
      </c>
      <c r="H33" s="9">
        <v>9.2799999999999994</v>
      </c>
      <c r="I33" s="10">
        <v>14.21</v>
      </c>
    </row>
    <row r="34" spans="1:12" ht="14.5" thickBot="1">
      <c r="A34" s="6">
        <v>31</v>
      </c>
      <c r="B34" s="7" t="s">
        <v>10</v>
      </c>
      <c r="C34" s="8" t="s">
        <v>11</v>
      </c>
      <c r="D34" s="7" t="s">
        <v>42</v>
      </c>
      <c r="E34" s="9">
        <v>9.75</v>
      </c>
      <c r="F34" s="9">
        <v>10.01</v>
      </c>
      <c r="G34" s="9">
        <v>0</v>
      </c>
      <c r="H34" s="9">
        <v>10.76</v>
      </c>
      <c r="I34" s="10">
        <v>0</v>
      </c>
    </row>
    <row r="35" spans="1:12" ht="14.5" thickBot="1">
      <c r="A35" s="6">
        <v>32</v>
      </c>
      <c r="B35" s="7" t="s">
        <v>10</v>
      </c>
      <c r="C35" s="8" t="s">
        <v>11</v>
      </c>
      <c r="D35" s="7" t="s">
        <v>43</v>
      </c>
      <c r="E35" s="9">
        <v>11.25</v>
      </c>
      <c r="F35" s="9">
        <v>13</v>
      </c>
      <c r="G35" s="9">
        <v>0</v>
      </c>
      <c r="H35" s="9">
        <v>13</v>
      </c>
      <c r="I35" s="10">
        <v>14</v>
      </c>
    </row>
    <row r="36" spans="1:12" ht="14.5" thickBot="1">
      <c r="A36" s="6">
        <v>33</v>
      </c>
      <c r="B36" s="7" t="s">
        <v>10</v>
      </c>
      <c r="C36" s="8" t="s">
        <v>11</v>
      </c>
      <c r="D36" s="7" t="s">
        <v>44</v>
      </c>
      <c r="E36" s="9">
        <v>10.15</v>
      </c>
      <c r="F36" s="9">
        <v>10.65</v>
      </c>
      <c r="G36" s="9">
        <v>21</v>
      </c>
      <c r="H36" s="9">
        <v>13</v>
      </c>
      <c r="I36" s="10">
        <v>12</v>
      </c>
    </row>
    <row r="37" spans="1:12" ht="14.5" thickBot="1">
      <c r="A37" s="6">
        <v>34</v>
      </c>
      <c r="B37" s="7" t="s">
        <v>10</v>
      </c>
      <c r="C37" s="8" t="s">
        <v>11</v>
      </c>
      <c r="D37" s="7" t="s">
        <v>45</v>
      </c>
      <c r="E37" s="9">
        <v>9.5</v>
      </c>
      <c r="F37" s="9">
        <v>11.1</v>
      </c>
      <c r="G37" s="9">
        <v>13.1</v>
      </c>
      <c r="H37" s="9">
        <v>10.9</v>
      </c>
      <c r="I37" s="10">
        <v>10.9</v>
      </c>
    </row>
    <row r="38" spans="1:12" ht="14.5" thickBot="1">
      <c r="A38" s="6">
        <v>35</v>
      </c>
      <c r="B38" s="7" t="s">
        <v>10</v>
      </c>
      <c r="C38" s="8" t="s">
        <v>11</v>
      </c>
      <c r="D38" s="7" t="s">
        <v>46</v>
      </c>
      <c r="E38" s="9">
        <v>8.4</v>
      </c>
      <c r="F38" s="9">
        <v>9.85</v>
      </c>
      <c r="G38" s="9">
        <v>13.18</v>
      </c>
      <c r="H38" s="9">
        <v>9.9700000000000006</v>
      </c>
      <c r="I38" s="10">
        <v>9.99</v>
      </c>
    </row>
    <row r="39" spans="1:12" ht="14.5" thickBot="1">
      <c r="A39" s="6">
        <v>36</v>
      </c>
      <c r="B39" s="7" t="s">
        <v>10</v>
      </c>
      <c r="C39" s="8" t="s">
        <v>11</v>
      </c>
      <c r="D39" s="7" t="s">
        <v>47</v>
      </c>
      <c r="E39" s="9">
        <v>10</v>
      </c>
      <c r="F39" s="9">
        <v>10.5</v>
      </c>
      <c r="G39" s="9">
        <v>15</v>
      </c>
      <c r="H39" s="9">
        <v>10.5</v>
      </c>
      <c r="I39" s="10">
        <v>11.5</v>
      </c>
    </row>
    <row r="40" spans="1:12" ht="14.5" thickBot="1">
      <c r="A40" s="6">
        <v>37</v>
      </c>
      <c r="B40" s="7" t="s">
        <v>10</v>
      </c>
      <c r="C40" s="8" t="s">
        <v>11</v>
      </c>
      <c r="D40" s="7" t="s">
        <v>48</v>
      </c>
      <c r="E40" s="9">
        <v>7.35</v>
      </c>
      <c r="F40" s="9">
        <v>7.47</v>
      </c>
      <c r="G40" s="9">
        <v>6.94</v>
      </c>
      <c r="H40" s="9">
        <v>6.9</v>
      </c>
      <c r="I40" s="10">
        <v>7.99</v>
      </c>
    </row>
    <row r="41" spans="1:12" ht="14.5" thickBot="1">
      <c r="A41" s="6">
        <v>38</v>
      </c>
      <c r="B41" s="7" t="s">
        <v>10</v>
      </c>
      <c r="C41" s="8" t="s">
        <v>11</v>
      </c>
      <c r="D41" s="7" t="s">
        <v>49</v>
      </c>
      <c r="E41" s="9">
        <v>7.51</v>
      </c>
      <c r="F41" s="9">
        <v>8.0500000000000007</v>
      </c>
      <c r="G41" s="9">
        <v>7.18</v>
      </c>
      <c r="H41" s="9">
        <v>6.79</v>
      </c>
      <c r="I41" s="10">
        <v>10.74</v>
      </c>
    </row>
    <row r="42" spans="1:12" ht="14.5" thickBot="1">
      <c r="A42" s="6">
        <v>39</v>
      </c>
      <c r="B42" s="7" t="s">
        <v>10</v>
      </c>
      <c r="C42" s="8" t="s">
        <v>11</v>
      </c>
      <c r="D42" s="7" t="s">
        <v>50</v>
      </c>
      <c r="E42" s="9">
        <v>8.4</v>
      </c>
      <c r="F42" s="9">
        <v>9.73</v>
      </c>
      <c r="G42" s="9">
        <v>12.47</v>
      </c>
      <c r="H42" s="9">
        <v>7.42</v>
      </c>
      <c r="I42" s="10">
        <v>9.49</v>
      </c>
    </row>
    <row r="43" spans="1:12" ht="14.5" thickBot="1">
      <c r="A43" s="6">
        <v>40</v>
      </c>
      <c r="B43" s="7" t="s">
        <v>10</v>
      </c>
      <c r="C43" s="8" t="s">
        <v>11</v>
      </c>
      <c r="D43" s="7" t="s">
        <v>51</v>
      </c>
      <c r="E43" s="9">
        <v>8.23</v>
      </c>
      <c r="F43" s="9">
        <v>8.19</v>
      </c>
      <c r="G43" s="9">
        <v>7.71</v>
      </c>
      <c r="H43" s="9">
        <v>8.1199999999999992</v>
      </c>
      <c r="I43" s="10">
        <v>8.77</v>
      </c>
    </row>
    <row r="44" spans="1:12" ht="14.5" thickBot="1">
      <c r="A44" s="6">
        <v>41</v>
      </c>
      <c r="B44" s="7" t="s">
        <v>10</v>
      </c>
      <c r="C44" s="8" t="s">
        <v>11</v>
      </c>
      <c r="D44" s="7" t="s">
        <v>52</v>
      </c>
      <c r="E44" s="9">
        <v>9.3699999999999992</v>
      </c>
      <c r="F44" s="9">
        <v>10.01</v>
      </c>
      <c r="G44" s="9">
        <v>12.83</v>
      </c>
      <c r="H44" s="9">
        <v>10.08</v>
      </c>
      <c r="I44" s="10">
        <v>12.78</v>
      </c>
    </row>
    <row r="45" spans="1:12" ht="14.5" thickBot="1">
      <c r="A45" s="6">
        <v>42</v>
      </c>
      <c r="B45" s="7" t="s">
        <v>10</v>
      </c>
      <c r="C45" s="8" t="s">
        <v>11</v>
      </c>
      <c r="D45" s="7" t="s">
        <v>53</v>
      </c>
      <c r="E45" s="9">
        <v>9.75</v>
      </c>
      <c r="F45" s="9">
        <v>10.25</v>
      </c>
      <c r="G45" s="9">
        <v>12.25</v>
      </c>
      <c r="H45" s="9">
        <v>10.75</v>
      </c>
      <c r="I45" s="10">
        <v>10.75</v>
      </c>
    </row>
    <row r="46" spans="1:12" ht="14.5" thickBot="1">
      <c r="A46" s="6">
        <v>43</v>
      </c>
      <c r="B46" s="7" t="s">
        <v>10</v>
      </c>
      <c r="C46" s="8" t="s">
        <v>11</v>
      </c>
      <c r="D46" s="7" t="s">
        <v>54</v>
      </c>
      <c r="E46" s="9">
        <v>9.2200000000000006</v>
      </c>
      <c r="F46" s="9">
        <v>8.99</v>
      </c>
      <c r="G46" s="9">
        <v>9.16</v>
      </c>
      <c r="H46" s="9">
        <v>8.77</v>
      </c>
      <c r="I46" s="10">
        <v>9.0399999999999991</v>
      </c>
    </row>
    <row r="47" spans="1:12" ht="14.5" thickBot="1">
      <c r="A47" s="6">
        <v>44</v>
      </c>
      <c r="B47" s="7" t="s">
        <v>10</v>
      </c>
      <c r="C47" s="8" t="s">
        <v>11</v>
      </c>
      <c r="D47" s="7" t="s">
        <v>55</v>
      </c>
      <c r="E47" s="9">
        <v>10.9</v>
      </c>
      <c r="F47" s="9">
        <v>12.65</v>
      </c>
      <c r="G47" s="9">
        <v>15</v>
      </c>
      <c r="H47" s="9">
        <v>12.12</v>
      </c>
      <c r="I47" s="10">
        <v>12.28</v>
      </c>
    </row>
    <row r="48" spans="1:12" ht="14.5" thickBot="1">
      <c r="A48" s="6">
        <v>45</v>
      </c>
      <c r="B48" s="7" t="s">
        <v>10</v>
      </c>
      <c r="C48" s="8" t="s">
        <v>11</v>
      </c>
      <c r="D48" s="7" t="s">
        <v>56</v>
      </c>
      <c r="E48" s="9">
        <v>9.34</v>
      </c>
      <c r="F48" s="9">
        <v>9.34</v>
      </c>
      <c r="G48" s="9">
        <v>9.34</v>
      </c>
      <c r="H48" s="9">
        <v>0</v>
      </c>
      <c r="I48" s="10">
        <v>9.34</v>
      </c>
      <c r="K48" s="11"/>
      <c r="L48" s="11"/>
    </row>
    <row r="49" spans="1:9" ht="14.5" thickBot="1">
      <c r="A49" s="6">
        <v>46</v>
      </c>
      <c r="B49" s="7" t="s">
        <v>10</v>
      </c>
      <c r="C49" s="8" t="s">
        <v>11</v>
      </c>
      <c r="D49" s="7" t="s">
        <v>57</v>
      </c>
      <c r="E49" s="9">
        <v>9.9499999999999993</v>
      </c>
      <c r="F49" s="9">
        <v>11.45</v>
      </c>
      <c r="G49" s="9">
        <v>13.45</v>
      </c>
      <c r="H49" s="9">
        <v>11.95</v>
      </c>
      <c r="I49" s="10">
        <v>11.45</v>
      </c>
    </row>
    <row r="50" spans="1:9" ht="14.5" thickBot="1">
      <c r="A50" s="6">
        <v>47</v>
      </c>
      <c r="B50" s="7" t="s">
        <v>10</v>
      </c>
      <c r="C50" s="8" t="s">
        <v>11</v>
      </c>
      <c r="D50" s="7" t="s">
        <v>58</v>
      </c>
      <c r="E50" s="9">
        <v>9.85</v>
      </c>
      <c r="F50" s="9">
        <v>10.1</v>
      </c>
      <c r="G50" s="9">
        <v>11.19</v>
      </c>
      <c r="H50" s="9">
        <v>9.69</v>
      </c>
      <c r="I50" s="10">
        <v>11.44</v>
      </c>
    </row>
    <row r="51" spans="1:9" ht="14.5" thickBot="1">
      <c r="A51" s="6">
        <v>48</v>
      </c>
      <c r="B51" s="7" t="s">
        <v>10</v>
      </c>
      <c r="C51" s="8" t="s">
        <v>11</v>
      </c>
      <c r="D51" s="7" t="s">
        <v>59</v>
      </c>
      <c r="E51" s="9">
        <v>12.75</v>
      </c>
      <c r="F51" s="9">
        <v>13.75</v>
      </c>
      <c r="G51" s="9">
        <v>13.75</v>
      </c>
      <c r="H51" s="9">
        <v>13.25</v>
      </c>
      <c r="I51" s="10">
        <v>12.75</v>
      </c>
    </row>
    <row r="52" spans="1:9" ht="14.5" thickBot="1">
      <c r="A52" s="6">
        <v>49</v>
      </c>
      <c r="B52" s="7" t="s">
        <v>10</v>
      </c>
      <c r="C52" s="8" t="s">
        <v>11</v>
      </c>
      <c r="D52" s="7" t="s">
        <v>60</v>
      </c>
      <c r="E52" s="9">
        <v>11.94</v>
      </c>
      <c r="F52" s="9">
        <v>9.4700000000000006</v>
      </c>
      <c r="G52" s="9">
        <v>13.55</v>
      </c>
      <c r="H52" s="9">
        <v>9.3800000000000008</v>
      </c>
      <c r="I52" s="10">
        <v>12.09</v>
      </c>
    </row>
    <row r="53" spans="1:9" ht="14.5" thickBot="1">
      <c r="A53" s="6">
        <v>50</v>
      </c>
      <c r="B53" s="7" t="s">
        <v>10</v>
      </c>
      <c r="C53" s="8" t="s">
        <v>11</v>
      </c>
      <c r="D53" s="7" t="s">
        <v>61</v>
      </c>
      <c r="E53" s="9">
        <v>3.22</v>
      </c>
      <c r="F53" s="9">
        <v>3.89</v>
      </c>
      <c r="G53" s="9">
        <v>3.33</v>
      </c>
      <c r="H53" s="9">
        <v>2.93</v>
      </c>
      <c r="I53" s="10">
        <v>11.5</v>
      </c>
    </row>
    <row r="54" spans="1:9" ht="14.5" thickBot="1">
      <c r="A54" s="6">
        <v>51</v>
      </c>
      <c r="B54" s="7" t="s">
        <v>10</v>
      </c>
      <c r="C54" s="8" t="s">
        <v>11</v>
      </c>
      <c r="D54" s="7" t="s">
        <v>62</v>
      </c>
      <c r="E54" s="9">
        <v>10</v>
      </c>
      <c r="F54" s="9">
        <v>10</v>
      </c>
      <c r="G54" s="9">
        <v>10</v>
      </c>
      <c r="H54" s="9">
        <v>10</v>
      </c>
      <c r="I54" s="10">
        <v>10</v>
      </c>
    </row>
    <row r="55" spans="1:9" ht="14.5" thickBot="1">
      <c r="A55" s="6">
        <v>52</v>
      </c>
      <c r="B55" s="7" t="s">
        <v>10</v>
      </c>
      <c r="C55" s="8" t="s">
        <v>11</v>
      </c>
      <c r="D55" s="12" t="s">
        <v>63</v>
      </c>
      <c r="E55" s="9">
        <v>8.2799999999999994</v>
      </c>
      <c r="F55" s="9">
        <v>9.1300000000000008</v>
      </c>
      <c r="G55" s="9">
        <v>8.44</v>
      </c>
      <c r="H55" s="9">
        <v>8.3800000000000008</v>
      </c>
      <c r="I55" s="10">
        <v>15.02</v>
      </c>
    </row>
    <row r="56" spans="1:9" ht="14.5" thickBot="1">
      <c r="A56" s="6">
        <v>53</v>
      </c>
      <c r="B56" s="7" t="s">
        <v>10</v>
      </c>
      <c r="C56" s="8" t="s">
        <v>11</v>
      </c>
      <c r="D56" s="7" t="s">
        <v>64</v>
      </c>
      <c r="E56" s="9">
        <v>9.51</v>
      </c>
      <c r="F56" s="9">
        <v>10.64</v>
      </c>
      <c r="G56" s="9">
        <v>10.25</v>
      </c>
      <c r="H56" s="9">
        <v>10.3</v>
      </c>
      <c r="I56" s="10">
        <v>12.35</v>
      </c>
    </row>
    <row r="57" spans="1:9" ht="14.5" thickBot="1">
      <c r="A57" s="6">
        <v>54</v>
      </c>
      <c r="B57" s="7" t="s">
        <v>10</v>
      </c>
      <c r="C57" s="8" t="s">
        <v>11</v>
      </c>
      <c r="D57" s="7" t="s">
        <v>65</v>
      </c>
      <c r="E57" s="9">
        <v>10.56</v>
      </c>
      <c r="F57" s="9">
        <v>11.68</v>
      </c>
      <c r="G57" s="9">
        <v>10.63</v>
      </c>
      <c r="H57" s="9">
        <v>10.58</v>
      </c>
      <c r="I57" s="10">
        <v>13.82</v>
      </c>
    </row>
    <row r="58" spans="1:9" ht="14.5" thickBot="1">
      <c r="A58" s="6">
        <v>55</v>
      </c>
      <c r="B58" s="7" t="s">
        <v>10</v>
      </c>
      <c r="C58" s="8" t="s">
        <v>11</v>
      </c>
      <c r="D58" s="7" t="s">
        <v>66</v>
      </c>
      <c r="E58" s="9">
        <v>5.12</v>
      </c>
      <c r="F58" s="9">
        <v>5.12</v>
      </c>
      <c r="G58" s="9">
        <v>5.12</v>
      </c>
      <c r="H58" s="9">
        <v>9.1300000000000008</v>
      </c>
      <c r="I58" s="10">
        <v>9.1300000000000008</v>
      </c>
    </row>
    <row r="59" spans="1:9" ht="14.5" thickBot="1">
      <c r="A59" s="6">
        <v>56</v>
      </c>
      <c r="B59" s="7" t="s">
        <v>10</v>
      </c>
      <c r="C59" s="8" t="s">
        <v>11</v>
      </c>
      <c r="D59" s="7" t="s">
        <v>67</v>
      </c>
      <c r="E59" s="9">
        <v>11.79</v>
      </c>
      <c r="F59" s="9">
        <v>10.42</v>
      </c>
      <c r="G59" s="9">
        <v>11.99</v>
      </c>
      <c r="H59" s="9">
        <v>10.029999999999999</v>
      </c>
      <c r="I59" s="10">
        <v>9.9499999999999993</v>
      </c>
    </row>
    <row r="60" spans="1:9" ht="14.5" thickBot="1">
      <c r="A60" s="6">
        <v>57</v>
      </c>
      <c r="B60" s="7" t="s">
        <v>10</v>
      </c>
      <c r="C60" s="8" t="s">
        <v>11</v>
      </c>
      <c r="D60" s="7" t="s">
        <v>68</v>
      </c>
      <c r="E60" s="9">
        <v>8.19</v>
      </c>
      <c r="F60" s="9">
        <v>8.19</v>
      </c>
      <c r="G60" s="9">
        <v>59.97</v>
      </c>
      <c r="H60" s="9">
        <v>8.19</v>
      </c>
      <c r="I60" s="10">
        <v>8.19</v>
      </c>
    </row>
    <row r="61" spans="1:9" ht="14.5" thickBot="1">
      <c r="A61" s="6">
        <v>58</v>
      </c>
      <c r="B61" s="7" t="s">
        <v>10</v>
      </c>
      <c r="C61" s="8" t="s">
        <v>11</v>
      </c>
      <c r="D61" s="7" t="s">
        <v>69</v>
      </c>
      <c r="E61" s="9">
        <v>0</v>
      </c>
      <c r="F61" s="9">
        <v>8.58</v>
      </c>
      <c r="G61" s="9">
        <v>0</v>
      </c>
      <c r="H61" s="9">
        <v>8.58</v>
      </c>
      <c r="I61" s="10">
        <v>8.58</v>
      </c>
    </row>
    <row r="62" spans="1:9" ht="14.5" thickBot="1">
      <c r="A62" s="6">
        <v>59</v>
      </c>
      <c r="B62" s="7" t="s">
        <v>10</v>
      </c>
      <c r="C62" s="8" t="s">
        <v>11</v>
      </c>
      <c r="D62" s="7" t="s">
        <v>70</v>
      </c>
      <c r="E62" s="9">
        <v>8.34</v>
      </c>
      <c r="F62" s="9">
        <v>8.49</v>
      </c>
      <c r="G62" s="9">
        <v>8.35</v>
      </c>
      <c r="H62" s="9">
        <v>8.3800000000000008</v>
      </c>
      <c r="I62" s="10">
        <v>8.48</v>
      </c>
    </row>
    <row r="63" spans="1:9" ht="14.5" thickBot="1">
      <c r="A63" s="6">
        <v>60</v>
      </c>
      <c r="B63" s="7" t="s">
        <v>10</v>
      </c>
      <c r="C63" s="8" t="s">
        <v>11</v>
      </c>
      <c r="D63" s="7" t="s">
        <v>71</v>
      </c>
      <c r="E63" s="9">
        <v>8.59</v>
      </c>
      <c r="F63" s="9">
        <v>8.85</v>
      </c>
      <c r="G63" s="9">
        <v>11.49</v>
      </c>
      <c r="H63" s="9">
        <v>8.4</v>
      </c>
      <c r="I63" s="10">
        <v>10.8</v>
      </c>
    </row>
    <row r="64" spans="1:9" ht="14.5" thickBot="1">
      <c r="A64" s="6">
        <v>61</v>
      </c>
      <c r="B64" s="7" t="s">
        <v>10</v>
      </c>
      <c r="C64" s="8" t="s">
        <v>11</v>
      </c>
      <c r="D64" s="7" t="s">
        <v>72</v>
      </c>
      <c r="E64" s="9">
        <v>12.13</v>
      </c>
      <c r="F64" s="9">
        <v>11.3</v>
      </c>
      <c r="G64" s="9">
        <v>7.42</v>
      </c>
      <c r="H64" s="9">
        <v>7.74</v>
      </c>
      <c r="I64" s="10">
        <v>7.49</v>
      </c>
    </row>
    <row r="65" spans="1:9" ht="14.5" thickBot="1">
      <c r="A65" s="6">
        <v>62</v>
      </c>
      <c r="B65" s="7" t="s">
        <v>10</v>
      </c>
      <c r="C65" s="8" t="s">
        <v>11</v>
      </c>
      <c r="D65" s="7" t="s">
        <v>73</v>
      </c>
      <c r="E65" s="9">
        <v>13.05</v>
      </c>
      <c r="F65" s="9">
        <v>13.05</v>
      </c>
      <c r="G65" s="9">
        <v>13.05</v>
      </c>
      <c r="H65" s="9">
        <v>13.05</v>
      </c>
      <c r="I65" s="10">
        <v>13.06</v>
      </c>
    </row>
    <row r="66" spans="1:9" ht="14.5" thickBot="1">
      <c r="A66" s="6">
        <v>63</v>
      </c>
      <c r="B66" s="7" t="s">
        <v>10</v>
      </c>
      <c r="C66" s="8" t="s">
        <v>11</v>
      </c>
      <c r="D66" s="7" t="s">
        <v>74</v>
      </c>
      <c r="E66" s="9">
        <v>10.9</v>
      </c>
      <c r="F66" s="9">
        <v>11.2</v>
      </c>
      <c r="G66" s="9">
        <v>11.2</v>
      </c>
      <c r="H66" s="9">
        <v>11.05</v>
      </c>
      <c r="I66" s="10">
        <v>11.1</v>
      </c>
    </row>
    <row r="67" spans="1:9" ht="14.5" thickBot="1">
      <c r="A67" s="6">
        <v>64</v>
      </c>
      <c r="B67" s="7" t="s">
        <v>10</v>
      </c>
      <c r="C67" s="8" t="s">
        <v>11</v>
      </c>
      <c r="D67" s="7" t="s">
        <v>75</v>
      </c>
      <c r="E67" s="9">
        <v>10.94</v>
      </c>
      <c r="F67" s="9">
        <v>10.94</v>
      </c>
      <c r="G67" s="9">
        <v>11.99</v>
      </c>
      <c r="H67" s="9">
        <v>10.94</v>
      </c>
      <c r="I67" s="10">
        <v>11</v>
      </c>
    </row>
    <row r="68" spans="1:9" ht="14.5" thickBot="1">
      <c r="A68" s="6">
        <v>65</v>
      </c>
      <c r="B68" s="7" t="s">
        <v>10</v>
      </c>
      <c r="C68" s="8" t="s">
        <v>11</v>
      </c>
      <c r="D68" s="7" t="s">
        <v>76</v>
      </c>
      <c r="E68" s="9">
        <v>10.5</v>
      </c>
      <c r="F68" s="9">
        <v>11.5</v>
      </c>
      <c r="G68" s="9">
        <v>16</v>
      </c>
      <c r="H68" s="9">
        <v>0</v>
      </c>
      <c r="I68" s="10">
        <v>11</v>
      </c>
    </row>
    <row r="69" spans="1:9" ht="14.5" thickBot="1">
      <c r="A69" s="6">
        <v>66</v>
      </c>
      <c r="B69" s="7" t="s">
        <v>10</v>
      </c>
      <c r="C69" s="8" t="s">
        <v>11</v>
      </c>
      <c r="D69" s="7" t="s">
        <v>77</v>
      </c>
      <c r="E69" s="9">
        <v>0</v>
      </c>
      <c r="F69" s="9">
        <v>9.9600000000000009</v>
      </c>
      <c r="G69" s="9">
        <v>19.46</v>
      </c>
      <c r="H69" s="9">
        <v>9.9600000000000009</v>
      </c>
      <c r="I69" s="10">
        <v>9.9600000000000009</v>
      </c>
    </row>
    <row r="70" spans="1:9" ht="14.5" thickBot="1">
      <c r="A70" s="6">
        <v>67</v>
      </c>
      <c r="B70" s="7" t="s">
        <v>10</v>
      </c>
      <c r="C70" s="8" t="s">
        <v>11</v>
      </c>
      <c r="D70" s="7" t="s">
        <v>78</v>
      </c>
      <c r="E70" s="9">
        <v>11</v>
      </c>
      <c r="F70" s="9">
        <v>13</v>
      </c>
      <c r="G70" s="9">
        <v>15</v>
      </c>
      <c r="H70" s="9">
        <v>12.5</v>
      </c>
      <c r="I70" s="10">
        <v>13.5</v>
      </c>
    </row>
    <row r="71" spans="1:9" ht="14.5" thickBot="1">
      <c r="A71" s="6">
        <v>68</v>
      </c>
      <c r="B71" s="7" t="s">
        <v>10</v>
      </c>
      <c r="C71" s="8" t="s">
        <v>11</v>
      </c>
      <c r="D71" s="7" t="s">
        <v>79</v>
      </c>
      <c r="E71" s="9">
        <v>10.75</v>
      </c>
      <c r="F71" s="9">
        <v>11.25</v>
      </c>
      <c r="G71" s="9">
        <v>0</v>
      </c>
      <c r="H71" s="9">
        <v>9.25</v>
      </c>
      <c r="I71" s="10">
        <v>0</v>
      </c>
    </row>
    <row r="72" spans="1:9" ht="14.5" thickBot="1">
      <c r="A72" s="6">
        <v>69</v>
      </c>
      <c r="B72" s="7" t="s">
        <v>10</v>
      </c>
      <c r="C72" s="8" t="s">
        <v>11</v>
      </c>
      <c r="D72" s="7" t="s">
        <v>80</v>
      </c>
      <c r="E72" s="9">
        <v>10.42</v>
      </c>
      <c r="F72" s="9">
        <v>11.3</v>
      </c>
      <c r="G72" s="9">
        <v>12.3</v>
      </c>
      <c r="H72" s="9">
        <v>12.3</v>
      </c>
      <c r="I72" s="10">
        <v>12.3</v>
      </c>
    </row>
    <row r="73" spans="1:9" ht="14.5" thickBot="1">
      <c r="A73" s="6">
        <v>70</v>
      </c>
      <c r="B73" s="7" t="s">
        <v>10</v>
      </c>
      <c r="C73" s="8" t="s">
        <v>11</v>
      </c>
      <c r="D73" s="7" t="s">
        <v>81</v>
      </c>
      <c r="E73" s="9">
        <v>11.25</v>
      </c>
      <c r="F73" s="9">
        <v>11.5</v>
      </c>
      <c r="G73" s="9">
        <v>0</v>
      </c>
      <c r="H73" s="9">
        <v>10.5</v>
      </c>
      <c r="I73" s="10">
        <v>11.5</v>
      </c>
    </row>
    <row r="74" spans="1:9" ht="14.5" thickBot="1">
      <c r="A74" s="6">
        <v>71</v>
      </c>
      <c r="B74" s="7" t="s">
        <v>10</v>
      </c>
      <c r="C74" s="8" t="s">
        <v>11</v>
      </c>
      <c r="D74" s="7" t="s">
        <v>82</v>
      </c>
      <c r="E74" s="9">
        <v>8.75</v>
      </c>
      <c r="F74" s="9">
        <v>14.75</v>
      </c>
      <c r="G74" s="9">
        <v>0</v>
      </c>
      <c r="H74" s="9">
        <v>11</v>
      </c>
      <c r="I74" s="10">
        <v>12</v>
      </c>
    </row>
    <row r="75" spans="1:9" ht="14.5" thickBot="1">
      <c r="A75" s="6">
        <v>72</v>
      </c>
      <c r="B75" s="7" t="s">
        <v>10</v>
      </c>
      <c r="C75" s="8" t="s">
        <v>11</v>
      </c>
      <c r="D75" s="7" t="s">
        <v>83</v>
      </c>
      <c r="E75" s="9">
        <v>0</v>
      </c>
      <c r="F75" s="9">
        <v>11.8</v>
      </c>
      <c r="G75" s="9">
        <v>15.68</v>
      </c>
      <c r="H75" s="9">
        <v>0</v>
      </c>
      <c r="I75" s="10">
        <v>13.38</v>
      </c>
    </row>
    <row r="76" spans="1:9" ht="14.5" thickBot="1">
      <c r="A76" s="6">
        <v>73</v>
      </c>
      <c r="B76" s="7" t="s">
        <v>10</v>
      </c>
      <c r="C76" s="8" t="s">
        <v>11</v>
      </c>
      <c r="D76" s="7" t="s">
        <v>84</v>
      </c>
      <c r="E76" s="9">
        <v>11.5</v>
      </c>
      <c r="F76" s="9">
        <v>11.5</v>
      </c>
      <c r="G76" s="9">
        <v>0</v>
      </c>
      <c r="H76" s="9">
        <v>11.5</v>
      </c>
      <c r="I76" s="10">
        <v>12.25</v>
      </c>
    </row>
    <row r="77" spans="1:9" ht="14.5" thickBot="1">
      <c r="A77" s="6">
        <v>74</v>
      </c>
      <c r="B77" s="7" t="s">
        <v>10</v>
      </c>
      <c r="C77" s="8" t="s">
        <v>11</v>
      </c>
      <c r="D77" s="7" t="s">
        <v>85</v>
      </c>
      <c r="E77" s="9">
        <v>8.75</v>
      </c>
      <c r="F77" s="9">
        <v>9.34</v>
      </c>
      <c r="G77" s="9">
        <v>13.07</v>
      </c>
      <c r="H77" s="9">
        <v>9.08</v>
      </c>
      <c r="I77" s="10">
        <v>9.14</v>
      </c>
    </row>
    <row r="78" spans="1:9" ht="14.5" thickBot="1">
      <c r="A78" s="6">
        <v>75</v>
      </c>
      <c r="B78" s="7" t="s">
        <v>10</v>
      </c>
      <c r="C78" s="8" t="s">
        <v>11</v>
      </c>
      <c r="D78" s="7" t="s">
        <v>86</v>
      </c>
      <c r="E78" s="9">
        <v>0</v>
      </c>
      <c r="F78" s="9">
        <v>9.92</v>
      </c>
      <c r="G78" s="9">
        <v>0</v>
      </c>
      <c r="H78" s="9">
        <v>8.1199999999999992</v>
      </c>
      <c r="I78" s="10">
        <v>9.27</v>
      </c>
    </row>
    <row r="79" spans="1:9" ht="14.5" thickBot="1">
      <c r="A79" s="6">
        <v>76</v>
      </c>
      <c r="B79" s="7" t="s">
        <v>10</v>
      </c>
      <c r="C79" s="8" t="s">
        <v>11</v>
      </c>
      <c r="D79" s="7" t="s">
        <v>87</v>
      </c>
      <c r="E79" s="9">
        <v>9.5</v>
      </c>
      <c r="F79" s="9">
        <v>11.74</v>
      </c>
      <c r="G79" s="9">
        <v>0</v>
      </c>
      <c r="H79" s="9">
        <v>0</v>
      </c>
      <c r="I79" s="10">
        <v>0</v>
      </c>
    </row>
    <row r="80" spans="1:9" ht="14.5" thickBot="1">
      <c r="A80" s="6">
        <v>77</v>
      </c>
      <c r="B80" s="7" t="s">
        <v>10</v>
      </c>
      <c r="C80" s="8" t="s">
        <v>11</v>
      </c>
      <c r="D80" s="7" t="s">
        <v>88</v>
      </c>
      <c r="E80" s="9">
        <v>10.51</v>
      </c>
      <c r="F80" s="9">
        <v>10.51</v>
      </c>
      <c r="G80" s="9">
        <v>0</v>
      </c>
      <c r="H80" s="9">
        <v>10.26</v>
      </c>
      <c r="I80" s="10">
        <v>10.26</v>
      </c>
    </row>
    <row r="81" spans="1:9" ht="14.5" thickBot="1">
      <c r="A81" s="6">
        <v>78</v>
      </c>
      <c r="B81" s="7" t="s">
        <v>10</v>
      </c>
      <c r="C81" s="8" t="s">
        <v>11</v>
      </c>
      <c r="D81" s="7" t="s">
        <v>89</v>
      </c>
      <c r="E81" s="9">
        <v>8.5</v>
      </c>
      <c r="F81" s="9">
        <v>9</v>
      </c>
      <c r="G81" s="9">
        <v>9.75</v>
      </c>
      <c r="H81" s="9">
        <v>8.75</v>
      </c>
      <c r="I81" s="10">
        <v>10.5</v>
      </c>
    </row>
    <row r="82" spans="1:9" ht="14.5" thickBot="1">
      <c r="A82" s="6">
        <v>79</v>
      </c>
      <c r="B82" s="7" t="s">
        <v>10</v>
      </c>
      <c r="C82" s="8" t="s">
        <v>11</v>
      </c>
      <c r="D82" s="7" t="s">
        <v>90</v>
      </c>
      <c r="E82" s="9">
        <v>12.78</v>
      </c>
      <c r="F82" s="9">
        <v>12.69</v>
      </c>
      <c r="G82" s="9">
        <v>14.74</v>
      </c>
      <c r="H82" s="9">
        <v>12.75</v>
      </c>
      <c r="I82" s="10">
        <v>12.88</v>
      </c>
    </row>
    <row r="83" spans="1:9" ht="14.5" thickBot="1">
      <c r="A83" s="6">
        <v>80</v>
      </c>
      <c r="B83" s="7" t="s">
        <v>10</v>
      </c>
      <c r="C83" s="8" t="s">
        <v>11</v>
      </c>
      <c r="D83" s="7" t="s">
        <v>91</v>
      </c>
      <c r="E83" s="9">
        <v>12.7</v>
      </c>
      <c r="F83" s="9">
        <v>13.7</v>
      </c>
      <c r="G83" s="9">
        <v>13.7</v>
      </c>
      <c r="H83" s="9">
        <v>14.45</v>
      </c>
      <c r="I83" s="10">
        <v>14.45</v>
      </c>
    </row>
    <row r="84" spans="1:9" ht="14.5" thickBot="1">
      <c r="A84" s="6">
        <v>81</v>
      </c>
      <c r="B84" s="7" t="s">
        <v>10</v>
      </c>
      <c r="C84" s="8" t="s">
        <v>11</v>
      </c>
      <c r="D84" s="7" t="s">
        <v>92</v>
      </c>
      <c r="E84" s="9">
        <v>12.09</v>
      </c>
      <c r="F84" s="9">
        <v>12.09</v>
      </c>
      <c r="G84" s="9">
        <v>12.09</v>
      </c>
      <c r="H84" s="9">
        <v>12.09</v>
      </c>
      <c r="I84" s="10">
        <v>12.09</v>
      </c>
    </row>
    <row r="85" spans="1:9" ht="14.5" thickBot="1">
      <c r="A85" s="6">
        <v>82</v>
      </c>
      <c r="B85" s="7" t="s">
        <v>10</v>
      </c>
      <c r="C85" s="8" t="s">
        <v>11</v>
      </c>
      <c r="D85" s="7" t="s">
        <v>93</v>
      </c>
      <c r="E85" s="9">
        <v>0</v>
      </c>
      <c r="F85" s="9">
        <v>0</v>
      </c>
      <c r="G85" s="9">
        <v>0</v>
      </c>
      <c r="H85" s="9">
        <v>0</v>
      </c>
      <c r="I85" s="10">
        <v>0</v>
      </c>
    </row>
    <row r="86" spans="1:9" ht="14.5" thickBot="1">
      <c r="A86" s="6">
        <v>83</v>
      </c>
      <c r="B86" s="7" t="s">
        <v>10</v>
      </c>
      <c r="C86" s="8" t="s">
        <v>11</v>
      </c>
      <c r="D86" s="7" t="s">
        <v>94</v>
      </c>
      <c r="E86" s="9">
        <v>12.5</v>
      </c>
      <c r="F86" s="9">
        <v>13.5</v>
      </c>
      <c r="G86" s="9">
        <v>0</v>
      </c>
      <c r="H86" s="9">
        <v>0</v>
      </c>
      <c r="I86" s="10">
        <v>0</v>
      </c>
    </row>
    <row r="87" spans="1:9" ht="14.5" thickBot="1">
      <c r="A87" s="6">
        <v>84</v>
      </c>
      <c r="B87" s="7" t="s">
        <v>10</v>
      </c>
      <c r="C87" s="8" t="s">
        <v>11</v>
      </c>
      <c r="D87" s="7" t="s">
        <v>95</v>
      </c>
      <c r="E87" s="9">
        <v>9.98</v>
      </c>
      <c r="F87" s="9">
        <v>9.98</v>
      </c>
      <c r="G87" s="9">
        <v>0</v>
      </c>
      <c r="H87" s="9">
        <v>9.98</v>
      </c>
      <c r="I87" s="10">
        <v>9.98</v>
      </c>
    </row>
    <row r="88" spans="1:9" ht="14.5" thickBot="1">
      <c r="A88" s="6">
        <v>85</v>
      </c>
      <c r="B88" s="7" t="s">
        <v>10</v>
      </c>
      <c r="C88" s="8" t="s">
        <v>11</v>
      </c>
      <c r="D88" s="7" t="s">
        <v>96</v>
      </c>
      <c r="E88" s="9">
        <v>0</v>
      </c>
      <c r="F88" s="9">
        <v>11.75</v>
      </c>
      <c r="G88" s="9">
        <v>0</v>
      </c>
      <c r="H88" s="9">
        <v>10</v>
      </c>
      <c r="I88" s="10">
        <v>0</v>
      </c>
    </row>
    <row r="89" spans="1:9" ht="14.5" thickBot="1">
      <c r="A89" s="6">
        <v>86</v>
      </c>
      <c r="B89" s="7" t="s">
        <v>10</v>
      </c>
      <c r="C89" s="8" t="s">
        <v>11</v>
      </c>
      <c r="D89" s="7" t="s">
        <v>97</v>
      </c>
      <c r="E89" s="9">
        <v>11.15</v>
      </c>
      <c r="F89" s="9">
        <v>11.15</v>
      </c>
      <c r="G89" s="9">
        <v>13.15</v>
      </c>
      <c r="H89" s="9">
        <v>11.15</v>
      </c>
      <c r="I89" s="10">
        <v>12.65</v>
      </c>
    </row>
    <row r="90" spans="1:9" ht="14.5" thickBot="1">
      <c r="A90" s="6">
        <v>87</v>
      </c>
      <c r="B90" s="7" t="s">
        <v>10</v>
      </c>
      <c r="C90" s="8" t="s">
        <v>11</v>
      </c>
      <c r="D90" s="7" t="s">
        <v>98</v>
      </c>
      <c r="E90" s="9">
        <v>12.99</v>
      </c>
      <c r="F90" s="9">
        <v>13.24</v>
      </c>
      <c r="G90" s="9">
        <v>13.74</v>
      </c>
      <c r="H90" s="9">
        <v>13.09</v>
      </c>
      <c r="I90" s="10">
        <v>13.49</v>
      </c>
    </row>
    <row r="91" spans="1:9" ht="14.5" thickBot="1">
      <c r="A91" s="6">
        <v>88</v>
      </c>
      <c r="B91" s="7" t="s">
        <v>10</v>
      </c>
      <c r="C91" s="8" t="s">
        <v>11</v>
      </c>
      <c r="D91" s="7" t="s">
        <v>99</v>
      </c>
      <c r="E91" s="9">
        <v>14</v>
      </c>
      <c r="F91" s="9">
        <v>14.25</v>
      </c>
      <c r="G91" s="9">
        <v>16.5</v>
      </c>
      <c r="H91" s="9">
        <v>0</v>
      </c>
      <c r="I91" s="10">
        <v>15.25</v>
      </c>
    </row>
    <row r="92" spans="1:9" ht="14.5" thickBot="1">
      <c r="A92" s="6">
        <v>89</v>
      </c>
      <c r="B92" s="7" t="s">
        <v>10</v>
      </c>
      <c r="C92" s="8" t="s">
        <v>11</v>
      </c>
      <c r="D92" s="7" t="s">
        <v>100</v>
      </c>
      <c r="E92" s="9">
        <v>11.27</v>
      </c>
      <c r="F92" s="9">
        <v>11.27</v>
      </c>
      <c r="G92" s="9">
        <v>0</v>
      </c>
      <c r="H92" s="9">
        <v>11.27</v>
      </c>
      <c r="I92" s="10">
        <v>11.27</v>
      </c>
    </row>
    <row r="93" spans="1:9" ht="14.5" thickBot="1">
      <c r="A93" s="6">
        <v>90</v>
      </c>
      <c r="B93" s="7" t="s">
        <v>10</v>
      </c>
      <c r="C93" s="8" t="s">
        <v>11</v>
      </c>
      <c r="D93" s="7" t="s">
        <v>101</v>
      </c>
      <c r="E93" s="9">
        <v>10</v>
      </c>
      <c r="F93" s="9">
        <v>11.25</v>
      </c>
      <c r="G93" s="9">
        <v>17</v>
      </c>
      <c r="H93" s="9">
        <v>13</v>
      </c>
      <c r="I93" s="10">
        <v>13</v>
      </c>
    </row>
    <row r="94" spans="1:9" ht="14.5" thickBot="1">
      <c r="A94" s="6">
        <v>91</v>
      </c>
      <c r="B94" s="7" t="s">
        <v>10</v>
      </c>
      <c r="C94" s="8" t="s">
        <v>11</v>
      </c>
      <c r="D94" s="7" t="s">
        <v>102</v>
      </c>
      <c r="E94" s="9">
        <v>10.8</v>
      </c>
      <c r="F94" s="9">
        <v>11.3</v>
      </c>
      <c r="G94" s="9">
        <v>11.8</v>
      </c>
      <c r="H94" s="9">
        <v>11.8</v>
      </c>
      <c r="I94" s="10">
        <v>11.8</v>
      </c>
    </row>
    <row r="95" spans="1:9" ht="14.5" thickBot="1">
      <c r="A95" s="6">
        <v>92</v>
      </c>
      <c r="B95" s="7" t="s">
        <v>10</v>
      </c>
      <c r="C95" s="8" t="s">
        <v>11</v>
      </c>
      <c r="D95" s="7" t="s">
        <v>103</v>
      </c>
      <c r="E95" s="9">
        <v>14.21</v>
      </c>
      <c r="F95" s="9">
        <v>14.21</v>
      </c>
      <c r="G95" s="9">
        <v>14.21</v>
      </c>
      <c r="H95" s="9">
        <v>14.21</v>
      </c>
      <c r="I95" s="10">
        <v>14.21</v>
      </c>
    </row>
    <row r="96" spans="1:9" ht="14.5" thickBot="1">
      <c r="A96" s="6">
        <v>93</v>
      </c>
      <c r="B96" s="7" t="s">
        <v>10</v>
      </c>
      <c r="C96" s="8" t="s">
        <v>11</v>
      </c>
      <c r="D96" s="7" t="s">
        <v>104</v>
      </c>
      <c r="E96" s="9">
        <v>10</v>
      </c>
      <c r="F96" s="9">
        <v>11</v>
      </c>
      <c r="G96" s="9">
        <v>0</v>
      </c>
      <c r="H96" s="9">
        <v>10</v>
      </c>
      <c r="I96" s="10">
        <v>11</v>
      </c>
    </row>
    <row r="97" spans="1:9" ht="14.5" thickBot="1">
      <c r="A97" s="6">
        <v>94</v>
      </c>
      <c r="B97" s="7" t="s">
        <v>10</v>
      </c>
      <c r="C97" s="8" t="s">
        <v>11</v>
      </c>
      <c r="D97" s="7" t="s">
        <v>105</v>
      </c>
      <c r="E97" s="9">
        <v>10.1</v>
      </c>
      <c r="F97" s="9">
        <v>10.79</v>
      </c>
      <c r="G97" s="9">
        <v>11.79</v>
      </c>
      <c r="H97" s="9">
        <v>10.79</v>
      </c>
      <c r="I97" s="10">
        <v>10.79</v>
      </c>
    </row>
    <row r="98" spans="1:9" ht="14.5" thickBot="1">
      <c r="A98" s="6">
        <v>95</v>
      </c>
      <c r="B98" s="7" t="s">
        <v>10</v>
      </c>
      <c r="C98" s="8" t="s">
        <v>11</v>
      </c>
      <c r="D98" s="7" t="s">
        <v>106</v>
      </c>
      <c r="E98" s="9">
        <v>11.29</v>
      </c>
      <c r="F98" s="9">
        <v>11.79</v>
      </c>
      <c r="G98" s="9">
        <v>12.29</v>
      </c>
      <c r="H98" s="9">
        <v>11.29</v>
      </c>
      <c r="I98" s="10">
        <v>11.79</v>
      </c>
    </row>
    <row r="99" spans="1:9" ht="14.5" thickBot="1">
      <c r="A99" s="6">
        <v>96</v>
      </c>
      <c r="B99" s="7" t="s">
        <v>10</v>
      </c>
      <c r="C99" s="8" t="s">
        <v>11</v>
      </c>
      <c r="D99" s="7" t="s">
        <v>107</v>
      </c>
      <c r="E99" s="9">
        <v>10.88</v>
      </c>
      <c r="F99" s="9">
        <v>10.88</v>
      </c>
      <c r="G99" s="9">
        <v>11.88</v>
      </c>
      <c r="H99" s="9">
        <v>10.88</v>
      </c>
      <c r="I99" s="10">
        <v>10.88</v>
      </c>
    </row>
    <row r="100" spans="1:9" ht="14.5" thickBot="1">
      <c r="A100" s="6">
        <v>97</v>
      </c>
      <c r="B100" s="7" t="s">
        <v>10</v>
      </c>
      <c r="C100" s="8" t="s">
        <v>11</v>
      </c>
      <c r="D100" s="7" t="s">
        <v>108</v>
      </c>
      <c r="E100" s="9">
        <v>0</v>
      </c>
      <c r="F100" s="9">
        <v>12.68</v>
      </c>
      <c r="G100" s="9">
        <v>17.05</v>
      </c>
      <c r="H100" s="9">
        <v>0</v>
      </c>
      <c r="I100" s="10">
        <v>14.11</v>
      </c>
    </row>
    <row r="101" spans="1:9" ht="14.5" thickBot="1">
      <c r="A101" s="6">
        <v>98</v>
      </c>
      <c r="B101" s="7" t="s">
        <v>10</v>
      </c>
      <c r="C101" s="8" t="s">
        <v>11</v>
      </c>
      <c r="D101" s="7" t="s">
        <v>109</v>
      </c>
      <c r="E101" s="9">
        <v>11.32</v>
      </c>
      <c r="F101" s="9">
        <v>12</v>
      </c>
      <c r="G101" s="9">
        <v>0</v>
      </c>
      <c r="H101" s="9">
        <v>11.82</v>
      </c>
      <c r="I101" s="10">
        <v>13.32</v>
      </c>
    </row>
    <row r="102" spans="1:9" ht="14.5" thickBot="1">
      <c r="A102" s="6">
        <v>99</v>
      </c>
      <c r="B102" s="7" t="s">
        <v>10</v>
      </c>
      <c r="C102" s="8" t="s">
        <v>11</v>
      </c>
      <c r="D102" s="7" t="s">
        <v>110</v>
      </c>
      <c r="E102" s="9">
        <v>11.96</v>
      </c>
      <c r="F102" s="9">
        <v>11.96</v>
      </c>
      <c r="G102" s="9">
        <v>11.96</v>
      </c>
      <c r="H102" s="9">
        <v>11.96</v>
      </c>
      <c r="I102" s="10">
        <v>11.96</v>
      </c>
    </row>
    <row r="103" spans="1:9" ht="14.5" thickBot="1">
      <c r="A103" s="6">
        <v>100</v>
      </c>
      <c r="B103" s="7" t="s">
        <v>10</v>
      </c>
      <c r="C103" s="8" t="s">
        <v>11</v>
      </c>
      <c r="D103" s="7" t="s">
        <v>111</v>
      </c>
      <c r="E103" s="9">
        <v>10.24</v>
      </c>
      <c r="F103" s="9">
        <v>10.74</v>
      </c>
      <c r="G103" s="9">
        <v>12.74</v>
      </c>
      <c r="H103" s="9">
        <v>10.24</v>
      </c>
      <c r="I103" s="10">
        <v>10.24</v>
      </c>
    </row>
    <row r="104" spans="1:9" ht="14.5" thickBot="1">
      <c r="A104" s="6">
        <v>101</v>
      </c>
      <c r="B104" s="7" t="s">
        <v>10</v>
      </c>
      <c r="C104" s="8" t="s">
        <v>11</v>
      </c>
      <c r="D104" s="7" t="s">
        <v>112</v>
      </c>
      <c r="E104" s="9">
        <v>9.52</v>
      </c>
      <c r="F104" s="9">
        <v>9.15</v>
      </c>
      <c r="G104" s="9">
        <v>0</v>
      </c>
      <c r="H104" s="9">
        <v>9.15</v>
      </c>
      <c r="I104" s="10">
        <v>0</v>
      </c>
    </row>
    <row r="105" spans="1:9" ht="14.5" thickBot="1">
      <c r="A105" s="6">
        <v>102</v>
      </c>
      <c r="B105" s="13" t="s">
        <v>10</v>
      </c>
      <c r="C105" s="8" t="s">
        <v>11</v>
      </c>
      <c r="D105" s="13" t="s">
        <v>113</v>
      </c>
      <c r="E105" s="15">
        <v>0</v>
      </c>
      <c r="F105" s="15">
        <v>11</v>
      </c>
      <c r="G105" s="15">
        <v>0</v>
      </c>
      <c r="H105" s="15">
        <v>12</v>
      </c>
      <c r="I105" s="16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view="pageBreakPreview" topLeftCell="A86" zoomScale="130" zoomScaleNormal="115" zoomScaleSheetLayoutView="130" workbookViewId="0">
      <selection activeCell="E107" sqref="E107"/>
    </sheetView>
  </sheetViews>
  <sheetFormatPr defaultColWidth="9.1796875" defaultRowHeight="14"/>
  <cols>
    <col min="1" max="1" width="6.1796875" style="1" customWidth="1"/>
    <col min="2" max="2" width="53.54296875" style="1" customWidth="1"/>
    <col min="3" max="3" width="12" style="1" bestFit="1" customWidth="1"/>
    <col min="4" max="4" width="9.1796875" style="1" customWidth="1"/>
    <col min="5" max="5" width="8.81640625" style="1" customWidth="1"/>
    <col min="6" max="6" width="8.453125" style="1" customWidth="1"/>
    <col min="7" max="7" width="10.453125" style="1" customWidth="1"/>
    <col min="8" max="16384" width="9.1796875" style="32"/>
  </cols>
  <sheetData>
    <row r="1" spans="1:7">
      <c r="A1" s="201" t="s">
        <v>132</v>
      </c>
      <c r="B1" s="201"/>
      <c r="C1" s="201"/>
      <c r="D1" s="201"/>
      <c r="E1" s="201"/>
      <c r="F1" s="201"/>
      <c r="G1" s="201"/>
    </row>
    <row r="2" spans="1:7" ht="14.5" thickBot="1"/>
    <row r="3" spans="1:7" ht="34.5" customHeight="1">
      <c r="A3" s="38" t="s">
        <v>1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40" t="s">
        <v>9</v>
      </c>
    </row>
    <row r="4" spans="1:7">
      <c r="A4" s="25">
        <v>1</v>
      </c>
      <c r="B4" s="23" t="s">
        <v>12</v>
      </c>
      <c r="C4" s="24">
        <v>9.9499999999999993</v>
      </c>
      <c r="D4" s="24">
        <v>9.9499999999999993</v>
      </c>
      <c r="E4" s="24">
        <v>17.5</v>
      </c>
      <c r="F4" s="24">
        <v>9.98</v>
      </c>
      <c r="G4" s="26">
        <v>12.5</v>
      </c>
    </row>
    <row r="5" spans="1:7">
      <c r="A5" s="25">
        <v>2</v>
      </c>
      <c r="B5" s="23" t="s">
        <v>13</v>
      </c>
      <c r="C5" s="24">
        <v>9.9499999999999993</v>
      </c>
      <c r="D5" s="24">
        <v>9.9499999999999993</v>
      </c>
      <c r="E5" s="24">
        <v>17.75</v>
      </c>
      <c r="F5" s="24">
        <v>10.25</v>
      </c>
      <c r="G5" s="26">
        <v>12</v>
      </c>
    </row>
    <row r="6" spans="1:7">
      <c r="A6" s="25">
        <v>3</v>
      </c>
      <c r="B6" s="23" t="s">
        <v>14</v>
      </c>
      <c r="C6" s="24">
        <v>9.9499999999999993</v>
      </c>
      <c r="D6" s="24">
        <v>9.9499999999999993</v>
      </c>
      <c r="E6" s="24">
        <v>0</v>
      </c>
      <c r="F6" s="24">
        <v>10.5</v>
      </c>
      <c r="G6" s="26">
        <v>12.5</v>
      </c>
    </row>
    <row r="7" spans="1:7">
      <c r="A7" s="25">
        <v>4</v>
      </c>
      <c r="B7" s="23" t="s">
        <v>15</v>
      </c>
      <c r="C7" s="24">
        <v>10</v>
      </c>
      <c r="D7" s="24">
        <v>10.5</v>
      </c>
      <c r="E7" s="24">
        <v>17</v>
      </c>
      <c r="F7" s="24">
        <v>10.25</v>
      </c>
      <c r="G7" s="26">
        <v>12</v>
      </c>
    </row>
    <row r="8" spans="1:7">
      <c r="A8" s="25">
        <v>5</v>
      </c>
      <c r="B8" s="23" t="s">
        <v>16</v>
      </c>
      <c r="C8" s="24">
        <v>10</v>
      </c>
      <c r="D8" s="24">
        <v>10.25</v>
      </c>
      <c r="E8" s="24">
        <v>0</v>
      </c>
      <c r="F8" s="24">
        <v>10.25</v>
      </c>
      <c r="G8" s="26">
        <v>10.25</v>
      </c>
    </row>
    <row r="9" spans="1:7">
      <c r="A9" s="25">
        <v>6</v>
      </c>
      <c r="B9" s="23" t="s">
        <v>17</v>
      </c>
      <c r="C9" s="24">
        <v>9.75</v>
      </c>
      <c r="D9" s="24">
        <v>9.9</v>
      </c>
      <c r="E9" s="24">
        <v>0</v>
      </c>
      <c r="F9" s="24">
        <v>9.9</v>
      </c>
      <c r="G9" s="26">
        <v>8.98</v>
      </c>
    </row>
    <row r="10" spans="1:7">
      <c r="A10" s="25">
        <v>7</v>
      </c>
      <c r="B10" s="23" t="s">
        <v>18</v>
      </c>
      <c r="C10" s="24">
        <v>9.5</v>
      </c>
      <c r="D10" s="24">
        <v>10.75</v>
      </c>
      <c r="E10" s="24">
        <v>18.3</v>
      </c>
      <c r="F10" s="24">
        <v>9.75</v>
      </c>
      <c r="G10" s="26">
        <v>10</v>
      </c>
    </row>
    <row r="11" spans="1:7">
      <c r="A11" s="25">
        <v>8</v>
      </c>
      <c r="B11" s="23" t="s">
        <v>19</v>
      </c>
      <c r="C11" s="24">
        <v>10.65</v>
      </c>
      <c r="D11" s="24">
        <v>10.73</v>
      </c>
      <c r="E11" s="24">
        <v>18</v>
      </c>
      <c r="F11" s="24">
        <v>10.67</v>
      </c>
      <c r="G11" s="26">
        <v>10.67</v>
      </c>
    </row>
    <row r="12" spans="1:7">
      <c r="A12" s="25">
        <v>9</v>
      </c>
      <c r="B12" s="23" t="s">
        <v>20</v>
      </c>
      <c r="C12" s="24">
        <v>9.6</v>
      </c>
      <c r="D12" s="24">
        <v>10.4</v>
      </c>
      <c r="E12" s="24">
        <v>0</v>
      </c>
      <c r="F12" s="24">
        <v>9.9</v>
      </c>
      <c r="G12" s="26">
        <v>10.25</v>
      </c>
    </row>
    <row r="13" spans="1:7">
      <c r="A13" s="25">
        <v>10</v>
      </c>
      <c r="B13" s="23" t="s">
        <v>21</v>
      </c>
      <c r="C13" s="24">
        <v>10.5</v>
      </c>
      <c r="D13" s="24">
        <v>11.01</v>
      </c>
      <c r="E13" s="24">
        <v>0</v>
      </c>
      <c r="F13" s="24">
        <v>10.5</v>
      </c>
      <c r="G13" s="26">
        <v>0</v>
      </c>
    </row>
    <row r="14" spans="1:7">
      <c r="A14" s="25">
        <v>11</v>
      </c>
      <c r="B14" s="23" t="s">
        <v>22</v>
      </c>
      <c r="C14" s="24">
        <v>10.5</v>
      </c>
      <c r="D14" s="24">
        <v>11.5</v>
      </c>
      <c r="E14" s="24">
        <v>0</v>
      </c>
      <c r="F14" s="24">
        <v>10.199999999999999</v>
      </c>
      <c r="G14" s="26">
        <v>10.75</v>
      </c>
    </row>
    <row r="15" spans="1:7">
      <c r="A15" s="25">
        <v>12</v>
      </c>
      <c r="B15" s="23" t="s">
        <v>23</v>
      </c>
      <c r="C15" s="24">
        <v>8</v>
      </c>
      <c r="D15" s="24">
        <v>8.25</v>
      </c>
      <c r="E15" s="24">
        <v>0</v>
      </c>
      <c r="F15" s="24">
        <v>0</v>
      </c>
      <c r="G15" s="26">
        <v>0</v>
      </c>
    </row>
    <row r="16" spans="1:7">
      <c r="A16" s="25">
        <v>13</v>
      </c>
      <c r="B16" s="23" t="s">
        <v>24</v>
      </c>
      <c r="C16" s="24">
        <v>8.01</v>
      </c>
      <c r="D16" s="24">
        <v>0</v>
      </c>
      <c r="E16" s="24">
        <v>0</v>
      </c>
      <c r="F16" s="24">
        <v>0</v>
      </c>
      <c r="G16" s="26">
        <v>0</v>
      </c>
    </row>
    <row r="17" spans="1:7">
      <c r="A17" s="25">
        <v>14</v>
      </c>
      <c r="B17" s="23" t="s">
        <v>25</v>
      </c>
      <c r="C17" s="24">
        <v>8.5</v>
      </c>
      <c r="D17" s="24">
        <v>0</v>
      </c>
      <c r="E17" s="24">
        <v>0</v>
      </c>
      <c r="F17" s="24">
        <v>0</v>
      </c>
      <c r="G17" s="26">
        <v>0</v>
      </c>
    </row>
    <row r="18" spans="1:7">
      <c r="A18" s="25">
        <v>15</v>
      </c>
      <c r="B18" s="23" t="s">
        <v>26</v>
      </c>
      <c r="C18" s="24">
        <v>11.21</v>
      </c>
      <c r="D18" s="24">
        <v>11.21</v>
      </c>
      <c r="E18" s="24">
        <v>0</v>
      </c>
      <c r="F18" s="24">
        <v>11.21</v>
      </c>
      <c r="G18" s="26">
        <v>11.21</v>
      </c>
    </row>
    <row r="19" spans="1:7">
      <c r="A19" s="25">
        <v>16</v>
      </c>
      <c r="B19" s="23" t="s">
        <v>27</v>
      </c>
      <c r="C19" s="24">
        <v>13.45</v>
      </c>
      <c r="D19" s="24">
        <v>13.45</v>
      </c>
      <c r="E19" s="24">
        <v>17.8</v>
      </c>
      <c r="F19" s="24">
        <v>13.45</v>
      </c>
      <c r="G19" s="26">
        <v>13.45</v>
      </c>
    </row>
    <row r="20" spans="1:7">
      <c r="A20" s="25">
        <v>17</v>
      </c>
      <c r="B20" s="23" t="s">
        <v>28</v>
      </c>
      <c r="C20" s="24">
        <v>9.76</v>
      </c>
      <c r="D20" s="24">
        <v>0</v>
      </c>
      <c r="E20" s="24">
        <v>0</v>
      </c>
      <c r="F20" s="24">
        <v>0</v>
      </c>
      <c r="G20" s="26">
        <v>0</v>
      </c>
    </row>
    <row r="21" spans="1:7">
      <c r="A21" s="25">
        <v>18</v>
      </c>
      <c r="B21" s="23" t="s">
        <v>30</v>
      </c>
      <c r="C21" s="24">
        <v>8.43</v>
      </c>
      <c r="D21" s="24">
        <v>0</v>
      </c>
      <c r="E21" s="24">
        <v>0</v>
      </c>
      <c r="F21" s="24">
        <v>0</v>
      </c>
      <c r="G21" s="26">
        <v>0</v>
      </c>
    </row>
    <row r="22" spans="1:7">
      <c r="A22" s="25">
        <v>19</v>
      </c>
      <c r="B22" s="23" t="s">
        <v>32</v>
      </c>
      <c r="C22" s="24">
        <v>9.8000000000000007</v>
      </c>
      <c r="D22" s="24">
        <v>11.39</v>
      </c>
      <c r="E22" s="24">
        <v>0</v>
      </c>
      <c r="F22" s="24">
        <v>10.79</v>
      </c>
      <c r="G22" s="26">
        <v>0</v>
      </c>
    </row>
    <row r="23" spans="1:7">
      <c r="A23" s="25">
        <v>20</v>
      </c>
      <c r="B23" s="23" t="s">
        <v>33</v>
      </c>
      <c r="C23" s="24">
        <v>8.6199999999999992</v>
      </c>
      <c r="D23" s="24">
        <v>0</v>
      </c>
      <c r="E23" s="24">
        <v>0</v>
      </c>
      <c r="F23" s="24">
        <v>0</v>
      </c>
      <c r="G23" s="26">
        <v>0</v>
      </c>
    </row>
    <row r="24" spans="1:7">
      <c r="A24" s="25">
        <v>21</v>
      </c>
      <c r="B24" s="23" t="s">
        <v>34</v>
      </c>
      <c r="C24" s="24">
        <v>8.3000000000000007</v>
      </c>
      <c r="D24" s="24">
        <v>0</v>
      </c>
      <c r="E24" s="24">
        <v>0</v>
      </c>
      <c r="F24" s="24">
        <v>0</v>
      </c>
      <c r="G24" s="26">
        <v>0</v>
      </c>
    </row>
    <row r="25" spans="1:7">
      <c r="A25" s="25">
        <v>22</v>
      </c>
      <c r="B25" s="23" t="s">
        <v>35</v>
      </c>
      <c r="C25" s="24">
        <v>9.4600000000000009</v>
      </c>
      <c r="D25" s="24">
        <v>0</v>
      </c>
      <c r="E25" s="24">
        <v>0</v>
      </c>
      <c r="F25" s="24">
        <v>10.039999999999999</v>
      </c>
      <c r="G25" s="26">
        <v>0</v>
      </c>
    </row>
    <row r="26" spans="1:7">
      <c r="A26" s="25">
        <v>23</v>
      </c>
      <c r="B26" s="23" t="s">
        <v>36</v>
      </c>
      <c r="C26" s="24">
        <v>14.45</v>
      </c>
      <c r="D26" s="24">
        <v>13.45</v>
      </c>
      <c r="E26" s="24">
        <v>13.45</v>
      </c>
      <c r="F26" s="24">
        <v>13.45</v>
      </c>
      <c r="G26" s="26">
        <v>13.45</v>
      </c>
    </row>
    <row r="27" spans="1:7">
      <c r="A27" s="25">
        <v>24</v>
      </c>
      <c r="B27" s="23" t="s">
        <v>37</v>
      </c>
      <c r="C27" s="24">
        <v>8.19</v>
      </c>
      <c r="D27" s="24">
        <v>0</v>
      </c>
      <c r="E27" s="24">
        <v>0</v>
      </c>
      <c r="F27" s="24">
        <v>0</v>
      </c>
      <c r="G27" s="26">
        <v>0</v>
      </c>
    </row>
    <row r="28" spans="1:7">
      <c r="A28" s="25">
        <v>25</v>
      </c>
      <c r="B28" s="23" t="s">
        <v>38</v>
      </c>
      <c r="C28" s="24">
        <v>9.06</v>
      </c>
      <c r="D28" s="24">
        <v>0</v>
      </c>
      <c r="E28" s="24">
        <v>0</v>
      </c>
      <c r="F28" s="24">
        <v>0</v>
      </c>
      <c r="G28" s="26">
        <v>0</v>
      </c>
    </row>
    <row r="29" spans="1:7">
      <c r="A29" s="25">
        <v>26</v>
      </c>
      <c r="B29" s="23" t="s">
        <v>39</v>
      </c>
      <c r="C29" s="24">
        <v>8.75</v>
      </c>
      <c r="D29" s="24">
        <v>0</v>
      </c>
      <c r="E29" s="24">
        <v>0</v>
      </c>
      <c r="F29" s="24">
        <v>0</v>
      </c>
      <c r="G29" s="26">
        <v>0</v>
      </c>
    </row>
    <row r="30" spans="1:7">
      <c r="A30" s="25">
        <v>27</v>
      </c>
      <c r="B30" s="23" t="s">
        <v>40</v>
      </c>
      <c r="C30" s="24">
        <v>6.82</v>
      </c>
      <c r="D30" s="24">
        <v>6.82</v>
      </c>
      <c r="E30" s="24">
        <v>0</v>
      </c>
      <c r="F30" s="24">
        <v>0</v>
      </c>
      <c r="G30" s="26">
        <v>0</v>
      </c>
    </row>
    <row r="31" spans="1:7">
      <c r="A31" s="25">
        <v>28</v>
      </c>
      <c r="B31" s="23" t="s">
        <v>41</v>
      </c>
      <c r="C31" s="24">
        <v>10.19</v>
      </c>
      <c r="D31" s="24">
        <v>10.44</v>
      </c>
      <c r="E31" s="24">
        <v>15.43</v>
      </c>
      <c r="F31" s="24">
        <v>9.9</v>
      </c>
      <c r="G31" s="26">
        <v>14.45</v>
      </c>
    </row>
    <row r="32" spans="1:7">
      <c r="A32" s="25">
        <v>29</v>
      </c>
      <c r="B32" s="23" t="s">
        <v>42</v>
      </c>
      <c r="C32" s="24">
        <v>9.75</v>
      </c>
      <c r="D32" s="24">
        <v>10.24</v>
      </c>
      <c r="E32" s="24">
        <v>0</v>
      </c>
      <c r="F32" s="24">
        <v>10.75</v>
      </c>
      <c r="G32" s="26">
        <v>0</v>
      </c>
    </row>
    <row r="33" spans="1:7">
      <c r="A33" s="25">
        <v>30</v>
      </c>
      <c r="B33" s="23" t="s">
        <v>43</v>
      </c>
      <c r="C33" s="24">
        <v>11.25</v>
      </c>
      <c r="D33" s="24">
        <v>13</v>
      </c>
      <c r="E33" s="24">
        <v>0</v>
      </c>
      <c r="F33" s="24">
        <v>13</v>
      </c>
      <c r="G33" s="26">
        <v>14</v>
      </c>
    </row>
    <row r="34" spans="1:7">
      <c r="A34" s="25">
        <v>31</v>
      </c>
      <c r="B34" s="23" t="s">
        <v>44</v>
      </c>
      <c r="C34" s="24">
        <v>10.15</v>
      </c>
      <c r="D34" s="24">
        <v>10.65</v>
      </c>
      <c r="E34" s="24">
        <v>21</v>
      </c>
      <c r="F34" s="24">
        <v>13</v>
      </c>
      <c r="G34" s="26">
        <v>12</v>
      </c>
    </row>
    <row r="35" spans="1:7">
      <c r="A35" s="25">
        <v>32</v>
      </c>
      <c r="B35" s="23" t="s">
        <v>45</v>
      </c>
      <c r="C35" s="24">
        <v>10.6</v>
      </c>
      <c r="D35" s="24">
        <v>12.2</v>
      </c>
      <c r="E35" s="24">
        <v>14.2</v>
      </c>
      <c r="F35" s="24">
        <v>11.9</v>
      </c>
      <c r="G35" s="26">
        <v>12</v>
      </c>
    </row>
    <row r="36" spans="1:7">
      <c r="A36" s="25">
        <v>33</v>
      </c>
      <c r="B36" s="23" t="s">
        <v>46</v>
      </c>
      <c r="C36" s="24">
        <v>8.98</v>
      </c>
      <c r="D36" s="24">
        <v>10.48</v>
      </c>
      <c r="E36" s="24">
        <v>13.49</v>
      </c>
      <c r="F36" s="24">
        <v>10.57</v>
      </c>
      <c r="G36" s="26">
        <v>10.39</v>
      </c>
    </row>
    <row r="37" spans="1:7">
      <c r="A37" s="25">
        <v>34</v>
      </c>
      <c r="B37" s="23" t="s">
        <v>47</v>
      </c>
      <c r="C37" s="24">
        <v>10</v>
      </c>
      <c r="D37" s="24">
        <v>10.5</v>
      </c>
      <c r="E37" s="24">
        <v>15</v>
      </c>
      <c r="F37" s="24">
        <v>10.5</v>
      </c>
      <c r="G37" s="26">
        <v>11.5</v>
      </c>
    </row>
    <row r="38" spans="1:7">
      <c r="A38" s="25">
        <v>35</v>
      </c>
      <c r="B38" s="23" t="s">
        <v>48</v>
      </c>
      <c r="C38" s="24">
        <v>7.11</v>
      </c>
      <c r="D38" s="24">
        <v>7.23</v>
      </c>
      <c r="E38" s="24">
        <v>6.69</v>
      </c>
      <c r="F38" s="24">
        <v>6.65</v>
      </c>
      <c r="G38" s="26">
        <v>7.77</v>
      </c>
    </row>
    <row r="39" spans="1:7">
      <c r="A39" s="25">
        <v>36</v>
      </c>
      <c r="B39" s="23" t="s">
        <v>49</v>
      </c>
      <c r="C39" s="24">
        <v>9.35</v>
      </c>
      <c r="D39" s="24">
        <v>11.66</v>
      </c>
      <c r="E39" s="24">
        <v>15.53</v>
      </c>
      <c r="F39" s="24">
        <v>10.69</v>
      </c>
      <c r="G39" s="26">
        <v>11.5</v>
      </c>
    </row>
    <row r="40" spans="1:7">
      <c r="A40" s="25">
        <v>37</v>
      </c>
      <c r="B40" s="23" t="s">
        <v>50</v>
      </c>
      <c r="C40" s="24">
        <v>7.09</v>
      </c>
      <c r="D40" s="24">
        <v>7.99</v>
      </c>
      <c r="E40" s="24">
        <v>11.58</v>
      </c>
      <c r="F40" s="24">
        <v>7.15</v>
      </c>
      <c r="G40" s="26">
        <v>8.4499999999999993</v>
      </c>
    </row>
    <row r="41" spans="1:7">
      <c r="A41" s="25">
        <v>38</v>
      </c>
      <c r="B41" s="23" t="s">
        <v>51</v>
      </c>
      <c r="C41" s="24">
        <v>8.26</v>
      </c>
      <c r="D41" s="24">
        <v>8.2200000000000006</v>
      </c>
      <c r="E41" s="24">
        <v>7.75</v>
      </c>
      <c r="F41" s="24">
        <v>8.16</v>
      </c>
      <c r="G41" s="26">
        <v>8.76</v>
      </c>
    </row>
    <row r="42" spans="1:7">
      <c r="A42" s="25">
        <v>39</v>
      </c>
      <c r="B42" s="23" t="s">
        <v>52</v>
      </c>
      <c r="C42" s="24">
        <v>9.56</v>
      </c>
      <c r="D42" s="24">
        <v>9.92</v>
      </c>
      <c r="E42" s="24">
        <v>12.97</v>
      </c>
      <c r="F42" s="24">
        <v>10.33</v>
      </c>
      <c r="G42" s="26">
        <v>12.3</v>
      </c>
    </row>
    <row r="43" spans="1:7">
      <c r="A43" s="25">
        <v>40</v>
      </c>
      <c r="B43" s="23" t="s">
        <v>53</v>
      </c>
      <c r="C43" s="24">
        <v>10.25</v>
      </c>
      <c r="D43" s="24">
        <v>10.75</v>
      </c>
      <c r="E43" s="24">
        <v>12.75</v>
      </c>
      <c r="F43" s="24">
        <v>11.25</v>
      </c>
      <c r="G43" s="26">
        <v>11.25</v>
      </c>
    </row>
    <row r="44" spans="1:7">
      <c r="A44" s="25">
        <v>41</v>
      </c>
      <c r="B44" s="23" t="s">
        <v>54</v>
      </c>
      <c r="C44" s="24">
        <v>7.93</v>
      </c>
      <c r="D44" s="24">
        <v>8.02</v>
      </c>
      <c r="E44" s="24">
        <v>8</v>
      </c>
      <c r="F44" s="24">
        <v>7.76</v>
      </c>
      <c r="G44" s="26">
        <v>8.0299999999999994</v>
      </c>
    </row>
    <row r="45" spans="1:7">
      <c r="A45" s="25">
        <v>42</v>
      </c>
      <c r="B45" s="23" t="s">
        <v>55</v>
      </c>
      <c r="C45" s="24">
        <v>10.9</v>
      </c>
      <c r="D45" s="24">
        <v>12.65</v>
      </c>
      <c r="E45" s="24">
        <v>15</v>
      </c>
      <c r="F45" s="24">
        <v>12.12</v>
      </c>
      <c r="G45" s="26">
        <v>12.28</v>
      </c>
    </row>
    <row r="46" spans="1:7">
      <c r="A46" s="25">
        <v>43</v>
      </c>
      <c r="B46" s="23" t="s">
        <v>56</v>
      </c>
      <c r="C46" s="24">
        <v>9.67</v>
      </c>
      <c r="D46" s="24">
        <v>9.67</v>
      </c>
      <c r="E46" s="24">
        <v>9.67</v>
      </c>
      <c r="F46" s="24">
        <v>0</v>
      </c>
      <c r="G46" s="26">
        <v>9.67</v>
      </c>
    </row>
    <row r="47" spans="1:7">
      <c r="A47" s="25">
        <v>44</v>
      </c>
      <c r="B47" s="23" t="s">
        <v>57</v>
      </c>
      <c r="C47" s="24">
        <v>10.4</v>
      </c>
      <c r="D47" s="24">
        <v>11.9</v>
      </c>
      <c r="E47" s="24">
        <v>13.9</v>
      </c>
      <c r="F47" s="24">
        <v>12.4</v>
      </c>
      <c r="G47" s="26">
        <v>11.9</v>
      </c>
    </row>
    <row r="48" spans="1:7">
      <c r="A48" s="25">
        <v>45</v>
      </c>
      <c r="B48" s="23" t="s">
        <v>58</v>
      </c>
      <c r="C48" s="24">
        <v>9.82</v>
      </c>
      <c r="D48" s="24">
        <v>10.07</v>
      </c>
      <c r="E48" s="24">
        <v>13.2</v>
      </c>
      <c r="F48" s="24">
        <v>10.6</v>
      </c>
      <c r="G48" s="26">
        <v>13.95</v>
      </c>
    </row>
    <row r="49" spans="1:7">
      <c r="A49" s="25">
        <v>46</v>
      </c>
      <c r="B49" s="23" t="s">
        <v>59</v>
      </c>
      <c r="C49" s="24">
        <v>11.59</v>
      </c>
      <c r="D49" s="24">
        <v>11.15</v>
      </c>
      <c r="E49" s="24">
        <v>11.15</v>
      </c>
      <c r="F49" s="24">
        <v>11.59</v>
      </c>
      <c r="G49" s="26">
        <v>10.71</v>
      </c>
    </row>
    <row r="50" spans="1:7">
      <c r="A50" s="25">
        <v>47</v>
      </c>
      <c r="B50" s="23" t="s">
        <v>60</v>
      </c>
      <c r="C50" s="24">
        <v>10.08</v>
      </c>
      <c r="D50" s="24">
        <v>7.8</v>
      </c>
      <c r="E50" s="24">
        <v>14.74</v>
      </c>
      <c r="F50" s="24">
        <v>10.38</v>
      </c>
      <c r="G50" s="26">
        <v>9.92</v>
      </c>
    </row>
    <row r="51" spans="1:7">
      <c r="A51" s="25">
        <v>48</v>
      </c>
      <c r="B51" s="23" t="s">
        <v>61</v>
      </c>
      <c r="C51" s="24">
        <v>4.01</v>
      </c>
      <c r="D51" s="24">
        <v>4.38</v>
      </c>
      <c r="E51" s="24">
        <v>3.88</v>
      </c>
      <c r="F51" s="24">
        <v>3.62</v>
      </c>
      <c r="G51" s="26">
        <v>11.75</v>
      </c>
    </row>
    <row r="52" spans="1:7">
      <c r="A52" s="25">
        <v>49</v>
      </c>
      <c r="B52" s="23" t="s">
        <v>62</v>
      </c>
      <c r="C52" s="24">
        <v>10</v>
      </c>
      <c r="D52" s="24">
        <v>11</v>
      </c>
      <c r="E52" s="24">
        <v>11</v>
      </c>
      <c r="F52" s="24">
        <v>10</v>
      </c>
      <c r="G52" s="26">
        <v>11</v>
      </c>
    </row>
    <row r="53" spans="1:7">
      <c r="A53" s="25">
        <v>50</v>
      </c>
      <c r="B53" s="23" t="s">
        <v>64</v>
      </c>
      <c r="C53" s="24">
        <v>9.48</v>
      </c>
      <c r="D53" s="24">
        <v>10.71</v>
      </c>
      <c r="E53" s="24">
        <v>10.48</v>
      </c>
      <c r="F53" s="24">
        <v>10.18</v>
      </c>
      <c r="G53" s="26">
        <v>12.52</v>
      </c>
    </row>
    <row r="54" spans="1:7">
      <c r="A54" s="25">
        <v>51</v>
      </c>
      <c r="B54" s="23" t="s">
        <v>65</v>
      </c>
      <c r="C54" s="24">
        <v>9.67</v>
      </c>
      <c r="D54" s="24">
        <v>10.57</v>
      </c>
      <c r="E54" s="24">
        <v>9.65</v>
      </c>
      <c r="F54" s="24">
        <v>9.59</v>
      </c>
      <c r="G54" s="26">
        <v>13.09</v>
      </c>
    </row>
    <row r="55" spans="1:7">
      <c r="A55" s="25">
        <v>52</v>
      </c>
      <c r="B55" s="34" t="s">
        <v>66</v>
      </c>
      <c r="C55" s="35">
        <v>5</v>
      </c>
      <c r="D55" s="35">
        <v>5</v>
      </c>
      <c r="E55" s="35">
        <v>5</v>
      </c>
      <c r="F55" s="35">
        <v>9.6999999999999993</v>
      </c>
      <c r="G55" s="36">
        <v>9.6999999999999993</v>
      </c>
    </row>
    <row r="56" spans="1:7" s="37" customFormat="1">
      <c r="A56" s="25">
        <v>53</v>
      </c>
      <c r="B56" s="23" t="s">
        <v>67</v>
      </c>
      <c r="C56" s="24">
        <v>11.65</v>
      </c>
      <c r="D56" s="24">
        <v>11.47</v>
      </c>
      <c r="E56" s="24">
        <v>13.95</v>
      </c>
      <c r="F56" s="24">
        <v>10.4</v>
      </c>
      <c r="G56" s="26">
        <v>11.25</v>
      </c>
    </row>
    <row r="57" spans="1:7">
      <c r="A57" s="25">
        <v>54</v>
      </c>
      <c r="B57" s="23" t="s">
        <v>68</v>
      </c>
      <c r="C57" s="24">
        <v>6.58</v>
      </c>
      <c r="D57" s="24">
        <v>6.58</v>
      </c>
      <c r="E57" s="24">
        <v>6.58</v>
      </c>
      <c r="F57" s="24">
        <v>6.58</v>
      </c>
      <c r="G57" s="26">
        <v>6.58</v>
      </c>
    </row>
    <row r="58" spans="1:7">
      <c r="A58" s="25">
        <v>55</v>
      </c>
      <c r="B58" s="23" t="s">
        <v>69</v>
      </c>
      <c r="C58" s="24">
        <v>0</v>
      </c>
      <c r="D58" s="24">
        <v>8.19</v>
      </c>
      <c r="E58" s="24">
        <v>0</v>
      </c>
      <c r="F58" s="24">
        <v>8.19</v>
      </c>
      <c r="G58" s="26">
        <v>8.19</v>
      </c>
    </row>
    <row r="59" spans="1:7">
      <c r="A59" s="25">
        <v>56</v>
      </c>
      <c r="B59" s="23" t="s">
        <v>70</v>
      </c>
      <c r="C59" s="24">
        <v>11.7</v>
      </c>
      <c r="D59" s="24">
        <v>11.8</v>
      </c>
      <c r="E59" s="24">
        <v>11.71</v>
      </c>
      <c r="F59" s="24">
        <v>11.74</v>
      </c>
      <c r="G59" s="26">
        <v>11.81</v>
      </c>
    </row>
    <row r="60" spans="1:7">
      <c r="A60" s="25">
        <v>57</v>
      </c>
      <c r="B60" s="23" t="s">
        <v>71</v>
      </c>
      <c r="C60" s="24">
        <v>9.2799999999999994</v>
      </c>
      <c r="D60" s="24">
        <v>9.76</v>
      </c>
      <c r="E60" s="24">
        <v>12.45</v>
      </c>
      <c r="F60" s="24">
        <v>9.0500000000000007</v>
      </c>
      <c r="G60" s="26">
        <v>10.9</v>
      </c>
    </row>
    <row r="61" spans="1:7">
      <c r="A61" s="25">
        <v>58</v>
      </c>
      <c r="B61" s="23" t="s">
        <v>72</v>
      </c>
      <c r="C61" s="24">
        <v>13.84</v>
      </c>
      <c r="D61" s="24">
        <v>12.57</v>
      </c>
      <c r="E61" s="24">
        <v>8.84</v>
      </c>
      <c r="F61" s="24">
        <v>9.1199999999999992</v>
      </c>
      <c r="G61" s="26">
        <v>8.8800000000000008</v>
      </c>
    </row>
    <row r="62" spans="1:7">
      <c r="A62" s="25">
        <v>59</v>
      </c>
      <c r="B62" s="23" t="s">
        <v>73</v>
      </c>
      <c r="C62" s="24">
        <v>13.68</v>
      </c>
      <c r="D62" s="24">
        <v>13.68</v>
      </c>
      <c r="E62" s="24">
        <v>13.68</v>
      </c>
      <c r="F62" s="24">
        <v>13.68</v>
      </c>
      <c r="G62" s="26">
        <v>13.68</v>
      </c>
    </row>
    <row r="63" spans="1:7">
      <c r="A63" s="25">
        <v>60</v>
      </c>
      <c r="B63" s="23" t="s">
        <v>74</v>
      </c>
      <c r="C63" s="24">
        <v>10.71</v>
      </c>
      <c r="D63" s="24">
        <v>11.01</v>
      </c>
      <c r="E63" s="24">
        <v>11.01</v>
      </c>
      <c r="F63" s="24">
        <v>10.86</v>
      </c>
      <c r="G63" s="26">
        <v>10.91</v>
      </c>
    </row>
    <row r="64" spans="1:7">
      <c r="A64" s="25">
        <v>61</v>
      </c>
      <c r="B64" s="23" t="s">
        <v>75</v>
      </c>
      <c r="C64" s="24">
        <v>8.93</v>
      </c>
      <c r="D64" s="24">
        <v>8.93</v>
      </c>
      <c r="E64" s="24">
        <v>9.98</v>
      </c>
      <c r="F64" s="24">
        <v>8.93</v>
      </c>
      <c r="G64" s="26">
        <v>9</v>
      </c>
    </row>
    <row r="65" spans="1:7">
      <c r="A65" s="25">
        <v>62</v>
      </c>
      <c r="B65" s="23" t="s">
        <v>76</v>
      </c>
      <c r="C65" s="24">
        <v>10.5</v>
      </c>
      <c r="D65" s="24">
        <v>11.5</v>
      </c>
      <c r="E65" s="24">
        <v>16</v>
      </c>
      <c r="F65" s="24">
        <v>0</v>
      </c>
      <c r="G65" s="26">
        <v>10.5</v>
      </c>
    </row>
    <row r="66" spans="1:7">
      <c r="A66" s="25">
        <v>63</v>
      </c>
      <c r="B66" s="23" t="s">
        <v>77</v>
      </c>
      <c r="C66" s="24">
        <v>0</v>
      </c>
      <c r="D66" s="24">
        <v>10.050000000000001</v>
      </c>
      <c r="E66" s="24">
        <v>0</v>
      </c>
      <c r="F66" s="24">
        <v>10.050000000000001</v>
      </c>
      <c r="G66" s="26">
        <v>10.050000000000001</v>
      </c>
    </row>
    <row r="67" spans="1:7">
      <c r="A67" s="25">
        <v>64</v>
      </c>
      <c r="B67" s="23" t="s">
        <v>78</v>
      </c>
      <c r="C67" s="24">
        <v>11</v>
      </c>
      <c r="D67" s="24">
        <v>13</v>
      </c>
      <c r="E67" s="24">
        <v>15</v>
      </c>
      <c r="F67" s="24">
        <v>12</v>
      </c>
      <c r="G67" s="26">
        <v>13.5</v>
      </c>
    </row>
    <row r="68" spans="1:7">
      <c r="A68" s="25">
        <v>65</v>
      </c>
      <c r="B68" s="23" t="s">
        <v>79</v>
      </c>
      <c r="C68" s="24">
        <v>10.75</v>
      </c>
      <c r="D68" s="24">
        <v>11.25</v>
      </c>
      <c r="E68" s="24">
        <v>0</v>
      </c>
      <c r="F68" s="24">
        <v>9.25</v>
      </c>
      <c r="G68" s="26">
        <v>0</v>
      </c>
    </row>
    <row r="69" spans="1:7">
      <c r="A69" s="25">
        <v>66</v>
      </c>
      <c r="B69" s="23" t="s">
        <v>80</v>
      </c>
      <c r="C69" s="24">
        <v>10.25</v>
      </c>
      <c r="D69" s="24">
        <v>11.25</v>
      </c>
      <c r="E69" s="24">
        <v>11.25</v>
      </c>
      <c r="F69" s="24">
        <v>11.25</v>
      </c>
      <c r="G69" s="26">
        <v>11.25</v>
      </c>
    </row>
    <row r="70" spans="1:7">
      <c r="A70" s="25">
        <v>67</v>
      </c>
      <c r="B70" s="23" t="s">
        <v>81</v>
      </c>
      <c r="C70" s="24">
        <v>11.25</v>
      </c>
      <c r="D70" s="24">
        <v>11.5</v>
      </c>
      <c r="E70" s="24">
        <v>0</v>
      </c>
      <c r="F70" s="24">
        <v>10.5</v>
      </c>
      <c r="G70" s="26">
        <v>11.5</v>
      </c>
    </row>
    <row r="71" spans="1:7">
      <c r="A71" s="25">
        <v>68</v>
      </c>
      <c r="B71" s="23" t="s">
        <v>82</v>
      </c>
      <c r="C71" s="24">
        <v>9</v>
      </c>
      <c r="D71" s="24">
        <v>15</v>
      </c>
      <c r="E71" s="24">
        <v>0</v>
      </c>
      <c r="F71" s="24">
        <v>11.25</v>
      </c>
      <c r="G71" s="26">
        <v>12.25</v>
      </c>
    </row>
    <row r="72" spans="1:7">
      <c r="A72" s="25">
        <v>69</v>
      </c>
      <c r="B72" s="23" t="s">
        <v>131</v>
      </c>
      <c r="C72" s="24">
        <v>8.3000000000000007</v>
      </c>
      <c r="D72" s="24">
        <v>12.46</v>
      </c>
      <c r="E72" s="24">
        <v>17.21</v>
      </c>
      <c r="F72" s="24">
        <v>0</v>
      </c>
      <c r="G72" s="26">
        <v>14.4</v>
      </c>
    </row>
    <row r="73" spans="1:7">
      <c r="A73" s="25">
        <v>70</v>
      </c>
      <c r="B73" s="23" t="s">
        <v>84</v>
      </c>
      <c r="C73" s="24">
        <v>11.5</v>
      </c>
      <c r="D73" s="24">
        <v>11.5</v>
      </c>
      <c r="E73" s="24">
        <v>0</v>
      </c>
      <c r="F73" s="24">
        <v>11.5</v>
      </c>
      <c r="G73" s="26">
        <v>12.25</v>
      </c>
    </row>
    <row r="74" spans="1:7">
      <c r="A74" s="25">
        <v>71</v>
      </c>
      <c r="B74" s="23" t="s">
        <v>85</v>
      </c>
      <c r="C74" s="24">
        <v>8.82</v>
      </c>
      <c r="D74" s="24">
        <v>9.64</v>
      </c>
      <c r="E74" s="24">
        <v>13.13</v>
      </c>
      <c r="F74" s="24">
        <v>9.52</v>
      </c>
      <c r="G74" s="26">
        <v>9.59</v>
      </c>
    </row>
    <row r="75" spans="1:7">
      <c r="A75" s="25">
        <v>72</v>
      </c>
      <c r="B75" s="23" t="s">
        <v>86</v>
      </c>
      <c r="C75" s="24">
        <v>0</v>
      </c>
      <c r="D75" s="24">
        <v>11.22</v>
      </c>
      <c r="E75" s="24">
        <v>0</v>
      </c>
      <c r="F75" s="24">
        <v>9.18</v>
      </c>
      <c r="G75" s="26">
        <v>10.26</v>
      </c>
    </row>
    <row r="76" spans="1:7">
      <c r="A76" s="25">
        <v>73</v>
      </c>
      <c r="B76" s="23" t="s">
        <v>87</v>
      </c>
      <c r="C76" s="24">
        <v>9.5299999999999994</v>
      </c>
      <c r="D76" s="24">
        <v>13</v>
      </c>
      <c r="E76" s="24">
        <v>0</v>
      </c>
      <c r="F76" s="24">
        <v>0</v>
      </c>
      <c r="G76" s="26">
        <v>0</v>
      </c>
    </row>
    <row r="77" spans="1:7">
      <c r="A77" s="25">
        <v>74</v>
      </c>
      <c r="B77" s="23" t="s">
        <v>88</v>
      </c>
      <c r="C77" s="24">
        <v>10.92</v>
      </c>
      <c r="D77" s="24">
        <v>10.92</v>
      </c>
      <c r="E77" s="24">
        <v>0</v>
      </c>
      <c r="F77" s="24">
        <v>10.67</v>
      </c>
      <c r="G77" s="26">
        <v>10.67</v>
      </c>
    </row>
    <row r="78" spans="1:7">
      <c r="A78" s="25">
        <v>75</v>
      </c>
      <c r="B78" s="23" t="s">
        <v>89</v>
      </c>
      <c r="C78" s="24">
        <v>8.5</v>
      </c>
      <c r="D78" s="24">
        <v>9</v>
      </c>
      <c r="E78" s="24">
        <v>9.75</v>
      </c>
      <c r="F78" s="24">
        <v>8.75</v>
      </c>
      <c r="G78" s="26">
        <v>10.5</v>
      </c>
    </row>
    <row r="79" spans="1:7">
      <c r="A79" s="25">
        <v>76</v>
      </c>
      <c r="B79" s="23" t="s">
        <v>90</v>
      </c>
      <c r="C79" s="24">
        <v>12.64</v>
      </c>
      <c r="D79" s="24">
        <v>12.53</v>
      </c>
      <c r="E79" s="24">
        <v>0</v>
      </c>
      <c r="F79" s="24">
        <v>12.57</v>
      </c>
      <c r="G79" s="26">
        <v>12.44</v>
      </c>
    </row>
    <row r="80" spans="1:7">
      <c r="A80" s="25">
        <v>77</v>
      </c>
      <c r="B80" s="23" t="s">
        <v>91</v>
      </c>
      <c r="C80" s="24">
        <v>12.64</v>
      </c>
      <c r="D80" s="24">
        <v>13.64</v>
      </c>
      <c r="E80" s="24">
        <v>13.64</v>
      </c>
      <c r="F80" s="24">
        <v>14.39</v>
      </c>
      <c r="G80" s="26">
        <v>14.39</v>
      </c>
    </row>
    <row r="81" spans="1:7">
      <c r="A81" s="25">
        <v>78</v>
      </c>
      <c r="B81" s="23" t="s">
        <v>92</v>
      </c>
      <c r="C81" s="24">
        <v>13.07</v>
      </c>
      <c r="D81" s="24">
        <v>13.07</v>
      </c>
      <c r="E81" s="24">
        <v>13.07</v>
      </c>
      <c r="F81" s="24">
        <v>13.07</v>
      </c>
      <c r="G81" s="26">
        <v>13.07</v>
      </c>
    </row>
    <row r="82" spans="1:7">
      <c r="A82" s="25">
        <v>79</v>
      </c>
      <c r="B82" s="23" t="s">
        <v>93</v>
      </c>
      <c r="C82" s="24">
        <v>10.94</v>
      </c>
      <c r="D82" s="24">
        <v>10.94</v>
      </c>
      <c r="E82" s="24">
        <v>0</v>
      </c>
      <c r="F82" s="24">
        <v>10.94</v>
      </c>
      <c r="G82" s="26">
        <v>10.94</v>
      </c>
    </row>
    <row r="83" spans="1:7">
      <c r="A83" s="25">
        <v>80</v>
      </c>
      <c r="B83" s="23" t="s">
        <v>94</v>
      </c>
      <c r="C83" s="24">
        <v>12.5</v>
      </c>
      <c r="D83" s="24">
        <v>13.5</v>
      </c>
      <c r="E83" s="24">
        <v>0</v>
      </c>
      <c r="F83" s="24">
        <v>0</v>
      </c>
      <c r="G83" s="26">
        <v>0</v>
      </c>
    </row>
    <row r="84" spans="1:7">
      <c r="A84" s="25">
        <v>81</v>
      </c>
      <c r="B84" s="23" t="s">
        <v>95</v>
      </c>
      <c r="C84" s="24">
        <v>10</v>
      </c>
      <c r="D84" s="24">
        <v>10</v>
      </c>
      <c r="E84" s="24">
        <v>10</v>
      </c>
      <c r="F84" s="24">
        <v>10</v>
      </c>
      <c r="G84" s="26">
        <v>10</v>
      </c>
    </row>
    <row r="85" spans="1:7">
      <c r="A85" s="25">
        <v>82</v>
      </c>
      <c r="B85" s="23" t="s">
        <v>96</v>
      </c>
      <c r="C85" s="24">
        <v>0</v>
      </c>
      <c r="D85" s="24">
        <v>11.75</v>
      </c>
      <c r="E85" s="24">
        <v>15</v>
      </c>
      <c r="F85" s="24">
        <v>9.75</v>
      </c>
      <c r="G85" s="26">
        <v>0</v>
      </c>
    </row>
    <row r="86" spans="1:7">
      <c r="A86" s="25">
        <v>83</v>
      </c>
      <c r="B86" s="23" t="s">
        <v>97</v>
      </c>
      <c r="C86" s="24">
        <v>13.01</v>
      </c>
      <c r="D86" s="24">
        <v>13.01</v>
      </c>
      <c r="E86" s="24">
        <v>15.01</v>
      </c>
      <c r="F86" s="24">
        <v>13.01</v>
      </c>
      <c r="G86" s="26">
        <v>14.51</v>
      </c>
    </row>
    <row r="87" spans="1:7">
      <c r="A87" s="25">
        <v>84</v>
      </c>
      <c r="B87" s="23" t="s">
        <v>98</v>
      </c>
      <c r="C87" s="24">
        <v>12.03</v>
      </c>
      <c r="D87" s="24">
        <v>12.28</v>
      </c>
      <c r="E87" s="24">
        <v>12.78</v>
      </c>
      <c r="F87" s="24">
        <v>12.13</v>
      </c>
      <c r="G87" s="26">
        <v>12.53</v>
      </c>
    </row>
    <row r="88" spans="1:7">
      <c r="A88" s="25">
        <v>85</v>
      </c>
      <c r="B88" s="23" t="s">
        <v>99</v>
      </c>
      <c r="C88" s="24">
        <v>14.5</v>
      </c>
      <c r="D88" s="24">
        <v>14.75</v>
      </c>
      <c r="E88" s="24">
        <v>17</v>
      </c>
      <c r="F88" s="24">
        <v>16.5</v>
      </c>
      <c r="G88" s="26">
        <v>15.75</v>
      </c>
    </row>
    <row r="89" spans="1:7">
      <c r="A89" s="25">
        <v>86</v>
      </c>
      <c r="B89" s="23" t="s">
        <v>100</v>
      </c>
      <c r="C89" s="24">
        <v>12.5</v>
      </c>
      <c r="D89" s="24">
        <v>12.5</v>
      </c>
      <c r="E89" s="24">
        <v>0</v>
      </c>
      <c r="F89" s="24">
        <v>12.5</v>
      </c>
      <c r="G89" s="26">
        <v>12.5</v>
      </c>
    </row>
    <row r="90" spans="1:7">
      <c r="A90" s="25">
        <v>87</v>
      </c>
      <c r="B90" s="23" t="s">
        <v>101</v>
      </c>
      <c r="C90" s="24">
        <v>10</v>
      </c>
      <c r="D90" s="24">
        <v>11.25</v>
      </c>
      <c r="E90" s="24">
        <v>17</v>
      </c>
      <c r="F90" s="24">
        <v>13</v>
      </c>
      <c r="G90" s="26">
        <v>13</v>
      </c>
    </row>
    <row r="91" spans="1:7">
      <c r="A91" s="25">
        <v>88</v>
      </c>
      <c r="B91" s="23" t="s">
        <v>102</v>
      </c>
      <c r="C91" s="24">
        <v>11.93</v>
      </c>
      <c r="D91" s="24">
        <v>12.43</v>
      </c>
      <c r="E91" s="24">
        <v>12.93</v>
      </c>
      <c r="F91" s="24">
        <v>12.93</v>
      </c>
      <c r="G91" s="26">
        <v>12.93</v>
      </c>
    </row>
    <row r="92" spans="1:7">
      <c r="A92" s="25">
        <v>89</v>
      </c>
      <c r="B92" s="23" t="s">
        <v>103</v>
      </c>
      <c r="C92" s="24">
        <v>15.17</v>
      </c>
      <c r="D92" s="24">
        <v>15.17</v>
      </c>
      <c r="E92" s="24">
        <v>15.17</v>
      </c>
      <c r="F92" s="24">
        <v>15.17</v>
      </c>
      <c r="G92" s="26">
        <v>15.17</v>
      </c>
    </row>
    <row r="93" spans="1:7">
      <c r="A93" s="25">
        <v>90</v>
      </c>
      <c r="B93" s="23" t="s">
        <v>104</v>
      </c>
      <c r="C93" s="24">
        <v>10</v>
      </c>
      <c r="D93" s="24">
        <v>11</v>
      </c>
      <c r="E93" s="24">
        <v>0</v>
      </c>
      <c r="F93" s="24">
        <v>10</v>
      </c>
      <c r="G93" s="26">
        <v>11</v>
      </c>
    </row>
    <row r="94" spans="1:7">
      <c r="A94" s="25">
        <v>91</v>
      </c>
      <c r="B94" s="23" t="s">
        <v>105</v>
      </c>
      <c r="C94" s="24">
        <v>10.91</v>
      </c>
      <c r="D94" s="24">
        <v>11.59</v>
      </c>
      <c r="E94" s="24">
        <v>12.59</v>
      </c>
      <c r="F94" s="24">
        <v>11.09</v>
      </c>
      <c r="G94" s="26">
        <v>11.09</v>
      </c>
    </row>
    <row r="95" spans="1:7">
      <c r="A95" s="25">
        <v>92</v>
      </c>
      <c r="B95" s="23" t="s">
        <v>106</v>
      </c>
      <c r="C95" s="24">
        <v>11.31</v>
      </c>
      <c r="D95" s="24">
        <v>11.81</v>
      </c>
      <c r="E95" s="24">
        <v>12.31</v>
      </c>
      <c r="F95" s="24">
        <v>11.31</v>
      </c>
      <c r="G95" s="26">
        <v>11.81</v>
      </c>
    </row>
    <row r="96" spans="1:7">
      <c r="A96" s="25">
        <v>93</v>
      </c>
      <c r="B96" s="23" t="s">
        <v>107</v>
      </c>
      <c r="C96" s="24">
        <v>11.85</v>
      </c>
      <c r="D96" s="24">
        <v>11.85</v>
      </c>
      <c r="E96" s="24">
        <v>12.85</v>
      </c>
      <c r="F96" s="24">
        <v>11.85</v>
      </c>
      <c r="G96" s="26">
        <v>11.85</v>
      </c>
    </row>
    <row r="97" spans="1:7">
      <c r="A97" s="25">
        <v>94</v>
      </c>
      <c r="B97" s="23" t="s">
        <v>108</v>
      </c>
      <c r="C97" s="24">
        <v>0</v>
      </c>
      <c r="D97" s="24">
        <v>12.45</v>
      </c>
      <c r="E97" s="24">
        <v>15.69</v>
      </c>
      <c r="F97" s="24">
        <v>0</v>
      </c>
      <c r="G97" s="26">
        <v>13.13</v>
      </c>
    </row>
    <row r="98" spans="1:7">
      <c r="A98" s="25">
        <v>95</v>
      </c>
      <c r="B98" s="23" t="s">
        <v>109</v>
      </c>
      <c r="C98" s="24">
        <v>11.26</v>
      </c>
      <c r="D98" s="24">
        <v>12.44</v>
      </c>
      <c r="E98" s="24">
        <v>0</v>
      </c>
      <c r="F98" s="24">
        <v>12.26</v>
      </c>
      <c r="G98" s="26">
        <v>13.76</v>
      </c>
    </row>
    <row r="99" spans="1:7">
      <c r="A99" s="25">
        <v>96</v>
      </c>
      <c r="B99" s="23" t="s">
        <v>110</v>
      </c>
      <c r="C99" s="24">
        <v>12.76</v>
      </c>
      <c r="D99" s="24">
        <v>12.76</v>
      </c>
      <c r="E99" s="24">
        <v>12.76</v>
      </c>
      <c r="F99" s="24">
        <v>12.76</v>
      </c>
      <c r="G99" s="26">
        <v>12.76</v>
      </c>
    </row>
    <row r="100" spans="1:7">
      <c r="A100" s="25">
        <v>97</v>
      </c>
      <c r="B100" s="23" t="s">
        <v>111</v>
      </c>
      <c r="C100" s="24">
        <v>13.01</v>
      </c>
      <c r="D100" s="24">
        <v>13.51</v>
      </c>
      <c r="E100" s="24">
        <v>15.51</v>
      </c>
      <c r="F100" s="24">
        <v>13.01</v>
      </c>
      <c r="G100" s="26">
        <v>13.01</v>
      </c>
    </row>
    <row r="101" spans="1:7">
      <c r="A101" s="25">
        <v>98</v>
      </c>
      <c r="B101" s="23" t="s">
        <v>112</v>
      </c>
      <c r="C101" s="24">
        <v>10.02</v>
      </c>
      <c r="D101" s="24">
        <v>9.9</v>
      </c>
      <c r="E101" s="24">
        <v>0</v>
      </c>
      <c r="F101" s="24">
        <v>9.9</v>
      </c>
      <c r="G101" s="26">
        <v>0</v>
      </c>
    </row>
    <row r="102" spans="1:7" ht="14.5" thickBot="1">
      <c r="A102" s="25">
        <v>99</v>
      </c>
      <c r="B102" s="28" t="s">
        <v>113</v>
      </c>
      <c r="C102" s="29">
        <v>0</v>
      </c>
      <c r="D102" s="29">
        <v>11</v>
      </c>
      <c r="E102" s="29">
        <v>0</v>
      </c>
      <c r="F102" s="29">
        <v>12</v>
      </c>
      <c r="G102" s="30">
        <v>12.5</v>
      </c>
    </row>
    <row r="103" spans="1:7">
      <c r="C103" s="42"/>
      <c r="D103" s="42"/>
      <c r="E103" s="42"/>
      <c r="F103" s="42"/>
      <c r="G103" s="42"/>
    </row>
    <row r="104" spans="1:7">
      <c r="C104" s="42"/>
      <c r="D104" s="42"/>
      <c r="E104" s="42"/>
      <c r="F104" s="42"/>
      <c r="G104" s="42"/>
    </row>
    <row r="105" spans="1:7">
      <c r="C105" s="41"/>
      <c r="D105" s="41"/>
      <c r="E105" s="41"/>
      <c r="F105" s="41"/>
      <c r="G105" s="41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view="pageBreakPreview" topLeftCell="A85" zoomScale="98" zoomScaleNormal="130" zoomScaleSheetLayoutView="98" workbookViewId="0">
      <selection activeCell="D103" sqref="D103"/>
    </sheetView>
  </sheetViews>
  <sheetFormatPr defaultColWidth="9.1796875" defaultRowHeight="14"/>
  <cols>
    <col min="1" max="1" width="6.1796875" style="1" customWidth="1"/>
    <col min="2" max="2" width="53.54296875" style="1" customWidth="1"/>
    <col min="3" max="3" width="12" style="1" bestFit="1" customWidth="1"/>
    <col min="4" max="4" width="9.1796875" style="1" customWidth="1"/>
    <col min="5" max="5" width="8.81640625" style="1" customWidth="1"/>
    <col min="6" max="6" width="8.453125" style="1" customWidth="1"/>
    <col min="7" max="7" width="10.453125" style="1" customWidth="1"/>
    <col min="8" max="16384" width="9.1796875" style="32"/>
  </cols>
  <sheetData>
    <row r="1" spans="1:7">
      <c r="A1" s="201" t="s">
        <v>133</v>
      </c>
      <c r="B1" s="201"/>
      <c r="C1" s="201"/>
      <c r="D1" s="201"/>
      <c r="E1" s="201"/>
      <c r="F1" s="201"/>
      <c r="G1" s="201"/>
    </row>
    <row r="2" spans="1:7" ht="14.5" thickBot="1">
      <c r="C2" s="202"/>
      <c r="D2" s="202"/>
      <c r="E2" s="202"/>
      <c r="F2" s="202"/>
      <c r="G2" s="202"/>
    </row>
    <row r="3" spans="1:7" ht="34.5" customHeight="1">
      <c r="A3" s="38" t="s">
        <v>1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40" t="s">
        <v>9</v>
      </c>
    </row>
    <row r="4" spans="1:7">
      <c r="A4" s="25">
        <v>1</v>
      </c>
      <c r="B4" s="23" t="s">
        <v>12</v>
      </c>
      <c r="C4" s="24">
        <v>9.9499999999999993</v>
      </c>
      <c r="D4" s="24">
        <v>9.9499999999999993</v>
      </c>
      <c r="E4" s="24">
        <v>17.5</v>
      </c>
      <c r="F4" s="24">
        <v>9.98</v>
      </c>
      <c r="G4" s="26">
        <v>12.5</v>
      </c>
    </row>
    <row r="5" spans="1:7">
      <c r="A5" s="25">
        <v>2</v>
      </c>
      <c r="B5" s="23" t="s">
        <v>13</v>
      </c>
      <c r="C5" s="24">
        <v>9.9499999999999993</v>
      </c>
      <c r="D5" s="24">
        <v>9.9499999999999993</v>
      </c>
      <c r="E5" s="24">
        <v>17.75</v>
      </c>
      <c r="F5" s="24">
        <v>10.25</v>
      </c>
      <c r="G5" s="26">
        <v>12</v>
      </c>
    </row>
    <row r="6" spans="1:7">
      <c r="A6" s="25">
        <v>3</v>
      </c>
      <c r="B6" s="23" t="s">
        <v>14</v>
      </c>
      <c r="C6" s="24">
        <v>9.9499999999999993</v>
      </c>
      <c r="D6" s="24">
        <v>9.9499999999999993</v>
      </c>
      <c r="E6" s="24">
        <v>0</v>
      </c>
      <c r="F6" s="24">
        <v>10.5</v>
      </c>
      <c r="G6" s="26">
        <v>12.5</v>
      </c>
    </row>
    <row r="7" spans="1:7">
      <c r="A7" s="25">
        <v>4</v>
      </c>
      <c r="B7" s="23" t="s">
        <v>15</v>
      </c>
      <c r="C7" s="24">
        <v>10</v>
      </c>
      <c r="D7" s="24">
        <v>10.5</v>
      </c>
      <c r="E7" s="24">
        <v>17</v>
      </c>
      <c r="F7" s="24">
        <v>10.25</v>
      </c>
      <c r="G7" s="26">
        <v>12.5</v>
      </c>
    </row>
    <row r="8" spans="1:7">
      <c r="A8" s="25">
        <v>5</v>
      </c>
      <c r="B8" s="23" t="s">
        <v>16</v>
      </c>
      <c r="C8" s="24">
        <v>10</v>
      </c>
      <c r="D8" s="24">
        <v>10.25</v>
      </c>
      <c r="E8" s="24">
        <v>0</v>
      </c>
      <c r="F8" s="24">
        <v>10.25</v>
      </c>
      <c r="G8" s="26">
        <v>10.25</v>
      </c>
    </row>
    <row r="9" spans="1:7">
      <c r="A9" s="25">
        <v>6</v>
      </c>
      <c r="B9" s="23" t="s">
        <v>17</v>
      </c>
      <c r="C9" s="24">
        <v>9.75</v>
      </c>
      <c r="D9" s="24">
        <v>9.9</v>
      </c>
      <c r="E9" s="24">
        <v>0</v>
      </c>
      <c r="F9" s="24">
        <v>9.9</v>
      </c>
      <c r="G9" s="26">
        <v>8.98</v>
      </c>
    </row>
    <row r="10" spans="1:7">
      <c r="A10" s="25">
        <v>7</v>
      </c>
      <c r="B10" s="23" t="s">
        <v>18</v>
      </c>
      <c r="C10" s="24">
        <v>9.75</v>
      </c>
      <c r="D10" s="24">
        <v>10.75</v>
      </c>
      <c r="E10" s="24">
        <v>18.3</v>
      </c>
      <c r="F10" s="24">
        <v>9.75</v>
      </c>
      <c r="G10" s="26">
        <v>10</v>
      </c>
    </row>
    <row r="11" spans="1:7">
      <c r="A11" s="25">
        <v>8</v>
      </c>
      <c r="B11" s="23" t="s">
        <v>19</v>
      </c>
      <c r="C11" s="24">
        <v>10.65</v>
      </c>
      <c r="D11" s="24">
        <v>10.73</v>
      </c>
      <c r="E11" s="24">
        <v>18</v>
      </c>
      <c r="F11" s="24">
        <v>10.67</v>
      </c>
      <c r="G11" s="26">
        <v>10.67</v>
      </c>
    </row>
    <row r="12" spans="1:7">
      <c r="A12" s="25">
        <v>9</v>
      </c>
      <c r="B12" s="23" t="s">
        <v>20</v>
      </c>
      <c r="C12" s="24">
        <v>9.6</v>
      </c>
      <c r="D12" s="24">
        <v>10.4</v>
      </c>
      <c r="E12" s="24">
        <v>0</v>
      </c>
      <c r="F12" s="24">
        <v>9.9</v>
      </c>
      <c r="G12" s="26">
        <v>10.25</v>
      </c>
    </row>
    <row r="13" spans="1:7">
      <c r="A13" s="25">
        <v>10</v>
      </c>
      <c r="B13" s="23" t="s">
        <v>21</v>
      </c>
      <c r="C13" s="24">
        <v>10.5</v>
      </c>
      <c r="D13" s="24">
        <v>11</v>
      </c>
      <c r="E13" s="24">
        <v>0</v>
      </c>
      <c r="F13" s="24">
        <v>10.5</v>
      </c>
      <c r="G13" s="26">
        <v>0</v>
      </c>
    </row>
    <row r="14" spans="1:7">
      <c r="A14" s="25">
        <v>11</v>
      </c>
      <c r="B14" s="23" t="s">
        <v>22</v>
      </c>
      <c r="C14" s="24">
        <v>10.5</v>
      </c>
      <c r="D14" s="24">
        <v>11.5</v>
      </c>
      <c r="E14" s="24">
        <v>0</v>
      </c>
      <c r="F14" s="24">
        <v>10.199999999999999</v>
      </c>
      <c r="G14" s="26">
        <v>10.75</v>
      </c>
    </row>
    <row r="15" spans="1:7">
      <c r="A15" s="25">
        <v>12</v>
      </c>
      <c r="B15" s="23" t="s">
        <v>23</v>
      </c>
      <c r="C15" s="24">
        <v>8</v>
      </c>
      <c r="D15" s="24">
        <v>8.25</v>
      </c>
      <c r="E15" s="24">
        <v>0</v>
      </c>
      <c r="F15" s="24">
        <v>0</v>
      </c>
      <c r="G15" s="26">
        <v>0</v>
      </c>
    </row>
    <row r="16" spans="1:7">
      <c r="A16" s="25">
        <v>13</v>
      </c>
      <c r="B16" s="23" t="s">
        <v>24</v>
      </c>
      <c r="C16" s="24">
        <v>8.02</v>
      </c>
      <c r="D16" s="24">
        <v>0</v>
      </c>
      <c r="E16" s="24">
        <v>0</v>
      </c>
      <c r="F16" s="24">
        <v>0</v>
      </c>
      <c r="G16" s="26">
        <v>0</v>
      </c>
    </row>
    <row r="17" spans="1:7">
      <c r="A17" s="25">
        <v>14</v>
      </c>
      <c r="B17" s="23" t="s">
        <v>25</v>
      </c>
      <c r="C17" s="24">
        <v>8.5</v>
      </c>
      <c r="D17" s="24">
        <v>0</v>
      </c>
      <c r="E17" s="24">
        <v>0</v>
      </c>
      <c r="F17" s="24">
        <v>0</v>
      </c>
      <c r="G17" s="26">
        <v>0</v>
      </c>
    </row>
    <row r="18" spans="1:7">
      <c r="A18" s="25">
        <v>15</v>
      </c>
      <c r="B18" s="23" t="s">
        <v>26</v>
      </c>
      <c r="C18" s="24">
        <v>11.17</v>
      </c>
      <c r="D18" s="24">
        <v>11.17</v>
      </c>
      <c r="E18" s="24">
        <v>0</v>
      </c>
      <c r="F18" s="24">
        <v>11.17</v>
      </c>
      <c r="G18" s="26">
        <v>11.17</v>
      </c>
    </row>
    <row r="19" spans="1:7">
      <c r="A19" s="25">
        <v>16</v>
      </c>
      <c r="B19" s="23" t="s">
        <v>27</v>
      </c>
      <c r="C19" s="24">
        <v>13.42</v>
      </c>
      <c r="D19" s="24">
        <v>13.42</v>
      </c>
      <c r="E19" s="24">
        <v>17.78</v>
      </c>
      <c r="F19" s="24">
        <v>13.42</v>
      </c>
      <c r="G19" s="26">
        <v>13.42</v>
      </c>
    </row>
    <row r="20" spans="1:7">
      <c r="A20" s="25">
        <v>17</v>
      </c>
      <c r="B20" s="23" t="s">
        <v>28</v>
      </c>
      <c r="C20" s="24">
        <v>9.6199999999999992</v>
      </c>
      <c r="D20" s="24">
        <v>0</v>
      </c>
      <c r="E20" s="24">
        <v>0</v>
      </c>
      <c r="F20" s="24">
        <v>0</v>
      </c>
      <c r="G20" s="26">
        <v>0</v>
      </c>
    </row>
    <row r="21" spans="1:7">
      <c r="A21" s="25">
        <v>18</v>
      </c>
      <c r="B21" s="23" t="s">
        <v>30</v>
      </c>
      <c r="C21" s="24">
        <v>8.51</v>
      </c>
      <c r="D21" s="24">
        <v>0</v>
      </c>
      <c r="E21" s="24">
        <v>0</v>
      </c>
      <c r="F21" s="24">
        <v>0</v>
      </c>
      <c r="G21" s="26">
        <v>0</v>
      </c>
    </row>
    <row r="22" spans="1:7">
      <c r="A22" s="25">
        <v>19</v>
      </c>
      <c r="B22" s="23" t="s">
        <v>32</v>
      </c>
      <c r="C22" s="24">
        <v>9.8699999999999992</v>
      </c>
      <c r="D22" s="24">
        <v>11.45</v>
      </c>
      <c r="E22" s="24">
        <v>0</v>
      </c>
      <c r="F22" s="24">
        <v>10.87</v>
      </c>
      <c r="G22" s="26">
        <v>0</v>
      </c>
    </row>
    <row r="23" spans="1:7">
      <c r="A23" s="25">
        <v>20</v>
      </c>
      <c r="B23" s="23" t="s">
        <v>33</v>
      </c>
      <c r="C23" s="24">
        <v>8.5500000000000007</v>
      </c>
      <c r="D23" s="24">
        <v>0</v>
      </c>
      <c r="E23" s="24">
        <v>0</v>
      </c>
      <c r="F23" s="24">
        <v>0</v>
      </c>
      <c r="G23" s="26">
        <v>0</v>
      </c>
    </row>
    <row r="24" spans="1:7">
      <c r="A24" s="25">
        <v>21</v>
      </c>
      <c r="B24" s="23" t="s">
        <v>34</v>
      </c>
      <c r="C24" s="24">
        <v>8.3000000000000007</v>
      </c>
      <c r="D24" s="24">
        <v>0</v>
      </c>
      <c r="E24" s="24">
        <v>0</v>
      </c>
      <c r="F24" s="24">
        <v>0</v>
      </c>
      <c r="G24" s="26">
        <v>0</v>
      </c>
    </row>
    <row r="25" spans="1:7">
      <c r="A25" s="25">
        <v>22</v>
      </c>
      <c r="B25" s="23" t="s">
        <v>35</v>
      </c>
      <c r="C25" s="24">
        <v>9.6</v>
      </c>
      <c r="D25" s="24">
        <v>0</v>
      </c>
      <c r="E25" s="24">
        <v>0</v>
      </c>
      <c r="F25" s="24">
        <v>10.039999999999999</v>
      </c>
      <c r="G25" s="26">
        <v>0</v>
      </c>
    </row>
    <row r="26" spans="1:7">
      <c r="A26" s="25">
        <v>23</v>
      </c>
      <c r="B26" s="23" t="s">
        <v>36</v>
      </c>
      <c r="C26" s="24">
        <v>14.39</v>
      </c>
      <c r="D26" s="24">
        <v>13.39</v>
      </c>
      <c r="E26" s="24">
        <v>13.39</v>
      </c>
      <c r="F26" s="24">
        <v>13.39</v>
      </c>
      <c r="G26" s="26">
        <v>13.39</v>
      </c>
    </row>
    <row r="27" spans="1:7">
      <c r="A27" s="25">
        <v>24</v>
      </c>
      <c r="B27" s="23" t="s">
        <v>37</v>
      </c>
      <c r="C27" s="24">
        <v>8.27</v>
      </c>
      <c r="D27" s="24">
        <v>0</v>
      </c>
      <c r="E27" s="24">
        <v>0</v>
      </c>
      <c r="F27" s="24">
        <v>0</v>
      </c>
      <c r="G27" s="26">
        <v>0</v>
      </c>
    </row>
    <row r="28" spans="1:7">
      <c r="A28" s="25">
        <v>25</v>
      </c>
      <c r="B28" s="23" t="s">
        <v>38</v>
      </c>
      <c r="C28" s="24">
        <v>9.07</v>
      </c>
      <c r="D28" s="24">
        <v>0</v>
      </c>
      <c r="E28" s="24">
        <v>0</v>
      </c>
      <c r="F28" s="24">
        <v>0</v>
      </c>
      <c r="G28" s="26">
        <v>0</v>
      </c>
    </row>
    <row r="29" spans="1:7">
      <c r="A29" s="25">
        <v>26</v>
      </c>
      <c r="B29" s="23" t="s">
        <v>39</v>
      </c>
      <c r="C29" s="24">
        <v>8.75</v>
      </c>
      <c r="D29" s="24">
        <v>0</v>
      </c>
      <c r="E29" s="24">
        <v>0</v>
      </c>
      <c r="F29" s="24">
        <v>0</v>
      </c>
      <c r="G29" s="26">
        <v>0</v>
      </c>
    </row>
    <row r="30" spans="1:7">
      <c r="A30" s="25">
        <v>27</v>
      </c>
      <c r="B30" s="23" t="s">
        <v>40</v>
      </c>
      <c r="C30" s="24">
        <v>6.78</v>
      </c>
      <c r="D30" s="24">
        <v>6.78</v>
      </c>
      <c r="E30" s="24">
        <v>0</v>
      </c>
      <c r="F30" s="24">
        <v>0</v>
      </c>
      <c r="G30" s="26">
        <v>0</v>
      </c>
    </row>
    <row r="31" spans="1:7">
      <c r="A31" s="25">
        <v>28</v>
      </c>
      <c r="B31" s="23" t="s">
        <v>41</v>
      </c>
      <c r="C31" s="24">
        <v>10.32</v>
      </c>
      <c r="D31" s="24">
        <v>10.58</v>
      </c>
      <c r="E31" s="24">
        <v>15.55</v>
      </c>
      <c r="F31" s="24">
        <v>10.02</v>
      </c>
      <c r="G31" s="26">
        <v>14.59</v>
      </c>
    </row>
    <row r="32" spans="1:7">
      <c r="A32" s="25">
        <v>29</v>
      </c>
      <c r="B32" s="23" t="s">
        <v>42</v>
      </c>
      <c r="C32" s="24">
        <v>9.75</v>
      </c>
      <c r="D32" s="24">
        <v>10.24</v>
      </c>
      <c r="E32" s="24">
        <v>0</v>
      </c>
      <c r="F32" s="24">
        <v>10.75</v>
      </c>
      <c r="G32" s="26">
        <v>0</v>
      </c>
    </row>
    <row r="33" spans="1:7">
      <c r="A33" s="25">
        <v>30</v>
      </c>
      <c r="B33" s="23" t="s">
        <v>43</v>
      </c>
      <c r="C33" s="24">
        <v>11.25</v>
      </c>
      <c r="D33" s="24">
        <v>13</v>
      </c>
      <c r="E33" s="24">
        <v>0</v>
      </c>
      <c r="F33" s="24">
        <v>13</v>
      </c>
      <c r="G33" s="26">
        <v>14</v>
      </c>
    </row>
    <row r="34" spans="1:7">
      <c r="A34" s="25">
        <v>31</v>
      </c>
      <c r="B34" s="23" t="s">
        <v>44</v>
      </c>
      <c r="C34" s="24">
        <v>10.15</v>
      </c>
      <c r="D34" s="24">
        <v>10.65</v>
      </c>
      <c r="E34" s="24">
        <v>21</v>
      </c>
      <c r="F34" s="24">
        <v>13</v>
      </c>
      <c r="G34" s="26">
        <v>12</v>
      </c>
    </row>
    <row r="35" spans="1:7">
      <c r="A35" s="25">
        <v>32</v>
      </c>
      <c r="B35" s="23" t="s">
        <v>45</v>
      </c>
      <c r="C35" s="24">
        <v>10.6</v>
      </c>
      <c r="D35" s="24">
        <v>12.2</v>
      </c>
      <c r="E35" s="24">
        <v>14.2</v>
      </c>
      <c r="F35" s="24">
        <v>11.9</v>
      </c>
      <c r="G35" s="26">
        <v>12</v>
      </c>
    </row>
    <row r="36" spans="1:7">
      <c r="A36" s="25">
        <v>33</v>
      </c>
      <c r="B36" s="23" t="s">
        <v>46</v>
      </c>
      <c r="C36" s="24">
        <v>8.91</v>
      </c>
      <c r="D36" s="24">
        <v>10.47</v>
      </c>
      <c r="E36" s="24">
        <v>13.62</v>
      </c>
      <c r="F36" s="24">
        <v>10.6</v>
      </c>
      <c r="G36" s="26">
        <v>10.45</v>
      </c>
    </row>
    <row r="37" spans="1:7">
      <c r="A37" s="25">
        <v>34</v>
      </c>
      <c r="B37" s="23" t="s">
        <v>47</v>
      </c>
      <c r="C37" s="24">
        <v>10</v>
      </c>
      <c r="D37" s="24">
        <v>10.25</v>
      </c>
      <c r="E37" s="24">
        <v>14.5</v>
      </c>
      <c r="F37" s="24">
        <v>10.5</v>
      </c>
      <c r="G37" s="26">
        <v>11</v>
      </c>
    </row>
    <row r="38" spans="1:7">
      <c r="A38" s="25">
        <v>35</v>
      </c>
      <c r="B38" s="23" t="s">
        <v>48</v>
      </c>
      <c r="C38" s="24">
        <v>7.06</v>
      </c>
      <c r="D38" s="24">
        <v>7.18</v>
      </c>
      <c r="E38" s="24">
        <v>6.63</v>
      </c>
      <c r="F38" s="24">
        <v>6.59</v>
      </c>
      <c r="G38" s="26">
        <v>7.7</v>
      </c>
    </row>
    <row r="39" spans="1:7">
      <c r="A39" s="25">
        <v>36</v>
      </c>
      <c r="B39" s="23" t="s">
        <v>49</v>
      </c>
      <c r="C39" s="24">
        <v>9.42</v>
      </c>
      <c r="D39" s="24">
        <v>12.05</v>
      </c>
      <c r="E39" s="24">
        <v>16.399999999999999</v>
      </c>
      <c r="F39" s="24">
        <v>11.1</v>
      </c>
      <c r="G39" s="26">
        <v>11.56</v>
      </c>
    </row>
    <row r="40" spans="1:7">
      <c r="A40" s="25">
        <v>37</v>
      </c>
      <c r="B40" s="23" t="s">
        <v>50</v>
      </c>
      <c r="C40" s="24">
        <v>7.28</v>
      </c>
      <c r="D40" s="24">
        <v>8.25</v>
      </c>
      <c r="E40" s="24">
        <v>12.11</v>
      </c>
      <c r="F40" s="24">
        <v>7.34</v>
      </c>
      <c r="G40" s="26">
        <v>8.75</v>
      </c>
    </row>
    <row r="41" spans="1:7">
      <c r="A41" s="25">
        <v>38</v>
      </c>
      <c r="B41" s="23" t="s">
        <v>51</v>
      </c>
      <c r="C41" s="24">
        <v>8.27</v>
      </c>
      <c r="D41" s="24">
        <v>8.23</v>
      </c>
      <c r="E41" s="24">
        <v>7.76</v>
      </c>
      <c r="F41" s="24">
        <v>8.17</v>
      </c>
      <c r="G41" s="26">
        <v>8.76</v>
      </c>
    </row>
    <row r="42" spans="1:7">
      <c r="A42" s="25">
        <v>39</v>
      </c>
      <c r="B42" s="23" t="s">
        <v>52</v>
      </c>
      <c r="C42" s="24">
        <v>9.6999999999999993</v>
      </c>
      <c r="D42" s="24">
        <v>10.08</v>
      </c>
      <c r="E42" s="24">
        <v>13.11</v>
      </c>
      <c r="F42" s="24">
        <v>10.42</v>
      </c>
      <c r="G42" s="26">
        <v>12.33</v>
      </c>
    </row>
    <row r="43" spans="1:7">
      <c r="A43" s="25">
        <v>40</v>
      </c>
      <c r="B43" s="23" t="s">
        <v>53</v>
      </c>
      <c r="C43" s="24">
        <v>10.25</v>
      </c>
      <c r="D43" s="24">
        <v>10.75</v>
      </c>
      <c r="E43" s="24">
        <v>12.75</v>
      </c>
      <c r="F43" s="24">
        <v>11.25</v>
      </c>
      <c r="G43" s="26">
        <v>11.25</v>
      </c>
    </row>
    <row r="44" spans="1:7">
      <c r="A44" s="25">
        <v>41</v>
      </c>
      <c r="B44" s="23" t="s">
        <v>54</v>
      </c>
      <c r="C44" s="24">
        <v>8.51</v>
      </c>
      <c r="D44" s="24">
        <v>8.59</v>
      </c>
      <c r="E44" s="24">
        <v>8.59</v>
      </c>
      <c r="F44" s="24">
        <v>8.35</v>
      </c>
      <c r="G44" s="26">
        <v>8.61</v>
      </c>
    </row>
    <row r="45" spans="1:7">
      <c r="A45" s="25">
        <v>42</v>
      </c>
      <c r="B45" s="23" t="s">
        <v>55</v>
      </c>
      <c r="C45" s="24">
        <v>10.9</v>
      </c>
      <c r="D45" s="24">
        <v>12.65</v>
      </c>
      <c r="E45" s="24">
        <v>15</v>
      </c>
      <c r="F45" s="24">
        <v>12.12</v>
      </c>
      <c r="G45" s="26">
        <v>12.28</v>
      </c>
    </row>
    <row r="46" spans="1:7">
      <c r="A46" s="25">
        <v>43</v>
      </c>
      <c r="B46" s="23" t="s">
        <v>56</v>
      </c>
      <c r="C46" s="24">
        <v>9.89</v>
      </c>
      <c r="D46" s="24">
        <v>9.89</v>
      </c>
      <c r="E46" s="24">
        <v>9.89</v>
      </c>
      <c r="F46" s="24">
        <v>0</v>
      </c>
      <c r="G46" s="26">
        <v>9.89</v>
      </c>
    </row>
    <row r="47" spans="1:7">
      <c r="A47" s="25">
        <v>44</v>
      </c>
      <c r="B47" s="23" t="s">
        <v>57</v>
      </c>
      <c r="C47" s="24">
        <v>9.82</v>
      </c>
      <c r="D47" s="24">
        <v>10.37</v>
      </c>
      <c r="E47" s="24">
        <v>13.12</v>
      </c>
      <c r="F47" s="24">
        <v>10.32</v>
      </c>
      <c r="G47" s="26">
        <v>10.97</v>
      </c>
    </row>
    <row r="48" spans="1:7">
      <c r="A48" s="25">
        <v>45</v>
      </c>
      <c r="B48" s="23" t="s">
        <v>58</v>
      </c>
      <c r="C48" s="24">
        <v>9.89</v>
      </c>
      <c r="D48" s="24">
        <v>10.14</v>
      </c>
      <c r="E48" s="24">
        <v>13.29</v>
      </c>
      <c r="F48" s="24">
        <v>10.54</v>
      </c>
      <c r="G48" s="26">
        <v>13.54</v>
      </c>
    </row>
    <row r="49" spans="1:7">
      <c r="A49" s="25">
        <v>46</v>
      </c>
      <c r="B49" s="23" t="s">
        <v>59</v>
      </c>
      <c r="C49" s="24">
        <v>11.63</v>
      </c>
      <c r="D49" s="24">
        <v>11.19</v>
      </c>
      <c r="E49" s="24">
        <v>11.19</v>
      </c>
      <c r="F49" s="24">
        <v>11.63</v>
      </c>
      <c r="G49" s="26">
        <v>10.75</v>
      </c>
    </row>
    <row r="50" spans="1:7">
      <c r="A50" s="25">
        <v>47</v>
      </c>
      <c r="B50" s="23" t="s">
        <v>60</v>
      </c>
      <c r="C50" s="24">
        <v>8.81</v>
      </c>
      <c r="D50" s="24">
        <v>9.43</v>
      </c>
      <c r="E50" s="24">
        <v>13.35</v>
      </c>
      <c r="F50" s="24">
        <v>9.94</v>
      </c>
      <c r="G50" s="26">
        <v>11.93</v>
      </c>
    </row>
    <row r="51" spans="1:7">
      <c r="A51" s="25">
        <v>48</v>
      </c>
      <c r="B51" s="23" t="s">
        <v>61</v>
      </c>
      <c r="C51" s="24">
        <v>4.0199999999999996</v>
      </c>
      <c r="D51" s="24">
        <v>4.4000000000000004</v>
      </c>
      <c r="E51" s="24">
        <v>3.87</v>
      </c>
      <c r="F51" s="24">
        <v>3.62</v>
      </c>
      <c r="G51" s="26">
        <v>11.44</v>
      </c>
    </row>
    <row r="52" spans="1:7">
      <c r="A52" s="25">
        <v>49</v>
      </c>
      <c r="B52" s="23" t="s">
        <v>62</v>
      </c>
      <c r="C52" s="24">
        <v>10</v>
      </c>
      <c r="D52" s="24">
        <v>11</v>
      </c>
      <c r="E52" s="24">
        <v>11</v>
      </c>
      <c r="F52" s="24">
        <v>10</v>
      </c>
      <c r="G52" s="26">
        <v>11</v>
      </c>
    </row>
    <row r="53" spans="1:7">
      <c r="A53" s="25">
        <v>50</v>
      </c>
      <c r="B53" s="23" t="s">
        <v>64</v>
      </c>
      <c r="C53" s="24">
        <v>9.4600000000000009</v>
      </c>
      <c r="D53" s="24">
        <v>10.7</v>
      </c>
      <c r="E53" s="24">
        <v>10.47</v>
      </c>
      <c r="F53" s="24">
        <v>10.19</v>
      </c>
      <c r="G53" s="26">
        <v>12.46</v>
      </c>
    </row>
    <row r="54" spans="1:7">
      <c r="A54" s="25">
        <v>51</v>
      </c>
      <c r="B54" s="23" t="s">
        <v>65</v>
      </c>
      <c r="C54" s="24">
        <v>9.82</v>
      </c>
      <c r="D54" s="24">
        <v>10.67</v>
      </c>
      <c r="E54" s="24">
        <v>9.77</v>
      </c>
      <c r="F54" s="24">
        <v>9.6999999999999993</v>
      </c>
      <c r="G54" s="26">
        <v>13.1</v>
      </c>
    </row>
    <row r="55" spans="1:7">
      <c r="A55" s="25">
        <v>52</v>
      </c>
      <c r="B55" s="23" t="s">
        <v>66</v>
      </c>
      <c r="C55" s="24">
        <v>5.19</v>
      </c>
      <c r="D55" s="24">
        <v>5.19</v>
      </c>
      <c r="E55" s="24">
        <v>5.19</v>
      </c>
      <c r="F55" s="24">
        <v>9.49</v>
      </c>
      <c r="G55" s="26">
        <v>9.49</v>
      </c>
    </row>
    <row r="56" spans="1:7" s="37" customFormat="1">
      <c r="A56" s="25">
        <v>53</v>
      </c>
      <c r="B56" s="23" t="s">
        <v>67</v>
      </c>
      <c r="C56" s="24">
        <v>11.88</v>
      </c>
      <c r="D56" s="24">
        <v>11.54</v>
      </c>
      <c r="E56" s="24">
        <v>13.97</v>
      </c>
      <c r="F56" s="24">
        <v>10.48</v>
      </c>
      <c r="G56" s="26">
        <v>11.23</v>
      </c>
    </row>
    <row r="57" spans="1:7">
      <c r="A57" s="25">
        <v>54</v>
      </c>
      <c r="B57" s="23" t="s">
        <v>68</v>
      </c>
      <c r="C57" s="24">
        <v>7.05</v>
      </c>
      <c r="D57" s="24">
        <v>7.05</v>
      </c>
      <c r="E57" s="24">
        <v>7.05</v>
      </c>
      <c r="F57" s="24">
        <v>7.05</v>
      </c>
      <c r="G57" s="26">
        <v>7.05</v>
      </c>
    </row>
    <row r="58" spans="1:7">
      <c r="A58" s="25">
        <v>55</v>
      </c>
      <c r="B58" s="23" t="s">
        <v>69</v>
      </c>
      <c r="C58" s="24">
        <v>0</v>
      </c>
      <c r="D58" s="24">
        <v>8.15</v>
      </c>
      <c r="E58" s="24">
        <v>0</v>
      </c>
      <c r="F58" s="24">
        <v>8.15</v>
      </c>
      <c r="G58" s="26">
        <v>8.15</v>
      </c>
    </row>
    <row r="59" spans="1:7">
      <c r="A59" s="25">
        <v>56</v>
      </c>
      <c r="B59" s="23" t="s">
        <v>70</v>
      </c>
      <c r="C59" s="24">
        <v>9.17</v>
      </c>
      <c r="D59" s="24">
        <v>9.32</v>
      </c>
      <c r="E59" s="24">
        <v>9.18</v>
      </c>
      <c r="F59" s="24">
        <v>9.24</v>
      </c>
      <c r="G59" s="26">
        <v>9.34</v>
      </c>
    </row>
    <row r="60" spans="1:7">
      <c r="A60" s="25">
        <v>57</v>
      </c>
      <c r="B60" s="23" t="s">
        <v>71</v>
      </c>
      <c r="C60" s="24">
        <v>8.9700000000000006</v>
      </c>
      <c r="D60" s="24">
        <v>9.3699999999999992</v>
      </c>
      <c r="E60" s="24">
        <v>12.17</v>
      </c>
      <c r="F60" s="24">
        <v>8.6999999999999993</v>
      </c>
      <c r="G60" s="26">
        <v>10.55</v>
      </c>
    </row>
    <row r="61" spans="1:7">
      <c r="A61" s="25">
        <v>58</v>
      </c>
      <c r="B61" s="23" t="s">
        <v>72</v>
      </c>
      <c r="C61" s="24">
        <v>13.76</v>
      </c>
      <c r="D61" s="24">
        <v>12.48</v>
      </c>
      <c r="E61" s="24">
        <v>8.9600000000000009</v>
      </c>
      <c r="F61" s="24">
        <v>9.23</v>
      </c>
      <c r="G61" s="26">
        <v>9</v>
      </c>
    </row>
    <row r="62" spans="1:7">
      <c r="A62" s="25">
        <v>59</v>
      </c>
      <c r="B62" s="23" t="s">
        <v>73</v>
      </c>
      <c r="C62" s="24">
        <v>13.68</v>
      </c>
      <c r="D62" s="24">
        <v>13.68</v>
      </c>
      <c r="E62" s="24">
        <v>13.68</v>
      </c>
      <c r="F62" s="24">
        <v>13.68</v>
      </c>
      <c r="G62" s="26">
        <v>13.68</v>
      </c>
    </row>
    <row r="63" spans="1:7">
      <c r="A63" s="25">
        <v>60</v>
      </c>
      <c r="B63" s="23" t="s">
        <v>74</v>
      </c>
      <c r="C63" s="24">
        <v>10.83</v>
      </c>
      <c r="D63" s="24">
        <v>11.13</v>
      </c>
      <c r="E63" s="24">
        <v>11.13</v>
      </c>
      <c r="F63" s="24">
        <v>10.98</v>
      </c>
      <c r="G63" s="26">
        <v>11.03</v>
      </c>
    </row>
    <row r="64" spans="1:7">
      <c r="A64" s="25">
        <v>61</v>
      </c>
      <c r="B64" s="23" t="s">
        <v>75</v>
      </c>
      <c r="C64" s="24">
        <v>9.18</v>
      </c>
      <c r="D64" s="24">
        <v>9.18</v>
      </c>
      <c r="E64" s="24">
        <v>10.23</v>
      </c>
      <c r="F64" s="24">
        <v>9.18</v>
      </c>
      <c r="G64" s="26">
        <v>9.25</v>
      </c>
    </row>
    <row r="65" spans="1:7">
      <c r="A65" s="25">
        <v>62</v>
      </c>
      <c r="B65" s="23" t="s">
        <v>76</v>
      </c>
      <c r="C65" s="24">
        <v>10.5</v>
      </c>
      <c r="D65" s="24">
        <v>11.5</v>
      </c>
      <c r="E65" s="24">
        <v>16</v>
      </c>
      <c r="F65" s="24">
        <v>0</v>
      </c>
      <c r="G65" s="26">
        <v>10.5</v>
      </c>
    </row>
    <row r="66" spans="1:7">
      <c r="A66" s="25">
        <v>63</v>
      </c>
      <c r="B66" s="23" t="s">
        <v>77</v>
      </c>
      <c r="C66" s="24">
        <v>0</v>
      </c>
      <c r="D66" s="24">
        <v>10.039999999999999</v>
      </c>
      <c r="E66" s="24">
        <v>0</v>
      </c>
      <c r="F66" s="24">
        <v>10.039999999999999</v>
      </c>
      <c r="G66" s="26">
        <v>10.039999999999999</v>
      </c>
    </row>
    <row r="67" spans="1:7">
      <c r="A67" s="25">
        <v>64</v>
      </c>
      <c r="B67" s="23" t="s">
        <v>78</v>
      </c>
      <c r="C67" s="24">
        <v>11</v>
      </c>
      <c r="D67" s="24">
        <v>13</v>
      </c>
      <c r="E67" s="24">
        <v>15</v>
      </c>
      <c r="F67" s="24">
        <v>12</v>
      </c>
      <c r="G67" s="26">
        <v>13.5</v>
      </c>
    </row>
    <row r="68" spans="1:7">
      <c r="A68" s="25">
        <v>65</v>
      </c>
      <c r="B68" s="23" t="s">
        <v>79</v>
      </c>
      <c r="C68" s="24">
        <v>7.46</v>
      </c>
      <c r="D68" s="24">
        <v>7.94</v>
      </c>
      <c r="E68" s="24">
        <v>0</v>
      </c>
      <c r="F68" s="24">
        <v>7.91</v>
      </c>
      <c r="G68" s="26">
        <v>0</v>
      </c>
    </row>
    <row r="69" spans="1:7">
      <c r="A69" s="25">
        <v>66</v>
      </c>
      <c r="B69" s="23" t="s">
        <v>80</v>
      </c>
      <c r="C69" s="24">
        <v>10.25</v>
      </c>
      <c r="D69" s="24">
        <v>11.25</v>
      </c>
      <c r="E69" s="24">
        <v>0</v>
      </c>
      <c r="F69" s="24">
        <v>11.25</v>
      </c>
      <c r="G69" s="26">
        <v>11.25</v>
      </c>
    </row>
    <row r="70" spans="1:7">
      <c r="A70" s="25">
        <v>67</v>
      </c>
      <c r="B70" s="23" t="s">
        <v>81</v>
      </c>
      <c r="C70" s="24">
        <v>11.25</v>
      </c>
      <c r="D70" s="24">
        <v>11.5</v>
      </c>
      <c r="E70" s="24">
        <v>0</v>
      </c>
      <c r="F70" s="24">
        <v>10.5</v>
      </c>
      <c r="G70" s="26">
        <v>11.5</v>
      </c>
    </row>
    <row r="71" spans="1:7">
      <c r="A71" s="25">
        <v>68</v>
      </c>
      <c r="B71" s="23" t="s">
        <v>82</v>
      </c>
      <c r="C71" s="24">
        <v>9</v>
      </c>
      <c r="D71" s="24">
        <v>15</v>
      </c>
      <c r="E71" s="24">
        <v>0</v>
      </c>
      <c r="F71" s="24">
        <v>11.25</v>
      </c>
      <c r="G71" s="26">
        <v>12.25</v>
      </c>
    </row>
    <row r="72" spans="1:7">
      <c r="A72" s="25">
        <v>69</v>
      </c>
      <c r="B72" s="23" t="s">
        <v>131</v>
      </c>
      <c r="C72" s="24">
        <v>8.11</v>
      </c>
      <c r="D72" s="24">
        <v>12.4</v>
      </c>
      <c r="E72" s="24">
        <v>17.149999999999999</v>
      </c>
      <c r="F72" s="24">
        <v>0</v>
      </c>
      <c r="G72" s="26">
        <v>14.28</v>
      </c>
    </row>
    <row r="73" spans="1:7">
      <c r="A73" s="25">
        <v>70</v>
      </c>
      <c r="B73" s="23" t="s">
        <v>84</v>
      </c>
      <c r="C73" s="24">
        <v>11.5</v>
      </c>
      <c r="D73" s="24">
        <v>11.5</v>
      </c>
      <c r="E73" s="24">
        <v>0</v>
      </c>
      <c r="F73" s="24">
        <v>11.5</v>
      </c>
      <c r="G73" s="26">
        <v>12.25</v>
      </c>
    </row>
    <row r="74" spans="1:7">
      <c r="A74" s="25">
        <v>71</v>
      </c>
      <c r="B74" s="23" t="s">
        <v>85</v>
      </c>
      <c r="C74" s="24">
        <v>8.57</v>
      </c>
      <c r="D74" s="24">
        <v>9.39</v>
      </c>
      <c r="E74" s="24">
        <v>13.13</v>
      </c>
      <c r="F74" s="24">
        <v>9.2899999999999991</v>
      </c>
      <c r="G74" s="26">
        <v>9.36</v>
      </c>
    </row>
    <row r="75" spans="1:7">
      <c r="A75" s="25">
        <v>72</v>
      </c>
      <c r="B75" s="23" t="s">
        <v>86</v>
      </c>
      <c r="C75" s="24">
        <v>0</v>
      </c>
      <c r="D75" s="24">
        <v>11.4</v>
      </c>
      <c r="E75" s="24">
        <v>0</v>
      </c>
      <c r="F75" s="24">
        <v>9.19</v>
      </c>
      <c r="G75" s="26">
        <v>10.3</v>
      </c>
    </row>
    <row r="76" spans="1:7">
      <c r="A76" s="25">
        <v>73</v>
      </c>
      <c r="B76" s="23" t="s">
        <v>87</v>
      </c>
      <c r="C76" s="24">
        <v>9.5</v>
      </c>
      <c r="D76" s="24">
        <v>13</v>
      </c>
      <c r="E76" s="24">
        <v>0</v>
      </c>
      <c r="F76" s="24">
        <v>0</v>
      </c>
      <c r="G76" s="26">
        <v>0</v>
      </c>
    </row>
    <row r="77" spans="1:7">
      <c r="A77" s="25">
        <v>74</v>
      </c>
      <c r="B77" s="23" t="s">
        <v>88</v>
      </c>
      <c r="C77" s="24">
        <v>11.14</v>
      </c>
      <c r="D77" s="24">
        <v>11.14</v>
      </c>
      <c r="E77" s="24">
        <v>0</v>
      </c>
      <c r="F77" s="24">
        <v>10.89</v>
      </c>
      <c r="G77" s="26">
        <v>10.89</v>
      </c>
    </row>
    <row r="78" spans="1:7">
      <c r="A78" s="25">
        <v>75</v>
      </c>
      <c r="B78" s="23" t="s">
        <v>89</v>
      </c>
      <c r="C78" s="24">
        <v>8.5</v>
      </c>
      <c r="D78" s="24">
        <v>9</v>
      </c>
      <c r="E78" s="24">
        <v>9.75</v>
      </c>
      <c r="F78" s="24">
        <v>8.75</v>
      </c>
      <c r="G78" s="26">
        <v>10.5</v>
      </c>
    </row>
    <row r="79" spans="1:7">
      <c r="A79" s="25">
        <v>76</v>
      </c>
      <c r="B79" s="23" t="s">
        <v>90</v>
      </c>
      <c r="C79" s="24">
        <v>12.61</v>
      </c>
      <c r="D79" s="24">
        <v>12.51</v>
      </c>
      <c r="E79" s="24">
        <v>0</v>
      </c>
      <c r="F79" s="24">
        <v>12.41</v>
      </c>
      <c r="G79" s="26">
        <v>12.28</v>
      </c>
    </row>
    <row r="80" spans="1:7">
      <c r="A80" s="25">
        <v>77</v>
      </c>
      <c r="B80" s="23" t="s">
        <v>91</v>
      </c>
      <c r="C80" s="24">
        <v>13.17</v>
      </c>
      <c r="D80" s="24">
        <v>14.17</v>
      </c>
      <c r="E80" s="24">
        <v>14.17</v>
      </c>
      <c r="F80" s="24">
        <v>14.92</v>
      </c>
      <c r="G80" s="26">
        <v>14.92</v>
      </c>
    </row>
    <row r="81" spans="1:7">
      <c r="A81" s="25">
        <v>78</v>
      </c>
      <c r="B81" s="23" t="s">
        <v>92</v>
      </c>
      <c r="C81" s="24">
        <v>13.01</v>
      </c>
      <c r="D81" s="24">
        <v>13.01</v>
      </c>
      <c r="E81" s="24">
        <v>13.01</v>
      </c>
      <c r="F81" s="24">
        <v>13.01</v>
      </c>
      <c r="G81" s="26">
        <v>13.01</v>
      </c>
    </row>
    <row r="82" spans="1:7">
      <c r="A82" s="25">
        <v>79</v>
      </c>
      <c r="B82" s="23" t="s">
        <v>93</v>
      </c>
      <c r="C82" s="24">
        <v>10.93</v>
      </c>
      <c r="D82" s="24">
        <v>12.98</v>
      </c>
      <c r="E82" s="24">
        <v>0</v>
      </c>
      <c r="F82" s="24">
        <v>12.12</v>
      </c>
      <c r="G82" s="26">
        <v>15.39</v>
      </c>
    </row>
    <row r="83" spans="1:7">
      <c r="A83" s="25">
        <v>80</v>
      </c>
      <c r="B83" s="23" t="s">
        <v>94</v>
      </c>
      <c r="C83" s="24">
        <v>12.5</v>
      </c>
      <c r="D83" s="24">
        <v>13.5</v>
      </c>
      <c r="E83" s="24">
        <v>0</v>
      </c>
      <c r="F83" s="24">
        <v>0</v>
      </c>
      <c r="G83" s="26">
        <v>0</v>
      </c>
    </row>
    <row r="84" spans="1:7">
      <c r="A84" s="25">
        <v>81</v>
      </c>
      <c r="B84" s="23" t="s">
        <v>95</v>
      </c>
      <c r="C84" s="24">
        <v>10.29</v>
      </c>
      <c r="D84" s="24">
        <v>10.29</v>
      </c>
      <c r="E84" s="24">
        <v>10.29</v>
      </c>
      <c r="F84" s="24">
        <v>10.29</v>
      </c>
      <c r="G84" s="26">
        <v>10.29</v>
      </c>
    </row>
    <row r="85" spans="1:7">
      <c r="A85" s="25">
        <v>82</v>
      </c>
      <c r="B85" s="23" t="s">
        <v>96</v>
      </c>
      <c r="C85" s="24">
        <v>0</v>
      </c>
      <c r="D85" s="24">
        <v>11.75</v>
      </c>
      <c r="E85" s="24">
        <v>15</v>
      </c>
      <c r="F85" s="24">
        <v>9.75</v>
      </c>
      <c r="G85" s="26">
        <v>0</v>
      </c>
    </row>
    <row r="86" spans="1:7">
      <c r="A86" s="25">
        <v>83</v>
      </c>
      <c r="B86" s="23" t="s">
        <v>97</v>
      </c>
      <c r="C86" s="24">
        <v>12.95</v>
      </c>
      <c r="D86" s="24">
        <v>12.95</v>
      </c>
      <c r="E86" s="24">
        <v>14.95</v>
      </c>
      <c r="F86" s="24">
        <v>12.95</v>
      </c>
      <c r="G86" s="26">
        <v>14.45</v>
      </c>
    </row>
    <row r="87" spans="1:7">
      <c r="A87" s="25">
        <v>84</v>
      </c>
      <c r="B87" s="23" t="s">
        <v>98</v>
      </c>
      <c r="C87" s="24">
        <v>12.07</v>
      </c>
      <c r="D87" s="24">
        <v>12.32</v>
      </c>
      <c r="E87" s="24">
        <v>12.82</v>
      </c>
      <c r="F87" s="24">
        <v>12.17</v>
      </c>
      <c r="G87" s="26">
        <v>12.57</v>
      </c>
    </row>
    <row r="88" spans="1:7">
      <c r="A88" s="25">
        <v>85</v>
      </c>
      <c r="B88" s="23" t="s">
        <v>99</v>
      </c>
      <c r="C88" s="24">
        <v>14.5</v>
      </c>
      <c r="D88" s="24">
        <v>14.75</v>
      </c>
      <c r="E88" s="24">
        <v>17</v>
      </c>
      <c r="F88" s="24">
        <v>16.5</v>
      </c>
      <c r="G88" s="26">
        <v>15.75</v>
      </c>
    </row>
    <row r="89" spans="1:7">
      <c r="A89" s="25">
        <v>86</v>
      </c>
      <c r="B89" s="34" t="s">
        <v>100</v>
      </c>
      <c r="C89" s="35">
        <v>12.17</v>
      </c>
      <c r="D89" s="35">
        <v>12.17</v>
      </c>
      <c r="E89" s="35">
        <v>0</v>
      </c>
      <c r="F89" s="35">
        <v>12.17</v>
      </c>
      <c r="G89" s="36">
        <v>12.17</v>
      </c>
    </row>
    <row r="90" spans="1:7">
      <c r="A90" s="25">
        <v>87</v>
      </c>
      <c r="B90" s="23" t="s">
        <v>101</v>
      </c>
      <c r="C90" s="24">
        <v>10</v>
      </c>
      <c r="D90" s="24">
        <v>11.25</v>
      </c>
      <c r="E90" s="24">
        <v>17</v>
      </c>
      <c r="F90" s="24">
        <v>13</v>
      </c>
      <c r="G90" s="26">
        <v>13</v>
      </c>
    </row>
    <row r="91" spans="1:7">
      <c r="A91" s="25">
        <v>88</v>
      </c>
      <c r="B91" s="23" t="s">
        <v>102</v>
      </c>
      <c r="C91" s="24">
        <v>11.63</v>
      </c>
      <c r="D91" s="24">
        <v>12.13</v>
      </c>
      <c r="E91" s="24">
        <v>12.63</v>
      </c>
      <c r="F91" s="24">
        <v>12.63</v>
      </c>
      <c r="G91" s="26">
        <v>12.63</v>
      </c>
    </row>
    <row r="92" spans="1:7">
      <c r="A92" s="25">
        <v>89</v>
      </c>
      <c r="B92" s="23" t="s">
        <v>103</v>
      </c>
      <c r="C92" s="24">
        <v>15.34</v>
      </c>
      <c r="D92" s="24">
        <v>15.34</v>
      </c>
      <c r="E92" s="24">
        <v>15.34</v>
      </c>
      <c r="F92" s="24">
        <v>15.34</v>
      </c>
      <c r="G92" s="26">
        <v>15.34</v>
      </c>
    </row>
    <row r="93" spans="1:7">
      <c r="A93" s="25">
        <v>90</v>
      </c>
      <c r="B93" s="23" t="s">
        <v>104</v>
      </c>
      <c r="C93" s="24">
        <v>10</v>
      </c>
      <c r="D93" s="24">
        <v>11</v>
      </c>
      <c r="E93" s="24">
        <v>0</v>
      </c>
      <c r="F93" s="24">
        <v>10</v>
      </c>
      <c r="G93" s="26">
        <v>11</v>
      </c>
    </row>
    <row r="94" spans="1:7">
      <c r="A94" s="25">
        <v>91</v>
      </c>
      <c r="B94" s="23" t="s">
        <v>105</v>
      </c>
      <c r="C94" s="24">
        <v>10.97</v>
      </c>
      <c r="D94" s="24">
        <v>11.65</v>
      </c>
      <c r="E94" s="24">
        <v>12.65</v>
      </c>
      <c r="F94" s="24">
        <v>11.15</v>
      </c>
      <c r="G94" s="26">
        <v>11.15</v>
      </c>
    </row>
    <row r="95" spans="1:7">
      <c r="A95" s="25">
        <v>92</v>
      </c>
      <c r="B95" s="23" t="s">
        <v>106</v>
      </c>
      <c r="C95" s="24">
        <v>11.4</v>
      </c>
      <c r="D95" s="24">
        <v>11.9</v>
      </c>
      <c r="E95" s="24">
        <v>12.4</v>
      </c>
      <c r="F95" s="24">
        <v>11.4</v>
      </c>
      <c r="G95" s="26">
        <v>11.9</v>
      </c>
    </row>
    <row r="96" spans="1:7">
      <c r="A96" s="25">
        <v>93</v>
      </c>
      <c r="B96" s="23" t="s">
        <v>107</v>
      </c>
      <c r="C96" s="24">
        <v>11.28</v>
      </c>
      <c r="D96" s="24">
        <v>11.28</v>
      </c>
      <c r="E96" s="24">
        <v>12.28</v>
      </c>
      <c r="F96" s="24">
        <v>11.28</v>
      </c>
      <c r="G96" s="26">
        <v>11.28</v>
      </c>
    </row>
    <row r="97" spans="1:7">
      <c r="A97" s="25">
        <v>94</v>
      </c>
      <c r="B97" s="23" t="s">
        <v>108</v>
      </c>
      <c r="C97" s="24">
        <v>0</v>
      </c>
      <c r="D97" s="24">
        <v>12.45</v>
      </c>
      <c r="E97" s="24">
        <v>15.69</v>
      </c>
      <c r="F97" s="24">
        <v>0</v>
      </c>
      <c r="G97" s="26">
        <v>13.13</v>
      </c>
    </row>
    <row r="98" spans="1:7">
      <c r="A98" s="25">
        <v>95</v>
      </c>
      <c r="B98" s="23" t="s">
        <v>109</v>
      </c>
      <c r="C98" s="42">
        <v>11.46</v>
      </c>
      <c r="D98" s="24">
        <v>12.55</v>
      </c>
      <c r="E98" s="24">
        <v>0</v>
      </c>
      <c r="F98" s="24">
        <v>12.37</v>
      </c>
      <c r="G98" s="26">
        <v>13.87</v>
      </c>
    </row>
    <row r="99" spans="1:7">
      <c r="A99" s="25">
        <v>96</v>
      </c>
      <c r="B99" s="23" t="s">
        <v>110</v>
      </c>
      <c r="C99" s="24">
        <v>11.37</v>
      </c>
      <c r="D99" s="24">
        <v>12.67</v>
      </c>
      <c r="E99" s="24">
        <v>12.67</v>
      </c>
      <c r="F99" s="24">
        <v>12.67</v>
      </c>
      <c r="G99" s="26">
        <v>12.67</v>
      </c>
    </row>
    <row r="100" spans="1:7">
      <c r="A100" s="25">
        <v>97</v>
      </c>
      <c r="B100" s="23" t="s">
        <v>111</v>
      </c>
      <c r="C100" s="24">
        <v>12.67</v>
      </c>
      <c r="D100" s="24">
        <v>12.95</v>
      </c>
      <c r="E100" s="24">
        <v>14.95</v>
      </c>
      <c r="F100" s="24">
        <v>12.45</v>
      </c>
      <c r="G100" s="26">
        <v>12.45</v>
      </c>
    </row>
    <row r="101" spans="1:7">
      <c r="A101" s="25">
        <v>98</v>
      </c>
      <c r="B101" s="23" t="s">
        <v>112</v>
      </c>
      <c r="C101" s="24">
        <v>12.45</v>
      </c>
      <c r="D101" s="24">
        <v>9.9</v>
      </c>
      <c r="E101" s="24">
        <v>0</v>
      </c>
      <c r="F101" s="24">
        <v>9.9</v>
      </c>
      <c r="G101" s="26">
        <v>0</v>
      </c>
    </row>
    <row r="102" spans="1:7" ht="14.5" thickBot="1">
      <c r="A102" s="25">
        <v>99</v>
      </c>
      <c r="B102" s="28" t="s">
        <v>113</v>
      </c>
      <c r="C102" s="24">
        <v>10.01</v>
      </c>
      <c r="D102" s="29">
        <v>11</v>
      </c>
      <c r="E102" s="29">
        <v>0</v>
      </c>
      <c r="F102" s="29">
        <v>12</v>
      </c>
      <c r="G102" s="30">
        <v>12.5</v>
      </c>
    </row>
    <row r="103" spans="1:7" ht="14.5" thickBot="1">
      <c r="C103" s="81">
        <f>AVERAGE(C4:C57,C59:C65,C67:C74,C76:C84,C86:C96,C98:C102)</f>
        <v>10.174468085106382</v>
      </c>
      <c r="D103" s="29">
        <f>AVERAGE(D4:D15,D18:D19,D22,D26,D30:D102)</f>
        <v>10.942921348314606</v>
      </c>
      <c r="E103" s="29">
        <f>AVERAGE(E4:E5,E7,E10:E11,E19,E26,E31,E34:E57,E59:E65,E67,E72,E74,E78,E80:E81,E84:E88,E90:E92,E94:E97,E99:E100)</f>
        <v>13.090338983050851</v>
      </c>
      <c r="F103" s="29">
        <f>AVERAGE(F4:F14,F18:F19,F22,F25:F26,F31:F45,F47:F64,F66:F71,F73:F75,F77:F82,F84:F96,F98:F102)</f>
        <v>10.747804878048779</v>
      </c>
      <c r="G103" s="29">
        <f>AVERAGE(G4:G12,G14,G18:G19,G26,G31,G33:G67,G69:G75,G77:G82,G84,G86:G100,G102)</f>
        <v>11.593417721518984</v>
      </c>
    </row>
    <row r="104" spans="1:7">
      <c r="C104" s="42"/>
      <c r="D104" s="42"/>
      <c r="E104" s="42"/>
      <c r="F104" s="42"/>
      <c r="G104" s="42"/>
    </row>
    <row r="105" spans="1:7">
      <c r="C105" s="41"/>
      <c r="D105" s="41"/>
      <c r="E105" s="41"/>
      <c r="F105" s="41"/>
      <c r="G105" s="41"/>
    </row>
  </sheetData>
  <sortState ref="B4:G102">
    <sortCondition ref="B4"/>
  </sortState>
  <mergeCells count="2">
    <mergeCell ref="A1:G1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88" zoomScale="106" zoomScaleNormal="106" zoomScaleSheetLayoutView="130" workbookViewId="0">
      <selection activeCell="D84" sqref="D84"/>
    </sheetView>
  </sheetViews>
  <sheetFormatPr defaultColWidth="9.1796875" defaultRowHeight="14"/>
  <cols>
    <col min="1" max="1" width="6.1796875" style="1" customWidth="1"/>
    <col min="2" max="2" width="53.54296875" style="1" customWidth="1"/>
    <col min="3" max="3" width="12" style="66" bestFit="1" customWidth="1"/>
    <col min="4" max="4" width="9.1796875" style="66" customWidth="1"/>
    <col min="5" max="5" width="8.81640625" style="66" customWidth="1"/>
    <col min="6" max="6" width="8.453125" style="66" customWidth="1"/>
    <col min="7" max="7" width="9.54296875" style="66" customWidth="1"/>
    <col min="8" max="16384" width="9.1796875" style="32"/>
  </cols>
  <sheetData>
    <row r="1" spans="1:7">
      <c r="A1" s="201" t="s">
        <v>134</v>
      </c>
      <c r="B1" s="201"/>
      <c r="C1" s="201"/>
      <c r="D1" s="201"/>
      <c r="E1" s="201"/>
      <c r="F1" s="201"/>
      <c r="G1" s="201"/>
    </row>
    <row r="2" spans="1:7" ht="14.5" thickBot="1">
      <c r="C2" s="203" t="s">
        <v>135</v>
      </c>
      <c r="D2" s="204"/>
      <c r="E2" s="204"/>
      <c r="F2" s="204"/>
      <c r="G2" s="204"/>
    </row>
    <row r="3" spans="1:7" ht="34.5" customHeight="1">
      <c r="A3" s="38" t="s">
        <v>1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40" t="s">
        <v>9</v>
      </c>
    </row>
    <row r="4" spans="1:7">
      <c r="A4" s="25">
        <v>1</v>
      </c>
      <c r="B4" s="23" t="s">
        <v>12</v>
      </c>
      <c r="C4" s="59">
        <v>9.9499999999999993</v>
      </c>
      <c r="D4" s="59">
        <v>9.9499999999999993</v>
      </c>
      <c r="E4" s="59">
        <v>17.5</v>
      </c>
      <c r="F4" s="59">
        <v>9.98</v>
      </c>
      <c r="G4" s="60">
        <v>12.5</v>
      </c>
    </row>
    <row r="5" spans="1:7">
      <c r="A5" s="25">
        <v>2</v>
      </c>
      <c r="B5" s="23" t="s">
        <v>13</v>
      </c>
      <c r="C5" s="59">
        <v>9.9499999999999993</v>
      </c>
      <c r="D5" s="59">
        <v>9.9499999999999993</v>
      </c>
      <c r="E5" s="59">
        <v>17.75</v>
      </c>
      <c r="F5" s="59">
        <v>10.25</v>
      </c>
      <c r="G5" s="60">
        <v>12</v>
      </c>
    </row>
    <row r="6" spans="1:7">
      <c r="A6" s="25">
        <v>3</v>
      </c>
      <c r="B6" s="23" t="s">
        <v>14</v>
      </c>
      <c r="C6" s="59">
        <v>9.9499999999999993</v>
      </c>
      <c r="D6" s="59">
        <v>9.9499999999999993</v>
      </c>
      <c r="E6" s="59">
        <v>0</v>
      </c>
      <c r="F6" s="59">
        <v>10.5</v>
      </c>
      <c r="G6" s="60">
        <v>12.5</v>
      </c>
    </row>
    <row r="7" spans="1:7">
      <c r="A7" s="25">
        <v>4</v>
      </c>
      <c r="B7" s="23" t="s">
        <v>15</v>
      </c>
      <c r="C7" s="59">
        <v>10</v>
      </c>
      <c r="D7" s="59">
        <v>10.5</v>
      </c>
      <c r="E7" s="59">
        <v>17</v>
      </c>
      <c r="F7" s="59">
        <v>10.25</v>
      </c>
      <c r="G7" s="60">
        <v>12</v>
      </c>
    </row>
    <row r="8" spans="1:7">
      <c r="A8" s="25">
        <v>5</v>
      </c>
      <c r="B8" s="23" t="s">
        <v>16</v>
      </c>
      <c r="C8" s="59">
        <v>10</v>
      </c>
      <c r="D8" s="59">
        <v>10.25</v>
      </c>
      <c r="E8" s="59">
        <v>0</v>
      </c>
      <c r="F8" s="59">
        <v>10.25</v>
      </c>
      <c r="G8" s="60">
        <v>10.25</v>
      </c>
    </row>
    <row r="9" spans="1:7">
      <c r="A9" s="25">
        <v>6</v>
      </c>
      <c r="B9" s="23" t="s">
        <v>17</v>
      </c>
      <c r="C9" s="59">
        <v>9.75</v>
      </c>
      <c r="D9" s="59">
        <v>9.9</v>
      </c>
      <c r="E9" s="59">
        <v>0</v>
      </c>
      <c r="F9" s="59">
        <v>9.9</v>
      </c>
      <c r="G9" s="60">
        <v>8.98</v>
      </c>
    </row>
    <row r="10" spans="1:7">
      <c r="A10" s="25">
        <v>7</v>
      </c>
      <c r="B10" s="23" t="s">
        <v>18</v>
      </c>
      <c r="C10" s="59">
        <v>0.1</v>
      </c>
      <c r="D10" s="59">
        <v>0.11</v>
      </c>
      <c r="E10" s="59">
        <v>0.18</v>
      </c>
      <c r="F10" s="59">
        <v>0.1</v>
      </c>
      <c r="G10" s="60">
        <v>0.1</v>
      </c>
    </row>
    <row r="11" spans="1:7">
      <c r="A11" s="25">
        <v>8</v>
      </c>
      <c r="B11" s="23" t="s">
        <v>19</v>
      </c>
      <c r="C11" s="59">
        <v>10.65</v>
      </c>
      <c r="D11" s="59">
        <v>10.73</v>
      </c>
      <c r="E11" s="59">
        <v>18</v>
      </c>
      <c r="F11" s="59">
        <v>10.67</v>
      </c>
      <c r="G11" s="60">
        <v>10.67</v>
      </c>
    </row>
    <row r="12" spans="1:7">
      <c r="A12" s="25">
        <v>9</v>
      </c>
      <c r="B12" s="23" t="s">
        <v>20</v>
      </c>
      <c r="C12" s="59">
        <v>9.6</v>
      </c>
      <c r="D12" s="59">
        <v>10.4</v>
      </c>
      <c r="E12" s="59">
        <v>0</v>
      </c>
      <c r="F12" s="59">
        <v>9.9</v>
      </c>
      <c r="G12" s="60">
        <v>10.25</v>
      </c>
    </row>
    <row r="13" spans="1:7">
      <c r="A13" s="25">
        <v>10</v>
      </c>
      <c r="B13" s="23" t="s">
        <v>21</v>
      </c>
      <c r="C13" s="59">
        <v>10.5</v>
      </c>
      <c r="D13" s="59">
        <v>11</v>
      </c>
      <c r="E13" s="59">
        <v>0</v>
      </c>
      <c r="F13" s="59">
        <v>10.5</v>
      </c>
      <c r="G13" s="60">
        <v>0</v>
      </c>
    </row>
    <row r="14" spans="1:7">
      <c r="A14" s="25">
        <v>11</v>
      </c>
      <c r="B14" s="23" t="s">
        <v>22</v>
      </c>
      <c r="C14" s="59">
        <v>10.5</v>
      </c>
      <c r="D14" s="59">
        <v>11.5</v>
      </c>
      <c r="E14" s="59">
        <v>0</v>
      </c>
      <c r="F14" s="59">
        <v>10.199999999999999</v>
      </c>
      <c r="G14" s="60">
        <v>10.75</v>
      </c>
    </row>
    <row r="15" spans="1:7">
      <c r="A15" s="25">
        <v>12</v>
      </c>
      <c r="B15" s="23" t="s">
        <v>23</v>
      </c>
      <c r="C15" s="59">
        <v>8</v>
      </c>
      <c r="D15" s="59">
        <v>8.25</v>
      </c>
      <c r="E15" s="59">
        <v>0</v>
      </c>
      <c r="F15" s="59">
        <v>0</v>
      </c>
      <c r="G15" s="60">
        <v>0</v>
      </c>
    </row>
    <row r="16" spans="1:7">
      <c r="A16" s="25">
        <v>13</v>
      </c>
      <c r="B16" s="23" t="s">
        <v>24</v>
      </c>
      <c r="C16" s="59">
        <v>7.88</v>
      </c>
      <c r="D16" s="59">
        <v>0</v>
      </c>
      <c r="E16" s="59">
        <v>0</v>
      </c>
      <c r="F16" s="59">
        <v>0</v>
      </c>
      <c r="G16" s="60">
        <v>0</v>
      </c>
    </row>
    <row r="17" spans="1:15">
      <c r="A17" s="25">
        <v>14</v>
      </c>
      <c r="B17" s="23" t="s">
        <v>25</v>
      </c>
      <c r="C17" s="59">
        <v>8</v>
      </c>
      <c r="D17" s="59">
        <v>0</v>
      </c>
      <c r="E17" s="59">
        <v>0</v>
      </c>
      <c r="F17" s="59">
        <v>0</v>
      </c>
      <c r="G17" s="60">
        <v>0</v>
      </c>
    </row>
    <row r="18" spans="1:15">
      <c r="A18" s="25">
        <v>15</v>
      </c>
      <c r="B18" s="23" t="s">
        <v>26</v>
      </c>
      <c r="C18" s="59">
        <v>11.2</v>
      </c>
      <c r="D18" s="59">
        <v>11.2</v>
      </c>
      <c r="E18" s="59">
        <v>0</v>
      </c>
      <c r="F18" s="59">
        <v>11.2</v>
      </c>
      <c r="G18" s="60">
        <v>11.2</v>
      </c>
    </row>
    <row r="19" spans="1:15">
      <c r="A19" s="25">
        <v>16</v>
      </c>
      <c r="B19" s="23" t="s">
        <v>27</v>
      </c>
      <c r="C19" s="59">
        <v>13.44</v>
      </c>
      <c r="D19" s="59">
        <v>13.44</v>
      </c>
      <c r="E19" s="59">
        <v>17.79</v>
      </c>
      <c r="F19" s="59">
        <v>13.44</v>
      </c>
      <c r="G19" s="60">
        <v>13.44</v>
      </c>
    </row>
    <row r="20" spans="1:15">
      <c r="A20" s="25">
        <v>17</v>
      </c>
      <c r="B20" s="23" t="s">
        <v>28</v>
      </c>
      <c r="C20" s="59">
        <v>10.66</v>
      </c>
      <c r="D20" s="59">
        <v>0</v>
      </c>
      <c r="E20" s="59">
        <v>0</v>
      </c>
      <c r="F20" s="59">
        <v>0</v>
      </c>
      <c r="G20" s="60">
        <v>0</v>
      </c>
    </row>
    <row r="21" spans="1:15">
      <c r="A21" s="25">
        <v>18</v>
      </c>
      <c r="B21" s="23" t="s">
        <v>30</v>
      </c>
      <c r="C21" s="59">
        <v>8.25</v>
      </c>
      <c r="D21" s="59">
        <v>0</v>
      </c>
      <c r="E21" s="59">
        <v>0</v>
      </c>
      <c r="F21" s="59">
        <v>0</v>
      </c>
      <c r="G21" s="60">
        <v>0</v>
      </c>
    </row>
    <row r="22" spans="1:15">
      <c r="A22" s="25">
        <v>19</v>
      </c>
      <c r="B22" s="23" t="s">
        <v>32</v>
      </c>
      <c r="C22" s="59">
        <v>9.64</v>
      </c>
      <c r="D22" s="59">
        <v>11.23</v>
      </c>
      <c r="E22" s="59">
        <v>0</v>
      </c>
      <c r="F22" s="59">
        <v>10.84</v>
      </c>
      <c r="G22" s="60">
        <v>0</v>
      </c>
    </row>
    <row r="23" spans="1:15">
      <c r="A23" s="25">
        <v>20</v>
      </c>
      <c r="B23" s="23" t="s">
        <v>33</v>
      </c>
      <c r="C23" s="59">
        <v>8.3800000000000008</v>
      </c>
      <c r="D23" s="59">
        <v>0</v>
      </c>
      <c r="E23" s="59">
        <v>0</v>
      </c>
      <c r="F23" s="59">
        <v>0</v>
      </c>
      <c r="G23" s="60">
        <v>0</v>
      </c>
    </row>
    <row r="24" spans="1:15">
      <c r="A24" s="25">
        <v>21</v>
      </c>
      <c r="B24" s="23" t="s">
        <v>34</v>
      </c>
      <c r="C24" s="59">
        <v>8.3000000000000007</v>
      </c>
      <c r="D24" s="59">
        <v>0</v>
      </c>
      <c r="E24" s="59">
        <v>0</v>
      </c>
      <c r="F24" s="59">
        <v>0</v>
      </c>
      <c r="G24" s="60">
        <v>0</v>
      </c>
    </row>
    <row r="25" spans="1:15">
      <c r="A25" s="25">
        <v>22</v>
      </c>
      <c r="B25" s="23" t="s">
        <v>35</v>
      </c>
      <c r="C25" s="59">
        <v>9.76</v>
      </c>
      <c r="D25" s="59">
        <v>0</v>
      </c>
      <c r="E25" s="59">
        <v>0</v>
      </c>
      <c r="F25" s="59">
        <v>10.199999999999999</v>
      </c>
      <c r="G25" s="60">
        <v>0</v>
      </c>
    </row>
    <row r="26" spans="1:15">
      <c r="A26" s="25">
        <v>23</v>
      </c>
      <c r="B26" s="23" t="s">
        <v>36</v>
      </c>
      <c r="C26" s="59">
        <v>14.45</v>
      </c>
      <c r="D26" s="59">
        <v>13.45</v>
      </c>
      <c r="E26" s="59">
        <v>13.45</v>
      </c>
      <c r="F26" s="59">
        <v>13.45</v>
      </c>
      <c r="G26" s="60">
        <v>13.45</v>
      </c>
    </row>
    <row r="27" spans="1:15">
      <c r="A27" s="25">
        <v>24</v>
      </c>
      <c r="B27" s="23" t="s">
        <v>37</v>
      </c>
      <c r="C27" s="59">
        <v>8.32</v>
      </c>
      <c r="D27" s="59">
        <v>0</v>
      </c>
      <c r="E27" s="59">
        <v>0</v>
      </c>
      <c r="F27" s="59">
        <v>0</v>
      </c>
      <c r="G27" s="60">
        <v>0</v>
      </c>
    </row>
    <row r="28" spans="1:15">
      <c r="A28" s="25">
        <v>25</v>
      </c>
      <c r="B28" s="23" t="s">
        <v>38</v>
      </c>
      <c r="C28" s="59">
        <v>9.08</v>
      </c>
      <c r="D28" s="59">
        <v>0</v>
      </c>
      <c r="E28" s="59">
        <v>0</v>
      </c>
      <c r="F28" s="59">
        <v>0</v>
      </c>
      <c r="G28" s="60">
        <v>0</v>
      </c>
    </row>
    <row r="29" spans="1:15">
      <c r="A29" s="25">
        <v>26</v>
      </c>
      <c r="B29" s="23" t="s">
        <v>39</v>
      </c>
      <c r="C29" s="84">
        <v>8.7493539136855336</v>
      </c>
      <c r="D29" s="82">
        <v>0</v>
      </c>
      <c r="E29" s="82">
        <v>0</v>
      </c>
      <c r="F29" s="82">
        <v>0</v>
      </c>
      <c r="G29" s="85">
        <v>0</v>
      </c>
    </row>
    <row r="30" spans="1:15">
      <c r="A30" s="25">
        <v>27</v>
      </c>
      <c r="B30" s="23" t="s">
        <v>40</v>
      </c>
      <c r="C30" s="59">
        <v>6.69</v>
      </c>
      <c r="D30" s="59">
        <v>6.69</v>
      </c>
      <c r="E30" s="59">
        <v>0</v>
      </c>
      <c r="F30" s="59">
        <v>0</v>
      </c>
      <c r="G30" s="60">
        <v>0</v>
      </c>
    </row>
    <row r="31" spans="1:15">
      <c r="A31" s="25">
        <v>28</v>
      </c>
      <c r="B31" s="23" t="s">
        <v>41</v>
      </c>
      <c r="C31" s="59">
        <v>10.27</v>
      </c>
      <c r="D31" s="59">
        <v>10.52</v>
      </c>
      <c r="E31" s="59">
        <v>15.5</v>
      </c>
      <c r="F31" s="59">
        <v>9.9700000000000006</v>
      </c>
      <c r="G31" s="60">
        <v>14.53</v>
      </c>
    </row>
    <row r="32" spans="1:15" ht="14.5">
      <c r="A32" s="25">
        <v>29</v>
      </c>
      <c r="B32" s="23" t="s">
        <v>42</v>
      </c>
      <c r="C32" s="59">
        <v>10.83</v>
      </c>
      <c r="D32" s="59">
        <v>11.33</v>
      </c>
      <c r="E32" s="59">
        <v>0</v>
      </c>
      <c r="F32" s="59">
        <v>11.26</v>
      </c>
      <c r="G32" s="60">
        <v>0</v>
      </c>
      <c r="H32" s="57"/>
      <c r="I32" s="47"/>
      <c r="J32" s="47"/>
      <c r="K32" s="205"/>
      <c r="L32" s="206"/>
      <c r="M32" s="206"/>
      <c r="N32" s="206"/>
      <c r="O32" s="207"/>
    </row>
    <row r="33" spans="1:11">
      <c r="A33" s="25">
        <v>30</v>
      </c>
      <c r="B33" s="23" t="s">
        <v>43</v>
      </c>
      <c r="C33" s="59">
        <v>11.25</v>
      </c>
      <c r="D33" s="59">
        <v>13</v>
      </c>
      <c r="E33" s="59">
        <v>0</v>
      </c>
      <c r="F33" s="59">
        <v>13</v>
      </c>
      <c r="G33" s="60">
        <v>14</v>
      </c>
    </row>
    <row r="34" spans="1:11" ht="14.5">
      <c r="A34" s="25">
        <v>31</v>
      </c>
      <c r="B34" s="23" t="s">
        <v>44</v>
      </c>
      <c r="C34" s="86">
        <v>10.15</v>
      </c>
      <c r="D34" s="86">
        <v>10.65</v>
      </c>
      <c r="E34" s="86">
        <v>21</v>
      </c>
      <c r="F34" s="86">
        <v>13</v>
      </c>
      <c r="G34" s="87">
        <v>12</v>
      </c>
      <c r="H34" s="49"/>
      <c r="I34" s="49"/>
      <c r="J34" s="50"/>
      <c r="K34" s="48"/>
    </row>
    <row r="35" spans="1:11">
      <c r="A35" s="25">
        <v>32</v>
      </c>
      <c r="B35" s="23" t="s">
        <v>45</v>
      </c>
      <c r="C35" s="59">
        <v>10.6</v>
      </c>
      <c r="D35" s="59">
        <v>12.2</v>
      </c>
      <c r="E35" s="59">
        <v>14.2</v>
      </c>
      <c r="F35" s="59">
        <v>11.9</v>
      </c>
      <c r="G35" s="60">
        <v>12</v>
      </c>
    </row>
    <row r="36" spans="1:11">
      <c r="A36" s="25">
        <v>33</v>
      </c>
      <c r="B36" s="23" t="s">
        <v>46</v>
      </c>
      <c r="C36" s="59">
        <v>8.7799999999999994</v>
      </c>
      <c r="D36" s="59">
        <v>10.26</v>
      </c>
      <c r="E36" s="59">
        <v>13.22</v>
      </c>
      <c r="F36" s="59">
        <v>10.39</v>
      </c>
      <c r="G36" s="60">
        <v>10.199999999999999</v>
      </c>
    </row>
    <row r="37" spans="1:11">
      <c r="A37" s="25">
        <v>34</v>
      </c>
      <c r="B37" s="23" t="s">
        <v>47</v>
      </c>
      <c r="C37" s="59">
        <v>10</v>
      </c>
      <c r="D37" s="59">
        <v>10.25</v>
      </c>
      <c r="E37" s="59">
        <v>14.5</v>
      </c>
      <c r="F37" s="59">
        <v>10.5</v>
      </c>
      <c r="G37" s="60">
        <v>11</v>
      </c>
    </row>
    <row r="38" spans="1:11">
      <c r="A38" s="25">
        <v>35</v>
      </c>
      <c r="B38" s="23" t="s">
        <v>48</v>
      </c>
      <c r="C38" s="59">
        <v>6.88</v>
      </c>
      <c r="D38" s="59">
        <v>7</v>
      </c>
      <c r="E38" s="59">
        <v>6.46</v>
      </c>
      <c r="F38" s="59">
        <v>6.43</v>
      </c>
      <c r="G38" s="60">
        <v>7.53</v>
      </c>
    </row>
    <row r="39" spans="1:11">
      <c r="A39" s="25">
        <v>36</v>
      </c>
      <c r="B39" s="23" t="s">
        <v>49</v>
      </c>
      <c r="C39" s="59">
        <v>9.7100000000000009</v>
      </c>
      <c r="D39" s="59">
        <v>12.33</v>
      </c>
      <c r="E39" s="59">
        <v>12.68</v>
      </c>
      <c r="F39" s="59">
        <v>11.26</v>
      </c>
      <c r="G39" s="60">
        <v>11.75</v>
      </c>
    </row>
    <row r="40" spans="1:11">
      <c r="A40" s="25">
        <v>37</v>
      </c>
      <c r="B40" s="23" t="s">
        <v>50</v>
      </c>
      <c r="C40" s="59">
        <v>6.93</v>
      </c>
      <c r="D40" s="59">
        <v>7.75</v>
      </c>
      <c r="E40" s="59">
        <v>11.01</v>
      </c>
      <c r="F40" s="59">
        <v>6.98</v>
      </c>
      <c r="G40" s="60">
        <v>8.17</v>
      </c>
    </row>
    <row r="41" spans="1:11">
      <c r="A41" s="25">
        <v>38</v>
      </c>
      <c r="B41" s="23" t="s">
        <v>51</v>
      </c>
      <c r="C41" s="59">
        <v>8.27</v>
      </c>
      <c r="D41" s="59">
        <v>8.23</v>
      </c>
      <c r="E41" s="59">
        <v>7.76</v>
      </c>
      <c r="F41" s="59">
        <v>8.17</v>
      </c>
      <c r="G41" s="60">
        <v>8.76</v>
      </c>
    </row>
    <row r="42" spans="1:11">
      <c r="A42" s="25">
        <v>39</v>
      </c>
      <c r="B42" s="23" t="s">
        <v>52</v>
      </c>
      <c r="C42" s="59">
        <v>9.68</v>
      </c>
      <c r="D42" s="59">
        <v>10.08</v>
      </c>
      <c r="E42" s="59">
        <v>13.11</v>
      </c>
      <c r="F42" s="59">
        <v>10.4</v>
      </c>
      <c r="G42" s="60">
        <v>12.3</v>
      </c>
    </row>
    <row r="43" spans="1:11">
      <c r="A43" s="25">
        <v>40</v>
      </c>
      <c r="B43" s="23" t="s">
        <v>53</v>
      </c>
      <c r="C43" s="59">
        <v>10.25</v>
      </c>
      <c r="D43" s="59">
        <v>10.75</v>
      </c>
      <c r="E43" s="59">
        <v>12.75</v>
      </c>
      <c r="F43" s="59">
        <v>11.25</v>
      </c>
      <c r="G43" s="60">
        <v>11.25</v>
      </c>
    </row>
    <row r="44" spans="1:11">
      <c r="A44" s="25">
        <v>41</v>
      </c>
      <c r="B44" s="23" t="s">
        <v>54</v>
      </c>
      <c r="C44" s="59">
        <v>9.16</v>
      </c>
      <c r="D44" s="59">
        <v>8.9</v>
      </c>
      <c r="E44" s="59">
        <v>8.92</v>
      </c>
      <c r="F44" s="59">
        <v>8.6</v>
      </c>
      <c r="G44" s="60">
        <v>8.85</v>
      </c>
    </row>
    <row r="45" spans="1:11">
      <c r="A45" s="25">
        <v>42</v>
      </c>
      <c r="B45" s="23" t="s">
        <v>55</v>
      </c>
      <c r="C45" s="59">
        <v>10.9</v>
      </c>
      <c r="D45" s="59">
        <v>12.61</v>
      </c>
      <c r="E45" s="59">
        <v>15</v>
      </c>
      <c r="F45" s="59">
        <v>12.12</v>
      </c>
      <c r="G45" s="60">
        <v>12.28</v>
      </c>
    </row>
    <row r="46" spans="1:11">
      <c r="A46" s="25">
        <v>43</v>
      </c>
      <c r="B46" s="23" t="s">
        <v>56</v>
      </c>
      <c r="C46" s="59">
        <v>10.24</v>
      </c>
      <c r="D46" s="59">
        <v>10.24</v>
      </c>
      <c r="E46" s="59">
        <v>10.24</v>
      </c>
      <c r="F46" s="59">
        <v>0</v>
      </c>
      <c r="G46" s="60">
        <v>10.24</v>
      </c>
    </row>
    <row r="47" spans="1:11">
      <c r="A47" s="25">
        <v>44</v>
      </c>
      <c r="B47" s="23" t="s">
        <v>57</v>
      </c>
      <c r="C47" s="59">
        <v>10</v>
      </c>
      <c r="D47" s="59">
        <v>10.55</v>
      </c>
      <c r="E47" s="59">
        <v>13.3</v>
      </c>
      <c r="F47" s="59">
        <v>10.5</v>
      </c>
      <c r="G47" s="60">
        <v>11.15</v>
      </c>
    </row>
    <row r="48" spans="1:11">
      <c r="A48" s="25">
        <v>45</v>
      </c>
      <c r="B48" s="23" t="s">
        <v>58</v>
      </c>
      <c r="C48" s="59">
        <v>9.65</v>
      </c>
      <c r="D48" s="59">
        <v>9.9</v>
      </c>
      <c r="E48" s="59">
        <v>12.8</v>
      </c>
      <c r="F48" s="59">
        <v>10.3</v>
      </c>
      <c r="G48" s="60">
        <v>13.55</v>
      </c>
    </row>
    <row r="49" spans="1:7">
      <c r="A49" s="25">
        <v>46</v>
      </c>
      <c r="B49" s="23" t="s">
        <v>59</v>
      </c>
      <c r="C49" s="59">
        <v>12.15</v>
      </c>
      <c r="D49" s="59">
        <v>11.71</v>
      </c>
      <c r="E49" s="59">
        <v>11.71</v>
      </c>
      <c r="F49" s="59">
        <v>12.15</v>
      </c>
      <c r="G49" s="60">
        <v>11.27</v>
      </c>
    </row>
    <row r="50" spans="1:7">
      <c r="A50" s="25">
        <v>47</v>
      </c>
      <c r="B50" s="23" t="s">
        <v>60</v>
      </c>
      <c r="C50" s="59">
        <v>8.75</v>
      </c>
      <c r="D50" s="59">
        <v>9.32</v>
      </c>
      <c r="E50" s="59">
        <v>13.48</v>
      </c>
      <c r="F50" s="59">
        <v>9.9</v>
      </c>
      <c r="G50" s="60">
        <v>11.84</v>
      </c>
    </row>
    <row r="51" spans="1:7">
      <c r="A51" s="25">
        <v>48</v>
      </c>
      <c r="B51" s="23" t="s">
        <v>61</v>
      </c>
      <c r="C51" s="59">
        <v>3.71</v>
      </c>
      <c r="D51" s="59">
        <v>4.09</v>
      </c>
      <c r="E51" s="59">
        <v>3.54</v>
      </c>
      <c r="F51" s="59">
        <v>3.31</v>
      </c>
      <c r="G51" s="60">
        <v>10.98</v>
      </c>
    </row>
    <row r="52" spans="1:7">
      <c r="A52" s="25">
        <v>49</v>
      </c>
      <c r="B52" s="23" t="s">
        <v>62</v>
      </c>
      <c r="C52" s="59">
        <v>10.45</v>
      </c>
      <c r="D52" s="59">
        <v>10.75</v>
      </c>
      <c r="E52" s="59">
        <v>10.75</v>
      </c>
      <c r="F52" s="59">
        <v>10.45</v>
      </c>
      <c r="G52" s="60">
        <v>10.75</v>
      </c>
    </row>
    <row r="53" spans="1:7">
      <c r="A53" s="25">
        <v>50</v>
      </c>
      <c r="B53" s="23" t="s">
        <v>64</v>
      </c>
      <c r="C53" s="59">
        <v>9.39</v>
      </c>
      <c r="D53" s="59">
        <v>10.62</v>
      </c>
      <c r="E53" s="59">
        <v>10.36</v>
      </c>
      <c r="F53" s="59">
        <v>10.08</v>
      </c>
      <c r="G53" s="60">
        <v>12.36</v>
      </c>
    </row>
    <row r="54" spans="1:7">
      <c r="A54" s="25">
        <v>51</v>
      </c>
      <c r="B54" s="23" t="s">
        <v>65</v>
      </c>
      <c r="C54" s="59">
        <v>9.8800000000000008</v>
      </c>
      <c r="D54" s="59">
        <v>10.72</v>
      </c>
      <c r="E54" s="59">
        <v>9.82</v>
      </c>
      <c r="F54" s="59">
        <v>9.76</v>
      </c>
      <c r="G54" s="60">
        <v>13.09</v>
      </c>
    </row>
    <row r="55" spans="1:7">
      <c r="A55" s="25">
        <v>52</v>
      </c>
      <c r="B55" s="23" t="s">
        <v>66</v>
      </c>
      <c r="C55" s="59">
        <v>4.8600000000000003</v>
      </c>
      <c r="D55" s="59">
        <v>4.8600000000000003</v>
      </c>
      <c r="E55" s="59">
        <v>4.8600000000000003</v>
      </c>
      <c r="F55" s="59">
        <v>9.8699999999999992</v>
      </c>
      <c r="G55" s="60">
        <v>9.8699999999999992</v>
      </c>
    </row>
    <row r="56" spans="1:7" s="37" customFormat="1">
      <c r="A56" s="25">
        <v>53</v>
      </c>
      <c r="B56" s="23" t="s">
        <v>67</v>
      </c>
      <c r="C56" s="59">
        <v>10.66</v>
      </c>
      <c r="D56" s="59">
        <v>10.44</v>
      </c>
      <c r="E56" s="59">
        <v>13.03</v>
      </c>
      <c r="F56" s="59">
        <v>9.52</v>
      </c>
      <c r="G56" s="60">
        <v>10.08</v>
      </c>
    </row>
    <row r="57" spans="1:7">
      <c r="A57" s="25">
        <v>54</v>
      </c>
      <c r="B57" s="23" t="s">
        <v>68</v>
      </c>
      <c r="C57" s="59">
        <v>7.19</v>
      </c>
      <c r="D57" s="59">
        <v>7.19</v>
      </c>
      <c r="E57" s="59">
        <v>7.19</v>
      </c>
      <c r="F57" s="59">
        <v>7.19</v>
      </c>
      <c r="G57" s="60">
        <v>7.19</v>
      </c>
    </row>
    <row r="58" spans="1:7">
      <c r="A58" s="25">
        <v>55</v>
      </c>
      <c r="B58" s="23" t="s">
        <v>69</v>
      </c>
      <c r="C58" s="59">
        <v>8.01</v>
      </c>
      <c r="D58" s="59">
        <v>8.01</v>
      </c>
      <c r="E58" s="59">
        <v>8.01</v>
      </c>
      <c r="F58" s="59">
        <v>8.01</v>
      </c>
      <c r="G58" s="60">
        <v>8.01</v>
      </c>
    </row>
    <row r="59" spans="1:7">
      <c r="A59" s="25">
        <v>56</v>
      </c>
      <c r="B59" s="23" t="s">
        <v>70</v>
      </c>
      <c r="C59" s="59">
        <v>8.86</v>
      </c>
      <c r="D59" s="59">
        <v>9.17</v>
      </c>
      <c r="E59" s="59">
        <v>8.89</v>
      </c>
      <c r="F59" s="59">
        <v>9</v>
      </c>
      <c r="G59" s="60">
        <v>9.17</v>
      </c>
    </row>
    <row r="60" spans="1:7">
      <c r="A60" s="25">
        <v>57</v>
      </c>
      <c r="B60" s="23" t="s">
        <v>71</v>
      </c>
      <c r="C60" s="59">
        <v>9.11</v>
      </c>
      <c r="D60" s="59">
        <v>9.61</v>
      </c>
      <c r="E60" s="59">
        <v>12.21</v>
      </c>
      <c r="F60" s="59">
        <v>8.84</v>
      </c>
      <c r="G60" s="60">
        <v>10.66</v>
      </c>
    </row>
    <row r="61" spans="1:7">
      <c r="A61" s="25">
        <v>58</v>
      </c>
      <c r="B61" s="23" t="s">
        <v>72</v>
      </c>
      <c r="C61" s="59">
        <v>13.32</v>
      </c>
      <c r="D61" s="59">
        <v>12.09</v>
      </c>
      <c r="E61" s="59">
        <v>8.68</v>
      </c>
      <c r="F61" s="59">
        <v>8.94</v>
      </c>
      <c r="G61" s="60">
        <v>8.7200000000000006</v>
      </c>
    </row>
    <row r="62" spans="1:7">
      <c r="A62" s="25">
        <v>59</v>
      </c>
      <c r="B62" s="23" t="s">
        <v>73</v>
      </c>
      <c r="C62" s="59">
        <v>13.65</v>
      </c>
      <c r="D62" s="59">
        <v>13.65</v>
      </c>
      <c r="E62" s="59">
        <v>13.65</v>
      </c>
      <c r="F62" s="59">
        <v>13.65</v>
      </c>
      <c r="G62" s="60">
        <v>13.65</v>
      </c>
    </row>
    <row r="63" spans="1:7">
      <c r="A63" s="25">
        <v>60</v>
      </c>
      <c r="B63" s="23" t="s">
        <v>74</v>
      </c>
      <c r="C63" s="59">
        <v>11.05</v>
      </c>
      <c r="D63" s="59">
        <v>11.35</v>
      </c>
      <c r="E63" s="59">
        <v>11.35</v>
      </c>
      <c r="F63" s="59">
        <v>11.2</v>
      </c>
      <c r="G63" s="60">
        <v>11.25</v>
      </c>
    </row>
    <row r="64" spans="1:7">
      <c r="A64" s="25">
        <v>61</v>
      </c>
      <c r="B64" s="23" t="s">
        <v>75</v>
      </c>
      <c r="C64" s="59">
        <v>8.91</v>
      </c>
      <c r="D64" s="59">
        <v>8.91</v>
      </c>
      <c r="E64" s="59">
        <v>9.9600000000000009</v>
      </c>
      <c r="F64" s="59">
        <v>8.91</v>
      </c>
      <c r="G64" s="60">
        <v>8.98</v>
      </c>
    </row>
    <row r="65" spans="1:11">
      <c r="A65" s="25">
        <v>62</v>
      </c>
      <c r="B65" s="23" t="s">
        <v>76</v>
      </c>
      <c r="C65" s="59">
        <v>10.5</v>
      </c>
      <c r="D65" s="59">
        <v>11.5</v>
      </c>
      <c r="E65" s="59">
        <v>16</v>
      </c>
      <c r="F65" s="59">
        <v>0</v>
      </c>
      <c r="G65" s="60">
        <v>10.5</v>
      </c>
    </row>
    <row r="66" spans="1:11">
      <c r="A66" s="25">
        <v>63</v>
      </c>
      <c r="B66" s="23" t="s">
        <v>77</v>
      </c>
      <c r="C66" s="59">
        <v>0</v>
      </c>
      <c r="D66" s="59">
        <v>10.07</v>
      </c>
      <c r="E66" s="59">
        <v>0</v>
      </c>
      <c r="F66" s="59">
        <v>10.07</v>
      </c>
      <c r="G66" s="60">
        <v>10.07</v>
      </c>
    </row>
    <row r="67" spans="1:11">
      <c r="A67" s="25">
        <v>64</v>
      </c>
      <c r="B67" s="23" t="s">
        <v>78</v>
      </c>
      <c r="C67" s="59">
        <v>11</v>
      </c>
      <c r="D67" s="59">
        <v>13</v>
      </c>
      <c r="E67" s="59">
        <v>15</v>
      </c>
      <c r="F67" s="59">
        <v>12</v>
      </c>
      <c r="G67" s="60">
        <v>13.5</v>
      </c>
    </row>
    <row r="68" spans="1:11">
      <c r="A68" s="25">
        <v>65</v>
      </c>
      <c r="B68" s="23" t="s">
        <v>79</v>
      </c>
      <c r="C68" s="59">
        <v>10.75</v>
      </c>
      <c r="D68" s="59">
        <v>11.25</v>
      </c>
      <c r="E68" s="59">
        <v>0</v>
      </c>
      <c r="F68" s="59">
        <v>9.25</v>
      </c>
      <c r="G68" s="60">
        <v>0</v>
      </c>
    </row>
    <row r="69" spans="1:11">
      <c r="A69" s="25">
        <v>66</v>
      </c>
      <c r="B69" s="23" t="s">
        <v>80</v>
      </c>
      <c r="C69" s="59">
        <v>10.25</v>
      </c>
      <c r="D69" s="59">
        <v>11.25</v>
      </c>
      <c r="E69" s="59">
        <v>0</v>
      </c>
      <c r="F69" s="59">
        <v>11.25</v>
      </c>
      <c r="G69" s="60">
        <v>11.25</v>
      </c>
    </row>
    <row r="70" spans="1:11">
      <c r="A70" s="25">
        <v>67</v>
      </c>
      <c r="B70" s="23" t="s">
        <v>81</v>
      </c>
      <c r="C70" s="59">
        <v>11.25</v>
      </c>
      <c r="D70" s="59">
        <v>11.5</v>
      </c>
      <c r="E70" s="59">
        <v>0</v>
      </c>
      <c r="F70" s="59">
        <v>10.5</v>
      </c>
      <c r="G70" s="60">
        <v>11.5</v>
      </c>
    </row>
    <row r="71" spans="1:11">
      <c r="A71" s="25">
        <v>68</v>
      </c>
      <c r="B71" s="23" t="s">
        <v>82</v>
      </c>
      <c r="C71" s="59">
        <v>9</v>
      </c>
      <c r="D71" s="59">
        <v>15</v>
      </c>
      <c r="E71" s="59">
        <v>0</v>
      </c>
      <c r="F71" s="59">
        <v>11.25</v>
      </c>
      <c r="G71" s="60">
        <v>12.25</v>
      </c>
    </row>
    <row r="72" spans="1:11">
      <c r="A72" s="25">
        <v>69</v>
      </c>
      <c r="B72" s="23" t="s">
        <v>131</v>
      </c>
      <c r="C72" s="59">
        <v>8.0399999999999991</v>
      </c>
      <c r="D72" s="59">
        <v>12.17</v>
      </c>
      <c r="E72" s="59">
        <v>17.100000000000001</v>
      </c>
      <c r="F72" s="59">
        <v>0</v>
      </c>
      <c r="G72" s="60">
        <v>14.12</v>
      </c>
    </row>
    <row r="73" spans="1:11">
      <c r="A73" s="25">
        <v>70</v>
      </c>
      <c r="B73" s="23" t="s">
        <v>84</v>
      </c>
      <c r="C73" s="59">
        <v>11.5</v>
      </c>
      <c r="D73" s="59">
        <v>11.5</v>
      </c>
      <c r="E73" s="59">
        <v>0</v>
      </c>
      <c r="F73" s="59">
        <v>11.5</v>
      </c>
      <c r="G73" s="60">
        <v>12.25</v>
      </c>
    </row>
    <row r="74" spans="1:11" ht="14.5">
      <c r="A74" s="25">
        <v>71</v>
      </c>
      <c r="B74" s="23" t="s">
        <v>85</v>
      </c>
      <c r="C74" s="78">
        <v>8.57</v>
      </c>
      <c r="D74" s="78">
        <v>9.39</v>
      </c>
      <c r="E74" s="78">
        <v>13.13</v>
      </c>
      <c r="F74" s="79">
        <v>9.3000000000000007</v>
      </c>
      <c r="G74" s="89">
        <v>9.3800000000000008</v>
      </c>
      <c r="H74" s="49"/>
      <c r="I74" s="49"/>
      <c r="J74" s="50"/>
      <c r="K74" s="48"/>
    </row>
    <row r="75" spans="1:11">
      <c r="A75" s="25">
        <v>72</v>
      </c>
      <c r="B75" s="23" t="s">
        <v>86</v>
      </c>
      <c r="C75" s="59">
        <v>0</v>
      </c>
      <c r="D75" s="59">
        <v>11.1</v>
      </c>
      <c r="E75" s="59">
        <v>0</v>
      </c>
      <c r="F75" s="59">
        <v>9.24</v>
      </c>
      <c r="G75" s="60">
        <v>10.33</v>
      </c>
    </row>
    <row r="76" spans="1:11">
      <c r="A76" s="25">
        <v>73</v>
      </c>
      <c r="B76" s="23" t="s">
        <v>87</v>
      </c>
      <c r="C76" s="59">
        <v>9.5</v>
      </c>
      <c r="D76" s="59">
        <v>13</v>
      </c>
      <c r="E76" s="59">
        <v>0</v>
      </c>
      <c r="F76" s="59">
        <v>0</v>
      </c>
      <c r="G76" s="60">
        <v>0</v>
      </c>
    </row>
    <row r="77" spans="1:11">
      <c r="A77" s="25">
        <v>74</v>
      </c>
      <c r="B77" s="23" t="s">
        <v>88</v>
      </c>
      <c r="C77" s="59">
        <v>10.8</v>
      </c>
      <c r="D77" s="59">
        <v>10.8</v>
      </c>
      <c r="E77" s="59">
        <v>0</v>
      </c>
      <c r="F77" s="59">
        <v>10.55</v>
      </c>
      <c r="G77" s="60">
        <v>10.55</v>
      </c>
    </row>
    <row r="78" spans="1:11">
      <c r="A78" s="25">
        <v>75</v>
      </c>
      <c r="B78" s="23" t="s">
        <v>89</v>
      </c>
      <c r="C78" s="59">
        <v>8.5</v>
      </c>
      <c r="D78" s="59">
        <v>9</v>
      </c>
      <c r="E78" s="59">
        <v>9.75</v>
      </c>
      <c r="F78" s="59">
        <v>8.75</v>
      </c>
      <c r="G78" s="60">
        <v>10.5</v>
      </c>
    </row>
    <row r="79" spans="1:11">
      <c r="A79" s="25">
        <v>76</v>
      </c>
      <c r="B79" s="23" t="s">
        <v>90</v>
      </c>
      <c r="C79" s="59">
        <v>12.57</v>
      </c>
      <c r="D79" s="59">
        <v>12.48</v>
      </c>
      <c r="E79" s="59">
        <v>0</v>
      </c>
      <c r="F79" s="59">
        <v>12.36</v>
      </c>
      <c r="G79" s="60">
        <v>12.32</v>
      </c>
    </row>
    <row r="80" spans="1:11">
      <c r="A80" s="25">
        <v>77</v>
      </c>
      <c r="B80" s="23" t="s">
        <v>91</v>
      </c>
      <c r="C80" s="59">
        <v>12.86</v>
      </c>
      <c r="D80" s="59">
        <v>13.86</v>
      </c>
      <c r="E80" s="59">
        <v>13.86</v>
      </c>
      <c r="F80" s="59">
        <v>14.61</v>
      </c>
      <c r="G80" s="60">
        <v>14.61</v>
      </c>
    </row>
    <row r="81" spans="1:7">
      <c r="A81" s="25">
        <v>78</v>
      </c>
      <c r="B81" s="23" t="s">
        <v>92</v>
      </c>
      <c r="C81" s="59">
        <v>13.03</v>
      </c>
      <c r="D81" s="59">
        <v>13.03</v>
      </c>
      <c r="E81" s="59">
        <v>13.03</v>
      </c>
      <c r="F81" s="59">
        <v>13.03</v>
      </c>
      <c r="G81" s="60">
        <v>13.03</v>
      </c>
    </row>
    <row r="82" spans="1:7">
      <c r="A82" s="25">
        <v>79</v>
      </c>
      <c r="B82" s="23" t="s">
        <v>93</v>
      </c>
      <c r="C82" s="59">
        <v>10.96</v>
      </c>
      <c r="D82" s="59">
        <v>11.74</v>
      </c>
      <c r="E82" s="59">
        <v>0</v>
      </c>
      <c r="F82" s="59">
        <v>12</v>
      </c>
      <c r="G82" s="60">
        <v>15.5</v>
      </c>
    </row>
    <row r="83" spans="1:7">
      <c r="A83" s="25">
        <v>80</v>
      </c>
      <c r="B83" s="23" t="s">
        <v>94</v>
      </c>
      <c r="C83" s="59">
        <v>12.5</v>
      </c>
      <c r="D83" s="59">
        <v>13.5</v>
      </c>
      <c r="E83" s="59">
        <v>0</v>
      </c>
      <c r="F83" s="59">
        <v>0</v>
      </c>
      <c r="G83" s="60">
        <v>0</v>
      </c>
    </row>
    <row r="84" spans="1:7">
      <c r="A84" s="25">
        <v>81</v>
      </c>
      <c r="B84" s="23" t="s">
        <v>95</v>
      </c>
      <c r="C84" s="59">
        <v>12.5</v>
      </c>
      <c r="D84" s="59">
        <v>12.5</v>
      </c>
      <c r="E84" s="59">
        <v>12.5</v>
      </c>
      <c r="F84" s="59">
        <v>12.5</v>
      </c>
      <c r="G84" s="60">
        <v>12.5</v>
      </c>
    </row>
    <row r="85" spans="1:7">
      <c r="A85" s="25">
        <v>82</v>
      </c>
      <c r="B85" s="23" t="s">
        <v>96</v>
      </c>
      <c r="C85" s="59">
        <v>0</v>
      </c>
      <c r="D85" s="59">
        <v>11.75</v>
      </c>
      <c r="E85" s="59">
        <v>15</v>
      </c>
      <c r="F85" s="59">
        <v>9.75</v>
      </c>
      <c r="G85" s="60">
        <v>0</v>
      </c>
    </row>
    <row r="86" spans="1:7">
      <c r="A86" s="25">
        <v>83</v>
      </c>
      <c r="B86" s="23" t="s">
        <v>97</v>
      </c>
      <c r="C86" s="59">
        <v>13.13</v>
      </c>
      <c r="D86" s="59">
        <v>13.13</v>
      </c>
      <c r="E86" s="59">
        <v>15.13</v>
      </c>
      <c r="F86" s="59">
        <v>13.13</v>
      </c>
      <c r="G86" s="60">
        <v>14.63</v>
      </c>
    </row>
    <row r="87" spans="1:7">
      <c r="A87" s="25">
        <v>84</v>
      </c>
      <c r="B87" s="23" t="s">
        <v>98</v>
      </c>
      <c r="C87" s="59">
        <v>12.24</v>
      </c>
      <c r="D87" s="59">
        <v>12.49</v>
      </c>
      <c r="E87" s="59">
        <v>12.99</v>
      </c>
      <c r="F87" s="59">
        <v>12.34</v>
      </c>
      <c r="G87" s="60">
        <v>12.74</v>
      </c>
    </row>
    <row r="88" spans="1:7">
      <c r="A88" s="25">
        <v>85</v>
      </c>
      <c r="B88" s="23" t="s">
        <v>99</v>
      </c>
      <c r="C88" s="59">
        <v>14.5</v>
      </c>
      <c r="D88" s="59">
        <v>14.75</v>
      </c>
      <c r="E88" s="59">
        <v>17</v>
      </c>
      <c r="F88" s="59">
        <v>16.5</v>
      </c>
      <c r="G88" s="60">
        <v>15.75</v>
      </c>
    </row>
    <row r="89" spans="1:7">
      <c r="A89" s="25">
        <v>86</v>
      </c>
      <c r="B89" s="34" t="s">
        <v>100</v>
      </c>
      <c r="C89" s="61">
        <v>11.84</v>
      </c>
      <c r="D89" s="61">
        <v>11.84</v>
      </c>
      <c r="E89" s="61">
        <v>0</v>
      </c>
      <c r="F89" s="61">
        <v>11.84</v>
      </c>
      <c r="G89" s="62">
        <v>11.84</v>
      </c>
    </row>
    <row r="90" spans="1:7">
      <c r="A90" s="25">
        <v>87</v>
      </c>
      <c r="B90" s="23" t="s">
        <v>101</v>
      </c>
      <c r="C90" s="59">
        <v>10</v>
      </c>
      <c r="D90" s="59">
        <v>11.25</v>
      </c>
      <c r="E90" s="59">
        <v>17</v>
      </c>
      <c r="F90" s="59">
        <v>13</v>
      </c>
      <c r="G90" s="60">
        <v>13</v>
      </c>
    </row>
    <row r="91" spans="1:7">
      <c r="A91" s="25">
        <v>88</v>
      </c>
      <c r="B91" s="23" t="s">
        <v>102</v>
      </c>
      <c r="C91" s="59">
        <v>11.74</v>
      </c>
      <c r="D91" s="59">
        <v>12.24</v>
      </c>
      <c r="E91" s="59">
        <v>12.74</v>
      </c>
      <c r="F91" s="59">
        <v>12.74</v>
      </c>
      <c r="G91" s="60">
        <v>12.74</v>
      </c>
    </row>
    <row r="92" spans="1:7">
      <c r="A92" s="25">
        <v>89</v>
      </c>
      <c r="B92" s="23" t="s">
        <v>103</v>
      </c>
      <c r="C92" s="59">
        <v>15.42</v>
      </c>
      <c r="D92" s="59">
        <v>15.42</v>
      </c>
      <c r="E92" s="59">
        <v>15.42</v>
      </c>
      <c r="F92" s="59">
        <v>15.42</v>
      </c>
      <c r="G92" s="60">
        <v>15.42</v>
      </c>
    </row>
    <row r="93" spans="1:7">
      <c r="A93" s="25">
        <v>90</v>
      </c>
      <c r="B93" s="23" t="s">
        <v>104</v>
      </c>
      <c r="C93" s="59">
        <v>10</v>
      </c>
      <c r="D93" s="59">
        <v>11</v>
      </c>
      <c r="E93" s="59">
        <v>0</v>
      </c>
      <c r="F93" s="59">
        <v>10</v>
      </c>
      <c r="G93" s="60">
        <v>11</v>
      </c>
    </row>
    <row r="94" spans="1:7">
      <c r="A94" s="25">
        <v>91</v>
      </c>
      <c r="B94" s="23" t="s">
        <v>105</v>
      </c>
      <c r="C94" s="59">
        <v>10.89</v>
      </c>
      <c r="D94" s="59">
        <v>11.57</v>
      </c>
      <c r="E94" s="59">
        <v>12.57</v>
      </c>
      <c r="F94" s="59">
        <v>11.07</v>
      </c>
      <c r="G94" s="60">
        <v>11.07</v>
      </c>
    </row>
    <row r="95" spans="1:7">
      <c r="A95" s="25">
        <v>92</v>
      </c>
      <c r="B95" s="23" t="s">
        <v>106</v>
      </c>
      <c r="C95" s="59">
        <v>11.44</v>
      </c>
      <c r="D95" s="59">
        <v>11.94</v>
      </c>
      <c r="E95" s="59">
        <v>12.44</v>
      </c>
      <c r="F95" s="59">
        <v>11.44</v>
      </c>
      <c r="G95" s="60">
        <v>11.94</v>
      </c>
    </row>
    <row r="96" spans="1:7">
      <c r="A96" s="25">
        <v>93</v>
      </c>
      <c r="B96" s="23" t="s">
        <v>107</v>
      </c>
      <c r="C96" s="59">
        <v>10.85</v>
      </c>
      <c r="D96" s="59">
        <v>10.85</v>
      </c>
      <c r="E96" s="59">
        <v>11.85</v>
      </c>
      <c r="F96" s="59">
        <v>10.85</v>
      </c>
      <c r="G96" s="60">
        <v>10.85</v>
      </c>
    </row>
    <row r="97" spans="1:11">
      <c r="A97" s="25">
        <v>94</v>
      </c>
      <c r="B97" s="23" t="s">
        <v>108</v>
      </c>
      <c r="C97" s="59">
        <v>0</v>
      </c>
      <c r="D97" s="59">
        <v>12.99</v>
      </c>
      <c r="E97" s="59">
        <v>17.079999999999998</v>
      </c>
      <c r="F97" s="59">
        <v>0</v>
      </c>
      <c r="G97" s="60">
        <v>13.75</v>
      </c>
    </row>
    <row r="98" spans="1:11">
      <c r="A98" s="25">
        <v>95</v>
      </c>
      <c r="B98" s="23" t="s">
        <v>109</v>
      </c>
      <c r="C98" s="59">
        <v>11.46</v>
      </c>
      <c r="D98" s="59">
        <v>12.64</v>
      </c>
      <c r="E98" s="59">
        <v>0</v>
      </c>
      <c r="F98" s="59">
        <v>12.46</v>
      </c>
      <c r="G98" s="60">
        <v>13.96</v>
      </c>
    </row>
    <row r="99" spans="1:11">
      <c r="A99" s="25">
        <v>96</v>
      </c>
      <c r="B99" s="23" t="s">
        <v>110</v>
      </c>
      <c r="C99" s="59">
        <v>12.56</v>
      </c>
      <c r="D99" s="59">
        <v>12.56</v>
      </c>
      <c r="E99" s="59">
        <v>12.56</v>
      </c>
      <c r="F99" s="59">
        <v>12.56</v>
      </c>
      <c r="G99" s="60">
        <v>12.56</v>
      </c>
    </row>
    <row r="100" spans="1:11">
      <c r="A100" s="25">
        <v>97</v>
      </c>
      <c r="B100" s="23" t="s">
        <v>111</v>
      </c>
      <c r="C100" s="59">
        <v>12.69</v>
      </c>
      <c r="D100" s="59">
        <v>13.19</v>
      </c>
      <c r="E100" s="59">
        <v>15.19</v>
      </c>
      <c r="F100" s="59">
        <v>12.69</v>
      </c>
      <c r="G100" s="60">
        <v>12.69</v>
      </c>
    </row>
    <row r="101" spans="1:11" ht="14.5">
      <c r="A101" s="25">
        <v>98</v>
      </c>
      <c r="B101" s="23" t="s">
        <v>112</v>
      </c>
      <c r="C101" s="78">
        <v>10.02</v>
      </c>
      <c r="D101" s="78">
        <v>9.9</v>
      </c>
      <c r="E101" s="78">
        <v>0</v>
      </c>
      <c r="F101" s="79">
        <v>9.9</v>
      </c>
      <c r="G101" s="89">
        <v>0</v>
      </c>
      <c r="H101" s="49"/>
      <c r="I101" s="49"/>
      <c r="J101" s="50"/>
      <c r="K101" s="48"/>
    </row>
    <row r="102" spans="1:11" ht="14.5" thickBot="1">
      <c r="A102" s="25">
        <v>99</v>
      </c>
      <c r="B102" s="28" t="s">
        <v>113</v>
      </c>
      <c r="C102" s="63">
        <v>0</v>
      </c>
      <c r="D102" s="63">
        <v>11</v>
      </c>
      <c r="E102" s="63">
        <v>0</v>
      </c>
      <c r="F102" s="63">
        <v>12</v>
      </c>
      <c r="G102" s="64">
        <v>12.5</v>
      </c>
    </row>
    <row r="103" spans="1:11">
      <c r="C103" s="65"/>
      <c r="D103" s="65"/>
      <c r="E103" s="65"/>
      <c r="F103" s="65"/>
      <c r="G103" s="65"/>
    </row>
    <row r="104" spans="1:11">
      <c r="C104" s="65"/>
      <c r="D104" s="65"/>
      <c r="E104" s="65"/>
      <c r="F104" s="65"/>
      <c r="G104" s="65"/>
    </row>
    <row r="105" spans="1:11">
      <c r="C105" s="65"/>
      <c r="D105" s="65"/>
      <c r="E105" s="65"/>
      <c r="F105" s="65"/>
      <c r="G105" s="65"/>
    </row>
  </sheetData>
  <mergeCells count="3">
    <mergeCell ref="A1:G1"/>
    <mergeCell ref="C2:G2"/>
    <mergeCell ref="K32:O3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opLeftCell="A85" zoomScale="110" zoomScaleNormal="110" zoomScaleSheetLayoutView="130" workbookViewId="0">
      <selection activeCell="C33" sqref="C33"/>
    </sheetView>
  </sheetViews>
  <sheetFormatPr defaultColWidth="9.1796875" defaultRowHeight="11.5"/>
  <cols>
    <col min="1" max="1" width="6.1796875" style="92" customWidth="1"/>
    <col min="2" max="2" width="53.54296875" style="92" customWidth="1"/>
    <col min="3" max="3" width="12" style="68" bestFit="1" customWidth="1"/>
    <col min="4" max="4" width="9.1796875" style="68" customWidth="1"/>
    <col min="5" max="5" width="8.81640625" style="68" customWidth="1"/>
    <col min="6" max="6" width="8.453125" style="68" customWidth="1"/>
    <col min="7" max="7" width="10.453125" style="68" customWidth="1"/>
    <col min="8" max="16384" width="9.1796875" style="91"/>
  </cols>
  <sheetData>
    <row r="1" spans="1:7">
      <c r="A1" s="208" t="s">
        <v>137</v>
      </c>
      <c r="B1" s="208"/>
      <c r="C1" s="208"/>
      <c r="D1" s="208"/>
      <c r="E1" s="208"/>
      <c r="F1" s="208"/>
      <c r="G1" s="208"/>
    </row>
    <row r="2" spans="1:7" ht="12" thickBot="1">
      <c r="C2" s="209" t="s">
        <v>136</v>
      </c>
      <c r="D2" s="210"/>
      <c r="E2" s="210"/>
      <c r="F2" s="210"/>
      <c r="G2" s="210"/>
    </row>
    <row r="3" spans="1:7" ht="34.5" customHeight="1">
      <c r="A3" s="70" t="s">
        <v>1</v>
      </c>
      <c r="B3" s="71" t="s">
        <v>4</v>
      </c>
      <c r="C3" s="71" t="s">
        <v>5</v>
      </c>
      <c r="D3" s="71" t="s">
        <v>6</v>
      </c>
      <c r="E3" s="71" t="s">
        <v>7</v>
      </c>
      <c r="F3" s="71" t="s">
        <v>8</v>
      </c>
      <c r="G3" s="73" t="s">
        <v>9</v>
      </c>
    </row>
    <row r="4" spans="1:7">
      <c r="A4" s="25">
        <v>1</v>
      </c>
      <c r="B4" s="23" t="s">
        <v>12</v>
      </c>
      <c r="C4" s="59">
        <v>9.9499999999999993</v>
      </c>
      <c r="D4" s="59">
        <v>9.9499999999999993</v>
      </c>
      <c r="E4" s="59">
        <v>17.5</v>
      </c>
      <c r="F4" s="59">
        <v>9.98</v>
      </c>
      <c r="G4" s="60">
        <v>12.5</v>
      </c>
    </row>
    <row r="5" spans="1:7">
      <c r="A5" s="25">
        <v>2</v>
      </c>
      <c r="B5" s="23" t="s">
        <v>13</v>
      </c>
      <c r="C5" s="59">
        <v>9.9499999999999993</v>
      </c>
      <c r="D5" s="59">
        <v>9.9499999999999993</v>
      </c>
      <c r="E5" s="59">
        <v>17.75</v>
      </c>
      <c r="F5" s="59">
        <v>10.25</v>
      </c>
      <c r="G5" s="60">
        <v>12</v>
      </c>
    </row>
    <row r="6" spans="1:7">
      <c r="A6" s="25">
        <v>3</v>
      </c>
      <c r="B6" s="23" t="s">
        <v>14</v>
      </c>
      <c r="C6" s="59">
        <v>9.9499999999999993</v>
      </c>
      <c r="D6" s="59">
        <v>9.9499999999999993</v>
      </c>
      <c r="E6" s="59">
        <v>0</v>
      </c>
      <c r="F6" s="59">
        <v>10.5</v>
      </c>
      <c r="G6" s="60">
        <v>12.5</v>
      </c>
    </row>
    <row r="7" spans="1:7">
      <c r="A7" s="25">
        <v>4</v>
      </c>
      <c r="B7" s="23" t="s">
        <v>15</v>
      </c>
      <c r="C7" s="59">
        <v>10</v>
      </c>
      <c r="D7" s="59">
        <v>10.5</v>
      </c>
      <c r="E7" s="59">
        <v>17</v>
      </c>
      <c r="F7" s="59">
        <v>10.25</v>
      </c>
      <c r="G7" s="60">
        <v>12</v>
      </c>
    </row>
    <row r="8" spans="1:7">
      <c r="A8" s="25">
        <v>5</v>
      </c>
      <c r="B8" s="23" t="s">
        <v>16</v>
      </c>
      <c r="C8" s="59">
        <v>10</v>
      </c>
      <c r="D8" s="59">
        <v>10.25</v>
      </c>
      <c r="E8" s="59">
        <v>0</v>
      </c>
      <c r="F8" s="59">
        <v>10.25</v>
      </c>
      <c r="G8" s="60">
        <v>10.25</v>
      </c>
    </row>
    <row r="9" spans="1:7">
      <c r="A9" s="25">
        <v>6</v>
      </c>
      <c r="B9" s="23" t="s">
        <v>17</v>
      </c>
      <c r="C9" s="59">
        <v>9.75</v>
      </c>
      <c r="D9" s="59">
        <v>9.9</v>
      </c>
      <c r="E9" s="59">
        <v>0</v>
      </c>
      <c r="F9" s="59">
        <v>9.9</v>
      </c>
      <c r="G9" s="60">
        <v>8.98</v>
      </c>
    </row>
    <row r="10" spans="1:7">
      <c r="A10" s="25">
        <v>7</v>
      </c>
      <c r="B10" s="23" t="s">
        <v>18</v>
      </c>
      <c r="C10" s="59">
        <v>9.75</v>
      </c>
      <c r="D10" s="59">
        <v>10.75</v>
      </c>
      <c r="E10" s="59">
        <v>18.3</v>
      </c>
      <c r="F10" s="59">
        <v>9.75</v>
      </c>
      <c r="G10" s="60">
        <v>10</v>
      </c>
    </row>
    <row r="11" spans="1:7">
      <c r="A11" s="25">
        <v>8</v>
      </c>
      <c r="B11" s="23" t="s">
        <v>19</v>
      </c>
      <c r="C11" s="59">
        <v>10.65</v>
      </c>
      <c r="D11" s="59">
        <v>10.73</v>
      </c>
      <c r="E11" s="59">
        <v>18</v>
      </c>
      <c r="F11" s="59">
        <v>10.67</v>
      </c>
      <c r="G11" s="60">
        <v>10.67</v>
      </c>
    </row>
    <row r="12" spans="1:7">
      <c r="A12" s="25">
        <v>9</v>
      </c>
      <c r="B12" s="23" t="s">
        <v>20</v>
      </c>
      <c r="C12" s="59">
        <v>9.6</v>
      </c>
      <c r="D12" s="59">
        <v>10.4</v>
      </c>
      <c r="E12" s="59">
        <v>0</v>
      </c>
      <c r="F12" s="59">
        <v>9.9</v>
      </c>
      <c r="G12" s="60">
        <v>10.25</v>
      </c>
    </row>
    <row r="13" spans="1:7">
      <c r="A13" s="25">
        <v>10</v>
      </c>
      <c r="B13" s="23" t="s">
        <v>21</v>
      </c>
      <c r="C13" s="59">
        <v>10.5</v>
      </c>
      <c r="D13" s="59">
        <v>11</v>
      </c>
      <c r="E13" s="59">
        <v>0</v>
      </c>
      <c r="F13" s="59">
        <v>10.5</v>
      </c>
      <c r="G13" s="60">
        <v>0</v>
      </c>
    </row>
    <row r="14" spans="1:7">
      <c r="A14" s="25">
        <v>11</v>
      </c>
      <c r="B14" s="23" t="s">
        <v>22</v>
      </c>
      <c r="C14" s="59">
        <v>10.5</v>
      </c>
      <c r="D14" s="59">
        <v>11.5</v>
      </c>
      <c r="E14" s="59">
        <v>0</v>
      </c>
      <c r="F14" s="59">
        <v>10.199999999999999</v>
      </c>
      <c r="G14" s="60">
        <v>10.75</v>
      </c>
    </row>
    <row r="15" spans="1:7">
      <c r="A15" s="25">
        <v>12</v>
      </c>
      <c r="B15" s="23" t="s">
        <v>23</v>
      </c>
      <c r="C15" s="59">
        <v>8</v>
      </c>
      <c r="D15" s="59">
        <v>8.25</v>
      </c>
      <c r="E15" s="59">
        <v>0</v>
      </c>
      <c r="F15" s="59">
        <v>0</v>
      </c>
      <c r="G15" s="60">
        <v>0</v>
      </c>
    </row>
    <row r="16" spans="1:7">
      <c r="A16" s="25">
        <v>13</v>
      </c>
      <c r="B16" s="23" t="s">
        <v>24</v>
      </c>
      <c r="C16" s="59">
        <v>7.4</v>
      </c>
      <c r="D16" s="59">
        <v>0</v>
      </c>
      <c r="E16" s="59">
        <v>0</v>
      </c>
      <c r="F16" s="59">
        <v>0</v>
      </c>
      <c r="G16" s="60">
        <v>0</v>
      </c>
    </row>
    <row r="17" spans="1:7">
      <c r="A17" s="25">
        <v>14</v>
      </c>
      <c r="B17" s="23" t="s">
        <v>25</v>
      </c>
      <c r="C17" s="59">
        <v>8</v>
      </c>
      <c r="D17" s="59">
        <v>0</v>
      </c>
      <c r="E17" s="59">
        <v>0</v>
      </c>
      <c r="F17" s="59">
        <v>0</v>
      </c>
      <c r="G17" s="60">
        <v>0</v>
      </c>
    </row>
    <row r="18" spans="1:7">
      <c r="A18" s="25">
        <v>15</v>
      </c>
      <c r="B18" s="23" t="s">
        <v>26</v>
      </c>
      <c r="C18" s="59">
        <v>10.67</v>
      </c>
      <c r="D18" s="59">
        <v>10.67</v>
      </c>
      <c r="E18" s="59">
        <v>0</v>
      </c>
      <c r="F18" s="59">
        <v>10.67</v>
      </c>
      <c r="G18" s="60">
        <v>10.67</v>
      </c>
    </row>
    <row r="19" spans="1:7">
      <c r="A19" s="25">
        <v>16</v>
      </c>
      <c r="B19" s="23" t="s">
        <v>27</v>
      </c>
      <c r="C19" s="59">
        <v>13.44</v>
      </c>
      <c r="D19" s="59">
        <v>13.44</v>
      </c>
      <c r="E19" s="59">
        <v>17.79</v>
      </c>
      <c r="F19" s="59">
        <v>13.44</v>
      </c>
      <c r="G19" s="60">
        <v>13.44</v>
      </c>
    </row>
    <row r="20" spans="1:7">
      <c r="A20" s="25">
        <v>17</v>
      </c>
      <c r="B20" s="23" t="s">
        <v>28</v>
      </c>
      <c r="C20" s="59">
        <v>10.69</v>
      </c>
      <c r="D20" s="59">
        <v>0</v>
      </c>
      <c r="E20" s="59">
        <v>0</v>
      </c>
      <c r="F20" s="59">
        <v>0</v>
      </c>
      <c r="G20" s="60">
        <v>0</v>
      </c>
    </row>
    <row r="21" spans="1:7">
      <c r="A21" s="25">
        <v>18</v>
      </c>
      <c r="B21" s="23" t="s">
        <v>30</v>
      </c>
      <c r="C21" s="59">
        <v>8.14</v>
      </c>
      <c r="D21" s="59">
        <v>0</v>
      </c>
      <c r="E21" s="59">
        <v>0</v>
      </c>
      <c r="F21" s="59">
        <v>0</v>
      </c>
      <c r="G21" s="60">
        <v>0</v>
      </c>
    </row>
    <row r="22" spans="1:7">
      <c r="A22" s="25">
        <v>19</v>
      </c>
      <c r="B22" s="23" t="s">
        <v>32</v>
      </c>
      <c r="C22" s="59">
        <v>9.1999999999999993</v>
      </c>
      <c r="D22" s="59">
        <v>10.84</v>
      </c>
      <c r="E22" s="59">
        <v>0</v>
      </c>
      <c r="F22" s="59">
        <v>10.81</v>
      </c>
      <c r="G22" s="60">
        <v>0</v>
      </c>
    </row>
    <row r="23" spans="1:7">
      <c r="A23" s="25">
        <v>20</v>
      </c>
      <c r="B23" s="23" t="s">
        <v>33</v>
      </c>
      <c r="C23" s="59">
        <v>8.35</v>
      </c>
      <c r="D23" s="59">
        <v>0</v>
      </c>
      <c r="E23" s="59">
        <v>0</v>
      </c>
      <c r="F23" s="59">
        <v>0</v>
      </c>
      <c r="G23" s="60">
        <v>0</v>
      </c>
    </row>
    <row r="24" spans="1:7">
      <c r="A24" s="25">
        <v>21</v>
      </c>
      <c r="B24" s="23" t="s">
        <v>34</v>
      </c>
      <c r="C24" s="59">
        <v>7.95</v>
      </c>
      <c r="D24" s="59">
        <v>0</v>
      </c>
      <c r="E24" s="59">
        <v>0</v>
      </c>
      <c r="F24" s="59">
        <v>0</v>
      </c>
      <c r="G24" s="60">
        <v>0</v>
      </c>
    </row>
    <row r="25" spans="1:7">
      <c r="A25" s="25">
        <v>22</v>
      </c>
      <c r="B25" s="23" t="s">
        <v>35</v>
      </c>
      <c r="C25" s="59">
        <v>9.7899999999999991</v>
      </c>
      <c r="D25" s="59">
        <v>0</v>
      </c>
      <c r="E25" s="59">
        <v>0</v>
      </c>
      <c r="F25" s="59">
        <v>10.199999999999999</v>
      </c>
      <c r="G25" s="60">
        <v>0</v>
      </c>
    </row>
    <row r="26" spans="1:7">
      <c r="A26" s="25">
        <v>23</v>
      </c>
      <c r="B26" s="23" t="s">
        <v>36</v>
      </c>
      <c r="C26" s="59">
        <v>14.49</v>
      </c>
      <c r="D26" s="59">
        <v>13.49</v>
      </c>
      <c r="E26" s="59">
        <v>13.49</v>
      </c>
      <c r="F26" s="59">
        <v>13.49</v>
      </c>
      <c r="G26" s="60">
        <v>13.49</v>
      </c>
    </row>
    <row r="27" spans="1:7">
      <c r="A27" s="25">
        <v>24</v>
      </c>
      <c r="B27" s="23" t="s">
        <v>37</v>
      </c>
      <c r="C27" s="59">
        <v>8.36</v>
      </c>
      <c r="D27" s="59">
        <v>0</v>
      </c>
      <c r="E27" s="59">
        <v>0</v>
      </c>
      <c r="F27" s="59">
        <v>0</v>
      </c>
      <c r="G27" s="60">
        <v>0</v>
      </c>
    </row>
    <row r="28" spans="1:7">
      <c r="A28" s="25">
        <v>25</v>
      </c>
      <c r="B28" s="23" t="s">
        <v>38</v>
      </c>
      <c r="C28" s="59">
        <v>9.06</v>
      </c>
      <c r="D28" s="59">
        <v>0</v>
      </c>
      <c r="E28" s="59">
        <v>0</v>
      </c>
      <c r="F28" s="59">
        <v>0</v>
      </c>
      <c r="G28" s="60">
        <v>0</v>
      </c>
    </row>
    <row r="29" spans="1:7">
      <c r="A29" s="25">
        <v>26</v>
      </c>
      <c r="B29" s="23" t="s">
        <v>39</v>
      </c>
      <c r="C29" s="24">
        <v>8.75</v>
      </c>
      <c r="D29" s="24">
        <v>0</v>
      </c>
      <c r="E29" s="24">
        <v>0</v>
      </c>
      <c r="F29" s="24">
        <v>0</v>
      </c>
      <c r="G29" s="26">
        <v>0</v>
      </c>
    </row>
    <row r="30" spans="1:7">
      <c r="A30" s="25">
        <v>27</v>
      </c>
      <c r="B30" s="23" t="s">
        <v>40</v>
      </c>
      <c r="C30" s="59">
        <v>6.7</v>
      </c>
      <c r="D30" s="59">
        <v>6.7</v>
      </c>
      <c r="E30" s="59">
        <v>0</v>
      </c>
      <c r="F30" s="59">
        <v>0</v>
      </c>
      <c r="G30" s="60">
        <v>0</v>
      </c>
    </row>
    <row r="31" spans="1:7">
      <c r="A31" s="25">
        <v>28</v>
      </c>
      <c r="B31" s="23" t="s">
        <v>41</v>
      </c>
      <c r="C31" s="59">
        <v>10.3</v>
      </c>
      <c r="D31" s="59">
        <v>10.56</v>
      </c>
      <c r="E31" s="59">
        <v>15.53</v>
      </c>
      <c r="F31" s="59">
        <v>10</v>
      </c>
      <c r="G31" s="60">
        <v>14.6</v>
      </c>
    </row>
    <row r="32" spans="1:7">
      <c r="A32" s="25">
        <v>29</v>
      </c>
      <c r="B32" s="23" t="s">
        <v>42</v>
      </c>
      <c r="C32" s="59">
        <v>10.83</v>
      </c>
      <c r="D32" s="59">
        <v>11.33</v>
      </c>
      <c r="E32" s="59">
        <v>0</v>
      </c>
      <c r="F32" s="59">
        <v>11.25</v>
      </c>
      <c r="G32" s="60">
        <v>0</v>
      </c>
    </row>
    <row r="33" spans="1:11">
      <c r="A33" s="25">
        <v>30</v>
      </c>
      <c r="B33" s="23" t="s">
        <v>43</v>
      </c>
      <c r="C33" s="59">
        <v>11.25</v>
      </c>
      <c r="D33" s="59">
        <v>13</v>
      </c>
      <c r="E33" s="59">
        <v>0</v>
      </c>
      <c r="F33" s="59">
        <v>13</v>
      </c>
      <c r="G33" s="60">
        <v>14</v>
      </c>
    </row>
    <row r="34" spans="1:11">
      <c r="A34" s="25">
        <v>31</v>
      </c>
      <c r="B34" s="23" t="s">
        <v>44</v>
      </c>
      <c r="C34" s="90">
        <v>10.15</v>
      </c>
      <c r="D34" s="90">
        <v>10.65</v>
      </c>
      <c r="E34" s="90">
        <v>21</v>
      </c>
      <c r="F34" s="90">
        <v>13</v>
      </c>
      <c r="G34" s="98">
        <v>12</v>
      </c>
      <c r="H34" s="76"/>
      <c r="I34" s="76"/>
      <c r="J34" s="77"/>
      <c r="K34" s="75"/>
    </row>
    <row r="35" spans="1:11">
      <c r="A35" s="25">
        <v>32</v>
      </c>
      <c r="B35" s="23" t="s">
        <v>45</v>
      </c>
      <c r="C35" s="59">
        <v>10.6</v>
      </c>
      <c r="D35" s="59">
        <v>12.2</v>
      </c>
      <c r="E35" s="59">
        <v>14.2</v>
      </c>
      <c r="F35" s="59">
        <v>11.9</v>
      </c>
      <c r="G35" s="60">
        <v>12</v>
      </c>
    </row>
    <row r="36" spans="1:11">
      <c r="A36" s="25">
        <v>33</v>
      </c>
      <c r="B36" s="23" t="s">
        <v>46</v>
      </c>
      <c r="C36" s="59">
        <v>8.7899999999999991</v>
      </c>
      <c r="D36" s="59">
        <v>10.29</v>
      </c>
      <c r="E36" s="59">
        <v>13.4</v>
      </c>
      <c r="F36" s="59">
        <v>10.28</v>
      </c>
      <c r="G36" s="60">
        <v>10.15</v>
      </c>
    </row>
    <row r="37" spans="1:11">
      <c r="A37" s="25">
        <v>34</v>
      </c>
      <c r="B37" s="23" t="s">
        <v>47</v>
      </c>
      <c r="C37" s="59">
        <v>10</v>
      </c>
      <c r="D37" s="59">
        <v>10.25</v>
      </c>
      <c r="E37" s="59">
        <v>14.5</v>
      </c>
      <c r="F37" s="59">
        <v>10.5</v>
      </c>
      <c r="G37" s="60">
        <v>11</v>
      </c>
    </row>
    <row r="38" spans="1:11">
      <c r="A38" s="25">
        <v>35</v>
      </c>
      <c r="B38" s="23" t="s">
        <v>48</v>
      </c>
      <c r="C38" s="59">
        <v>7.05</v>
      </c>
      <c r="D38" s="59">
        <v>7.17</v>
      </c>
      <c r="E38" s="59">
        <v>6.63</v>
      </c>
      <c r="F38" s="59">
        <v>6.59</v>
      </c>
      <c r="G38" s="60">
        <v>7.68</v>
      </c>
    </row>
    <row r="39" spans="1:11">
      <c r="A39" s="25">
        <v>36</v>
      </c>
      <c r="B39" s="23" t="s">
        <v>49</v>
      </c>
      <c r="C39" s="59">
        <v>9.7100000000000009</v>
      </c>
      <c r="D39" s="59">
        <v>12.34</v>
      </c>
      <c r="E39" s="59">
        <v>13.05</v>
      </c>
      <c r="F39" s="59">
        <v>11.28</v>
      </c>
      <c r="G39" s="60">
        <v>11.7</v>
      </c>
    </row>
    <row r="40" spans="1:11">
      <c r="A40" s="25">
        <v>37</v>
      </c>
      <c r="B40" s="23" t="s">
        <v>50</v>
      </c>
      <c r="C40" s="59">
        <v>7.31</v>
      </c>
      <c r="D40" s="59">
        <v>8.27</v>
      </c>
      <c r="E40" s="59">
        <v>12.08</v>
      </c>
      <c r="F40" s="59">
        <v>7.38</v>
      </c>
      <c r="G40" s="60">
        <v>8.76</v>
      </c>
    </row>
    <row r="41" spans="1:11">
      <c r="A41" s="25">
        <v>38</v>
      </c>
      <c r="B41" s="23" t="s">
        <v>51</v>
      </c>
      <c r="C41" s="59">
        <v>8.2200000000000006</v>
      </c>
      <c r="D41" s="59">
        <v>8.18</v>
      </c>
      <c r="E41" s="59">
        <v>7.71</v>
      </c>
      <c r="F41" s="59">
        <v>8.1199999999999992</v>
      </c>
      <c r="G41" s="60">
        <v>8.77</v>
      </c>
    </row>
    <row r="42" spans="1:11">
      <c r="A42" s="25">
        <v>39</v>
      </c>
      <c r="B42" s="23" t="s">
        <v>52</v>
      </c>
      <c r="C42" s="59">
        <v>9.69</v>
      </c>
      <c r="D42" s="59">
        <v>10.09</v>
      </c>
      <c r="E42" s="59">
        <v>13.13</v>
      </c>
      <c r="F42" s="59">
        <v>10.4</v>
      </c>
      <c r="G42" s="60">
        <v>12.3</v>
      </c>
    </row>
    <row r="43" spans="1:11">
      <c r="A43" s="25">
        <v>40</v>
      </c>
      <c r="B43" s="23" t="s">
        <v>53</v>
      </c>
      <c r="C43" s="59">
        <v>10.25</v>
      </c>
      <c r="D43" s="59">
        <v>10.75</v>
      </c>
      <c r="E43" s="59">
        <v>12.75</v>
      </c>
      <c r="F43" s="59">
        <v>11.25</v>
      </c>
      <c r="G43" s="60">
        <v>11.25</v>
      </c>
    </row>
    <row r="44" spans="1:11">
      <c r="A44" s="25">
        <v>41</v>
      </c>
      <c r="B44" s="23" t="s">
        <v>54</v>
      </c>
      <c r="C44" s="59">
        <v>9.23</v>
      </c>
      <c r="D44" s="59">
        <v>8.9700000000000006</v>
      </c>
      <c r="E44" s="59">
        <v>9.01</v>
      </c>
      <c r="F44" s="59">
        <v>8.66</v>
      </c>
      <c r="G44" s="60">
        <v>8.92</v>
      </c>
    </row>
    <row r="45" spans="1:11">
      <c r="A45" s="25">
        <v>42</v>
      </c>
      <c r="B45" s="23" t="s">
        <v>55</v>
      </c>
      <c r="C45" s="59">
        <v>10.9</v>
      </c>
      <c r="D45" s="59">
        <v>12.65</v>
      </c>
      <c r="E45" s="59">
        <v>15</v>
      </c>
      <c r="F45" s="59">
        <v>12.12</v>
      </c>
      <c r="G45" s="60">
        <v>12.28</v>
      </c>
    </row>
    <row r="46" spans="1:11">
      <c r="A46" s="25">
        <v>43</v>
      </c>
      <c r="B46" s="23" t="s">
        <v>56</v>
      </c>
      <c r="C46" s="59">
        <v>10.53</v>
      </c>
      <c r="D46" s="59">
        <v>10.53</v>
      </c>
      <c r="E46" s="59">
        <v>10.53</v>
      </c>
      <c r="F46" s="59">
        <v>0</v>
      </c>
      <c r="G46" s="60">
        <v>10.53</v>
      </c>
    </row>
    <row r="47" spans="1:11">
      <c r="A47" s="25">
        <v>44</v>
      </c>
      <c r="B47" s="23" t="s">
        <v>57</v>
      </c>
      <c r="C47" s="59">
        <v>9.76</v>
      </c>
      <c r="D47" s="59">
        <v>10.31</v>
      </c>
      <c r="E47" s="59">
        <v>13.06</v>
      </c>
      <c r="F47" s="59">
        <v>10.26</v>
      </c>
      <c r="G47" s="60">
        <v>10.91</v>
      </c>
    </row>
    <row r="48" spans="1:11">
      <c r="A48" s="25">
        <v>45</v>
      </c>
      <c r="B48" s="23" t="s">
        <v>58</v>
      </c>
      <c r="C48" s="59">
        <v>8.77</v>
      </c>
      <c r="D48" s="59">
        <v>8.77</v>
      </c>
      <c r="E48" s="59">
        <v>8.77</v>
      </c>
      <c r="F48" s="59">
        <v>10.47</v>
      </c>
      <c r="G48" s="60">
        <v>10.01</v>
      </c>
    </row>
    <row r="49" spans="1:7">
      <c r="A49" s="25">
        <v>46</v>
      </c>
      <c r="B49" s="23" t="s">
        <v>59</v>
      </c>
      <c r="C49" s="59">
        <v>11.51</v>
      </c>
      <c r="D49" s="59">
        <v>11.07</v>
      </c>
      <c r="E49" s="59">
        <v>11.07</v>
      </c>
      <c r="F49" s="59">
        <v>11.51</v>
      </c>
      <c r="G49" s="60">
        <v>10.63</v>
      </c>
    </row>
    <row r="50" spans="1:7">
      <c r="A50" s="25">
        <v>47</v>
      </c>
      <c r="B50" s="23" t="s">
        <v>60</v>
      </c>
      <c r="C50" s="59">
        <v>8.69</v>
      </c>
      <c r="D50" s="59">
        <v>9.17</v>
      </c>
      <c r="E50" s="59">
        <v>13.87</v>
      </c>
      <c r="F50" s="59">
        <v>9.86</v>
      </c>
      <c r="G50" s="60">
        <v>11.71</v>
      </c>
    </row>
    <row r="51" spans="1:7">
      <c r="A51" s="25">
        <v>48</v>
      </c>
      <c r="B51" s="23" t="s">
        <v>61</v>
      </c>
      <c r="C51" s="59">
        <v>3.7</v>
      </c>
      <c r="D51" s="59">
        <v>4.0999999999999996</v>
      </c>
      <c r="E51" s="59">
        <v>3.54</v>
      </c>
      <c r="F51" s="59">
        <v>3.32</v>
      </c>
      <c r="G51" s="60">
        <v>11.18</v>
      </c>
    </row>
    <row r="52" spans="1:7">
      <c r="A52" s="25">
        <v>49</v>
      </c>
      <c r="B52" s="23" t="s">
        <v>62</v>
      </c>
      <c r="C52" s="59">
        <v>10.49</v>
      </c>
      <c r="D52" s="59">
        <v>10.79</v>
      </c>
      <c r="E52" s="59">
        <v>10.79</v>
      </c>
      <c r="F52" s="59">
        <v>10.49</v>
      </c>
      <c r="G52" s="60">
        <v>10.79</v>
      </c>
    </row>
    <row r="53" spans="1:7">
      <c r="A53" s="25">
        <v>50</v>
      </c>
      <c r="B53" s="23" t="s">
        <v>64</v>
      </c>
      <c r="C53" s="59">
        <v>9.35</v>
      </c>
      <c r="D53" s="59">
        <v>10.57</v>
      </c>
      <c r="E53" s="59">
        <v>10.34</v>
      </c>
      <c r="F53" s="59">
        <v>10.050000000000001</v>
      </c>
      <c r="G53" s="60">
        <v>12.3</v>
      </c>
    </row>
    <row r="54" spans="1:7">
      <c r="A54" s="25">
        <v>51</v>
      </c>
      <c r="B54" s="23" t="s">
        <v>65</v>
      </c>
      <c r="C54" s="59">
        <v>10.19</v>
      </c>
      <c r="D54" s="59">
        <v>10.98</v>
      </c>
      <c r="E54" s="59">
        <v>10.1</v>
      </c>
      <c r="F54" s="59">
        <v>10.050000000000001</v>
      </c>
      <c r="G54" s="60">
        <v>13.27</v>
      </c>
    </row>
    <row r="55" spans="1:7">
      <c r="A55" s="25">
        <v>52</v>
      </c>
      <c r="B55" s="23" t="s">
        <v>66</v>
      </c>
      <c r="C55" s="59">
        <v>4.96</v>
      </c>
      <c r="D55" s="59">
        <v>4.96</v>
      </c>
      <c r="E55" s="59">
        <v>4.96</v>
      </c>
      <c r="F55" s="59">
        <v>9.7799999999999994</v>
      </c>
      <c r="G55" s="60">
        <v>9.7799999999999994</v>
      </c>
    </row>
    <row r="56" spans="1:7" s="93" customFormat="1">
      <c r="A56" s="25">
        <v>53</v>
      </c>
      <c r="B56" s="23" t="s">
        <v>67</v>
      </c>
      <c r="C56" s="59">
        <v>10.6</v>
      </c>
      <c r="D56" s="59">
        <v>10.38</v>
      </c>
      <c r="E56" s="59">
        <v>13.01</v>
      </c>
      <c r="F56" s="59">
        <v>9.4499999999999993</v>
      </c>
      <c r="G56" s="60">
        <v>10.050000000000001</v>
      </c>
    </row>
    <row r="57" spans="1:7">
      <c r="A57" s="25">
        <v>54</v>
      </c>
      <c r="B57" s="23" t="s">
        <v>68</v>
      </c>
      <c r="C57" s="59">
        <v>7.35</v>
      </c>
      <c r="D57" s="59">
        <v>7.35</v>
      </c>
      <c r="E57" s="59">
        <v>7.35</v>
      </c>
      <c r="F57" s="59">
        <v>7.35</v>
      </c>
      <c r="G57" s="60">
        <v>7.35</v>
      </c>
    </row>
    <row r="58" spans="1:7">
      <c r="A58" s="25">
        <v>55</v>
      </c>
      <c r="B58" s="23" t="s">
        <v>69</v>
      </c>
      <c r="C58" s="59">
        <v>8.7100000000000009</v>
      </c>
      <c r="D58" s="59">
        <v>8.7100000000000009</v>
      </c>
      <c r="E58" s="59">
        <v>8.7100000000000009</v>
      </c>
      <c r="F58" s="59">
        <v>8.7100000000000009</v>
      </c>
      <c r="G58" s="60">
        <v>8.7100000000000009</v>
      </c>
    </row>
    <row r="59" spans="1:7">
      <c r="A59" s="25">
        <v>56</v>
      </c>
      <c r="B59" s="23" t="s">
        <v>70</v>
      </c>
      <c r="C59" s="59">
        <v>9.0299999999999994</v>
      </c>
      <c r="D59" s="59">
        <v>9.17</v>
      </c>
      <c r="E59" s="59">
        <v>9.0299999999999994</v>
      </c>
      <c r="F59" s="59">
        <v>9.09</v>
      </c>
      <c r="G59" s="60">
        <v>9.17</v>
      </c>
    </row>
    <row r="60" spans="1:7">
      <c r="A60" s="25">
        <v>57</v>
      </c>
      <c r="B60" s="23" t="s">
        <v>71</v>
      </c>
      <c r="C60" s="59">
        <v>8.91</v>
      </c>
      <c r="D60" s="59">
        <v>9.57</v>
      </c>
      <c r="E60" s="59">
        <v>12.11</v>
      </c>
      <c r="F60" s="59">
        <v>8.76</v>
      </c>
      <c r="G60" s="60">
        <v>10.69</v>
      </c>
    </row>
    <row r="61" spans="1:7">
      <c r="A61" s="25">
        <v>58</v>
      </c>
      <c r="B61" s="23" t="s">
        <v>72</v>
      </c>
      <c r="C61" s="59">
        <v>13.13</v>
      </c>
      <c r="D61" s="59">
        <v>11.96</v>
      </c>
      <c r="E61" s="59">
        <v>8.65</v>
      </c>
      <c r="F61" s="59">
        <v>8.89</v>
      </c>
      <c r="G61" s="60">
        <v>8.68</v>
      </c>
    </row>
    <row r="62" spans="1:7">
      <c r="A62" s="25">
        <v>59</v>
      </c>
      <c r="B62" s="23" t="s">
        <v>73</v>
      </c>
      <c r="C62" s="59">
        <v>13.58</v>
      </c>
      <c r="D62" s="59">
        <v>13.58</v>
      </c>
      <c r="E62" s="59">
        <v>13.58</v>
      </c>
      <c r="F62" s="59">
        <v>13.58</v>
      </c>
      <c r="G62" s="60">
        <v>13.58</v>
      </c>
    </row>
    <row r="63" spans="1:7">
      <c r="A63" s="25">
        <v>60</v>
      </c>
      <c r="B63" s="23" t="s">
        <v>74</v>
      </c>
      <c r="C63" s="59">
        <v>10.9</v>
      </c>
      <c r="D63" s="59">
        <v>11.2</v>
      </c>
      <c r="E63" s="59">
        <v>11.2</v>
      </c>
      <c r="F63" s="59">
        <v>11.05</v>
      </c>
      <c r="G63" s="60">
        <v>11.1</v>
      </c>
    </row>
    <row r="64" spans="1:7">
      <c r="A64" s="25">
        <v>61</v>
      </c>
      <c r="B64" s="23" t="s">
        <v>75</v>
      </c>
      <c r="C64" s="59">
        <v>8.4</v>
      </c>
      <c r="D64" s="59">
        <v>8.4</v>
      </c>
      <c r="E64" s="59">
        <v>9.4499999999999993</v>
      </c>
      <c r="F64" s="59">
        <v>8.4</v>
      </c>
      <c r="G64" s="60">
        <v>8.4700000000000006</v>
      </c>
    </row>
    <row r="65" spans="1:11">
      <c r="A65" s="25">
        <v>62</v>
      </c>
      <c r="B65" s="23" t="s">
        <v>76</v>
      </c>
      <c r="C65" s="59">
        <v>10.5</v>
      </c>
      <c r="D65" s="59">
        <v>11.5</v>
      </c>
      <c r="E65" s="59">
        <v>16</v>
      </c>
      <c r="F65" s="59">
        <v>0</v>
      </c>
      <c r="G65" s="60">
        <v>10.5</v>
      </c>
    </row>
    <row r="66" spans="1:11">
      <c r="A66" s="25">
        <v>63</v>
      </c>
      <c r="B66" s="23" t="s">
        <v>77</v>
      </c>
      <c r="C66" s="59">
        <v>0</v>
      </c>
      <c r="D66" s="59">
        <v>10.09</v>
      </c>
      <c r="E66" s="59">
        <v>0</v>
      </c>
      <c r="F66" s="59">
        <v>10.09</v>
      </c>
      <c r="G66" s="60">
        <v>10.09</v>
      </c>
    </row>
    <row r="67" spans="1:11">
      <c r="A67" s="25">
        <v>64</v>
      </c>
      <c r="B67" s="23" t="s">
        <v>78</v>
      </c>
      <c r="C67" s="59">
        <v>11</v>
      </c>
      <c r="D67" s="59">
        <v>13</v>
      </c>
      <c r="E67" s="59">
        <v>15</v>
      </c>
      <c r="F67" s="59">
        <v>12</v>
      </c>
      <c r="G67" s="60">
        <v>13.5</v>
      </c>
    </row>
    <row r="68" spans="1:11">
      <c r="A68" s="25">
        <v>65</v>
      </c>
      <c r="B68" s="23" t="s">
        <v>79</v>
      </c>
      <c r="C68" s="59">
        <v>10.75</v>
      </c>
      <c r="D68" s="59">
        <v>11.25</v>
      </c>
      <c r="E68" s="59">
        <v>0</v>
      </c>
      <c r="F68" s="59">
        <v>9.25</v>
      </c>
      <c r="G68" s="60">
        <v>0</v>
      </c>
    </row>
    <row r="69" spans="1:11">
      <c r="A69" s="25">
        <v>66</v>
      </c>
      <c r="B69" s="23" t="s">
        <v>80</v>
      </c>
      <c r="C69" s="59">
        <v>10.25</v>
      </c>
      <c r="D69" s="59">
        <v>11.25</v>
      </c>
      <c r="E69" s="59">
        <v>0</v>
      </c>
      <c r="F69" s="59">
        <v>11.25</v>
      </c>
      <c r="G69" s="60">
        <v>11.25</v>
      </c>
    </row>
    <row r="70" spans="1:11">
      <c r="A70" s="25">
        <v>67</v>
      </c>
      <c r="B70" s="23" t="s">
        <v>81</v>
      </c>
      <c r="C70" s="59">
        <v>11.5</v>
      </c>
      <c r="D70" s="59">
        <v>11.5</v>
      </c>
      <c r="E70" s="59">
        <v>0</v>
      </c>
      <c r="F70" s="59">
        <v>10.75</v>
      </c>
      <c r="G70" s="60">
        <v>11.5</v>
      </c>
    </row>
    <row r="71" spans="1:11">
      <c r="A71" s="25">
        <v>68</v>
      </c>
      <c r="B71" s="23" t="s">
        <v>82</v>
      </c>
      <c r="C71" s="59">
        <v>9</v>
      </c>
      <c r="D71" s="59">
        <v>15</v>
      </c>
      <c r="E71" s="59">
        <v>0</v>
      </c>
      <c r="F71" s="59">
        <v>11.25</v>
      </c>
      <c r="G71" s="60">
        <v>12.25</v>
      </c>
    </row>
    <row r="72" spans="1:11">
      <c r="A72" s="25">
        <v>69</v>
      </c>
      <c r="B72" s="23" t="s">
        <v>131</v>
      </c>
      <c r="C72" s="59">
        <v>7.9</v>
      </c>
      <c r="D72" s="59">
        <v>12.04</v>
      </c>
      <c r="E72" s="59">
        <v>16.579999999999998</v>
      </c>
      <c r="F72" s="59">
        <v>0</v>
      </c>
      <c r="G72" s="60">
        <v>14.04</v>
      </c>
    </row>
    <row r="73" spans="1:11">
      <c r="A73" s="25">
        <v>70</v>
      </c>
      <c r="B73" s="23" t="s">
        <v>84</v>
      </c>
      <c r="C73" s="59">
        <v>11.5</v>
      </c>
      <c r="D73" s="59">
        <v>11.5</v>
      </c>
      <c r="E73" s="59">
        <v>0</v>
      </c>
      <c r="F73" s="59">
        <v>11.5</v>
      </c>
      <c r="G73" s="60">
        <v>12.25</v>
      </c>
    </row>
    <row r="74" spans="1:11">
      <c r="A74" s="25">
        <v>71</v>
      </c>
      <c r="B74" s="23" t="s">
        <v>85</v>
      </c>
      <c r="C74" s="94">
        <v>8.57</v>
      </c>
      <c r="D74" s="88">
        <v>9.39</v>
      </c>
      <c r="E74" s="88">
        <v>13.13</v>
      </c>
      <c r="F74" s="88">
        <v>9.3000000000000007</v>
      </c>
      <c r="G74" s="95">
        <v>9.3699999999999992</v>
      </c>
      <c r="H74" s="76"/>
      <c r="I74" s="76"/>
      <c r="J74" s="77"/>
      <c r="K74" s="75"/>
    </row>
    <row r="75" spans="1:11">
      <c r="A75" s="25">
        <v>72</v>
      </c>
      <c r="B75" s="23" t="s">
        <v>86</v>
      </c>
      <c r="C75" s="59">
        <v>0</v>
      </c>
      <c r="D75" s="59">
        <v>11.04</v>
      </c>
      <c r="E75" s="59">
        <v>0</v>
      </c>
      <c r="F75" s="59">
        <v>9.23</v>
      </c>
      <c r="G75" s="60">
        <v>10.32</v>
      </c>
    </row>
    <row r="76" spans="1:11">
      <c r="A76" s="25">
        <v>73</v>
      </c>
      <c r="B76" s="23" t="s">
        <v>88</v>
      </c>
      <c r="C76" s="59">
        <v>11.05</v>
      </c>
      <c r="D76" s="59">
        <v>11.05</v>
      </c>
      <c r="E76" s="59">
        <v>0</v>
      </c>
      <c r="F76" s="59">
        <v>10.8</v>
      </c>
      <c r="G76" s="60">
        <v>10.8</v>
      </c>
    </row>
    <row r="77" spans="1:11">
      <c r="A77" s="25">
        <v>74</v>
      </c>
      <c r="B77" s="23" t="s">
        <v>89</v>
      </c>
      <c r="C77" s="59">
        <v>8.5</v>
      </c>
      <c r="D77" s="59">
        <v>9</v>
      </c>
      <c r="E77" s="59">
        <v>9.75</v>
      </c>
      <c r="F77" s="59">
        <v>8.75</v>
      </c>
      <c r="G77" s="60">
        <v>10.5</v>
      </c>
    </row>
    <row r="78" spans="1:11">
      <c r="A78" s="25">
        <v>75</v>
      </c>
      <c r="B78" s="23" t="s">
        <v>90</v>
      </c>
      <c r="C78" s="59">
        <v>12.71</v>
      </c>
      <c r="D78" s="59">
        <v>12.62</v>
      </c>
      <c r="E78" s="59">
        <v>0</v>
      </c>
      <c r="F78" s="59">
        <v>12.49</v>
      </c>
      <c r="G78" s="60">
        <v>12.46</v>
      </c>
    </row>
    <row r="79" spans="1:11">
      <c r="A79" s="25">
        <v>76</v>
      </c>
      <c r="B79" s="23" t="s">
        <v>91</v>
      </c>
      <c r="C79" s="59">
        <v>13</v>
      </c>
      <c r="D79" s="59">
        <v>14</v>
      </c>
      <c r="E79" s="59">
        <v>14</v>
      </c>
      <c r="F79" s="59">
        <v>14.75</v>
      </c>
      <c r="G79" s="60">
        <v>14.75</v>
      </c>
    </row>
    <row r="80" spans="1:11">
      <c r="A80" s="25">
        <v>77</v>
      </c>
      <c r="B80" s="23" t="s">
        <v>92</v>
      </c>
      <c r="C80" s="59">
        <v>12.9</v>
      </c>
      <c r="D80" s="59">
        <v>12.9</v>
      </c>
      <c r="E80" s="59">
        <v>12.9</v>
      </c>
      <c r="F80" s="59">
        <v>12.9</v>
      </c>
      <c r="G80" s="60">
        <v>12.9</v>
      </c>
    </row>
    <row r="81" spans="1:7">
      <c r="A81" s="25">
        <v>78</v>
      </c>
      <c r="B81" s="23" t="s">
        <v>93</v>
      </c>
      <c r="C81" s="59">
        <v>11</v>
      </c>
      <c r="D81" s="59">
        <v>11.75</v>
      </c>
      <c r="E81" s="59">
        <v>0</v>
      </c>
      <c r="F81" s="59">
        <v>12.07</v>
      </c>
      <c r="G81" s="60">
        <v>15.56</v>
      </c>
    </row>
    <row r="82" spans="1:7">
      <c r="A82" s="25">
        <v>79</v>
      </c>
      <c r="B82" s="23" t="s">
        <v>94</v>
      </c>
      <c r="C82" s="59">
        <v>12.5</v>
      </c>
      <c r="D82" s="59">
        <v>13.5</v>
      </c>
      <c r="E82" s="59">
        <v>0</v>
      </c>
      <c r="F82" s="59">
        <v>0</v>
      </c>
      <c r="G82" s="60">
        <v>0</v>
      </c>
    </row>
    <row r="83" spans="1:7">
      <c r="A83" s="25">
        <v>80</v>
      </c>
      <c r="B83" s="23" t="s">
        <v>95</v>
      </c>
      <c r="C83" s="59">
        <v>12.23</v>
      </c>
      <c r="D83" s="59">
        <v>12.23</v>
      </c>
      <c r="E83" s="59">
        <v>0</v>
      </c>
      <c r="F83" s="59">
        <v>12.23</v>
      </c>
      <c r="G83" s="60">
        <v>12.23</v>
      </c>
    </row>
    <row r="84" spans="1:7">
      <c r="A84" s="25">
        <v>81</v>
      </c>
      <c r="B84" s="23" t="s">
        <v>96</v>
      </c>
      <c r="C84" s="59">
        <v>0</v>
      </c>
      <c r="D84" s="59">
        <v>11.75</v>
      </c>
      <c r="E84" s="59">
        <v>15</v>
      </c>
      <c r="F84" s="59">
        <v>9.75</v>
      </c>
      <c r="G84" s="60">
        <v>0</v>
      </c>
    </row>
    <row r="85" spans="1:7">
      <c r="A85" s="25">
        <v>82</v>
      </c>
      <c r="B85" s="23" t="s">
        <v>97</v>
      </c>
      <c r="C85" s="59">
        <v>12.68</v>
      </c>
      <c r="D85" s="59">
        <v>12.68</v>
      </c>
      <c r="E85" s="59">
        <v>14.68</v>
      </c>
      <c r="F85" s="59">
        <v>12.68</v>
      </c>
      <c r="G85" s="60">
        <v>14.18</v>
      </c>
    </row>
    <row r="86" spans="1:7">
      <c r="A86" s="25">
        <v>83</v>
      </c>
      <c r="B86" s="23" t="s">
        <v>98</v>
      </c>
      <c r="C86" s="59">
        <v>12.2</v>
      </c>
      <c r="D86" s="59">
        <v>12.45</v>
      </c>
      <c r="E86" s="59">
        <v>12.95</v>
      </c>
      <c r="F86" s="59">
        <v>12.3</v>
      </c>
      <c r="G86" s="60">
        <v>12.7</v>
      </c>
    </row>
    <row r="87" spans="1:7">
      <c r="A87" s="25">
        <v>84</v>
      </c>
      <c r="B87" s="23" t="s">
        <v>99</v>
      </c>
      <c r="C87" s="59">
        <v>14.5</v>
      </c>
      <c r="D87" s="59">
        <v>14.75</v>
      </c>
      <c r="E87" s="59">
        <v>17</v>
      </c>
      <c r="F87" s="59">
        <v>16.5</v>
      </c>
      <c r="G87" s="60">
        <v>15.75</v>
      </c>
    </row>
    <row r="88" spans="1:7">
      <c r="A88" s="25">
        <v>85</v>
      </c>
      <c r="B88" s="34" t="s">
        <v>100</v>
      </c>
      <c r="C88" s="61">
        <v>9.51</v>
      </c>
      <c r="D88" s="61">
        <v>13</v>
      </c>
      <c r="E88" s="61">
        <v>0</v>
      </c>
      <c r="F88" s="61">
        <v>13</v>
      </c>
      <c r="G88" s="62">
        <v>13</v>
      </c>
    </row>
    <row r="89" spans="1:7">
      <c r="A89" s="25">
        <v>86</v>
      </c>
      <c r="B89" s="23" t="s">
        <v>101</v>
      </c>
      <c r="C89" s="59">
        <v>10</v>
      </c>
      <c r="D89" s="59">
        <v>11.25</v>
      </c>
      <c r="E89" s="59">
        <v>17</v>
      </c>
      <c r="F89" s="59">
        <v>13</v>
      </c>
      <c r="G89" s="60">
        <v>13</v>
      </c>
    </row>
    <row r="90" spans="1:7">
      <c r="A90" s="25">
        <v>87</v>
      </c>
      <c r="B90" s="23" t="s">
        <v>102</v>
      </c>
      <c r="C90" s="59">
        <v>11.9</v>
      </c>
      <c r="D90" s="59">
        <v>12.4</v>
      </c>
      <c r="E90" s="59">
        <v>12.9</v>
      </c>
      <c r="F90" s="59">
        <v>12.9</v>
      </c>
      <c r="G90" s="60">
        <v>12.9</v>
      </c>
    </row>
    <row r="91" spans="1:7">
      <c r="A91" s="25">
        <v>88</v>
      </c>
      <c r="B91" s="23" t="s">
        <v>103</v>
      </c>
      <c r="C91" s="59">
        <v>15.37</v>
      </c>
      <c r="D91" s="59">
        <v>15.37</v>
      </c>
      <c r="E91" s="59">
        <v>15.37</v>
      </c>
      <c r="F91" s="59">
        <v>15.37</v>
      </c>
      <c r="G91" s="60">
        <v>15.37</v>
      </c>
    </row>
    <row r="92" spans="1:7">
      <c r="A92" s="25">
        <v>89</v>
      </c>
      <c r="B92" s="23" t="s">
        <v>104</v>
      </c>
      <c r="C92" s="59">
        <v>10</v>
      </c>
      <c r="D92" s="59">
        <v>11</v>
      </c>
      <c r="E92" s="59">
        <v>0</v>
      </c>
      <c r="F92" s="59">
        <v>10</v>
      </c>
      <c r="G92" s="60">
        <v>11</v>
      </c>
    </row>
    <row r="93" spans="1:7">
      <c r="A93" s="25">
        <v>90</v>
      </c>
      <c r="B93" s="23" t="s">
        <v>105</v>
      </c>
      <c r="C93" s="59">
        <v>10.83</v>
      </c>
      <c r="D93" s="59">
        <v>11.51</v>
      </c>
      <c r="E93" s="59">
        <v>12.51</v>
      </c>
      <c r="F93" s="59">
        <v>11.01</v>
      </c>
      <c r="G93" s="60">
        <v>11.01</v>
      </c>
    </row>
    <row r="94" spans="1:7">
      <c r="A94" s="25">
        <v>91</v>
      </c>
      <c r="B94" s="23" t="s">
        <v>106</v>
      </c>
      <c r="C94" s="59">
        <v>11.46</v>
      </c>
      <c r="D94" s="59">
        <v>11.96</v>
      </c>
      <c r="E94" s="59">
        <v>12.46</v>
      </c>
      <c r="F94" s="59">
        <v>11.46</v>
      </c>
      <c r="G94" s="60">
        <v>11.96</v>
      </c>
    </row>
    <row r="95" spans="1:7">
      <c r="A95" s="25">
        <v>92</v>
      </c>
      <c r="B95" s="23" t="s">
        <v>107</v>
      </c>
      <c r="C95" s="59">
        <v>10.8</v>
      </c>
      <c r="D95" s="59">
        <v>10.8</v>
      </c>
      <c r="E95" s="59">
        <v>11.8</v>
      </c>
      <c r="F95" s="59">
        <v>10.8</v>
      </c>
      <c r="G95" s="60">
        <v>10.8</v>
      </c>
    </row>
    <row r="96" spans="1:7">
      <c r="A96" s="25">
        <v>93</v>
      </c>
      <c r="B96" s="23" t="s">
        <v>108</v>
      </c>
      <c r="C96" s="59">
        <v>0</v>
      </c>
      <c r="D96" s="59">
        <v>12.99</v>
      </c>
      <c r="E96" s="59">
        <v>17.079999999999998</v>
      </c>
      <c r="F96" s="59">
        <v>0</v>
      </c>
      <c r="G96" s="60">
        <v>13.75</v>
      </c>
    </row>
    <row r="97" spans="1:11">
      <c r="A97" s="25">
        <v>94</v>
      </c>
      <c r="B97" s="23" t="s">
        <v>109</v>
      </c>
      <c r="C97" s="59">
        <v>11.53</v>
      </c>
      <c r="D97" s="59">
        <v>12.46</v>
      </c>
      <c r="E97" s="59">
        <v>0</v>
      </c>
      <c r="F97" s="59">
        <v>12.28</v>
      </c>
      <c r="G97" s="59">
        <v>13.78</v>
      </c>
    </row>
    <row r="98" spans="1:11">
      <c r="A98" s="25">
        <v>95</v>
      </c>
      <c r="B98" s="23" t="s">
        <v>110</v>
      </c>
      <c r="C98" s="59">
        <v>12.42</v>
      </c>
      <c r="D98" s="59">
        <v>12.42</v>
      </c>
      <c r="E98" s="59">
        <v>12.42</v>
      </c>
      <c r="F98" s="59">
        <v>12.42</v>
      </c>
      <c r="G98" s="59">
        <v>12.42</v>
      </c>
    </row>
    <row r="99" spans="1:11">
      <c r="A99" s="25">
        <v>96</v>
      </c>
      <c r="B99" s="23" t="s">
        <v>111</v>
      </c>
      <c r="C99" s="59">
        <v>11.95</v>
      </c>
      <c r="D99" s="59">
        <v>12.45</v>
      </c>
      <c r="E99" s="59">
        <v>14.45</v>
      </c>
      <c r="F99" s="59">
        <v>11.95</v>
      </c>
      <c r="G99" s="59">
        <v>11.95</v>
      </c>
    </row>
    <row r="100" spans="1:11">
      <c r="A100" s="25">
        <v>97</v>
      </c>
      <c r="B100" s="23" t="s">
        <v>112</v>
      </c>
      <c r="C100" s="83">
        <v>10.02</v>
      </c>
      <c r="D100" s="83">
        <v>9.9</v>
      </c>
      <c r="E100" s="83">
        <v>0</v>
      </c>
      <c r="F100" s="83">
        <v>9.9</v>
      </c>
      <c r="G100" s="83">
        <v>0</v>
      </c>
      <c r="H100" s="76"/>
      <c r="I100" s="76"/>
      <c r="J100" s="77"/>
      <c r="K100" s="75"/>
    </row>
    <row r="101" spans="1:11" ht="12" thickBot="1">
      <c r="A101" s="25">
        <v>98</v>
      </c>
      <c r="B101" s="28" t="s">
        <v>113</v>
      </c>
      <c r="C101" s="63">
        <v>0</v>
      </c>
      <c r="D101" s="63">
        <v>11</v>
      </c>
      <c r="E101" s="63">
        <v>0</v>
      </c>
      <c r="F101" s="63">
        <v>12</v>
      </c>
      <c r="G101" s="64">
        <v>12.5</v>
      </c>
    </row>
    <row r="102" spans="1:11">
      <c r="C102" s="96"/>
      <c r="D102" s="96"/>
      <c r="E102" s="96"/>
      <c r="F102" s="96"/>
      <c r="G102" s="96"/>
    </row>
    <row r="103" spans="1:11">
      <c r="C103" s="96"/>
      <c r="D103" s="96"/>
      <c r="E103" s="96"/>
      <c r="F103" s="96"/>
      <c r="G103" s="96"/>
    </row>
    <row r="104" spans="1:11">
      <c r="C104" s="97"/>
      <c r="D104" s="97"/>
      <c r="E104" s="97"/>
      <c r="F104" s="97"/>
      <c r="G104" s="97"/>
    </row>
  </sheetData>
  <mergeCells count="2">
    <mergeCell ref="A1:G1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zoomScale="106" zoomScaleNormal="106" zoomScaleSheetLayoutView="130" workbookViewId="0">
      <selection activeCell="M34" sqref="M34"/>
    </sheetView>
  </sheetViews>
  <sheetFormatPr defaultColWidth="9.1796875" defaultRowHeight="13.5" customHeight="1"/>
  <cols>
    <col min="1" max="1" width="6.1796875" style="68" customWidth="1"/>
    <col min="2" max="2" width="53.54296875" style="92" customWidth="1"/>
    <col min="3" max="3" width="12" style="92" bestFit="1" customWidth="1"/>
    <col min="4" max="4" width="9.1796875" style="92" customWidth="1"/>
    <col min="5" max="5" width="8.81640625" style="92" customWidth="1"/>
    <col min="6" max="6" width="8.453125" style="92" customWidth="1"/>
    <col min="7" max="7" width="12.54296875" style="92" customWidth="1"/>
    <col min="8" max="16384" width="9.1796875" style="91"/>
  </cols>
  <sheetData>
    <row r="1" spans="1:12" ht="13.5" customHeight="1">
      <c r="A1" s="208" t="s">
        <v>138</v>
      </c>
      <c r="B1" s="208"/>
      <c r="C1" s="208"/>
      <c r="D1" s="208"/>
      <c r="E1" s="208"/>
      <c r="F1" s="208"/>
      <c r="G1" s="208"/>
    </row>
    <row r="2" spans="1:12" ht="13.5" customHeight="1">
      <c r="C2" s="211" t="s">
        <v>139</v>
      </c>
      <c r="D2" s="212"/>
      <c r="E2" s="212"/>
      <c r="F2" s="212"/>
      <c r="G2" s="212"/>
    </row>
    <row r="3" spans="1:12" ht="29.5" customHeight="1">
      <c r="A3" s="72" t="s">
        <v>1</v>
      </c>
      <c r="B3" s="72" t="s">
        <v>4</v>
      </c>
      <c r="C3" s="182" t="s">
        <v>5</v>
      </c>
      <c r="D3" s="182" t="s">
        <v>6</v>
      </c>
      <c r="E3" s="182" t="s">
        <v>7</v>
      </c>
      <c r="F3" s="182" t="s">
        <v>8</v>
      </c>
      <c r="G3" s="182" t="s">
        <v>9</v>
      </c>
    </row>
    <row r="4" spans="1:12" ht="13.5" customHeight="1">
      <c r="A4" s="56">
        <v>1</v>
      </c>
      <c r="B4" s="23" t="s">
        <v>12</v>
      </c>
      <c r="C4" s="24">
        <v>9.9499999999999993</v>
      </c>
      <c r="D4" s="24">
        <v>9.9</v>
      </c>
      <c r="E4" s="24">
        <v>17.25</v>
      </c>
      <c r="F4" s="24">
        <v>9.9</v>
      </c>
      <c r="G4" s="24">
        <v>12</v>
      </c>
      <c r="H4" s="99"/>
      <c r="I4" s="99"/>
      <c r="J4" s="99"/>
      <c r="K4" s="99"/>
      <c r="L4" s="99"/>
    </row>
    <row r="5" spans="1:12" ht="13.5" customHeight="1">
      <c r="A5" s="56">
        <v>2</v>
      </c>
      <c r="B5" s="23" t="s">
        <v>13</v>
      </c>
      <c r="C5" s="24">
        <v>9.9499999999999993</v>
      </c>
      <c r="D5" s="24">
        <v>9.9499999999999993</v>
      </c>
      <c r="E5" s="24">
        <v>17.75</v>
      </c>
      <c r="F5" s="24">
        <v>10.25</v>
      </c>
      <c r="G5" s="24">
        <v>12</v>
      </c>
      <c r="H5" s="99"/>
      <c r="I5" s="99"/>
      <c r="J5" s="99"/>
      <c r="K5" s="99"/>
      <c r="L5" s="99"/>
    </row>
    <row r="6" spans="1:12" ht="13.5" customHeight="1">
      <c r="A6" s="56">
        <v>3</v>
      </c>
      <c r="B6" s="23" t="s">
        <v>14</v>
      </c>
      <c r="C6" s="24">
        <v>9.9499999999999993</v>
      </c>
      <c r="D6" s="24">
        <v>9.9499999999999993</v>
      </c>
      <c r="E6" s="24">
        <v>0</v>
      </c>
      <c r="F6" s="24">
        <v>10.5</v>
      </c>
      <c r="G6" s="24">
        <v>12.5</v>
      </c>
      <c r="H6" s="99"/>
      <c r="I6" s="99"/>
      <c r="J6" s="99"/>
      <c r="K6" s="99"/>
      <c r="L6" s="99"/>
    </row>
    <row r="7" spans="1:12" ht="13.5" customHeight="1">
      <c r="A7" s="56">
        <v>4</v>
      </c>
      <c r="B7" s="23" t="s">
        <v>15</v>
      </c>
      <c r="C7" s="24">
        <v>10</v>
      </c>
      <c r="D7" s="24">
        <v>10.5</v>
      </c>
      <c r="E7" s="24">
        <v>17</v>
      </c>
      <c r="F7" s="24">
        <v>10.25</v>
      </c>
      <c r="G7" s="24">
        <v>12</v>
      </c>
      <c r="H7" s="99"/>
      <c r="I7" s="99"/>
      <c r="J7" s="99"/>
      <c r="K7" s="99"/>
      <c r="L7" s="99"/>
    </row>
    <row r="8" spans="1:12" ht="13.5" customHeight="1">
      <c r="A8" s="56">
        <v>5</v>
      </c>
      <c r="B8" s="23" t="s">
        <v>16</v>
      </c>
      <c r="C8" s="24">
        <v>10</v>
      </c>
      <c r="D8" s="24">
        <v>10.25</v>
      </c>
      <c r="E8" s="24">
        <v>0</v>
      </c>
      <c r="F8" s="24">
        <v>10.25</v>
      </c>
      <c r="G8" s="24">
        <v>10.25</v>
      </c>
      <c r="H8" s="99"/>
      <c r="I8" s="99"/>
      <c r="J8" s="99"/>
      <c r="K8" s="99"/>
      <c r="L8" s="99"/>
    </row>
    <row r="9" spans="1:12" ht="13.5" customHeight="1">
      <c r="A9" s="56">
        <v>6</v>
      </c>
      <c r="B9" s="23" t="s">
        <v>17</v>
      </c>
      <c r="C9" s="24">
        <v>9.75</v>
      </c>
      <c r="D9" s="24">
        <v>9.9</v>
      </c>
      <c r="E9" s="24">
        <v>0</v>
      </c>
      <c r="F9" s="24">
        <v>9.9</v>
      </c>
      <c r="G9" s="24">
        <v>8.98</v>
      </c>
      <c r="H9" s="99"/>
      <c r="I9" s="99"/>
      <c r="J9" s="99"/>
      <c r="K9" s="99"/>
      <c r="L9" s="99"/>
    </row>
    <row r="10" spans="1:12" ht="13.5" customHeight="1">
      <c r="A10" s="56">
        <v>7</v>
      </c>
      <c r="B10" s="23" t="s">
        <v>18</v>
      </c>
      <c r="C10" s="24">
        <v>9.75</v>
      </c>
      <c r="D10" s="24">
        <v>10.75</v>
      </c>
      <c r="E10" s="24">
        <v>18.3</v>
      </c>
      <c r="F10" s="24">
        <v>9.75</v>
      </c>
      <c r="G10" s="24">
        <v>10</v>
      </c>
      <c r="H10" s="99"/>
      <c r="I10" s="99"/>
      <c r="J10" s="99"/>
      <c r="K10" s="99"/>
      <c r="L10" s="99"/>
    </row>
    <row r="11" spans="1:12" ht="13.5" customHeight="1">
      <c r="A11" s="56">
        <v>8</v>
      </c>
      <c r="B11" s="23" t="s">
        <v>19</v>
      </c>
      <c r="C11" s="24">
        <v>10.65</v>
      </c>
      <c r="D11" s="24">
        <v>10.73</v>
      </c>
      <c r="E11" s="24">
        <v>18</v>
      </c>
      <c r="F11" s="24">
        <v>10.67</v>
      </c>
      <c r="G11" s="24">
        <v>10.67</v>
      </c>
      <c r="H11" s="99"/>
      <c r="I11" s="99"/>
      <c r="J11" s="99"/>
      <c r="K11" s="99"/>
      <c r="L11" s="99"/>
    </row>
    <row r="12" spans="1:12" ht="13.5" customHeight="1">
      <c r="A12" s="56">
        <v>9</v>
      </c>
      <c r="B12" s="23" t="s">
        <v>20</v>
      </c>
      <c r="C12" s="24">
        <v>9.6</v>
      </c>
      <c r="D12" s="24">
        <v>10.4</v>
      </c>
      <c r="E12" s="24">
        <v>0</v>
      </c>
      <c r="F12" s="24">
        <v>9.9</v>
      </c>
      <c r="G12" s="24">
        <v>10.25</v>
      </c>
      <c r="H12" s="99"/>
      <c r="I12" s="99"/>
      <c r="J12" s="99"/>
      <c r="K12" s="99"/>
      <c r="L12" s="99"/>
    </row>
    <row r="13" spans="1:12" ht="13.5" customHeight="1">
      <c r="A13" s="56">
        <v>10</v>
      </c>
      <c r="B13" s="23" t="s">
        <v>21</v>
      </c>
      <c r="C13" s="24">
        <v>10.5</v>
      </c>
      <c r="D13" s="24">
        <v>11</v>
      </c>
      <c r="E13" s="24">
        <v>0</v>
      </c>
      <c r="F13" s="24">
        <v>10.5</v>
      </c>
      <c r="G13" s="24">
        <v>0</v>
      </c>
      <c r="H13" s="99"/>
      <c r="I13" s="99"/>
      <c r="J13" s="99"/>
      <c r="K13" s="99"/>
      <c r="L13" s="99"/>
    </row>
    <row r="14" spans="1:12" ht="13.5" customHeight="1">
      <c r="A14" s="56">
        <v>11</v>
      </c>
      <c r="B14" s="23" t="s">
        <v>22</v>
      </c>
      <c r="C14" s="24">
        <v>10.5</v>
      </c>
      <c r="D14" s="24">
        <v>11.5</v>
      </c>
      <c r="E14" s="24">
        <v>0</v>
      </c>
      <c r="F14" s="24">
        <v>10.199999999999999</v>
      </c>
      <c r="G14" s="24">
        <v>10.75</v>
      </c>
      <c r="H14" s="99"/>
      <c r="I14" s="99"/>
      <c r="J14" s="99"/>
      <c r="K14" s="99"/>
      <c r="L14" s="99"/>
    </row>
    <row r="15" spans="1:12" ht="13.5" customHeight="1">
      <c r="A15" s="56">
        <v>12</v>
      </c>
      <c r="B15" s="23" t="s">
        <v>23</v>
      </c>
      <c r="C15" s="24">
        <v>8</v>
      </c>
      <c r="D15" s="24">
        <v>8.25</v>
      </c>
      <c r="E15" s="24">
        <v>0</v>
      </c>
      <c r="F15" s="24">
        <v>0</v>
      </c>
      <c r="G15" s="24">
        <v>0</v>
      </c>
      <c r="H15" s="99"/>
      <c r="I15" s="99"/>
      <c r="J15" s="99"/>
      <c r="K15" s="99"/>
      <c r="L15" s="99"/>
    </row>
    <row r="16" spans="1:12" ht="13.5" customHeight="1">
      <c r="A16" s="56">
        <v>13</v>
      </c>
      <c r="B16" s="23" t="s">
        <v>24</v>
      </c>
      <c r="C16" s="24">
        <v>7.4</v>
      </c>
      <c r="D16" s="24">
        <v>0</v>
      </c>
      <c r="E16" s="24">
        <v>0</v>
      </c>
      <c r="F16" s="24">
        <v>0</v>
      </c>
      <c r="G16" s="24">
        <v>0</v>
      </c>
      <c r="H16" s="99"/>
      <c r="I16" s="99"/>
      <c r="J16" s="99"/>
      <c r="K16" s="99"/>
      <c r="L16" s="99"/>
    </row>
    <row r="17" spans="1:12" ht="13.5" customHeight="1">
      <c r="A17" s="56">
        <v>14</v>
      </c>
      <c r="B17" s="23" t="s">
        <v>25</v>
      </c>
      <c r="C17" s="24">
        <v>7.5</v>
      </c>
      <c r="D17" s="24">
        <v>0</v>
      </c>
      <c r="E17" s="24">
        <v>0</v>
      </c>
      <c r="F17" s="24">
        <v>0</v>
      </c>
      <c r="G17" s="24">
        <v>0</v>
      </c>
      <c r="H17" s="99"/>
      <c r="I17" s="99"/>
      <c r="J17" s="99"/>
      <c r="K17" s="99"/>
      <c r="L17" s="99"/>
    </row>
    <row r="18" spans="1:12" ht="13.5" customHeight="1">
      <c r="A18" s="56">
        <v>15</v>
      </c>
      <c r="B18" s="23" t="s">
        <v>26</v>
      </c>
      <c r="C18" s="24">
        <v>10.82</v>
      </c>
      <c r="D18" s="24">
        <v>10.82</v>
      </c>
      <c r="E18" s="24">
        <v>0</v>
      </c>
      <c r="F18" s="24">
        <v>10.82</v>
      </c>
      <c r="G18" s="24">
        <v>10.82</v>
      </c>
      <c r="H18" s="99"/>
      <c r="I18" s="99"/>
      <c r="J18" s="99"/>
      <c r="K18" s="99"/>
      <c r="L18" s="99"/>
    </row>
    <row r="19" spans="1:12" ht="13.5" customHeight="1">
      <c r="A19" s="56">
        <v>16</v>
      </c>
      <c r="B19" s="23" t="s">
        <v>27</v>
      </c>
      <c r="C19" s="24">
        <v>13.44</v>
      </c>
      <c r="D19" s="24">
        <v>13.44</v>
      </c>
      <c r="E19" s="24">
        <v>17.78</v>
      </c>
      <c r="F19" s="24">
        <v>13.44</v>
      </c>
      <c r="G19" s="24">
        <v>13.44</v>
      </c>
      <c r="H19" s="99"/>
      <c r="I19" s="99"/>
      <c r="J19" s="99"/>
      <c r="K19" s="99"/>
      <c r="L19" s="99"/>
    </row>
    <row r="20" spans="1:12" ht="13.5" customHeight="1">
      <c r="A20" s="56">
        <v>17</v>
      </c>
      <c r="B20" s="23" t="s">
        <v>28</v>
      </c>
      <c r="C20" s="24">
        <v>10.66</v>
      </c>
      <c r="D20" s="24">
        <v>0</v>
      </c>
      <c r="E20" s="24">
        <v>0</v>
      </c>
      <c r="F20" s="24">
        <v>0</v>
      </c>
      <c r="G20" s="24">
        <v>0</v>
      </c>
      <c r="H20" s="99"/>
      <c r="I20" s="99"/>
      <c r="J20" s="99"/>
      <c r="K20" s="99"/>
      <c r="L20" s="99"/>
    </row>
    <row r="21" spans="1:12" ht="13.5" customHeight="1">
      <c r="A21" s="56">
        <v>18</v>
      </c>
      <c r="B21" s="23" t="s">
        <v>30</v>
      </c>
      <c r="C21" s="24">
        <v>7.65</v>
      </c>
      <c r="D21" s="24">
        <v>0</v>
      </c>
      <c r="E21" s="24">
        <v>0</v>
      </c>
      <c r="F21" s="24">
        <v>0</v>
      </c>
      <c r="G21" s="24">
        <v>0</v>
      </c>
      <c r="H21" s="99"/>
      <c r="I21" s="99"/>
      <c r="J21" s="99"/>
      <c r="K21" s="99"/>
      <c r="L21" s="99"/>
    </row>
    <row r="22" spans="1:12" ht="13.5" customHeight="1">
      <c r="A22" s="56">
        <v>19</v>
      </c>
      <c r="B22" s="23" t="s">
        <v>32</v>
      </c>
      <c r="C22" s="24">
        <v>9.1199999999999992</v>
      </c>
      <c r="D22" s="24">
        <v>10.72</v>
      </c>
      <c r="E22" s="24">
        <v>0</v>
      </c>
      <c r="F22" s="24">
        <v>10.74</v>
      </c>
      <c r="G22" s="24">
        <v>0</v>
      </c>
      <c r="H22" s="99"/>
      <c r="I22" s="99"/>
      <c r="J22" s="99"/>
      <c r="K22" s="99"/>
      <c r="L22" s="99"/>
    </row>
    <row r="23" spans="1:12" ht="13.5" customHeight="1">
      <c r="A23" s="56">
        <v>20</v>
      </c>
      <c r="B23" s="23" t="s">
        <v>33</v>
      </c>
      <c r="C23" s="24">
        <v>8.36</v>
      </c>
      <c r="D23" s="24">
        <v>0</v>
      </c>
      <c r="E23" s="24">
        <v>0</v>
      </c>
      <c r="F23" s="24">
        <v>0</v>
      </c>
      <c r="G23" s="24">
        <v>0</v>
      </c>
      <c r="H23" s="99"/>
      <c r="I23" s="99"/>
      <c r="J23" s="99"/>
      <c r="K23" s="99"/>
      <c r="L23" s="99"/>
    </row>
    <row r="24" spans="1:12" ht="13.5" customHeight="1">
      <c r="A24" s="56">
        <v>21</v>
      </c>
      <c r="B24" s="23" t="s">
        <v>34</v>
      </c>
      <c r="C24" s="24">
        <v>7.6</v>
      </c>
      <c r="D24" s="24">
        <v>0</v>
      </c>
      <c r="E24" s="24">
        <v>0</v>
      </c>
      <c r="F24" s="24">
        <v>0</v>
      </c>
      <c r="G24" s="24">
        <v>0</v>
      </c>
      <c r="H24" s="99"/>
      <c r="I24" s="99"/>
      <c r="J24" s="99"/>
      <c r="K24" s="99"/>
      <c r="L24" s="99"/>
    </row>
    <row r="25" spans="1:12" ht="13.5" customHeight="1">
      <c r="A25" s="56">
        <v>22</v>
      </c>
      <c r="B25" s="23" t="s">
        <v>35</v>
      </c>
      <c r="C25" s="24">
        <v>9.66</v>
      </c>
      <c r="D25" s="24">
        <v>0</v>
      </c>
      <c r="E25" s="24">
        <v>0</v>
      </c>
      <c r="F25" s="24">
        <v>10</v>
      </c>
      <c r="G25" s="24">
        <v>0</v>
      </c>
      <c r="H25" s="99"/>
      <c r="I25" s="99"/>
      <c r="J25" s="99"/>
      <c r="K25" s="99"/>
      <c r="L25" s="99"/>
    </row>
    <row r="26" spans="1:12" ht="13.5" customHeight="1">
      <c r="A26" s="56">
        <v>23</v>
      </c>
      <c r="B26" s="23" t="s">
        <v>36</v>
      </c>
      <c r="C26" s="24">
        <v>14.45</v>
      </c>
      <c r="D26" s="24">
        <v>13.45</v>
      </c>
      <c r="E26" s="24">
        <v>13.45</v>
      </c>
      <c r="F26" s="24">
        <v>13.45</v>
      </c>
      <c r="G26" s="24">
        <v>13.45</v>
      </c>
      <c r="H26" s="99"/>
      <c r="I26" s="99"/>
      <c r="J26" s="99"/>
      <c r="K26" s="99"/>
      <c r="L26" s="99"/>
    </row>
    <row r="27" spans="1:12" ht="13.5" customHeight="1">
      <c r="A27" s="56">
        <v>24</v>
      </c>
      <c r="B27" s="23" t="s">
        <v>37</v>
      </c>
      <c r="C27" s="24">
        <v>7.95</v>
      </c>
      <c r="D27" s="24">
        <v>0</v>
      </c>
      <c r="E27" s="24">
        <v>0</v>
      </c>
      <c r="F27" s="24">
        <v>0</v>
      </c>
      <c r="G27" s="24">
        <v>0</v>
      </c>
      <c r="H27" s="99"/>
      <c r="I27" s="99"/>
      <c r="J27" s="99"/>
      <c r="K27" s="99"/>
      <c r="L27" s="99"/>
    </row>
    <row r="28" spans="1:12" ht="13.5" customHeight="1">
      <c r="A28" s="56">
        <v>25</v>
      </c>
      <c r="B28" s="23" t="s">
        <v>38</v>
      </c>
      <c r="C28" s="24">
        <v>9.02</v>
      </c>
      <c r="D28" s="24">
        <v>0</v>
      </c>
      <c r="E28" s="24">
        <v>0</v>
      </c>
      <c r="F28" s="24">
        <v>0</v>
      </c>
      <c r="G28" s="24">
        <v>0</v>
      </c>
      <c r="H28" s="99"/>
      <c r="I28" s="99"/>
      <c r="J28" s="99"/>
      <c r="K28" s="99"/>
      <c r="L28" s="99"/>
    </row>
    <row r="29" spans="1:12" ht="13.5" customHeight="1">
      <c r="A29" s="56">
        <v>26</v>
      </c>
      <c r="B29" s="58" t="s">
        <v>39</v>
      </c>
      <c r="C29" s="24">
        <v>8.75</v>
      </c>
      <c r="D29" s="24">
        <v>0</v>
      </c>
      <c r="E29" s="24">
        <v>0</v>
      </c>
      <c r="F29" s="24">
        <v>0</v>
      </c>
      <c r="G29" s="26">
        <v>0</v>
      </c>
      <c r="H29" s="100"/>
      <c r="I29" s="100"/>
      <c r="J29" s="100"/>
      <c r="K29" s="100"/>
      <c r="L29" s="100"/>
    </row>
    <row r="30" spans="1:12" ht="13.5" customHeight="1">
      <c r="A30" s="56">
        <v>27</v>
      </c>
      <c r="B30" s="23" t="s">
        <v>40</v>
      </c>
      <c r="C30" s="24">
        <v>6.71</v>
      </c>
      <c r="D30" s="24">
        <v>6.71</v>
      </c>
      <c r="E30" s="24">
        <v>0</v>
      </c>
      <c r="F30" s="24">
        <v>0</v>
      </c>
      <c r="G30" s="24">
        <v>0</v>
      </c>
      <c r="H30" s="99"/>
      <c r="I30" s="99"/>
      <c r="J30" s="99"/>
      <c r="K30" s="99"/>
      <c r="L30" s="99"/>
    </row>
    <row r="31" spans="1:12" ht="13.5" customHeight="1">
      <c r="A31" s="56">
        <v>28</v>
      </c>
      <c r="B31" s="23" t="s">
        <v>41</v>
      </c>
      <c r="C31" s="24">
        <v>10.32</v>
      </c>
      <c r="D31" s="24">
        <v>10.6</v>
      </c>
      <c r="E31" s="24">
        <v>15.55</v>
      </c>
      <c r="F31" s="24">
        <v>10.02</v>
      </c>
      <c r="G31" s="24">
        <v>14.65</v>
      </c>
      <c r="H31" s="99"/>
      <c r="I31" s="99"/>
      <c r="J31" s="99"/>
      <c r="K31" s="99"/>
      <c r="L31" s="99"/>
    </row>
    <row r="32" spans="1:12" ht="13.5" customHeight="1">
      <c r="A32" s="56">
        <v>29</v>
      </c>
      <c r="B32" s="51" t="s">
        <v>143</v>
      </c>
      <c r="C32" s="53">
        <f>0.1*100</f>
        <v>10</v>
      </c>
      <c r="D32" s="53">
        <f>0.11*100</f>
        <v>11</v>
      </c>
      <c r="E32" s="53">
        <v>0</v>
      </c>
      <c r="F32" s="53">
        <f>0.09*100</f>
        <v>9</v>
      </c>
      <c r="G32" s="53">
        <v>0</v>
      </c>
      <c r="H32" s="99"/>
      <c r="I32" s="99"/>
      <c r="J32" s="99"/>
      <c r="K32" s="99"/>
      <c r="L32" s="99"/>
    </row>
    <row r="33" spans="1:12" ht="13.5" customHeight="1">
      <c r="A33" s="56">
        <v>30</v>
      </c>
      <c r="B33" s="23" t="s">
        <v>43</v>
      </c>
      <c r="C33" s="24">
        <v>11.25</v>
      </c>
      <c r="D33" s="24">
        <v>13</v>
      </c>
      <c r="E33" s="24">
        <v>0</v>
      </c>
      <c r="F33" s="24">
        <v>13</v>
      </c>
      <c r="G33" s="24">
        <v>14</v>
      </c>
      <c r="H33" s="99"/>
      <c r="I33" s="99"/>
      <c r="J33" s="99"/>
      <c r="K33" s="99"/>
      <c r="L33" s="99"/>
    </row>
    <row r="34" spans="1:12" ht="13.5" customHeight="1">
      <c r="A34" s="56">
        <v>31</v>
      </c>
      <c r="B34" s="23" t="s">
        <v>44</v>
      </c>
      <c r="C34" s="183">
        <v>10.15</v>
      </c>
      <c r="D34" s="183">
        <v>10.65</v>
      </c>
      <c r="E34" s="183">
        <v>21</v>
      </c>
      <c r="F34" s="184">
        <v>13</v>
      </c>
      <c r="G34" s="185">
        <v>12</v>
      </c>
      <c r="H34" s="99"/>
      <c r="I34" s="99"/>
      <c r="J34" s="99"/>
      <c r="K34" s="99"/>
      <c r="L34" s="99"/>
    </row>
    <row r="35" spans="1:12" ht="13.5" customHeight="1">
      <c r="A35" s="56">
        <v>32</v>
      </c>
      <c r="B35" s="23" t="s">
        <v>45</v>
      </c>
      <c r="C35" s="24">
        <v>10.6</v>
      </c>
      <c r="D35" s="24">
        <v>12.2</v>
      </c>
      <c r="E35" s="24">
        <v>14.2</v>
      </c>
      <c r="F35" s="24">
        <v>11.9</v>
      </c>
      <c r="G35" s="24">
        <v>12</v>
      </c>
      <c r="H35" s="99"/>
      <c r="I35" s="99"/>
      <c r="J35" s="99"/>
      <c r="K35" s="99"/>
      <c r="L35" s="99"/>
    </row>
    <row r="36" spans="1:12" ht="13.5" customHeight="1">
      <c r="A36" s="56">
        <v>33</v>
      </c>
      <c r="B36" s="23" t="s">
        <v>46</v>
      </c>
      <c r="C36" s="24">
        <v>8.7100000000000009</v>
      </c>
      <c r="D36" s="24">
        <v>10.26</v>
      </c>
      <c r="E36" s="24">
        <v>13.43</v>
      </c>
      <c r="F36" s="24">
        <v>10.26</v>
      </c>
      <c r="G36" s="24">
        <v>10.15</v>
      </c>
      <c r="H36" s="99"/>
      <c r="I36" s="99"/>
      <c r="J36" s="99"/>
      <c r="K36" s="99"/>
      <c r="L36" s="99"/>
    </row>
    <row r="37" spans="1:12" ht="13.5" customHeight="1">
      <c r="A37" s="56">
        <v>34</v>
      </c>
      <c r="B37" s="23" t="s">
        <v>47</v>
      </c>
      <c r="C37" s="24">
        <v>10</v>
      </c>
      <c r="D37" s="24">
        <v>10.25</v>
      </c>
      <c r="E37" s="24">
        <v>14.5</v>
      </c>
      <c r="F37" s="24">
        <v>10.5</v>
      </c>
      <c r="G37" s="24">
        <v>11</v>
      </c>
      <c r="H37" s="99"/>
      <c r="I37" s="99"/>
      <c r="J37" s="99"/>
      <c r="K37" s="99"/>
      <c r="L37" s="99"/>
    </row>
    <row r="38" spans="1:12" ht="13.5" customHeight="1">
      <c r="A38" s="56">
        <v>35</v>
      </c>
      <c r="B38" s="23" t="s">
        <v>48</v>
      </c>
      <c r="C38" s="24">
        <v>7.15</v>
      </c>
      <c r="D38" s="24">
        <v>7.27</v>
      </c>
      <c r="E38" s="24">
        <v>6.74</v>
      </c>
      <c r="F38" s="24">
        <v>6.7</v>
      </c>
      <c r="G38" s="24">
        <v>7.79</v>
      </c>
      <c r="H38" s="99"/>
      <c r="I38" s="99"/>
      <c r="J38" s="99"/>
      <c r="K38" s="99"/>
      <c r="L38" s="99"/>
    </row>
    <row r="39" spans="1:12" ht="13.5" customHeight="1">
      <c r="A39" s="56">
        <v>36</v>
      </c>
      <c r="B39" s="23" t="s">
        <v>49</v>
      </c>
      <c r="C39" s="24">
        <v>9.7799999999999994</v>
      </c>
      <c r="D39" s="24">
        <v>12.84</v>
      </c>
      <c r="E39" s="24">
        <v>13.41</v>
      </c>
      <c r="F39" s="24">
        <v>11.73</v>
      </c>
      <c r="G39" s="24">
        <v>11.78</v>
      </c>
      <c r="H39" s="99"/>
      <c r="I39" s="99"/>
      <c r="J39" s="99"/>
      <c r="K39" s="99"/>
      <c r="L39" s="99"/>
    </row>
    <row r="40" spans="1:12" ht="13.5" customHeight="1">
      <c r="A40" s="56">
        <v>37</v>
      </c>
      <c r="B40" s="23" t="s">
        <v>50</v>
      </c>
      <c r="C40" s="24">
        <v>7.35</v>
      </c>
      <c r="D40" s="24">
        <v>8.31</v>
      </c>
      <c r="E40" s="24">
        <v>12.14</v>
      </c>
      <c r="F40" s="24">
        <v>7.42</v>
      </c>
      <c r="G40" s="24">
        <v>8.8000000000000007</v>
      </c>
      <c r="H40" s="99"/>
      <c r="I40" s="99"/>
      <c r="J40" s="99"/>
      <c r="K40" s="99"/>
      <c r="L40" s="99"/>
    </row>
    <row r="41" spans="1:12" ht="13.5" customHeight="1">
      <c r="A41" s="56">
        <v>38</v>
      </c>
      <c r="B41" s="23" t="s">
        <v>51</v>
      </c>
      <c r="C41" s="24">
        <v>8.2200000000000006</v>
      </c>
      <c r="D41" s="24">
        <v>8.18</v>
      </c>
      <c r="E41" s="24">
        <v>7.71</v>
      </c>
      <c r="F41" s="24">
        <v>8.1199999999999992</v>
      </c>
      <c r="G41" s="24">
        <v>8.77</v>
      </c>
      <c r="H41" s="99"/>
      <c r="I41" s="99"/>
      <c r="J41" s="99"/>
      <c r="K41" s="99"/>
      <c r="L41" s="99"/>
    </row>
    <row r="42" spans="1:12" ht="13.5" customHeight="1">
      <c r="A42" s="56">
        <v>39</v>
      </c>
      <c r="B42" s="23" t="s">
        <v>52</v>
      </c>
      <c r="C42" s="24">
        <v>9.69</v>
      </c>
      <c r="D42" s="24">
        <v>10.09</v>
      </c>
      <c r="E42" s="24">
        <v>13.13</v>
      </c>
      <c r="F42" s="24">
        <v>10.4</v>
      </c>
      <c r="G42" s="24">
        <v>12.3</v>
      </c>
      <c r="H42" s="99"/>
      <c r="I42" s="99"/>
      <c r="J42" s="99"/>
      <c r="K42" s="99"/>
      <c r="L42" s="99"/>
    </row>
    <row r="43" spans="1:12" ht="13.5" customHeight="1">
      <c r="A43" s="56">
        <v>40</v>
      </c>
      <c r="B43" s="23" t="s">
        <v>53</v>
      </c>
      <c r="C43" s="24">
        <v>10.25</v>
      </c>
      <c r="D43" s="24">
        <v>10.75</v>
      </c>
      <c r="E43" s="24">
        <v>12.75</v>
      </c>
      <c r="F43" s="24">
        <v>11.25</v>
      </c>
      <c r="G43" s="24">
        <v>11.25</v>
      </c>
      <c r="H43" s="99"/>
      <c r="I43" s="99"/>
      <c r="J43" s="99"/>
      <c r="K43" s="99"/>
      <c r="L43" s="99"/>
    </row>
    <row r="44" spans="1:12" ht="13.5" customHeight="1">
      <c r="A44" s="56">
        <v>41</v>
      </c>
      <c r="B44" s="23" t="s">
        <v>54</v>
      </c>
      <c r="C44" s="24">
        <v>9.0399999999999991</v>
      </c>
      <c r="D44" s="24">
        <v>8.7799999999999994</v>
      </c>
      <c r="E44" s="24">
        <v>8.83</v>
      </c>
      <c r="F44" s="24">
        <v>8.4600000000000009</v>
      </c>
      <c r="G44" s="24">
        <v>8.7200000000000006</v>
      </c>
      <c r="H44" s="99"/>
      <c r="I44" s="99"/>
      <c r="J44" s="99"/>
      <c r="K44" s="99"/>
      <c r="L44" s="99"/>
    </row>
    <row r="45" spans="1:12" ht="13.5" customHeight="1">
      <c r="A45" s="56">
        <v>42</v>
      </c>
      <c r="B45" s="23" t="s">
        <v>55</v>
      </c>
      <c r="C45" s="24">
        <v>10.9</v>
      </c>
      <c r="D45" s="24">
        <v>12.65</v>
      </c>
      <c r="E45" s="24">
        <v>15</v>
      </c>
      <c r="F45" s="24">
        <v>12.12</v>
      </c>
      <c r="G45" s="24">
        <v>12.28</v>
      </c>
      <c r="H45" s="99"/>
      <c r="I45" s="99"/>
      <c r="J45" s="99"/>
      <c r="K45" s="99"/>
      <c r="L45" s="99"/>
    </row>
    <row r="46" spans="1:12" ht="13.5" customHeight="1">
      <c r="A46" s="56">
        <v>43</v>
      </c>
      <c r="B46" s="23" t="s">
        <v>56</v>
      </c>
      <c r="C46" s="24">
        <v>10.96</v>
      </c>
      <c r="D46" s="24">
        <v>10.96</v>
      </c>
      <c r="E46" s="24">
        <v>10.96</v>
      </c>
      <c r="F46" s="24">
        <v>0</v>
      </c>
      <c r="G46" s="24">
        <v>10.96</v>
      </c>
      <c r="H46" s="99"/>
      <c r="I46" s="99"/>
      <c r="J46" s="99"/>
      <c r="K46" s="99"/>
      <c r="L46" s="99"/>
    </row>
    <row r="47" spans="1:12" ht="13.5" customHeight="1">
      <c r="A47" s="56">
        <v>44</v>
      </c>
      <c r="B47" s="23" t="s">
        <v>57</v>
      </c>
      <c r="C47" s="24">
        <v>10.029999999999999</v>
      </c>
      <c r="D47" s="24">
        <v>10.58</v>
      </c>
      <c r="E47" s="24">
        <v>13.33</v>
      </c>
      <c r="F47" s="24">
        <v>10.53</v>
      </c>
      <c r="G47" s="24">
        <v>11.18</v>
      </c>
      <c r="H47" s="99"/>
      <c r="I47" s="99"/>
      <c r="J47" s="99"/>
      <c r="K47" s="99"/>
      <c r="L47" s="99"/>
    </row>
    <row r="48" spans="1:12" ht="13.5" customHeight="1">
      <c r="A48" s="56">
        <v>45</v>
      </c>
      <c r="B48" s="23" t="s">
        <v>58</v>
      </c>
      <c r="C48" s="24">
        <v>8.6999999999999993</v>
      </c>
      <c r="D48" s="24">
        <v>9.1999999999999993</v>
      </c>
      <c r="E48" s="24">
        <v>10.7</v>
      </c>
      <c r="F48" s="24">
        <v>9.6999999999999993</v>
      </c>
      <c r="G48" s="24">
        <v>10.45</v>
      </c>
      <c r="H48" s="99"/>
      <c r="I48" s="99"/>
      <c r="J48" s="99"/>
      <c r="K48" s="99"/>
      <c r="L48" s="99"/>
    </row>
    <row r="49" spans="1:12" ht="13.5" customHeight="1">
      <c r="A49" s="56">
        <v>46</v>
      </c>
      <c r="B49" s="23" t="s">
        <v>59</v>
      </c>
      <c r="C49" s="24">
        <v>8.8800000000000008</v>
      </c>
      <c r="D49" s="24">
        <v>8.44</v>
      </c>
      <c r="E49" s="24">
        <v>8.44</v>
      </c>
      <c r="F49" s="24">
        <v>8.8800000000000008</v>
      </c>
      <c r="G49" s="24">
        <v>8</v>
      </c>
      <c r="H49" s="99"/>
      <c r="I49" s="99"/>
      <c r="J49" s="99"/>
      <c r="K49" s="99"/>
      <c r="L49" s="99"/>
    </row>
    <row r="50" spans="1:12" ht="13.5" customHeight="1">
      <c r="A50" s="56">
        <v>47</v>
      </c>
      <c r="B50" s="23" t="s">
        <v>60</v>
      </c>
      <c r="C50" s="24">
        <v>8.65</v>
      </c>
      <c r="D50" s="24">
        <v>9.09</v>
      </c>
      <c r="E50" s="24">
        <v>13.83</v>
      </c>
      <c r="F50" s="24">
        <v>9.91</v>
      </c>
      <c r="G50" s="24">
        <v>11.65</v>
      </c>
      <c r="H50" s="99"/>
      <c r="I50" s="99"/>
      <c r="J50" s="99"/>
      <c r="K50" s="99"/>
      <c r="L50" s="99"/>
    </row>
    <row r="51" spans="1:12" ht="13.5" customHeight="1">
      <c r="A51" s="56">
        <v>48</v>
      </c>
      <c r="B51" s="23" t="s">
        <v>61</v>
      </c>
      <c r="C51" s="24">
        <v>5.95</v>
      </c>
      <c r="D51" s="24">
        <v>8.65</v>
      </c>
      <c r="E51" s="24">
        <v>8.49</v>
      </c>
      <c r="F51" s="24">
        <v>8.42</v>
      </c>
      <c r="G51" s="24">
        <v>10.68</v>
      </c>
      <c r="H51" s="99"/>
      <c r="I51" s="99"/>
      <c r="J51" s="99"/>
      <c r="K51" s="99"/>
      <c r="L51" s="99"/>
    </row>
    <row r="52" spans="1:12" ht="13.5" customHeight="1">
      <c r="A52" s="56">
        <v>49</v>
      </c>
      <c r="B52" s="23" t="s">
        <v>62</v>
      </c>
      <c r="C52" s="24">
        <v>10.48</v>
      </c>
      <c r="D52" s="24">
        <v>10.78</v>
      </c>
      <c r="E52" s="24">
        <v>10.78</v>
      </c>
      <c r="F52" s="24">
        <v>10.48</v>
      </c>
      <c r="G52" s="24">
        <v>10.78</v>
      </c>
      <c r="H52" s="99"/>
      <c r="I52" s="99"/>
      <c r="J52" s="99"/>
      <c r="K52" s="99"/>
      <c r="L52" s="99"/>
    </row>
    <row r="53" spans="1:12" ht="13.5" customHeight="1">
      <c r="A53" s="56">
        <v>50</v>
      </c>
      <c r="B53" s="23" t="s">
        <v>64</v>
      </c>
      <c r="C53" s="24">
        <v>9.3000000000000007</v>
      </c>
      <c r="D53" s="24">
        <v>10.56</v>
      </c>
      <c r="E53" s="24">
        <v>10.28</v>
      </c>
      <c r="F53" s="24">
        <v>9.92</v>
      </c>
      <c r="G53" s="24">
        <v>12.17</v>
      </c>
      <c r="H53" s="99"/>
      <c r="I53" s="99"/>
      <c r="J53" s="99"/>
      <c r="K53" s="99"/>
      <c r="L53" s="99"/>
    </row>
    <row r="54" spans="1:12" ht="13.5" customHeight="1">
      <c r="A54" s="56">
        <v>51</v>
      </c>
      <c r="B54" s="23" t="s">
        <v>65</v>
      </c>
      <c r="C54" s="24">
        <v>10.3</v>
      </c>
      <c r="D54" s="24">
        <v>11.04</v>
      </c>
      <c r="E54" s="24">
        <v>10.18</v>
      </c>
      <c r="F54" s="24">
        <v>10.130000000000001</v>
      </c>
      <c r="G54" s="24">
        <v>13.32</v>
      </c>
      <c r="H54" s="99"/>
      <c r="I54" s="99"/>
      <c r="J54" s="99"/>
      <c r="K54" s="99"/>
      <c r="L54" s="99"/>
    </row>
    <row r="55" spans="1:12" ht="13.5" customHeight="1">
      <c r="A55" s="56">
        <v>52</v>
      </c>
      <c r="B55" s="23" t="s">
        <v>66</v>
      </c>
      <c r="C55" s="24">
        <v>5.08</v>
      </c>
      <c r="D55" s="24">
        <v>5.08</v>
      </c>
      <c r="E55" s="24">
        <v>5.08</v>
      </c>
      <c r="F55" s="24">
        <v>9.01</v>
      </c>
      <c r="G55" s="24">
        <v>9.01</v>
      </c>
      <c r="H55" s="99"/>
      <c r="I55" s="99"/>
      <c r="J55" s="99"/>
      <c r="K55" s="99"/>
      <c r="L55" s="99"/>
    </row>
    <row r="56" spans="1:12" s="93" customFormat="1" ht="13.5" customHeight="1">
      <c r="A56" s="56">
        <v>53</v>
      </c>
      <c r="B56" s="23" t="s">
        <v>67</v>
      </c>
      <c r="C56" s="24">
        <v>11.59</v>
      </c>
      <c r="D56" s="24">
        <v>11.49</v>
      </c>
      <c r="E56" s="24">
        <v>14.01</v>
      </c>
      <c r="F56" s="24">
        <v>10.5</v>
      </c>
      <c r="G56" s="24">
        <v>11.13</v>
      </c>
      <c r="H56" s="99"/>
      <c r="I56" s="99"/>
      <c r="J56" s="99"/>
      <c r="K56" s="99"/>
      <c r="L56" s="99"/>
    </row>
    <row r="57" spans="1:12" ht="13.5" customHeight="1">
      <c r="A57" s="56">
        <v>54</v>
      </c>
      <c r="B57" s="23" t="s">
        <v>68</v>
      </c>
      <c r="C57" s="24">
        <v>7.57</v>
      </c>
      <c r="D57" s="24">
        <v>7.57</v>
      </c>
      <c r="E57" s="24">
        <v>7.57</v>
      </c>
      <c r="F57" s="24">
        <v>7.57</v>
      </c>
      <c r="G57" s="24">
        <v>7.57</v>
      </c>
      <c r="H57" s="99"/>
      <c r="I57" s="99"/>
      <c r="J57" s="99"/>
      <c r="K57" s="99"/>
      <c r="L57" s="99"/>
    </row>
    <row r="58" spans="1:12" ht="13.5" customHeight="1">
      <c r="A58" s="56">
        <v>55</v>
      </c>
      <c r="B58" s="23" t="s">
        <v>69</v>
      </c>
      <c r="C58" s="24">
        <v>8.83</v>
      </c>
      <c r="D58" s="24">
        <v>8.83</v>
      </c>
      <c r="E58" s="24">
        <v>8.83</v>
      </c>
      <c r="F58" s="24">
        <v>8.83</v>
      </c>
      <c r="G58" s="24">
        <v>8.83</v>
      </c>
      <c r="H58" s="99"/>
      <c r="I58" s="99"/>
      <c r="J58" s="99"/>
      <c r="K58" s="99"/>
      <c r="L58" s="99"/>
    </row>
    <row r="59" spans="1:12" ht="13.5" customHeight="1">
      <c r="A59" s="56">
        <v>56</v>
      </c>
      <c r="B59" s="23" t="s">
        <v>70</v>
      </c>
      <c r="C59" s="24">
        <v>8.86</v>
      </c>
      <c r="D59" s="24">
        <v>9.17</v>
      </c>
      <c r="E59" s="24">
        <v>8.89</v>
      </c>
      <c r="F59" s="24">
        <v>9</v>
      </c>
      <c r="G59" s="24">
        <v>9.17</v>
      </c>
      <c r="H59" s="99"/>
      <c r="I59" s="99"/>
      <c r="J59" s="99"/>
      <c r="K59" s="99"/>
      <c r="L59" s="99"/>
    </row>
    <row r="60" spans="1:12" ht="13.5" customHeight="1">
      <c r="A60" s="56">
        <v>57</v>
      </c>
      <c r="B60" s="23" t="s">
        <v>71</v>
      </c>
      <c r="C60" s="24">
        <v>8.4600000000000009</v>
      </c>
      <c r="D60" s="24">
        <v>9.11</v>
      </c>
      <c r="E60" s="24">
        <v>11.71</v>
      </c>
      <c r="F60" s="24">
        <v>8.39</v>
      </c>
      <c r="G60" s="24">
        <v>10.36</v>
      </c>
      <c r="H60" s="99"/>
      <c r="I60" s="99"/>
      <c r="J60" s="99"/>
      <c r="K60" s="99"/>
      <c r="L60" s="99"/>
    </row>
    <row r="61" spans="1:12" ht="13.5" customHeight="1">
      <c r="A61" s="56">
        <v>58</v>
      </c>
      <c r="B61" s="23" t="s">
        <v>72</v>
      </c>
      <c r="C61" s="24">
        <v>13.36</v>
      </c>
      <c r="D61" s="24">
        <v>12.04</v>
      </c>
      <c r="E61" s="24">
        <v>8.68</v>
      </c>
      <c r="F61" s="24">
        <v>8.93</v>
      </c>
      <c r="G61" s="24">
        <v>8.7100000000000009</v>
      </c>
      <c r="H61" s="99"/>
      <c r="I61" s="99"/>
      <c r="J61" s="99"/>
      <c r="K61" s="99"/>
      <c r="L61" s="99"/>
    </row>
    <row r="62" spans="1:12" ht="13.5" customHeight="1">
      <c r="A62" s="56">
        <v>59</v>
      </c>
      <c r="B62" s="23" t="s">
        <v>73</v>
      </c>
      <c r="C62" s="24">
        <v>13.23</v>
      </c>
      <c r="D62" s="24">
        <v>13.23</v>
      </c>
      <c r="E62" s="24">
        <v>13.23</v>
      </c>
      <c r="F62" s="24">
        <v>13.23</v>
      </c>
      <c r="G62" s="24">
        <v>13.23</v>
      </c>
      <c r="H62" s="99"/>
      <c r="I62" s="99"/>
      <c r="J62" s="99"/>
      <c r="K62" s="99"/>
      <c r="L62" s="99"/>
    </row>
    <row r="63" spans="1:12" ht="13.5" customHeight="1">
      <c r="A63" s="56">
        <v>60</v>
      </c>
      <c r="B63" s="23" t="s">
        <v>74</v>
      </c>
      <c r="C63" s="24">
        <v>10.81</v>
      </c>
      <c r="D63" s="24">
        <v>11.11</v>
      </c>
      <c r="E63" s="24">
        <v>11.11</v>
      </c>
      <c r="F63" s="24">
        <v>10.96</v>
      </c>
      <c r="G63" s="24">
        <v>11.01</v>
      </c>
      <c r="H63" s="99"/>
      <c r="I63" s="99"/>
      <c r="J63" s="99"/>
      <c r="K63" s="99"/>
      <c r="L63" s="99"/>
    </row>
    <row r="64" spans="1:12" ht="13.5" customHeight="1">
      <c r="A64" s="56">
        <v>61</v>
      </c>
      <c r="B64" s="23" t="s">
        <v>75</v>
      </c>
      <c r="C64" s="24">
        <v>8.2899999999999991</v>
      </c>
      <c r="D64" s="24">
        <v>8.2899999999999991</v>
      </c>
      <c r="E64" s="24">
        <v>9.34</v>
      </c>
      <c r="F64" s="24">
        <v>8.2899999999999991</v>
      </c>
      <c r="G64" s="24">
        <v>8.36</v>
      </c>
      <c r="H64" s="99"/>
      <c r="I64" s="99"/>
      <c r="J64" s="99"/>
      <c r="K64" s="99"/>
      <c r="L64" s="99"/>
    </row>
    <row r="65" spans="1:12" ht="13.5" customHeight="1">
      <c r="A65" s="56">
        <v>62</v>
      </c>
      <c r="B65" s="23" t="s">
        <v>76</v>
      </c>
      <c r="C65" s="24">
        <v>10.5</v>
      </c>
      <c r="D65" s="24">
        <v>11.5</v>
      </c>
      <c r="E65" s="24">
        <v>16</v>
      </c>
      <c r="F65" s="24">
        <v>0</v>
      </c>
      <c r="G65" s="24">
        <v>10.5</v>
      </c>
      <c r="H65" s="99"/>
      <c r="I65" s="99"/>
      <c r="J65" s="99"/>
      <c r="K65" s="99"/>
      <c r="L65" s="99"/>
    </row>
    <row r="66" spans="1:12" ht="13.5" customHeight="1">
      <c r="A66" s="56">
        <v>63</v>
      </c>
      <c r="B66" s="23" t="s">
        <v>77</v>
      </c>
      <c r="C66" s="24">
        <v>0</v>
      </c>
      <c r="D66" s="24">
        <v>10.11</v>
      </c>
      <c r="E66" s="24">
        <v>0</v>
      </c>
      <c r="F66" s="24">
        <v>10.11</v>
      </c>
      <c r="G66" s="24">
        <v>10.11</v>
      </c>
      <c r="H66" s="99"/>
      <c r="I66" s="99"/>
      <c r="J66" s="99"/>
      <c r="K66" s="99"/>
      <c r="L66" s="99"/>
    </row>
    <row r="67" spans="1:12" ht="13.5" customHeight="1">
      <c r="A67" s="56">
        <v>64</v>
      </c>
      <c r="B67" s="23" t="s">
        <v>78</v>
      </c>
      <c r="C67" s="24">
        <v>11</v>
      </c>
      <c r="D67" s="24">
        <v>13</v>
      </c>
      <c r="E67" s="24">
        <v>15</v>
      </c>
      <c r="F67" s="24">
        <v>12</v>
      </c>
      <c r="G67" s="24">
        <v>13.5</v>
      </c>
      <c r="H67" s="99"/>
      <c r="I67" s="99"/>
      <c r="J67" s="99"/>
      <c r="K67" s="99"/>
      <c r="L67" s="99"/>
    </row>
    <row r="68" spans="1:12" ht="13.5" customHeight="1">
      <c r="A68" s="56">
        <v>65</v>
      </c>
      <c r="B68" s="23" t="s">
        <v>79</v>
      </c>
      <c r="C68" s="24">
        <v>10.75</v>
      </c>
      <c r="D68" s="24">
        <v>11.25</v>
      </c>
      <c r="E68" s="24">
        <v>0</v>
      </c>
      <c r="F68" s="24">
        <v>9.25</v>
      </c>
      <c r="G68" s="24">
        <v>0</v>
      </c>
      <c r="H68" s="99"/>
      <c r="I68" s="99"/>
      <c r="J68" s="99"/>
      <c r="K68" s="99"/>
      <c r="L68" s="99"/>
    </row>
    <row r="69" spans="1:12" ht="13.5" customHeight="1">
      <c r="A69" s="56">
        <v>66</v>
      </c>
      <c r="B69" s="23" t="s">
        <v>80</v>
      </c>
      <c r="C69" s="24">
        <v>10.25</v>
      </c>
      <c r="D69" s="24">
        <v>11.25</v>
      </c>
      <c r="E69" s="24">
        <v>0</v>
      </c>
      <c r="F69" s="24">
        <v>11.25</v>
      </c>
      <c r="G69" s="24">
        <v>11.25</v>
      </c>
      <c r="H69" s="99"/>
      <c r="I69" s="99"/>
      <c r="J69" s="99"/>
      <c r="K69" s="99"/>
      <c r="L69" s="99"/>
    </row>
    <row r="70" spans="1:12" ht="13.5" customHeight="1">
      <c r="A70" s="56">
        <v>67</v>
      </c>
      <c r="B70" s="23" t="s">
        <v>81</v>
      </c>
      <c r="C70" s="24">
        <v>11.5</v>
      </c>
      <c r="D70" s="24">
        <v>11.5</v>
      </c>
      <c r="E70" s="24">
        <v>0</v>
      </c>
      <c r="F70" s="24">
        <v>10.75</v>
      </c>
      <c r="G70" s="24">
        <v>11.5</v>
      </c>
      <c r="H70" s="99"/>
      <c r="I70" s="99"/>
      <c r="J70" s="99"/>
      <c r="K70" s="99"/>
      <c r="L70" s="99"/>
    </row>
    <row r="71" spans="1:12" ht="13.5" customHeight="1">
      <c r="A71" s="56">
        <v>68</v>
      </c>
      <c r="B71" s="23" t="s">
        <v>82</v>
      </c>
      <c r="C71" s="24">
        <v>8</v>
      </c>
      <c r="D71" s="24">
        <v>13</v>
      </c>
      <c r="E71" s="24">
        <v>0</v>
      </c>
      <c r="F71" s="24">
        <v>10.75</v>
      </c>
      <c r="G71" s="24">
        <v>11.75</v>
      </c>
      <c r="H71" s="99"/>
      <c r="I71" s="99"/>
      <c r="J71" s="99"/>
      <c r="K71" s="99"/>
      <c r="L71" s="99"/>
    </row>
    <row r="72" spans="1:12" ht="13.5" customHeight="1">
      <c r="A72" s="56">
        <v>69</v>
      </c>
      <c r="B72" s="23" t="s">
        <v>131</v>
      </c>
      <c r="C72" s="24">
        <v>7.86</v>
      </c>
      <c r="D72" s="24">
        <v>11.96</v>
      </c>
      <c r="E72" s="24">
        <v>16.54</v>
      </c>
      <c r="F72" s="24">
        <v>0</v>
      </c>
      <c r="G72" s="24">
        <v>13.91</v>
      </c>
      <c r="H72" s="99"/>
      <c r="I72" s="99"/>
      <c r="J72" s="99"/>
      <c r="K72" s="99"/>
      <c r="L72" s="99"/>
    </row>
    <row r="73" spans="1:12" ht="13.5" customHeight="1">
      <c r="A73" s="56">
        <v>70</v>
      </c>
      <c r="B73" s="23" t="s">
        <v>84</v>
      </c>
      <c r="C73" s="24">
        <v>11.5</v>
      </c>
      <c r="D73" s="24">
        <v>11.5</v>
      </c>
      <c r="E73" s="24">
        <v>0</v>
      </c>
      <c r="F73" s="24">
        <v>11.5</v>
      </c>
      <c r="G73" s="24">
        <v>12.25</v>
      </c>
      <c r="H73" s="99"/>
      <c r="I73" s="99"/>
      <c r="J73" s="99"/>
      <c r="K73" s="99"/>
      <c r="L73" s="99"/>
    </row>
    <row r="74" spans="1:12" ht="13.5" customHeight="1">
      <c r="A74" s="56">
        <v>71</v>
      </c>
      <c r="B74" s="51" t="s">
        <v>141</v>
      </c>
      <c r="C74" s="52">
        <f>0.09*100</f>
        <v>9</v>
      </c>
      <c r="D74" s="52">
        <f>0.09*100</f>
        <v>9</v>
      </c>
      <c r="E74" s="52">
        <f>0.13*100</f>
        <v>13</v>
      </c>
      <c r="F74" s="52">
        <f>0.09*100</f>
        <v>9</v>
      </c>
      <c r="G74" s="52">
        <f>0.09*100</f>
        <v>9</v>
      </c>
      <c r="H74" s="99"/>
      <c r="I74" s="99"/>
      <c r="J74" s="99"/>
      <c r="K74" s="99"/>
      <c r="L74" s="99"/>
    </row>
    <row r="75" spans="1:12" ht="13.5" customHeight="1">
      <c r="A75" s="56">
        <v>72</v>
      </c>
      <c r="B75" s="23" t="s">
        <v>86</v>
      </c>
      <c r="C75" s="24">
        <v>0</v>
      </c>
      <c r="D75" s="24">
        <v>11.38</v>
      </c>
      <c r="E75" s="24">
        <v>0</v>
      </c>
      <c r="F75" s="24">
        <v>9.2100000000000009</v>
      </c>
      <c r="G75" s="24">
        <v>10.25</v>
      </c>
      <c r="H75" s="99"/>
      <c r="I75" s="99"/>
      <c r="J75" s="99"/>
      <c r="K75" s="99"/>
      <c r="L75" s="99"/>
    </row>
    <row r="76" spans="1:12" ht="13.5" customHeight="1">
      <c r="A76" s="56">
        <v>73</v>
      </c>
      <c r="B76" s="23" t="s">
        <v>88</v>
      </c>
      <c r="C76" s="24">
        <v>11.1</v>
      </c>
      <c r="D76" s="24">
        <v>11.1</v>
      </c>
      <c r="E76" s="24">
        <v>0</v>
      </c>
      <c r="F76" s="24">
        <v>10.85</v>
      </c>
      <c r="G76" s="24">
        <v>10.85</v>
      </c>
      <c r="H76" s="99"/>
      <c r="I76" s="99"/>
      <c r="J76" s="99"/>
      <c r="K76" s="99"/>
      <c r="L76" s="99"/>
    </row>
    <row r="77" spans="1:12" ht="13.5" customHeight="1">
      <c r="A77" s="56">
        <v>74</v>
      </c>
      <c r="B77" s="23" t="s">
        <v>89</v>
      </c>
      <c r="C77" s="24">
        <v>8.5</v>
      </c>
      <c r="D77" s="24">
        <v>9</v>
      </c>
      <c r="E77" s="24">
        <v>9.75</v>
      </c>
      <c r="F77" s="24">
        <v>8.75</v>
      </c>
      <c r="G77" s="24">
        <v>10.5</v>
      </c>
      <c r="H77" s="99"/>
      <c r="I77" s="99"/>
      <c r="J77" s="99"/>
      <c r="K77" s="99"/>
      <c r="L77" s="99"/>
    </row>
    <row r="78" spans="1:12" ht="13.5" customHeight="1">
      <c r="A78" s="56">
        <v>75</v>
      </c>
      <c r="B78" s="23" t="s">
        <v>90</v>
      </c>
      <c r="C78" s="24">
        <v>12.84</v>
      </c>
      <c r="D78" s="24">
        <v>12.85</v>
      </c>
      <c r="E78" s="24">
        <v>0</v>
      </c>
      <c r="F78" s="24">
        <v>13.07</v>
      </c>
      <c r="G78" s="24">
        <v>13.55</v>
      </c>
      <c r="H78" s="99"/>
      <c r="I78" s="99"/>
      <c r="J78" s="99"/>
      <c r="K78" s="99"/>
      <c r="L78" s="99"/>
    </row>
    <row r="79" spans="1:12" ht="13.5" customHeight="1">
      <c r="A79" s="56">
        <v>76</v>
      </c>
      <c r="B79" s="23" t="s">
        <v>91</v>
      </c>
      <c r="C79" s="24">
        <v>13.01</v>
      </c>
      <c r="D79" s="24">
        <v>14.01</v>
      </c>
      <c r="E79" s="24">
        <v>14.01</v>
      </c>
      <c r="F79" s="24">
        <v>14.76</v>
      </c>
      <c r="G79" s="24">
        <v>14.76</v>
      </c>
      <c r="H79" s="99"/>
      <c r="I79" s="99"/>
      <c r="J79" s="99"/>
      <c r="K79" s="99"/>
      <c r="L79" s="99"/>
    </row>
    <row r="80" spans="1:12" ht="13.5" customHeight="1">
      <c r="A80" s="56">
        <v>77</v>
      </c>
      <c r="B80" s="23" t="s">
        <v>92</v>
      </c>
      <c r="C80" s="24">
        <v>12.77</v>
      </c>
      <c r="D80" s="24">
        <v>12.77</v>
      </c>
      <c r="E80" s="24">
        <v>12.77</v>
      </c>
      <c r="F80" s="24">
        <v>12.77</v>
      </c>
      <c r="G80" s="24">
        <v>12.77</v>
      </c>
      <c r="H80" s="99"/>
      <c r="I80" s="99"/>
      <c r="J80" s="99"/>
      <c r="K80" s="99"/>
      <c r="L80" s="99"/>
    </row>
    <row r="81" spans="1:12" ht="13.5" customHeight="1">
      <c r="A81" s="56">
        <v>78</v>
      </c>
      <c r="B81" s="23" t="s">
        <v>93</v>
      </c>
      <c r="C81" s="24">
        <v>10.98</v>
      </c>
      <c r="D81" s="24">
        <v>11.74</v>
      </c>
      <c r="E81" s="24">
        <v>0</v>
      </c>
      <c r="F81" s="24">
        <v>12</v>
      </c>
      <c r="G81" s="24">
        <v>15.5</v>
      </c>
      <c r="H81" s="99"/>
      <c r="I81" s="99"/>
      <c r="J81" s="99"/>
      <c r="K81" s="99"/>
      <c r="L81" s="99"/>
    </row>
    <row r="82" spans="1:12" ht="13.5" customHeight="1">
      <c r="A82" s="56">
        <v>79</v>
      </c>
      <c r="B82" s="23" t="s">
        <v>94</v>
      </c>
      <c r="C82" s="24">
        <v>12.5</v>
      </c>
      <c r="D82" s="24">
        <v>13.5</v>
      </c>
      <c r="E82" s="24">
        <v>0</v>
      </c>
      <c r="F82" s="24">
        <v>0</v>
      </c>
      <c r="G82" s="24">
        <v>0</v>
      </c>
      <c r="H82" s="99"/>
      <c r="I82" s="99"/>
      <c r="J82" s="99"/>
      <c r="K82" s="99"/>
      <c r="L82" s="99"/>
    </row>
    <row r="83" spans="1:12" ht="13.5" customHeight="1">
      <c r="A83" s="56">
        <v>80</v>
      </c>
      <c r="B83" s="23" t="s">
        <v>95</v>
      </c>
      <c r="C83" s="24">
        <v>10.23</v>
      </c>
      <c r="D83" s="24">
        <v>10.23</v>
      </c>
      <c r="E83" s="24">
        <v>0</v>
      </c>
      <c r="F83" s="24">
        <v>10.23</v>
      </c>
      <c r="G83" s="24">
        <v>10.23</v>
      </c>
      <c r="H83" s="99"/>
      <c r="I83" s="99"/>
      <c r="J83" s="99"/>
      <c r="K83" s="99"/>
      <c r="L83" s="99"/>
    </row>
    <row r="84" spans="1:12" ht="13.5" customHeight="1">
      <c r="A84" s="56">
        <v>81</v>
      </c>
      <c r="B84" s="23" t="s">
        <v>96</v>
      </c>
      <c r="C84" s="24">
        <v>0</v>
      </c>
      <c r="D84" s="24">
        <v>11.75</v>
      </c>
      <c r="E84" s="24">
        <v>15</v>
      </c>
      <c r="F84" s="24">
        <v>9.75</v>
      </c>
      <c r="G84" s="24">
        <v>0</v>
      </c>
      <c r="H84" s="99"/>
      <c r="I84" s="99"/>
      <c r="J84" s="99"/>
      <c r="K84" s="99"/>
      <c r="L84" s="99"/>
    </row>
    <row r="85" spans="1:12" ht="13.5" customHeight="1">
      <c r="A85" s="56">
        <v>82</v>
      </c>
      <c r="B85" s="23" t="s">
        <v>97</v>
      </c>
      <c r="C85" s="24">
        <v>12.35</v>
      </c>
      <c r="D85" s="24">
        <v>12.35</v>
      </c>
      <c r="E85" s="24">
        <v>14.35</v>
      </c>
      <c r="F85" s="24">
        <v>12.35</v>
      </c>
      <c r="G85" s="24">
        <v>13.85</v>
      </c>
      <c r="H85" s="99"/>
      <c r="I85" s="99"/>
      <c r="J85" s="99"/>
      <c r="K85" s="99"/>
      <c r="L85" s="99"/>
    </row>
    <row r="86" spans="1:12" ht="13.5" customHeight="1">
      <c r="A86" s="56">
        <v>83</v>
      </c>
      <c r="B86" s="23" t="s">
        <v>98</v>
      </c>
      <c r="C86" s="24">
        <v>12.94</v>
      </c>
      <c r="D86" s="24">
        <v>13.19</v>
      </c>
      <c r="E86" s="24">
        <v>13.69</v>
      </c>
      <c r="F86" s="24">
        <v>13.04</v>
      </c>
      <c r="G86" s="24">
        <v>13.44</v>
      </c>
      <c r="H86" s="99"/>
      <c r="I86" s="99"/>
      <c r="J86" s="99"/>
      <c r="K86" s="99"/>
      <c r="L86" s="99"/>
    </row>
    <row r="87" spans="1:12" ht="13.5" customHeight="1">
      <c r="A87" s="56">
        <v>84</v>
      </c>
      <c r="B87" s="23" t="s">
        <v>99</v>
      </c>
      <c r="C87" s="24">
        <v>14.5</v>
      </c>
      <c r="D87" s="24">
        <v>14.75</v>
      </c>
      <c r="E87" s="24">
        <v>17</v>
      </c>
      <c r="F87" s="24">
        <v>16.5</v>
      </c>
      <c r="G87" s="24">
        <v>15.75</v>
      </c>
      <c r="H87" s="99"/>
      <c r="I87" s="99"/>
      <c r="J87" s="99"/>
      <c r="K87" s="99"/>
      <c r="L87" s="99"/>
    </row>
    <row r="88" spans="1:12" ht="13.5" customHeight="1">
      <c r="A88" s="56">
        <v>85</v>
      </c>
      <c r="B88" s="34" t="s">
        <v>100</v>
      </c>
      <c r="C88" s="35">
        <v>9.5</v>
      </c>
      <c r="D88" s="35">
        <v>13.01</v>
      </c>
      <c r="E88" s="35">
        <v>0</v>
      </c>
      <c r="F88" s="35">
        <v>13.01</v>
      </c>
      <c r="G88" s="35">
        <v>13.01</v>
      </c>
      <c r="H88" s="99"/>
      <c r="I88" s="99"/>
      <c r="J88" s="99"/>
      <c r="K88" s="99"/>
      <c r="L88" s="99"/>
    </row>
    <row r="89" spans="1:12" ht="13.5" customHeight="1">
      <c r="A89" s="56">
        <v>86</v>
      </c>
      <c r="B89" s="23" t="s">
        <v>101</v>
      </c>
      <c r="C89" s="24">
        <v>10</v>
      </c>
      <c r="D89" s="24">
        <v>11.25</v>
      </c>
      <c r="E89" s="24">
        <v>17</v>
      </c>
      <c r="F89" s="24">
        <v>13</v>
      </c>
      <c r="G89" s="24">
        <v>13</v>
      </c>
      <c r="H89" s="99"/>
      <c r="I89" s="99"/>
      <c r="J89" s="99"/>
      <c r="K89" s="99"/>
      <c r="L89" s="99"/>
    </row>
    <row r="90" spans="1:12" ht="13.5" customHeight="1">
      <c r="A90" s="56">
        <v>87</v>
      </c>
      <c r="B90" s="23" t="s">
        <v>102</v>
      </c>
      <c r="C90" s="24">
        <v>11.74</v>
      </c>
      <c r="D90" s="24">
        <v>12.24</v>
      </c>
      <c r="E90" s="24">
        <v>12.74</v>
      </c>
      <c r="F90" s="24">
        <v>12.74</v>
      </c>
      <c r="G90" s="24">
        <v>12.74</v>
      </c>
      <c r="H90" s="99"/>
      <c r="I90" s="99"/>
      <c r="J90" s="99"/>
      <c r="K90" s="99"/>
      <c r="L90" s="99"/>
    </row>
    <row r="91" spans="1:12" ht="13.5" customHeight="1">
      <c r="A91" s="56">
        <v>88</v>
      </c>
      <c r="B91" s="23" t="s">
        <v>103</v>
      </c>
      <c r="C91" s="24">
        <v>15.35</v>
      </c>
      <c r="D91" s="24">
        <v>15.35</v>
      </c>
      <c r="E91" s="24">
        <v>15.35</v>
      </c>
      <c r="F91" s="24">
        <v>15.35</v>
      </c>
      <c r="G91" s="24">
        <v>15.35</v>
      </c>
      <c r="H91" s="99"/>
      <c r="I91" s="99"/>
      <c r="J91" s="99"/>
      <c r="K91" s="99"/>
      <c r="L91" s="99"/>
    </row>
    <row r="92" spans="1:12" ht="13.5" customHeight="1">
      <c r="A92" s="56">
        <v>89</v>
      </c>
      <c r="B92" s="23" t="s">
        <v>104</v>
      </c>
      <c r="C92" s="24">
        <v>10</v>
      </c>
      <c r="D92" s="24">
        <v>11</v>
      </c>
      <c r="E92" s="24">
        <v>0</v>
      </c>
      <c r="F92" s="24">
        <v>10</v>
      </c>
      <c r="G92" s="24">
        <v>11</v>
      </c>
      <c r="H92" s="99"/>
      <c r="I92" s="99"/>
      <c r="J92" s="99"/>
      <c r="K92" s="99"/>
      <c r="L92" s="99"/>
    </row>
    <row r="93" spans="1:12" ht="13.5" customHeight="1">
      <c r="A93" s="56">
        <v>90</v>
      </c>
      <c r="B93" s="23" t="s">
        <v>105</v>
      </c>
      <c r="C93" s="24">
        <v>10.65</v>
      </c>
      <c r="D93" s="24">
        <v>11.33</v>
      </c>
      <c r="E93" s="24">
        <v>12.33</v>
      </c>
      <c r="F93" s="24">
        <v>10.83</v>
      </c>
      <c r="G93" s="24">
        <v>10.83</v>
      </c>
      <c r="H93" s="99"/>
      <c r="I93" s="99"/>
      <c r="J93" s="99"/>
      <c r="K93" s="99"/>
      <c r="L93" s="99"/>
    </row>
    <row r="94" spans="1:12" ht="13.5" customHeight="1">
      <c r="A94" s="56">
        <v>91</v>
      </c>
      <c r="B94" s="23" t="s">
        <v>106</v>
      </c>
      <c r="C94" s="24">
        <v>11.49</v>
      </c>
      <c r="D94" s="24">
        <v>11.99</v>
      </c>
      <c r="E94" s="24">
        <v>12.49</v>
      </c>
      <c r="F94" s="24">
        <v>11.49</v>
      </c>
      <c r="G94" s="24">
        <v>11.99</v>
      </c>
      <c r="H94" s="99"/>
      <c r="I94" s="99"/>
      <c r="J94" s="99"/>
      <c r="K94" s="99"/>
      <c r="L94" s="99"/>
    </row>
    <row r="95" spans="1:12" ht="13.5" customHeight="1">
      <c r="A95" s="56">
        <v>92</v>
      </c>
      <c r="B95" s="23" t="s">
        <v>107</v>
      </c>
      <c r="C95" s="24">
        <v>10.93</v>
      </c>
      <c r="D95" s="24">
        <v>10.93</v>
      </c>
      <c r="E95" s="24">
        <v>11.93</v>
      </c>
      <c r="F95" s="24">
        <v>10.93</v>
      </c>
      <c r="G95" s="24">
        <v>10.93</v>
      </c>
      <c r="H95" s="99"/>
      <c r="I95" s="99"/>
      <c r="J95" s="99"/>
      <c r="K95" s="99"/>
      <c r="L95" s="99"/>
    </row>
    <row r="96" spans="1:12" ht="13.5" customHeight="1">
      <c r="A96" s="56">
        <v>93</v>
      </c>
      <c r="B96" s="23" t="s">
        <v>108</v>
      </c>
      <c r="C96" s="24">
        <v>0</v>
      </c>
      <c r="D96" s="24">
        <v>12.99</v>
      </c>
      <c r="E96" s="24">
        <v>17.079999999999998</v>
      </c>
      <c r="F96" s="24">
        <v>0</v>
      </c>
      <c r="G96" s="24">
        <v>13.75</v>
      </c>
      <c r="H96" s="99"/>
      <c r="I96" s="99"/>
      <c r="J96" s="99"/>
      <c r="K96" s="99"/>
      <c r="L96" s="99"/>
    </row>
    <row r="97" spans="1:12" ht="13.5" customHeight="1">
      <c r="A97" s="56">
        <v>94</v>
      </c>
      <c r="B97" s="23" t="s">
        <v>109</v>
      </c>
      <c r="C97" s="24">
        <v>11.65</v>
      </c>
      <c r="D97" s="24">
        <v>12.58</v>
      </c>
      <c r="E97" s="24">
        <v>0</v>
      </c>
      <c r="F97" s="24">
        <v>12.4</v>
      </c>
      <c r="G97" s="24">
        <v>13.9</v>
      </c>
      <c r="H97" s="99"/>
      <c r="I97" s="99"/>
      <c r="J97" s="99"/>
      <c r="K97" s="99"/>
      <c r="L97" s="99"/>
    </row>
    <row r="98" spans="1:12" ht="13.5" customHeight="1">
      <c r="A98" s="56">
        <v>95</v>
      </c>
      <c r="B98" s="23" t="s">
        <v>110</v>
      </c>
      <c r="C98" s="24">
        <v>12.34</v>
      </c>
      <c r="D98" s="24">
        <v>12.34</v>
      </c>
      <c r="E98" s="24">
        <v>12.34</v>
      </c>
      <c r="F98" s="24">
        <v>12.34</v>
      </c>
      <c r="G98" s="24">
        <v>12.34</v>
      </c>
      <c r="H98" s="99"/>
      <c r="I98" s="99"/>
      <c r="J98" s="99"/>
      <c r="K98" s="99"/>
      <c r="L98" s="99"/>
    </row>
    <row r="99" spans="1:12" ht="13.5" customHeight="1">
      <c r="A99" s="56">
        <v>96</v>
      </c>
      <c r="B99" s="23" t="s">
        <v>111</v>
      </c>
      <c r="C99" s="24">
        <v>11.72</v>
      </c>
      <c r="D99" s="24">
        <v>12.22</v>
      </c>
      <c r="E99" s="24">
        <v>14.22</v>
      </c>
      <c r="F99" s="24">
        <v>11.72</v>
      </c>
      <c r="G99" s="24">
        <v>11.72</v>
      </c>
      <c r="H99" s="99"/>
      <c r="I99" s="99"/>
      <c r="J99" s="99"/>
      <c r="K99" s="99"/>
      <c r="L99" s="99"/>
    </row>
    <row r="100" spans="1:12" ht="13.5" customHeight="1">
      <c r="A100" s="56">
        <v>97</v>
      </c>
      <c r="B100" s="23" t="s">
        <v>112</v>
      </c>
      <c r="C100" s="24">
        <v>10.02</v>
      </c>
      <c r="D100" s="24">
        <v>9.9</v>
      </c>
      <c r="E100" s="24">
        <v>0</v>
      </c>
      <c r="F100" s="24">
        <v>9.9</v>
      </c>
      <c r="G100" s="24">
        <v>0</v>
      </c>
      <c r="H100" s="100"/>
      <c r="I100" s="100"/>
      <c r="J100" s="100"/>
      <c r="K100" s="100"/>
      <c r="L100" s="100"/>
    </row>
    <row r="101" spans="1:12" ht="13.5" customHeight="1">
      <c r="A101" s="56">
        <v>98</v>
      </c>
      <c r="B101" s="23" t="s">
        <v>113</v>
      </c>
      <c r="C101" s="24">
        <v>0</v>
      </c>
      <c r="D101" s="24">
        <v>11</v>
      </c>
      <c r="E101" s="24">
        <v>0</v>
      </c>
      <c r="F101" s="24">
        <v>11.5</v>
      </c>
      <c r="G101" s="24">
        <v>12</v>
      </c>
      <c r="H101" s="99"/>
      <c r="I101" s="99"/>
      <c r="J101" s="99"/>
      <c r="K101" s="99"/>
      <c r="L101" s="99"/>
    </row>
    <row r="102" spans="1:12" ht="13.5" customHeight="1">
      <c r="C102" s="101"/>
      <c r="D102" s="101"/>
      <c r="E102" s="101"/>
      <c r="F102" s="101"/>
      <c r="G102" s="101"/>
    </row>
    <row r="103" spans="1:12" ht="13.5" customHeight="1">
      <c r="C103" s="101"/>
      <c r="D103" s="101"/>
      <c r="E103" s="101"/>
      <c r="F103" s="101"/>
      <c r="G103" s="101"/>
    </row>
    <row r="104" spans="1:12" ht="13.5" customHeight="1">
      <c r="C104" s="102"/>
      <c r="D104" s="102"/>
      <c r="E104" s="102"/>
      <c r="F104" s="102"/>
      <c r="G104" s="102"/>
    </row>
  </sheetData>
  <mergeCells count="2">
    <mergeCell ref="A1:G1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zoomScale="117" zoomScaleNormal="117" zoomScaleSheetLayoutView="130" workbookViewId="0">
      <selection activeCell="C4" sqref="C4"/>
    </sheetView>
  </sheetViews>
  <sheetFormatPr defaultColWidth="9.1796875" defaultRowHeight="12.75" customHeight="1"/>
  <cols>
    <col min="1" max="1" width="6.1796875" style="68" customWidth="1"/>
    <col min="2" max="2" width="52.7265625" style="69" customWidth="1"/>
    <col min="3" max="3" width="10.453125" style="110" customWidth="1"/>
    <col min="4" max="4" width="9" style="110" customWidth="1"/>
    <col min="5" max="5" width="8.1796875" style="110" customWidth="1"/>
    <col min="6" max="6" width="9.1796875" style="110" customWidth="1"/>
    <col min="7" max="7" width="9" style="110" customWidth="1"/>
    <col min="8" max="16384" width="9.1796875" style="67"/>
  </cols>
  <sheetData>
    <row r="1" spans="1:7" ht="12.75" customHeight="1">
      <c r="A1" s="213" t="s">
        <v>142</v>
      </c>
      <c r="B1" s="213"/>
      <c r="C1" s="213"/>
      <c r="D1" s="213"/>
      <c r="E1" s="213"/>
      <c r="F1" s="213"/>
      <c r="G1" s="213"/>
    </row>
    <row r="2" spans="1:7" ht="12.75" customHeight="1" thickBot="1">
      <c r="C2" s="214" t="s">
        <v>140</v>
      </c>
      <c r="D2" s="215"/>
      <c r="E2" s="215"/>
      <c r="F2" s="215"/>
      <c r="G2" s="215"/>
    </row>
    <row r="3" spans="1:7" ht="25.5" customHeight="1">
      <c r="A3" s="70" t="s">
        <v>1</v>
      </c>
      <c r="B3" s="71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8" t="s">
        <v>9</v>
      </c>
    </row>
    <row r="4" spans="1:7" ht="12.75" customHeight="1">
      <c r="A4" s="46">
        <v>1</v>
      </c>
      <c r="B4" s="51" t="s">
        <v>12</v>
      </c>
      <c r="C4" s="111">
        <v>9.9499999999999993</v>
      </c>
      <c r="D4" s="111">
        <v>9.9</v>
      </c>
      <c r="E4" s="111">
        <v>17.25</v>
      </c>
      <c r="F4" s="111">
        <v>9.9</v>
      </c>
      <c r="G4" s="111">
        <v>12</v>
      </c>
    </row>
    <row r="5" spans="1:7" ht="12.75" customHeight="1">
      <c r="A5" s="46">
        <v>2</v>
      </c>
      <c r="B5" s="51" t="s">
        <v>13</v>
      </c>
      <c r="C5" s="111">
        <v>9.9499999999999993</v>
      </c>
      <c r="D5" s="111">
        <v>9.9499999999999993</v>
      </c>
      <c r="E5" s="111">
        <v>17.75</v>
      </c>
      <c r="F5" s="111">
        <v>10.25</v>
      </c>
      <c r="G5" s="111">
        <v>12</v>
      </c>
    </row>
    <row r="6" spans="1:7" ht="12.75" customHeight="1">
      <c r="A6" s="46">
        <v>3</v>
      </c>
      <c r="B6" s="51" t="s">
        <v>14</v>
      </c>
      <c r="C6" s="111">
        <v>9.9499999999999993</v>
      </c>
      <c r="D6" s="111">
        <v>9.9499999999999993</v>
      </c>
      <c r="E6" s="111">
        <v>0</v>
      </c>
      <c r="F6" s="111">
        <v>10.5</v>
      </c>
      <c r="G6" s="111">
        <v>12.5</v>
      </c>
    </row>
    <row r="7" spans="1:7" ht="12.75" customHeight="1">
      <c r="A7" s="46">
        <v>4</v>
      </c>
      <c r="B7" s="51" t="s">
        <v>15</v>
      </c>
      <c r="C7" s="111">
        <v>10</v>
      </c>
      <c r="D7" s="111">
        <v>10.5</v>
      </c>
      <c r="E7" s="111">
        <v>17</v>
      </c>
      <c r="F7" s="111">
        <v>10.25</v>
      </c>
      <c r="G7" s="111">
        <v>12</v>
      </c>
    </row>
    <row r="8" spans="1:7" ht="12.75" customHeight="1">
      <c r="A8" s="46">
        <v>5</v>
      </c>
      <c r="B8" s="51" t="s">
        <v>16</v>
      </c>
      <c r="C8" s="115">
        <v>10</v>
      </c>
      <c r="D8" s="115">
        <v>10.25</v>
      </c>
      <c r="E8" s="115">
        <v>0</v>
      </c>
      <c r="F8" s="116">
        <v>10.25</v>
      </c>
      <c r="G8" s="116">
        <v>10.25</v>
      </c>
    </row>
    <row r="9" spans="1:7" ht="12.75" customHeight="1">
      <c r="A9" s="46">
        <v>6</v>
      </c>
      <c r="B9" s="51" t="s">
        <v>17</v>
      </c>
      <c r="C9" s="111">
        <v>9.75</v>
      </c>
      <c r="D9" s="111">
        <v>9.9</v>
      </c>
      <c r="E9" s="111">
        <v>0</v>
      </c>
      <c r="F9" s="111">
        <v>9.9</v>
      </c>
      <c r="G9" s="111">
        <v>8.61</v>
      </c>
    </row>
    <row r="10" spans="1:7" ht="12.75" customHeight="1">
      <c r="A10" s="46">
        <v>7</v>
      </c>
      <c r="B10" s="51" t="s">
        <v>18</v>
      </c>
      <c r="C10" s="111">
        <v>9.75</v>
      </c>
      <c r="D10" s="111">
        <v>10.75</v>
      </c>
      <c r="E10" s="111">
        <v>18.3</v>
      </c>
      <c r="F10" s="111">
        <v>9.75</v>
      </c>
      <c r="G10" s="111">
        <v>10</v>
      </c>
    </row>
    <row r="11" spans="1:7" ht="12.75" customHeight="1">
      <c r="A11" s="46">
        <v>8</v>
      </c>
      <c r="B11" s="51" t="s">
        <v>19</v>
      </c>
      <c r="C11" s="111">
        <v>10.65</v>
      </c>
      <c r="D11" s="111">
        <v>10.68</v>
      </c>
      <c r="E11" s="111">
        <v>17.93</v>
      </c>
      <c r="F11" s="111">
        <v>10.62</v>
      </c>
      <c r="G11" s="111">
        <v>10.62</v>
      </c>
    </row>
    <row r="12" spans="1:7" ht="12.75" customHeight="1">
      <c r="A12" s="46">
        <v>9</v>
      </c>
      <c r="B12" s="51" t="s">
        <v>20</v>
      </c>
      <c r="C12" s="111">
        <v>9.6</v>
      </c>
      <c r="D12" s="111">
        <v>10.4</v>
      </c>
      <c r="E12" s="111">
        <v>0</v>
      </c>
      <c r="F12" s="111">
        <v>9.8000000000000007</v>
      </c>
      <c r="G12" s="111">
        <v>10.25</v>
      </c>
    </row>
    <row r="13" spans="1:7" ht="12.75" customHeight="1">
      <c r="A13" s="46">
        <v>10</v>
      </c>
      <c r="B13" s="51" t="s">
        <v>21</v>
      </c>
      <c r="C13" s="111">
        <v>10.5</v>
      </c>
      <c r="D13" s="111">
        <v>11</v>
      </c>
      <c r="E13" s="111">
        <v>0</v>
      </c>
      <c r="F13" s="111">
        <v>10.5</v>
      </c>
      <c r="G13" s="111">
        <v>0</v>
      </c>
    </row>
    <row r="14" spans="1:7" ht="12.75" customHeight="1">
      <c r="A14" s="46">
        <v>11</v>
      </c>
      <c r="B14" s="51" t="s">
        <v>22</v>
      </c>
      <c r="C14" s="111">
        <v>10.5</v>
      </c>
      <c r="D14" s="111">
        <v>11.5</v>
      </c>
      <c r="E14" s="111">
        <v>0</v>
      </c>
      <c r="F14" s="111">
        <v>10.199999999999999</v>
      </c>
      <c r="G14" s="111">
        <v>10.75</v>
      </c>
    </row>
    <row r="15" spans="1:7" ht="12.75" customHeight="1">
      <c r="A15" s="46">
        <v>12</v>
      </c>
      <c r="B15" s="51" t="s">
        <v>23</v>
      </c>
      <c r="C15" s="111">
        <v>8</v>
      </c>
      <c r="D15" s="111">
        <v>8.25</v>
      </c>
      <c r="E15" s="111">
        <v>0</v>
      </c>
      <c r="F15" s="111">
        <v>0</v>
      </c>
      <c r="G15" s="111">
        <v>0</v>
      </c>
    </row>
    <row r="16" spans="1:7" ht="12.75" customHeight="1">
      <c r="A16" s="46">
        <v>13</v>
      </c>
      <c r="B16" s="51" t="s">
        <v>24</v>
      </c>
      <c r="C16" s="111">
        <v>6.83</v>
      </c>
      <c r="D16" s="111">
        <v>0</v>
      </c>
      <c r="E16" s="111">
        <v>0</v>
      </c>
      <c r="F16" s="111">
        <v>0</v>
      </c>
      <c r="G16" s="111">
        <v>0</v>
      </c>
    </row>
    <row r="17" spans="1:7" ht="12.75" customHeight="1">
      <c r="A17" s="46">
        <v>14</v>
      </c>
      <c r="B17" s="51" t="s">
        <v>25</v>
      </c>
      <c r="C17" s="111">
        <v>7.5</v>
      </c>
      <c r="D17" s="111">
        <v>0</v>
      </c>
      <c r="E17" s="111">
        <v>0</v>
      </c>
      <c r="F17" s="111">
        <v>0</v>
      </c>
      <c r="G17" s="111">
        <v>0</v>
      </c>
    </row>
    <row r="18" spans="1:7" ht="12.75" customHeight="1">
      <c r="A18" s="46">
        <v>15</v>
      </c>
      <c r="B18" s="51" t="s">
        <v>26</v>
      </c>
      <c r="C18" s="117">
        <v>10.64</v>
      </c>
      <c r="D18" s="117">
        <v>10.64</v>
      </c>
      <c r="E18" s="117">
        <v>0</v>
      </c>
      <c r="F18" s="117">
        <v>10.64</v>
      </c>
      <c r="G18" s="117">
        <v>10.64</v>
      </c>
    </row>
    <row r="19" spans="1:7" ht="12.75" customHeight="1">
      <c r="A19" s="46">
        <v>16</v>
      </c>
      <c r="B19" s="51" t="s">
        <v>27</v>
      </c>
      <c r="C19" s="111">
        <v>13.44</v>
      </c>
      <c r="D19" s="111">
        <v>13.44</v>
      </c>
      <c r="E19" s="111">
        <v>17.78</v>
      </c>
      <c r="F19" s="111">
        <v>13.44</v>
      </c>
      <c r="G19" s="111">
        <v>13.44</v>
      </c>
    </row>
    <row r="20" spans="1:7" ht="12.75" customHeight="1">
      <c r="A20" s="46">
        <v>17</v>
      </c>
      <c r="B20" s="51" t="s">
        <v>28</v>
      </c>
      <c r="C20" s="111">
        <v>10.56</v>
      </c>
      <c r="D20" s="111">
        <v>0</v>
      </c>
      <c r="E20" s="111">
        <v>0</v>
      </c>
      <c r="F20" s="111">
        <v>0</v>
      </c>
      <c r="G20" s="111">
        <v>0</v>
      </c>
    </row>
    <row r="21" spans="1:7" ht="12.75" customHeight="1">
      <c r="A21" s="46">
        <v>18</v>
      </c>
      <c r="B21" s="51" t="s">
        <v>30</v>
      </c>
      <c r="C21" s="111">
        <v>7.05</v>
      </c>
      <c r="D21" s="111">
        <v>0</v>
      </c>
      <c r="E21" s="111">
        <v>0</v>
      </c>
      <c r="F21" s="111">
        <v>0</v>
      </c>
      <c r="G21" s="111">
        <v>0</v>
      </c>
    </row>
    <row r="22" spans="1:7" ht="12.75" customHeight="1">
      <c r="A22" s="46">
        <v>19</v>
      </c>
      <c r="B22" s="51" t="s">
        <v>32</v>
      </c>
      <c r="C22" s="111">
        <v>8.8000000000000007</v>
      </c>
      <c r="D22" s="111">
        <v>10.37</v>
      </c>
      <c r="E22" s="111">
        <v>0</v>
      </c>
      <c r="F22" s="111">
        <v>10.68</v>
      </c>
      <c r="G22" s="111">
        <v>0</v>
      </c>
    </row>
    <row r="23" spans="1:7" ht="12.75" customHeight="1">
      <c r="A23" s="46">
        <v>20</v>
      </c>
      <c r="B23" s="51" t="s">
        <v>33</v>
      </c>
      <c r="C23" s="111">
        <v>8.3000000000000007</v>
      </c>
      <c r="D23" s="111">
        <v>0</v>
      </c>
      <c r="E23" s="111">
        <v>0</v>
      </c>
      <c r="F23" s="111">
        <v>0</v>
      </c>
      <c r="G23" s="111">
        <v>0</v>
      </c>
    </row>
    <row r="24" spans="1:7" ht="12.75" customHeight="1">
      <c r="A24" s="46">
        <v>21</v>
      </c>
      <c r="B24" s="51" t="s">
        <v>34</v>
      </c>
      <c r="C24" s="111">
        <v>7.35</v>
      </c>
      <c r="D24" s="111">
        <v>0</v>
      </c>
      <c r="E24" s="111">
        <v>0</v>
      </c>
      <c r="F24" s="111">
        <v>0</v>
      </c>
      <c r="G24" s="111">
        <v>0</v>
      </c>
    </row>
    <row r="25" spans="1:7" ht="12.75" customHeight="1">
      <c r="A25" s="46">
        <v>22</v>
      </c>
      <c r="B25" s="51" t="s">
        <v>35</v>
      </c>
      <c r="C25" s="111">
        <v>9.66</v>
      </c>
      <c r="D25" s="111">
        <v>0</v>
      </c>
      <c r="E25" s="111">
        <v>0</v>
      </c>
      <c r="F25" s="111">
        <v>10</v>
      </c>
      <c r="G25" s="111">
        <v>0</v>
      </c>
    </row>
    <row r="26" spans="1:7" ht="12.75" customHeight="1">
      <c r="A26" s="46">
        <v>23</v>
      </c>
      <c r="B26" s="51" t="s">
        <v>36</v>
      </c>
      <c r="C26" s="111">
        <v>14.49</v>
      </c>
      <c r="D26" s="111">
        <v>13.49</v>
      </c>
      <c r="E26" s="111">
        <v>13.49</v>
      </c>
      <c r="F26" s="111">
        <v>13.49</v>
      </c>
      <c r="G26" s="111">
        <v>13.49</v>
      </c>
    </row>
    <row r="27" spans="1:7" ht="12.75" customHeight="1">
      <c r="A27" s="46">
        <v>24</v>
      </c>
      <c r="B27" s="51" t="s">
        <v>37</v>
      </c>
      <c r="C27" s="111">
        <v>8.1300000000000008</v>
      </c>
      <c r="D27" s="111">
        <v>0</v>
      </c>
      <c r="E27" s="111">
        <v>0</v>
      </c>
      <c r="F27" s="111">
        <v>0</v>
      </c>
      <c r="G27" s="111">
        <v>0</v>
      </c>
    </row>
    <row r="28" spans="1:7" ht="12.75" customHeight="1">
      <c r="A28" s="46">
        <v>25</v>
      </c>
      <c r="B28" s="51" t="s">
        <v>38</v>
      </c>
      <c r="C28" s="118">
        <v>8.83</v>
      </c>
      <c r="D28" s="118">
        <v>0</v>
      </c>
      <c r="E28" s="118">
        <v>0</v>
      </c>
      <c r="F28" s="118">
        <v>0</v>
      </c>
      <c r="G28" s="118">
        <v>0</v>
      </c>
    </row>
    <row r="29" spans="1:7" ht="12.75" customHeight="1">
      <c r="A29" s="46">
        <v>26</v>
      </c>
      <c r="B29" s="104" t="s">
        <v>39</v>
      </c>
      <c r="C29" s="119">
        <v>8.75</v>
      </c>
      <c r="D29" s="119">
        <v>0</v>
      </c>
      <c r="E29" s="119">
        <v>0</v>
      </c>
      <c r="F29" s="119">
        <v>0</v>
      </c>
      <c r="G29" s="119">
        <v>0</v>
      </c>
    </row>
    <row r="30" spans="1:7" ht="12.75" customHeight="1">
      <c r="A30" s="46">
        <v>27</v>
      </c>
      <c r="B30" s="104" t="s">
        <v>40</v>
      </c>
      <c r="C30" s="111">
        <v>6.77</v>
      </c>
      <c r="D30" s="111">
        <v>6.77</v>
      </c>
      <c r="E30" s="111">
        <v>0</v>
      </c>
      <c r="F30" s="111">
        <v>0</v>
      </c>
      <c r="G30" s="111">
        <v>0</v>
      </c>
    </row>
    <row r="31" spans="1:7" ht="12.75" customHeight="1">
      <c r="A31" s="46">
        <v>28</v>
      </c>
      <c r="B31" s="104" t="s">
        <v>41</v>
      </c>
      <c r="C31" s="111">
        <v>10.28</v>
      </c>
      <c r="D31" s="111">
        <v>10.56</v>
      </c>
      <c r="E31" s="111">
        <v>15.51</v>
      </c>
      <c r="F31" s="111">
        <v>9.98</v>
      </c>
      <c r="G31" s="111">
        <v>14.63</v>
      </c>
    </row>
    <row r="32" spans="1:7" ht="12.75" customHeight="1">
      <c r="A32" s="46">
        <v>29</v>
      </c>
      <c r="B32" s="104" t="s">
        <v>42</v>
      </c>
      <c r="C32" s="120">
        <v>9.5</v>
      </c>
      <c r="D32" s="120">
        <v>10.25</v>
      </c>
      <c r="E32" s="120">
        <v>0</v>
      </c>
      <c r="F32" s="121">
        <v>10.75</v>
      </c>
      <c r="G32" s="120">
        <v>0</v>
      </c>
    </row>
    <row r="33" spans="1:7" ht="12.75" customHeight="1">
      <c r="A33" s="46">
        <v>30</v>
      </c>
      <c r="B33" s="104" t="s">
        <v>43</v>
      </c>
      <c r="C33" s="111">
        <v>11.25</v>
      </c>
      <c r="D33" s="111">
        <v>13</v>
      </c>
      <c r="E33" s="111">
        <v>0</v>
      </c>
      <c r="F33" s="111">
        <v>13</v>
      </c>
      <c r="G33" s="111">
        <v>14</v>
      </c>
    </row>
    <row r="34" spans="1:7" ht="12.75" customHeight="1">
      <c r="A34" s="46">
        <v>31</v>
      </c>
      <c r="B34" s="51" t="s">
        <v>44</v>
      </c>
      <c r="C34" s="115">
        <v>10.15</v>
      </c>
      <c r="D34" s="115">
        <v>10.65</v>
      </c>
      <c r="E34" s="115">
        <v>21</v>
      </c>
      <c r="F34" s="116">
        <v>13</v>
      </c>
      <c r="G34" s="122">
        <v>12</v>
      </c>
    </row>
    <row r="35" spans="1:7" ht="12.75" customHeight="1">
      <c r="A35" s="46">
        <v>32</v>
      </c>
      <c r="B35" s="51" t="s">
        <v>45</v>
      </c>
      <c r="C35" s="111">
        <v>10.6</v>
      </c>
      <c r="D35" s="111">
        <v>12.2</v>
      </c>
      <c r="E35" s="111">
        <v>14.2</v>
      </c>
      <c r="F35" s="111">
        <v>11.9</v>
      </c>
      <c r="G35" s="111">
        <v>12</v>
      </c>
    </row>
    <row r="36" spans="1:7" ht="12.75" customHeight="1">
      <c r="A36" s="46">
        <v>33</v>
      </c>
      <c r="B36" s="51" t="s">
        <v>46</v>
      </c>
      <c r="C36" s="111">
        <v>8.66</v>
      </c>
      <c r="D36" s="111">
        <v>10.16</v>
      </c>
      <c r="E36" s="111">
        <v>13.21</v>
      </c>
      <c r="F36" s="111">
        <v>10.17</v>
      </c>
      <c r="G36" s="111">
        <v>10.01</v>
      </c>
    </row>
    <row r="37" spans="1:7" ht="12.75" customHeight="1">
      <c r="A37" s="46">
        <v>34</v>
      </c>
      <c r="B37" s="51" t="s">
        <v>47</v>
      </c>
      <c r="C37" s="111">
        <v>10</v>
      </c>
      <c r="D37" s="111">
        <v>10.25</v>
      </c>
      <c r="E37" s="111">
        <v>14.5</v>
      </c>
      <c r="F37" s="111">
        <v>10.5</v>
      </c>
      <c r="G37" s="111">
        <v>11</v>
      </c>
    </row>
    <row r="38" spans="1:7" ht="12.75" customHeight="1">
      <c r="A38" s="46">
        <v>35</v>
      </c>
      <c r="B38" s="51" t="s">
        <v>48</v>
      </c>
      <c r="C38" s="111">
        <v>7.04</v>
      </c>
      <c r="D38" s="111">
        <v>7.15</v>
      </c>
      <c r="E38" s="111">
        <v>6.63</v>
      </c>
      <c r="F38" s="111">
        <v>6.59</v>
      </c>
      <c r="G38" s="111">
        <v>7.66</v>
      </c>
    </row>
    <row r="39" spans="1:7" ht="12.75" customHeight="1">
      <c r="A39" s="46">
        <v>36</v>
      </c>
      <c r="B39" s="51" t="s">
        <v>49</v>
      </c>
      <c r="C39" s="111">
        <v>9.84</v>
      </c>
      <c r="D39" s="111">
        <v>12.83</v>
      </c>
      <c r="E39" s="111">
        <v>13.43</v>
      </c>
      <c r="F39" s="111">
        <v>11.7</v>
      </c>
      <c r="G39" s="111">
        <v>11.9</v>
      </c>
    </row>
    <row r="40" spans="1:7" ht="12.75" customHeight="1">
      <c r="A40" s="46">
        <v>37</v>
      </c>
      <c r="B40" s="51" t="s">
        <v>50</v>
      </c>
      <c r="C40" s="111">
        <v>7.31</v>
      </c>
      <c r="D40" s="111">
        <v>8.27</v>
      </c>
      <c r="E40" s="111">
        <v>12.08</v>
      </c>
      <c r="F40" s="111">
        <v>7.38</v>
      </c>
      <c r="G40" s="111">
        <v>8.76</v>
      </c>
    </row>
    <row r="41" spans="1:7" ht="12.75" customHeight="1">
      <c r="A41" s="46">
        <v>38</v>
      </c>
      <c r="B41" s="51" t="s">
        <v>51</v>
      </c>
      <c r="C41" s="111">
        <v>8.2899999999999991</v>
      </c>
      <c r="D41" s="111">
        <v>8.1999999999999993</v>
      </c>
      <c r="E41" s="111">
        <v>7.9</v>
      </c>
      <c r="F41" s="111">
        <v>8.4</v>
      </c>
      <c r="G41" s="111">
        <v>8.9</v>
      </c>
    </row>
    <row r="42" spans="1:7" ht="12.75" customHeight="1">
      <c r="A42" s="46">
        <v>39</v>
      </c>
      <c r="B42" s="51" t="s">
        <v>52</v>
      </c>
      <c r="C42" s="111">
        <v>9.92</v>
      </c>
      <c r="D42" s="111">
        <v>10.37</v>
      </c>
      <c r="E42" s="111">
        <v>13.34</v>
      </c>
      <c r="F42" s="111">
        <v>10.61</v>
      </c>
      <c r="G42" s="111">
        <v>12.38</v>
      </c>
    </row>
    <row r="43" spans="1:7" ht="12.75" customHeight="1">
      <c r="A43" s="46">
        <v>40</v>
      </c>
      <c r="B43" s="51" t="s">
        <v>53</v>
      </c>
      <c r="C43" s="111">
        <v>10.25</v>
      </c>
      <c r="D43" s="111">
        <v>10.75</v>
      </c>
      <c r="E43" s="111">
        <v>12.75</v>
      </c>
      <c r="F43" s="111">
        <v>11.25</v>
      </c>
      <c r="G43" s="111">
        <v>11.25</v>
      </c>
    </row>
    <row r="44" spans="1:7" ht="12.75" customHeight="1">
      <c r="A44" s="46">
        <v>41</v>
      </c>
      <c r="B44" s="51" t="s">
        <v>54</v>
      </c>
      <c r="C44" s="111">
        <v>8.77</v>
      </c>
      <c r="D44" s="111">
        <v>8.5</v>
      </c>
      <c r="E44" s="111">
        <v>8.56</v>
      </c>
      <c r="F44" s="111">
        <v>8.1300000000000008</v>
      </c>
      <c r="G44" s="111">
        <v>8.4</v>
      </c>
    </row>
    <row r="45" spans="1:7" ht="12.75" customHeight="1">
      <c r="A45" s="46">
        <v>42</v>
      </c>
      <c r="B45" s="51" t="s">
        <v>55</v>
      </c>
      <c r="C45" s="111">
        <v>10.9</v>
      </c>
      <c r="D45" s="111">
        <v>12.65</v>
      </c>
      <c r="E45" s="111">
        <v>15</v>
      </c>
      <c r="F45" s="111">
        <v>12.12</v>
      </c>
      <c r="G45" s="111">
        <v>12.28</v>
      </c>
    </row>
    <row r="46" spans="1:7" ht="12.75" customHeight="1">
      <c r="A46" s="46">
        <v>43</v>
      </c>
      <c r="B46" s="51" t="s">
        <v>56</v>
      </c>
      <c r="C46" s="111">
        <v>11.28</v>
      </c>
      <c r="D46" s="111">
        <v>11.28</v>
      </c>
      <c r="E46" s="111">
        <v>11.28</v>
      </c>
      <c r="F46" s="111">
        <v>0</v>
      </c>
      <c r="G46" s="111">
        <v>11.28</v>
      </c>
    </row>
    <row r="47" spans="1:7" ht="12.75" customHeight="1">
      <c r="A47" s="46">
        <v>44</v>
      </c>
      <c r="B47" s="51" t="s">
        <v>57</v>
      </c>
      <c r="C47" s="111">
        <v>9.75</v>
      </c>
      <c r="D47" s="111">
        <v>10.3</v>
      </c>
      <c r="E47" s="111">
        <v>13.05</v>
      </c>
      <c r="F47" s="111">
        <v>10.25</v>
      </c>
      <c r="G47" s="111">
        <v>10.9</v>
      </c>
    </row>
    <row r="48" spans="1:7" ht="12.75" customHeight="1">
      <c r="A48" s="46">
        <v>45</v>
      </c>
      <c r="B48" s="51" t="s">
        <v>58</v>
      </c>
      <c r="C48" s="111">
        <v>8.42</v>
      </c>
      <c r="D48" s="111">
        <v>8.92</v>
      </c>
      <c r="E48" s="111">
        <v>10.42</v>
      </c>
      <c r="F48" s="111">
        <v>9.42</v>
      </c>
      <c r="G48" s="111">
        <v>10.17</v>
      </c>
    </row>
    <row r="49" spans="1:7" ht="12.75" customHeight="1">
      <c r="A49" s="46">
        <v>46</v>
      </c>
      <c r="B49" s="51" t="s">
        <v>59</v>
      </c>
      <c r="C49" s="111">
        <v>11.27</v>
      </c>
      <c r="D49" s="111">
        <v>10.83</v>
      </c>
      <c r="E49" s="111">
        <v>10.83</v>
      </c>
      <c r="F49" s="111">
        <v>11.27</v>
      </c>
      <c r="G49" s="111">
        <v>10.39</v>
      </c>
    </row>
    <row r="50" spans="1:7" ht="12.75" customHeight="1">
      <c r="A50" s="46">
        <v>47</v>
      </c>
      <c r="B50" s="51" t="s">
        <v>60</v>
      </c>
      <c r="C50" s="111">
        <v>8.57</v>
      </c>
      <c r="D50" s="111">
        <v>8.86</v>
      </c>
      <c r="E50" s="111">
        <v>14.11</v>
      </c>
      <c r="F50" s="111">
        <v>10.050000000000001</v>
      </c>
      <c r="G50" s="111">
        <v>11.5</v>
      </c>
    </row>
    <row r="51" spans="1:7" ht="12.75" customHeight="1">
      <c r="A51" s="46">
        <v>48</v>
      </c>
      <c r="B51" s="51" t="s">
        <v>61</v>
      </c>
      <c r="C51" s="111">
        <v>8.57</v>
      </c>
      <c r="D51" s="111">
        <v>8.6199999999999992</v>
      </c>
      <c r="E51" s="111">
        <v>8.48</v>
      </c>
      <c r="F51" s="111">
        <v>8.42</v>
      </c>
      <c r="G51" s="111">
        <v>10.7</v>
      </c>
    </row>
    <row r="52" spans="1:7" ht="12.75" customHeight="1">
      <c r="A52" s="46">
        <v>49</v>
      </c>
      <c r="B52" s="51" t="s">
        <v>62</v>
      </c>
      <c r="C52" s="111">
        <v>10.47</v>
      </c>
      <c r="D52" s="111">
        <v>10.77</v>
      </c>
      <c r="E52" s="111">
        <v>10.77</v>
      </c>
      <c r="F52" s="111">
        <v>10.47</v>
      </c>
      <c r="G52" s="111">
        <v>10.77</v>
      </c>
    </row>
    <row r="53" spans="1:7" ht="12.75" customHeight="1">
      <c r="A53" s="46">
        <v>50</v>
      </c>
      <c r="B53" s="51" t="s">
        <v>64</v>
      </c>
      <c r="C53" s="111">
        <v>8.99</v>
      </c>
      <c r="D53" s="111">
        <v>10.25</v>
      </c>
      <c r="E53" s="111">
        <v>10.02</v>
      </c>
      <c r="F53" s="111">
        <v>9.61</v>
      </c>
      <c r="G53" s="111">
        <v>11.81</v>
      </c>
    </row>
    <row r="54" spans="1:7" ht="12.75" customHeight="1">
      <c r="A54" s="46">
        <v>51</v>
      </c>
      <c r="B54" s="51" t="s">
        <v>65</v>
      </c>
      <c r="C54" s="111">
        <v>10.38</v>
      </c>
      <c r="D54" s="111">
        <v>11.16</v>
      </c>
      <c r="E54" s="111">
        <v>10.25</v>
      </c>
      <c r="F54" s="111">
        <v>10.24</v>
      </c>
      <c r="G54" s="111">
        <v>13.39</v>
      </c>
    </row>
    <row r="55" spans="1:7" ht="12.75" customHeight="1">
      <c r="A55" s="46">
        <v>52</v>
      </c>
      <c r="B55" s="51" t="s">
        <v>66</v>
      </c>
      <c r="C55" s="111">
        <v>4.97</v>
      </c>
      <c r="D55" s="111">
        <v>4.97</v>
      </c>
      <c r="E55" s="111">
        <v>4.97</v>
      </c>
      <c r="F55" s="111">
        <v>8.56</v>
      </c>
      <c r="G55" s="111">
        <v>8.56</v>
      </c>
    </row>
    <row r="56" spans="1:7" s="80" customFormat="1" ht="12.75" customHeight="1">
      <c r="A56" s="46">
        <v>53</v>
      </c>
      <c r="B56" s="51" t="s">
        <v>67</v>
      </c>
      <c r="C56" s="111">
        <v>11.77</v>
      </c>
      <c r="D56" s="111">
        <v>11.71</v>
      </c>
      <c r="E56" s="111">
        <v>14.15</v>
      </c>
      <c r="F56" s="111">
        <v>10.68</v>
      </c>
      <c r="G56" s="111">
        <v>11.34</v>
      </c>
    </row>
    <row r="57" spans="1:7" ht="12.75" customHeight="1">
      <c r="A57" s="46">
        <v>54</v>
      </c>
      <c r="B57" s="51" t="s">
        <v>68</v>
      </c>
      <c r="C57" s="111">
        <v>7.76</v>
      </c>
      <c r="D57" s="111">
        <v>7.76</v>
      </c>
      <c r="E57" s="111">
        <v>7.76</v>
      </c>
      <c r="F57" s="111">
        <v>7.76</v>
      </c>
      <c r="G57" s="111">
        <v>7.76</v>
      </c>
    </row>
    <row r="58" spans="1:7" ht="12.75" customHeight="1">
      <c r="A58" s="46">
        <v>55</v>
      </c>
      <c r="B58" s="51" t="s">
        <v>69</v>
      </c>
      <c r="C58" s="111">
        <v>8.58</v>
      </c>
      <c r="D58" s="111">
        <v>8.58</v>
      </c>
      <c r="E58" s="111">
        <v>8.58</v>
      </c>
      <c r="F58" s="111">
        <v>8.58</v>
      </c>
      <c r="G58" s="111">
        <v>8.58</v>
      </c>
    </row>
    <row r="59" spans="1:7" ht="12.75" customHeight="1">
      <c r="A59" s="46">
        <v>56</v>
      </c>
      <c r="B59" s="51" t="s">
        <v>70</v>
      </c>
      <c r="C59" s="112">
        <v>8.93</v>
      </c>
      <c r="D59" s="112">
        <v>9.08</v>
      </c>
      <c r="E59" s="112">
        <v>8.93</v>
      </c>
      <c r="F59" s="112">
        <v>8.99</v>
      </c>
      <c r="G59" s="112">
        <v>9.07</v>
      </c>
    </row>
    <row r="60" spans="1:7" ht="12.75" customHeight="1">
      <c r="A60" s="46">
        <v>57</v>
      </c>
      <c r="B60" s="51" t="s">
        <v>71</v>
      </c>
      <c r="C60" s="112">
        <v>8.36</v>
      </c>
      <c r="D60" s="112">
        <v>9.09</v>
      </c>
      <c r="E60" s="112">
        <v>11.34</v>
      </c>
      <c r="F60" s="112">
        <v>8.34</v>
      </c>
      <c r="G60" s="112">
        <v>10.23</v>
      </c>
    </row>
    <row r="61" spans="1:7" ht="12.75" customHeight="1">
      <c r="A61" s="46">
        <v>58</v>
      </c>
      <c r="B61" s="51" t="s">
        <v>72</v>
      </c>
      <c r="C61" s="164">
        <v>0</v>
      </c>
      <c r="D61" s="164">
        <v>0</v>
      </c>
      <c r="E61" s="164">
        <v>0</v>
      </c>
      <c r="F61" s="164">
        <v>0</v>
      </c>
      <c r="G61" s="164">
        <v>0</v>
      </c>
    </row>
    <row r="62" spans="1:7" ht="12.75" customHeight="1">
      <c r="A62" s="46">
        <v>59</v>
      </c>
      <c r="B62" s="51" t="s">
        <v>73</v>
      </c>
      <c r="C62" s="112">
        <v>13.23</v>
      </c>
      <c r="D62" s="112">
        <v>13.23</v>
      </c>
      <c r="E62" s="112">
        <v>13.23</v>
      </c>
      <c r="F62" s="112">
        <v>13.23</v>
      </c>
      <c r="G62" s="112">
        <v>13.23</v>
      </c>
    </row>
    <row r="63" spans="1:7" ht="12.75" customHeight="1">
      <c r="A63" s="46">
        <v>60</v>
      </c>
      <c r="B63" s="51" t="s">
        <v>74</v>
      </c>
      <c r="C63" s="112">
        <v>10.78</v>
      </c>
      <c r="D63" s="112">
        <v>11.08</v>
      </c>
      <c r="E63" s="112">
        <v>11.08</v>
      </c>
      <c r="F63" s="112">
        <v>10.93</v>
      </c>
      <c r="G63" s="112">
        <v>10.98</v>
      </c>
    </row>
    <row r="64" spans="1:7" ht="12.75" customHeight="1">
      <c r="A64" s="46">
        <v>61</v>
      </c>
      <c r="B64" s="51" t="s">
        <v>75</v>
      </c>
      <c r="C64" s="111">
        <v>7.86</v>
      </c>
      <c r="D64" s="111">
        <v>7.86</v>
      </c>
      <c r="E64" s="111">
        <v>8.91</v>
      </c>
      <c r="F64" s="111">
        <v>7.86</v>
      </c>
      <c r="G64" s="111">
        <v>7.93</v>
      </c>
    </row>
    <row r="65" spans="1:7" ht="12.75" customHeight="1">
      <c r="A65" s="46">
        <v>62</v>
      </c>
      <c r="B65" s="51" t="s">
        <v>76</v>
      </c>
      <c r="C65" s="115">
        <v>10.5</v>
      </c>
      <c r="D65" s="115">
        <v>11.5</v>
      </c>
      <c r="E65" s="115">
        <v>16</v>
      </c>
      <c r="F65" s="123">
        <v>0</v>
      </c>
      <c r="G65" s="115">
        <v>10.5</v>
      </c>
    </row>
    <row r="66" spans="1:7" ht="12.75" customHeight="1">
      <c r="A66" s="46">
        <v>63</v>
      </c>
      <c r="B66" s="51" t="s">
        <v>77</v>
      </c>
      <c r="C66" s="111">
        <v>0</v>
      </c>
      <c r="D66" s="111">
        <v>10.119999999999999</v>
      </c>
      <c r="E66" s="111">
        <v>0</v>
      </c>
      <c r="F66" s="111">
        <v>10.119999999999999</v>
      </c>
      <c r="G66" s="111">
        <v>10.119999999999999</v>
      </c>
    </row>
    <row r="67" spans="1:7" ht="12.75" customHeight="1">
      <c r="A67" s="46">
        <v>64</v>
      </c>
      <c r="B67" s="51" t="s">
        <v>78</v>
      </c>
      <c r="C67" s="111">
        <v>11</v>
      </c>
      <c r="D67" s="111">
        <v>13</v>
      </c>
      <c r="E67" s="111">
        <v>15</v>
      </c>
      <c r="F67" s="111">
        <v>12</v>
      </c>
      <c r="G67" s="111">
        <v>13.5</v>
      </c>
    </row>
    <row r="68" spans="1:7" ht="12.75" customHeight="1">
      <c r="A68" s="46">
        <v>65</v>
      </c>
      <c r="B68" s="51" t="s">
        <v>79</v>
      </c>
      <c r="C68" s="111">
        <v>10.75</v>
      </c>
      <c r="D68" s="111">
        <v>11.25</v>
      </c>
      <c r="E68" s="111">
        <v>0</v>
      </c>
      <c r="F68" s="111">
        <v>9.25</v>
      </c>
      <c r="G68" s="111">
        <v>0</v>
      </c>
    </row>
    <row r="69" spans="1:7" ht="12.75" customHeight="1">
      <c r="A69" s="46">
        <v>66</v>
      </c>
      <c r="B69" s="51" t="s">
        <v>80</v>
      </c>
      <c r="C69" s="111">
        <v>10.25</v>
      </c>
      <c r="D69" s="111">
        <v>11.25</v>
      </c>
      <c r="E69" s="111">
        <v>0</v>
      </c>
      <c r="F69" s="111">
        <v>11.25</v>
      </c>
      <c r="G69" s="111">
        <v>11.25</v>
      </c>
    </row>
    <row r="70" spans="1:7" ht="12.75" customHeight="1">
      <c r="A70" s="46">
        <v>67</v>
      </c>
      <c r="B70" s="51" t="s">
        <v>81</v>
      </c>
      <c r="C70" s="111">
        <v>11.5</v>
      </c>
      <c r="D70" s="111">
        <v>11.5</v>
      </c>
      <c r="E70" s="111">
        <v>0</v>
      </c>
      <c r="F70" s="111">
        <v>10.75</v>
      </c>
      <c r="G70" s="111">
        <v>11.5</v>
      </c>
    </row>
    <row r="71" spans="1:7" ht="12.75" customHeight="1">
      <c r="A71" s="46">
        <v>68</v>
      </c>
      <c r="B71" s="51" t="s">
        <v>82</v>
      </c>
      <c r="C71" s="111">
        <v>8</v>
      </c>
      <c r="D71" s="111">
        <v>13</v>
      </c>
      <c r="E71" s="111">
        <v>0</v>
      </c>
      <c r="F71" s="111">
        <v>10.75</v>
      </c>
      <c r="G71" s="111">
        <v>11.75</v>
      </c>
    </row>
    <row r="72" spans="1:7" ht="12.75" customHeight="1">
      <c r="A72" s="46">
        <v>69</v>
      </c>
      <c r="B72" s="51" t="s">
        <v>131</v>
      </c>
      <c r="C72" s="111">
        <v>7.63</v>
      </c>
      <c r="D72" s="111">
        <v>11.77</v>
      </c>
      <c r="E72" s="111">
        <v>16.420000000000002</v>
      </c>
      <c r="F72" s="111">
        <v>0</v>
      </c>
      <c r="G72" s="111">
        <v>13.73</v>
      </c>
    </row>
    <row r="73" spans="1:7" ht="12.75" customHeight="1">
      <c r="A73" s="46">
        <v>70</v>
      </c>
      <c r="B73" s="51" t="s">
        <v>84</v>
      </c>
      <c r="C73" s="111">
        <v>11.5</v>
      </c>
      <c r="D73" s="111">
        <v>11.5</v>
      </c>
      <c r="E73" s="111">
        <v>0</v>
      </c>
      <c r="F73" s="111">
        <v>11.5</v>
      </c>
      <c r="G73" s="111">
        <v>12.25</v>
      </c>
    </row>
    <row r="74" spans="1:7" ht="12.75" customHeight="1">
      <c r="A74" s="46">
        <v>71</v>
      </c>
      <c r="B74" s="51" t="s">
        <v>85</v>
      </c>
      <c r="C74" s="120">
        <v>8.57</v>
      </c>
      <c r="D74" s="120">
        <v>9.39</v>
      </c>
      <c r="E74" s="120">
        <v>13.13</v>
      </c>
      <c r="F74" s="121">
        <v>9.3000000000000007</v>
      </c>
      <c r="G74" s="122">
        <v>9.3699999999999992</v>
      </c>
    </row>
    <row r="75" spans="1:7" ht="12.75" customHeight="1">
      <c r="A75" s="46">
        <v>72</v>
      </c>
      <c r="B75" s="51" t="s">
        <v>86</v>
      </c>
      <c r="C75" s="111">
        <v>0</v>
      </c>
      <c r="D75" s="111">
        <v>12.73</v>
      </c>
      <c r="E75" s="111">
        <v>0</v>
      </c>
      <c r="F75" s="111">
        <v>8.99</v>
      </c>
      <c r="G75" s="111">
        <v>10.1</v>
      </c>
    </row>
    <row r="76" spans="1:7" ht="12.75" customHeight="1">
      <c r="A76" s="46">
        <v>73</v>
      </c>
      <c r="B76" s="51" t="s">
        <v>88</v>
      </c>
      <c r="C76" s="111">
        <v>10.7</v>
      </c>
      <c r="D76" s="111">
        <v>10.7</v>
      </c>
      <c r="E76" s="111">
        <v>0</v>
      </c>
      <c r="F76" s="111">
        <v>10.45</v>
      </c>
      <c r="G76" s="111">
        <v>10.45</v>
      </c>
    </row>
    <row r="77" spans="1:7" ht="12.75" customHeight="1">
      <c r="A77" s="46">
        <v>74</v>
      </c>
      <c r="B77" s="51" t="s">
        <v>89</v>
      </c>
      <c r="C77" s="111">
        <v>8.25</v>
      </c>
      <c r="D77" s="111">
        <v>9</v>
      </c>
      <c r="E77" s="111">
        <v>9.75</v>
      </c>
      <c r="F77" s="111">
        <v>8.5</v>
      </c>
      <c r="G77" s="111">
        <v>10.5</v>
      </c>
    </row>
    <row r="78" spans="1:7" ht="12.75" customHeight="1">
      <c r="A78" s="46">
        <v>75</v>
      </c>
      <c r="B78" s="51" t="s">
        <v>90</v>
      </c>
      <c r="C78" s="111">
        <v>13.06</v>
      </c>
      <c r="D78" s="111">
        <v>13.04</v>
      </c>
      <c r="E78" s="111">
        <v>0</v>
      </c>
      <c r="F78" s="111">
        <v>13.27</v>
      </c>
      <c r="G78" s="111">
        <v>13.85</v>
      </c>
    </row>
    <row r="79" spans="1:7" ht="12.75" customHeight="1">
      <c r="A79" s="46">
        <v>76</v>
      </c>
      <c r="B79" s="51" t="s">
        <v>91</v>
      </c>
      <c r="C79" s="111">
        <v>13.46</v>
      </c>
      <c r="D79" s="111">
        <v>14.26</v>
      </c>
      <c r="E79" s="111">
        <v>14.26</v>
      </c>
      <c r="F79" s="111">
        <v>15.01</v>
      </c>
      <c r="G79" s="111">
        <v>15.01</v>
      </c>
    </row>
    <row r="80" spans="1:7" ht="12.75" customHeight="1">
      <c r="A80" s="46">
        <v>77</v>
      </c>
      <c r="B80" s="51" t="s">
        <v>92</v>
      </c>
      <c r="C80" s="111">
        <v>12.5</v>
      </c>
      <c r="D80" s="111">
        <v>12.5</v>
      </c>
      <c r="E80" s="111">
        <v>12.5</v>
      </c>
      <c r="F80" s="111">
        <v>12.5</v>
      </c>
      <c r="G80" s="111">
        <v>12.5</v>
      </c>
    </row>
    <row r="81" spans="1:7" ht="12.75" customHeight="1">
      <c r="A81" s="46">
        <v>78</v>
      </c>
      <c r="B81" s="51" t="s">
        <v>93</v>
      </c>
      <c r="C81" s="111">
        <v>10.83</v>
      </c>
      <c r="D81" s="111">
        <v>12.04</v>
      </c>
      <c r="E81" s="111">
        <v>0</v>
      </c>
      <c r="F81" s="111">
        <v>12</v>
      </c>
      <c r="G81" s="111">
        <v>15.5</v>
      </c>
    </row>
    <row r="82" spans="1:7" ht="12.75" customHeight="1">
      <c r="A82" s="46">
        <v>79</v>
      </c>
      <c r="B82" s="51" t="s">
        <v>94</v>
      </c>
      <c r="C82" s="111">
        <v>12.5</v>
      </c>
      <c r="D82" s="111">
        <v>13.5</v>
      </c>
      <c r="E82" s="111">
        <v>0</v>
      </c>
      <c r="F82" s="111">
        <v>0</v>
      </c>
      <c r="G82" s="111">
        <v>0</v>
      </c>
    </row>
    <row r="83" spans="1:7" ht="12.75" customHeight="1">
      <c r="A83" s="46">
        <v>80</v>
      </c>
      <c r="B83" s="51" t="s">
        <v>95</v>
      </c>
      <c r="C83" s="111">
        <v>10.37</v>
      </c>
      <c r="D83" s="111">
        <v>10.37</v>
      </c>
      <c r="E83" s="111">
        <v>0</v>
      </c>
      <c r="F83" s="111">
        <v>10.37</v>
      </c>
      <c r="G83" s="111">
        <v>10.37</v>
      </c>
    </row>
    <row r="84" spans="1:7" ht="12.75" customHeight="1">
      <c r="A84" s="46">
        <v>81</v>
      </c>
      <c r="B84" s="51" t="s">
        <v>96</v>
      </c>
      <c r="C84" s="111">
        <v>0</v>
      </c>
      <c r="D84" s="111">
        <v>11.25</v>
      </c>
      <c r="E84" s="111">
        <v>14.5</v>
      </c>
      <c r="F84" s="111">
        <v>9.25</v>
      </c>
      <c r="G84" s="111">
        <v>0</v>
      </c>
    </row>
    <row r="85" spans="1:7" ht="12.75" customHeight="1">
      <c r="A85" s="46">
        <v>82</v>
      </c>
      <c r="B85" s="51" t="s">
        <v>97</v>
      </c>
      <c r="C85" s="111">
        <v>12.48</v>
      </c>
      <c r="D85" s="111">
        <v>12.48</v>
      </c>
      <c r="E85" s="111">
        <v>14.48</v>
      </c>
      <c r="F85" s="111">
        <v>12.48</v>
      </c>
      <c r="G85" s="111">
        <v>13.98</v>
      </c>
    </row>
    <row r="86" spans="1:7" ht="12.75" customHeight="1">
      <c r="A86" s="46">
        <v>83</v>
      </c>
      <c r="B86" s="51" t="s">
        <v>98</v>
      </c>
      <c r="C86" s="111">
        <v>12.91</v>
      </c>
      <c r="D86" s="111">
        <v>13.16</v>
      </c>
      <c r="E86" s="111">
        <v>13.66</v>
      </c>
      <c r="F86" s="111">
        <v>13.01</v>
      </c>
      <c r="G86" s="111">
        <v>13.41</v>
      </c>
    </row>
    <row r="87" spans="1:7" ht="12.75" customHeight="1">
      <c r="A87" s="46">
        <v>84</v>
      </c>
      <c r="B87" s="51" t="s">
        <v>99</v>
      </c>
      <c r="C87" s="111">
        <v>14.5</v>
      </c>
      <c r="D87" s="111">
        <v>14.75</v>
      </c>
      <c r="E87" s="111">
        <v>17</v>
      </c>
      <c r="F87" s="111">
        <v>16.5</v>
      </c>
      <c r="G87" s="111">
        <v>15.75</v>
      </c>
    </row>
    <row r="88" spans="1:7" ht="12.75" customHeight="1">
      <c r="A88" s="46">
        <v>85</v>
      </c>
      <c r="B88" s="54" t="s">
        <v>100</v>
      </c>
      <c r="C88" s="111">
        <v>9.5</v>
      </c>
      <c r="D88" s="111">
        <v>13.01</v>
      </c>
      <c r="E88" s="111">
        <v>0</v>
      </c>
      <c r="F88" s="111">
        <v>13.01</v>
      </c>
      <c r="G88" s="111">
        <v>13.01</v>
      </c>
    </row>
    <row r="89" spans="1:7" ht="12.75" customHeight="1">
      <c r="A89" s="46">
        <v>86</v>
      </c>
      <c r="B89" s="51" t="s">
        <v>101</v>
      </c>
      <c r="C89" s="111">
        <v>10</v>
      </c>
      <c r="D89" s="111">
        <v>11</v>
      </c>
      <c r="E89" s="111">
        <v>17</v>
      </c>
      <c r="F89" s="111">
        <v>13</v>
      </c>
      <c r="G89" s="111">
        <v>13</v>
      </c>
    </row>
    <row r="90" spans="1:7" ht="12.75" customHeight="1">
      <c r="A90" s="46">
        <v>87</v>
      </c>
      <c r="B90" s="51" t="s">
        <v>102</v>
      </c>
      <c r="C90" s="111">
        <v>11.76</v>
      </c>
      <c r="D90" s="111">
        <v>12.26</v>
      </c>
      <c r="E90" s="111">
        <v>12.76</v>
      </c>
      <c r="F90" s="111">
        <v>12.76</v>
      </c>
      <c r="G90" s="111">
        <v>12.76</v>
      </c>
    </row>
    <row r="91" spans="1:7" ht="12.75" customHeight="1">
      <c r="A91" s="46">
        <v>88</v>
      </c>
      <c r="B91" s="51" t="s">
        <v>103</v>
      </c>
      <c r="C91" s="111">
        <v>15.34</v>
      </c>
      <c r="D91" s="111">
        <v>15.34</v>
      </c>
      <c r="E91" s="111">
        <v>15.34</v>
      </c>
      <c r="F91" s="111">
        <v>15.34</v>
      </c>
      <c r="G91" s="111">
        <v>15.34</v>
      </c>
    </row>
    <row r="92" spans="1:7" ht="12.75" customHeight="1">
      <c r="A92" s="46">
        <v>89</v>
      </c>
      <c r="B92" s="51" t="s">
        <v>104</v>
      </c>
      <c r="C92" s="111">
        <v>10</v>
      </c>
      <c r="D92" s="111">
        <v>11</v>
      </c>
      <c r="E92" s="111">
        <v>0</v>
      </c>
      <c r="F92" s="111">
        <v>10</v>
      </c>
      <c r="G92" s="111">
        <v>11</v>
      </c>
    </row>
    <row r="93" spans="1:7" ht="12.75" customHeight="1">
      <c r="A93" s="46">
        <v>90</v>
      </c>
      <c r="B93" s="51" t="s">
        <v>105</v>
      </c>
      <c r="C93" s="111">
        <v>10.199999999999999</v>
      </c>
      <c r="D93" s="111">
        <v>10.88</v>
      </c>
      <c r="E93" s="111">
        <v>11.88</v>
      </c>
      <c r="F93" s="111">
        <v>10.38</v>
      </c>
      <c r="G93" s="111">
        <v>10.38</v>
      </c>
    </row>
    <row r="94" spans="1:7" ht="12.75" customHeight="1">
      <c r="A94" s="46">
        <v>91</v>
      </c>
      <c r="B94" s="51" t="s">
        <v>106</v>
      </c>
      <c r="C94" s="111">
        <v>11.47</v>
      </c>
      <c r="D94" s="111">
        <v>11.97</v>
      </c>
      <c r="E94" s="111">
        <v>12.47</v>
      </c>
      <c r="F94" s="111">
        <v>11.47</v>
      </c>
      <c r="G94" s="111">
        <v>11.97</v>
      </c>
    </row>
    <row r="95" spans="1:7" ht="12.75" customHeight="1">
      <c r="A95" s="46">
        <v>92</v>
      </c>
      <c r="B95" s="51" t="s">
        <v>107</v>
      </c>
      <c r="C95" s="111">
        <v>10.88</v>
      </c>
      <c r="D95" s="111">
        <v>10.88</v>
      </c>
      <c r="E95" s="111">
        <v>11.88</v>
      </c>
      <c r="F95" s="111">
        <v>10.88</v>
      </c>
      <c r="G95" s="111">
        <v>10.88</v>
      </c>
    </row>
    <row r="96" spans="1:7" ht="12.75" customHeight="1">
      <c r="A96" s="46">
        <v>93</v>
      </c>
      <c r="B96" s="51" t="s">
        <v>108</v>
      </c>
      <c r="C96" s="111">
        <v>0</v>
      </c>
      <c r="D96" s="111">
        <v>12.99</v>
      </c>
      <c r="E96" s="111">
        <v>17.079999999999998</v>
      </c>
      <c r="F96" s="111">
        <v>0</v>
      </c>
      <c r="G96" s="111">
        <v>13.75</v>
      </c>
    </row>
    <row r="97" spans="1:7" ht="12.75" customHeight="1">
      <c r="A97" s="46">
        <v>94</v>
      </c>
      <c r="B97" s="51" t="s">
        <v>109</v>
      </c>
      <c r="C97" s="111">
        <v>11.65</v>
      </c>
      <c r="D97" s="111">
        <v>12.58</v>
      </c>
      <c r="E97" s="111">
        <v>0</v>
      </c>
      <c r="F97" s="111">
        <v>12.4</v>
      </c>
      <c r="G97" s="111">
        <v>13.9</v>
      </c>
    </row>
    <row r="98" spans="1:7" ht="12.75" customHeight="1">
      <c r="A98" s="46">
        <v>95</v>
      </c>
      <c r="B98" s="51" t="s">
        <v>110</v>
      </c>
      <c r="C98" s="111">
        <v>12.29</v>
      </c>
      <c r="D98" s="111">
        <v>12.29</v>
      </c>
      <c r="E98" s="111">
        <v>12.29</v>
      </c>
      <c r="F98" s="111">
        <v>12.29</v>
      </c>
      <c r="G98" s="111">
        <v>12.29</v>
      </c>
    </row>
    <row r="99" spans="1:7" ht="12.75" customHeight="1">
      <c r="A99" s="46">
        <v>96</v>
      </c>
      <c r="B99" s="51" t="s">
        <v>111</v>
      </c>
      <c r="C99" s="111">
        <v>11.45</v>
      </c>
      <c r="D99" s="111">
        <v>11.95</v>
      </c>
      <c r="E99" s="111">
        <v>13.95</v>
      </c>
      <c r="F99" s="111">
        <v>11.45</v>
      </c>
      <c r="G99" s="111">
        <v>11.45</v>
      </c>
    </row>
    <row r="100" spans="1:7" ht="12.75" customHeight="1">
      <c r="A100" s="46">
        <v>97</v>
      </c>
      <c r="B100" s="51" t="s">
        <v>112</v>
      </c>
      <c r="C100" s="120">
        <v>10.02</v>
      </c>
      <c r="D100" s="120">
        <v>9.9</v>
      </c>
      <c r="E100" s="120">
        <v>0</v>
      </c>
      <c r="F100" s="121">
        <v>9.9</v>
      </c>
      <c r="G100" s="120">
        <v>0</v>
      </c>
    </row>
    <row r="101" spans="1:7" ht="12.75" customHeight="1" thickBot="1">
      <c r="A101" s="103">
        <v>98</v>
      </c>
      <c r="B101" s="55" t="s">
        <v>113</v>
      </c>
      <c r="C101" s="113">
        <v>0</v>
      </c>
      <c r="D101" s="113">
        <v>11</v>
      </c>
      <c r="E101" s="113">
        <v>0</v>
      </c>
      <c r="F101" s="113">
        <v>11.5</v>
      </c>
      <c r="G101" s="113">
        <v>12</v>
      </c>
    </row>
    <row r="102" spans="1:7" ht="12.75" customHeight="1">
      <c r="C102" s="109"/>
      <c r="D102" s="109"/>
      <c r="E102" s="109"/>
      <c r="F102" s="109"/>
      <c r="G102" s="109"/>
    </row>
    <row r="103" spans="1:7" ht="12.75" customHeight="1">
      <c r="C103" s="109"/>
      <c r="D103" s="109"/>
      <c r="E103" s="109"/>
      <c r="F103" s="109"/>
      <c r="G103" s="109"/>
    </row>
  </sheetData>
  <mergeCells count="2">
    <mergeCell ref="A1:G1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120" zoomScaleNormal="120" zoomScaleSheetLayoutView="130" workbookViewId="0">
      <selection activeCell="C6" sqref="C6"/>
    </sheetView>
  </sheetViews>
  <sheetFormatPr defaultColWidth="9.1796875" defaultRowHeight="12.75" customHeight="1"/>
  <cols>
    <col min="1" max="1" width="6.1796875" style="68" customWidth="1"/>
    <col min="2" max="2" width="52.7265625" style="69" customWidth="1"/>
    <col min="3" max="3" width="10.453125" style="110" customWidth="1"/>
    <col min="4" max="4" width="9" style="110" customWidth="1"/>
    <col min="5" max="5" width="8.1796875" style="110" customWidth="1"/>
    <col min="6" max="6" width="9.1796875" style="110" customWidth="1"/>
    <col min="7" max="7" width="9" style="110" customWidth="1"/>
    <col min="8" max="16384" width="9.1796875" style="67"/>
  </cols>
  <sheetData>
    <row r="1" spans="1:7" ht="12.75" customHeight="1">
      <c r="A1" s="213" t="s">
        <v>144</v>
      </c>
      <c r="B1" s="213"/>
      <c r="C1" s="213"/>
      <c r="D1" s="213"/>
      <c r="E1" s="213"/>
      <c r="F1" s="213"/>
      <c r="G1" s="213"/>
    </row>
    <row r="2" spans="1:7" ht="12.75" customHeight="1" thickBot="1">
      <c r="C2" s="214" t="s">
        <v>145</v>
      </c>
      <c r="D2" s="215"/>
      <c r="E2" s="215"/>
      <c r="F2" s="215"/>
      <c r="G2" s="215"/>
    </row>
    <row r="3" spans="1:7" ht="25.5" customHeight="1">
      <c r="A3" s="70" t="s">
        <v>1</v>
      </c>
      <c r="B3" s="71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8" t="s">
        <v>9</v>
      </c>
    </row>
    <row r="4" spans="1:7" ht="12.75" customHeight="1">
      <c r="A4" s="46">
        <v>1</v>
      </c>
      <c r="B4" s="104" t="s">
        <v>12</v>
      </c>
      <c r="C4" s="111">
        <v>9.9499999999999993</v>
      </c>
      <c r="D4" s="111">
        <v>9.9</v>
      </c>
      <c r="E4" s="111">
        <v>17.25</v>
      </c>
      <c r="F4" s="111">
        <v>9.9</v>
      </c>
      <c r="G4" s="111">
        <v>12</v>
      </c>
    </row>
    <row r="5" spans="1:7" ht="12.75" customHeight="1">
      <c r="A5" s="46">
        <v>2</v>
      </c>
      <c r="B5" s="104" t="s">
        <v>13</v>
      </c>
      <c r="C5" s="111">
        <v>9.9499999999999993</v>
      </c>
      <c r="D5" s="111">
        <v>9.9499999999999993</v>
      </c>
      <c r="E5" s="111">
        <v>17.75</v>
      </c>
      <c r="F5" s="111">
        <v>10.25</v>
      </c>
      <c r="G5" s="111">
        <v>12</v>
      </c>
    </row>
    <row r="6" spans="1:7" ht="12.75" customHeight="1">
      <c r="A6" s="46">
        <v>3</v>
      </c>
      <c r="B6" s="104" t="s">
        <v>14</v>
      </c>
      <c r="C6" s="111">
        <v>9.9499999999999993</v>
      </c>
      <c r="D6" s="111">
        <v>9.9499999999999993</v>
      </c>
      <c r="E6" s="111">
        <v>0</v>
      </c>
      <c r="F6" s="111">
        <v>10.5</v>
      </c>
      <c r="G6" s="111">
        <v>12.5</v>
      </c>
    </row>
    <row r="7" spans="1:7" ht="12.75" customHeight="1">
      <c r="A7" s="46">
        <v>4</v>
      </c>
      <c r="B7" s="104" t="s">
        <v>15</v>
      </c>
      <c r="C7" s="111">
        <v>10</v>
      </c>
      <c r="D7" s="111">
        <v>10.5</v>
      </c>
      <c r="E7" s="111">
        <v>17</v>
      </c>
      <c r="F7" s="111">
        <v>10.25</v>
      </c>
      <c r="G7" s="111">
        <v>12</v>
      </c>
    </row>
    <row r="8" spans="1:7" ht="12.75" customHeight="1">
      <c r="A8" s="46">
        <v>5</v>
      </c>
      <c r="B8" s="104" t="s">
        <v>16</v>
      </c>
      <c r="C8" s="111">
        <v>10</v>
      </c>
      <c r="D8" s="111">
        <v>10.25</v>
      </c>
      <c r="E8" s="111">
        <v>0</v>
      </c>
      <c r="F8" s="111">
        <v>10.25</v>
      </c>
      <c r="G8" s="111">
        <v>10.25</v>
      </c>
    </row>
    <row r="9" spans="1:7" ht="12.75" customHeight="1">
      <c r="A9" s="46">
        <v>6</v>
      </c>
      <c r="B9" s="104" t="s">
        <v>17</v>
      </c>
      <c r="C9" s="111">
        <v>9.75</v>
      </c>
      <c r="D9" s="111">
        <v>9.9</v>
      </c>
      <c r="E9" s="111">
        <v>0</v>
      </c>
      <c r="F9" s="111">
        <v>9.9</v>
      </c>
      <c r="G9" s="111">
        <v>8.61</v>
      </c>
    </row>
    <row r="10" spans="1:7" ht="14.25" customHeight="1">
      <c r="A10" s="46">
        <v>7</v>
      </c>
      <c r="B10" s="104" t="s">
        <v>153</v>
      </c>
      <c r="C10" s="74">
        <v>9.75</v>
      </c>
      <c r="D10" s="74">
        <v>10.75</v>
      </c>
      <c r="E10" s="74">
        <v>18.3</v>
      </c>
      <c r="F10" s="74">
        <v>9.75</v>
      </c>
      <c r="G10" s="74">
        <v>10</v>
      </c>
    </row>
    <row r="11" spans="1:7" ht="12.75" customHeight="1">
      <c r="A11" s="46">
        <v>8</v>
      </c>
      <c r="B11" s="104" t="s">
        <v>147</v>
      </c>
      <c r="C11" s="111">
        <v>10.65</v>
      </c>
      <c r="D11" s="111">
        <v>10.68</v>
      </c>
      <c r="E11" s="111">
        <v>17.93</v>
      </c>
      <c r="F11" s="111">
        <v>10.62</v>
      </c>
      <c r="G11" s="111">
        <v>10.62</v>
      </c>
    </row>
    <row r="12" spans="1:7" ht="12.75" customHeight="1">
      <c r="A12" s="46">
        <v>9</v>
      </c>
      <c r="B12" s="104" t="s">
        <v>20</v>
      </c>
      <c r="C12" s="111">
        <v>9.5</v>
      </c>
      <c r="D12" s="111">
        <v>10.3</v>
      </c>
      <c r="E12" s="111">
        <v>0</v>
      </c>
      <c r="F12" s="111">
        <v>9.6999999999999993</v>
      </c>
      <c r="G12" s="111">
        <v>10.15</v>
      </c>
    </row>
    <row r="13" spans="1:7" ht="12.75" customHeight="1">
      <c r="A13" s="46">
        <v>10</v>
      </c>
      <c r="B13" s="104" t="s">
        <v>21</v>
      </c>
      <c r="C13" s="111">
        <v>10.5</v>
      </c>
      <c r="D13" s="111">
        <v>11</v>
      </c>
      <c r="E13" s="111">
        <v>0</v>
      </c>
      <c r="F13" s="111">
        <v>10.5</v>
      </c>
      <c r="G13" s="111">
        <v>0</v>
      </c>
    </row>
    <row r="14" spans="1:7" ht="12.75" customHeight="1">
      <c r="A14" s="46">
        <v>11</v>
      </c>
      <c r="B14" s="104" t="s">
        <v>22</v>
      </c>
      <c r="C14" s="111">
        <v>10.5</v>
      </c>
      <c r="D14" s="111">
        <v>11.5</v>
      </c>
      <c r="E14" s="111">
        <v>0</v>
      </c>
      <c r="F14" s="111">
        <v>10.199999999999999</v>
      </c>
      <c r="G14" s="111">
        <v>10.75</v>
      </c>
    </row>
    <row r="15" spans="1:7" ht="12.75" customHeight="1">
      <c r="A15" s="46">
        <v>12</v>
      </c>
      <c r="B15" s="104" t="s">
        <v>23</v>
      </c>
      <c r="C15" s="111">
        <v>8</v>
      </c>
      <c r="D15" s="111">
        <v>8.25</v>
      </c>
      <c r="E15" s="111">
        <v>0</v>
      </c>
      <c r="F15" s="111">
        <v>0</v>
      </c>
      <c r="G15" s="111">
        <v>0</v>
      </c>
    </row>
    <row r="16" spans="1:7" ht="12.75" customHeight="1">
      <c r="A16" s="46">
        <v>13</v>
      </c>
      <c r="B16" s="104" t="s">
        <v>24</v>
      </c>
      <c r="C16" s="111">
        <v>6.54</v>
      </c>
      <c r="D16" s="111">
        <v>0</v>
      </c>
      <c r="E16" s="111">
        <v>0</v>
      </c>
      <c r="F16" s="111">
        <v>0</v>
      </c>
      <c r="G16" s="111">
        <v>0</v>
      </c>
    </row>
    <row r="17" spans="1:7" ht="12.75" customHeight="1">
      <c r="A17" s="46">
        <v>14</v>
      </c>
      <c r="B17" s="104" t="s">
        <v>25</v>
      </c>
      <c r="C17" s="111">
        <v>7.25</v>
      </c>
      <c r="D17" s="111">
        <v>0</v>
      </c>
      <c r="E17" s="111">
        <v>0</v>
      </c>
      <c r="F17" s="111">
        <v>0</v>
      </c>
      <c r="G17" s="111">
        <v>0</v>
      </c>
    </row>
    <row r="18" spans="1:7" ht="12.75" customHeight="1">
      <c r="A18" s="46">
        <v>15</v>
      </c>
      <c r="B18" s="104" t="s">
        <v>26</v>
      </c>
      <c r="C18" s="111">
        <v>10.1</v>
      </c>
      <c r="D18" s="111">
        <v>10.1</v>
      </c>
      <c r="E18" s="111">
        <v>0</v>
      </c>
      <c r="F18" s="111">
        <v>10.1</v>
      </c>
      <c r="G18" s="111">
        <v>10.1</v>
      </c>
    </row>
    <row r="19" spans="1:7" ht="12.75" customHeight="1">
      <c r="A19" s="46">
        <v>16</v>
      </c>
      <c r="B19" s="104" t="s">
        <v>27</v>
      </c>
      <c r="C19" s="111">
        <v>13.44</v>
      </c>
      <c r="D19" s="111">
        <v>13.44</v>
      </c>
      <c r="E19" s="111">
        <v>17.78</v>
      </c>
      <c r="F19" s="111">
        <v>13.44</v>
      </c>
      <c r="G19" s="111">
        <v>13.44</v>
      </c>
    </row>
    <row r="20" spans="1:7" ht="12.75" customHeight="1">
      <c r="A20" s="46">
        <v>17</v>
      </c>
      <c r="B20" s="104" t="s">
        <v>28</v>
      </c>
      <c r="C20" s="111">
        <v>10.53</v>
      </c>
      <c r="D20" s="111">
        <v>0</v>
      </c>
      <c r="E20" s="111">
        <v>0</v>
      </c>
      <c r="F20" s="111">
        <v>0</v>
      </c>
      <c r="G20" s="111">
        <v>0</v>
      </c>
    </row>
    <row r="21" spans="1:7" ht="12.75" customHeight="1">
      <c r="A21" s="46">
        <v>18</v>
      </c>
      <c r="B21" s="104" t="s">
        <v>30</v>
      </c>
      <c r="C21" s="111">
        <v>6.96</v>
      </c>
      <c r="D21" s="111">
        <v>0</v>
      </c>
      <c r="E21" s="111">
        <v>0</v>
      </c>
      <c r="F21" s="111">
        <v>0</v>
      </c>
      <c r="G21" s="111">
        <v>0</v>
      </c>
    </row>
    <row r="22" spans="1:7" ht="12.75" customHeight="1">
      <c r="A22" s="46">
        <v>19</v>
      </c>
      <c r="B22" s="104" t="s">
        <v>32</v>
      </c>
      <c r="C22" s="111">
        <v>8.0299999999999994</v>
      </c>
      <c r="D22" s="111">
        <v>9.57</v>
      </c>
      <c r="E22" s="111">
        <v>0</v>
      </c>
      <c r="F22" s="111">
        <v>10.65</v>
      </c>
      <c r="G22" s="111">
        <v>0</v>
      </c>
    </row>
    <row r="23" spans="1:7" ht="12.75" customHeight="1">
      <c r="A23" s="46">
        <v>20</v>
      </c>
      <c r="B23" s="104" t="s">
        <v>33</v>
      </c>
      <c r="C23" s="111">
        <v>8.18</v>
      </c>
      <c r="D23" s="111">
        <v>0</v>
      </c>
      <c r="E23" s="111">
        <v>0</v>
      </c>
      <c r="F23" s="111">
        <v>0</v>
      </c>
      <c r="G23" s="111">
        <v>0</v>
      </c>
    </row>
    <row r="24" spans="1:7" ht="12.75" customHeight="1">
      <c r="A24" s="46">
        <v>21</v>
      </c>
      <c r="B24" s="104" t="s">
        <v>34</v>
      </c>
      <c r="C24" s="111">
        <v>7.1</v>
      </c>
      <c r="D24" s="111">
        <v>0</v>
      </c>
      <c r="E24" s="111">
        <v>0</v>
      </c>
      <c r="F24" s="111">
        <v>0</v>
      </c>
      <c r="G24" s="111">
        <v>0</v>
      </c>
    </row>
    <row r="25" spans="1:7" ht="12.75" customHeight="1">
      <c r="A25" s="46">
        <v>22</v>
      </c>
      <c r="B25" s="104" t="s">
        <v>35</v>
      </c>
      <c r="C25" s="111">
        <v>9.66</v>
      </c>
      <c r="D25" s="111">
        <v>0</v>
      </c>
      <c r="E25" s="111">
        <v>0</v>
      </c>
      <c r="F25" s="111">
        <v>10</v>
      </c>
      <c r="G25" s="111">
        <v>0</v>
      </c>
    </row>
    <row r="26" spans="1:7" ht="12.75" customHeight="1">
      <c r="A26" s="46">
        <v>23</v>
      </c>
      <c r="B26" s="104" t="s">
        <v>36</v>
      </c>
      <c r="C26" s="111">
        <v>14.48</v>
      </c>
      <c r="D26" s="111">
        <v>13.48</v>
      </c>
      <c r="E26" s="111">
        <v>13.48</v>
      </c>
      <c r="F26" s="111">
        <v>13.48</v>
      </c>
      <c r="G26" s="111">
        <v>13.48</v>
      </c>
    </row>
    <row r="27" spans="1:7" ht="12.75" customHeight="1">
      <c r="A27" s="46">
        <v>24</v>
      </c>
      <c r="B27" s="104" t="s">
        <v>37</v>
      </c>
      <c r="C27" s="111">
        <v>8.1999999999999993</v>
      </c>
      <c r="D27" s="111">
        <v>0</v>
      </c>
      <c r="E27" s="111">
        <v>0</v>
      </c>
      <c r="F27" s="111">
        <v>0</v>
      </c>
      <c r="G27" s="111">
        <v>0</v>
      </c>
    </row>
    <row r="28" spans="1:7" ht="12.75" customHeight="1">
      <c r="A28" s="46">
        <v>25</v>
      </c>
      <c r="B28" s="104" t="s">
        <v>38</v>
      </c>
      <c r="C28" s="111">
        <v>8.8000000000000007</v>
      </c>
      <c r="D28" s="111">
        <v>0</v>
      </c>
      <c r="E28" s="111">
        <v>0</v>
      </c>
      <c r="F28" s="111">
        <v>0</v>
      </c>
      <c r="G28" s="111">
        <v>0</v>
      </c>
    </row>
    <row r="29" spans="1:7" ht="12.75" customHeight="1">
      <c r="A29" s="46">
        <v>26</v>
      </c>
      <c r="B29" s="104" t="s">
        <v>39</v>
      </c>
      <c r="C29" s="111">
        <v>8.25</v>
      </c>
      <c r="D29" s="111">
        <v>0</v>
      </c>
      <c r="E29" s="111">
        <v>0</v>
      </c>
      <c r="F29" s="111">
        <v>0</v>
      </c>
      <c r="G29" s="111">
        <v>0</v>
      </c>
    </row>
    <row r="30" spans="1:7" ht="12.75" customHeight="1">
      <c r="A30" s="46">
        <v>27</v>
      </c>
      <c r="B30" s="104" t="s">
        <v>40</v>
      </c>
      <c r="C30" s="111">
        <v>6.78</v>
      </c>
      <c r="D30" s="111">
        <v>6.78</v>
      </c>
      <c r="E30" s="111">
        <v>0</v>
      </c>
      <c r="F30" s="111">
        <v>0</v>
      </c>
      <c r="G30" s="111">
        <v>0</v>
      </c>
    </row>
    <row r="31" spans="1:7" ht="12.75" customHeight="1">
      <c r="A31" s="46">
        <v>28</v>
      </c>
      <c r="B31" s="104" t="s">
        <v>41</v>
      </c>
      <c r="C31" s="111">
        <v>10.29</v>
      </c>
      <c r="D31" s="111">
        <v>10.57</v>
      </c>
      <c r="E31" s="111">
        <v>15.52</v>
      </c>
      <c r="F31" s="111">
        <v>9.99</v>
      </c>
      <c r="G31" s="111">
        <v>14.64</v>
      </c>
    </row>
    <row r="32" spans="1:7" ht="12.75" customHeight="1">
      <c r="A32" s="46">
        <v>29</v>
      </c>
      <c r="B32" s="104" t="s">
        <v>42</v>
      </c>
      <c r="C32" s="111">
        <v>9.5</v>
      </c>
      <c r="D32" s="111">
        <v>10.25</v>
      </c>
      <c r="E32" s="111">
        <v>0</v>
      </c>
      <c r="F32" s="111">
        <v>10.75</v>
      </c>
      <c r="G32" s="111">
        <v>0</v>
      </c>
    </row>
    <row r="33" spans="1:7" ht="12.75" customHeight="1">
      <c r="A33" s="46">
        <v>30</v>
      </c>
      <c r="B33" s="104" t="s">
        <v>43</v>
      </c>
      <c r="C33" s="111">
        <v>11.25</v>
      </c>
      <c r="D33" s="111">
        <v>13</v>
      </c>
      <c r="E33" s="111">
        <v>0</v>
      </c>
      <c r="F33" s="111">
        <v>13</v>
      </c>
      <c r="G33" s="111">
        <v>14</v>
      </c>
    </row>
    <row r="34" spans="1:7" ht="12.75" customHeight="1">
      <c r="A34" s="46">
        <v>31</v>
      </c>
      <c r="B34" s="104" t="s">
        <v>44</v>
      </c>
      <c r="C34" s="111">
        <v>10.15</v>
      </c>
      <c r="D34" s="111">
        <v>10.65</v>
      </c>
      <c r="E34" s="111">
        <v>21</v>
      </c>
      <c r="F34" s="111">
        <v>13</v>
      </c>
      <c r="G34" s="111">
        <v>12</v>
      </c>
    </row>
    <row r="35" spans="1:7" ht="12.75" customHeight="1">
      <c r="A35" s="46">
        <v>32</v>
      </c>
      <c r="B35" s="104" t="s">
        <v>45</v>
      </c>
      <c r="C35" s="111">
        <v>10.6</v>
      </c>
      <c r="D35" s="111">
        <v>12.2</v>
      </c>
      <c r="E35" s="111">
        <v>14.2</v>
      </c>
      <c r="F35" s="111">
        <v>11.9</v>
      </c>
      <c r="G35" s="111">
        <v>12</v>
      </c>
    </row>
    <row r="36" spans="1:7" ht="12.75" customHeight="1">
      <c r="A36" s="46">
        <v>33</v>
      </c>
      <c r="B36" s="104" t="s">
        <v>46</v>
      </c>
      <c r="C36" s="111">
        <v>8.64</v>
      </c>
      <c r="D36" s="111">
        <v>10.11</v>
      </c>
      <c r="E36" s="111">
        <v>13.21</v>
      </c>
      <c r="F36" s="111">
        <v>10.17</v>
      </c>
      <c r="G36" s="111">
        <v>10</v>
      </c>
    </row>
    <row r="37" spans="1:7" ht="12.75" customHeight="1">
      <c r="A37" s="46">
        <v>34</v>
      </c>
      <c r="B37" s="104" t="s">
        <v>47</v>
      </c>
      <c r="C37" s="111">
        <v>10</v>
      </c>
      <c r="D37" s="111">
        <v>10.25</v>
      </c>
      <c r="E37" s="111">
        <v>14.5</v>
      </c>
      <c r="F37" s="111">
        <v>10.5</v>
      </c>
      <c r="G37" s="111">
        <v>11</v>
      </c>
    </row>
    <row r="38" spans="1:7" ht="12.75" customHeight="1">
      <c r="A38" s="46">
        <v>35</v>
      </c>
      <c r="B38" s="104" t="s">
        <v>48</v>
      </c>
      <c r="C38" s="111">
        <v>7.02</v>
      </c>
      <c r="D38" s="111">
        <v>7.14</v>
      </c>
      <c r="E38" s="111">
        <v>6.62</v>
      </c>
      <c r="F38" s="111">
        <v>6.58</v>
      </c>
      <c r="G38" s="111">
        <v>7.64</v>
      </c>
    </row>
    <row r="39" spans="1:7" ht="12.75" customHeight="1">
      <c r="A39" s="46">
        <v>36</v>
      </c>
      <c r="B39" s="104" t="s">
        <v>49</v>
      </c>
      <c r="C39" s="111">
        <v>9.92</v>
      </c>
      <c r="D39" s="111">
        <v>12.87</v>
      </c>
      <c r="E39" s="111">
        <v>13.38</v>
      </c>
      <c r="F39" s="111">
        <v>11.74</v>
      </c>
      <c r="G39" s="111">
        <v>11.98</v>
      </c>
    </row>
    <row r="40" spans="1:7" ht="12.75" customHeight="1">
      <c r="A40" s="46">
        <v>37</v>
      </c>
      <c r="B40" s="104" t="s">
        <v>50</v>
      </c>
      <c r="C40" s="111">
        <v>7.09</v>
      </c>
      <c r="D40" s="111">
        <v>7.98</v>
      </c>
      <c r="E40" s="111">
        <v>11.54</v>
      </c>
      <c r="F40" s="111">
        <v>7.15</v>
      </c>
      <c r="G40" s="111">
        <v>8.44</v>
      </c>
    </row>
    <row r="41" spans="1:7" ht="12.75" customHeight="1">
      <c r="A41" s="46">
        <v>38</v>
      </c>
      <c r="B41" s="104" t="s">
        <v>51</v>
      </c>
      <c r="C41" s="111">
        <v>8.32</v>
      </c>
      <c r="D41" s="111">
        <v>8.23</v>
      </c>
      <c r="E41" s="111">
        <v>7.94</v>
      </c>
      <c r="F41" s="111">
        <v>8.44</v>
      </c>
      <c r="G41" s="111">
        <v>8.8800000000000008</v>
      </c>
    </row>
    <row r="42" spans="1:7" ht="12.75" customHeight="1">
      <c r="A42" s="46">
        <v>39</v>
      </c>
      <c r="B42" s="104" t="s">
        <v>52</v>
      </c>
      <c r="C42" s="111">
        <v>9.8000000000000007</v>
      </c>
      <c r="D42" s="111">
        <v>10.199999999999999</v>
      </c>
      <c r="E42" s="111">
        <v>13.3</v>
      </c>
      <c r="F42" s="111">
        <v>10.55</v>
      </c>
      <c r="G42" s="111">
        <v>12.38</v>
      </c>
    </row>
    <row r="43" spans="1:7" ht="12.75" customHeight="1">
      <c r="A43" s="46">
        <v>40</v>
      </c>
      <c r="B43" s="104" t="s">
        <v>53</v>
      </c>
      <c r="C43" s="111">
        <v>10.25</v>
      </c>
      <c r="D43" s="111">
        <v>10.75</v>
      </c>
      <c r="E43" s="111">
        <v>12.75</v>
      </c>
      <c r="F43" s="111">
        <v>11.25</v>
      </c>
      <c r="G43" s="111">
        <v>11.25</v>
      </c>
    </row>
    <row r="44" spans="1:7" ht="12.75" customHeight="1">
      <c r="A44" s="46">
        <v>41</v>
      </c>
      <c r="B44" s="104" t="s">
        <v>54</v>
      </c>
      <c r="C44" s="111">
        <v>8.4</v>
      </c>
      <c r="D44" s="111">
        <v>8.14</v>
      </c>
      <c r="E44" s="111">
        <v>8.2100000000000009</v>
      </c>
      <c r="F44" s="111">
        <v>7.78</v>
      </c>
      <c r="G44" s="111">
        <v>8.0299999999999994</v>
      </c>
    </row>
    <row r="45" spans="1:7" ht="12.75" customHeight="1">
      <c r="A45" s="46">
        <v>42</v>
      </c>
      <c r="B45" s="104" t="s">
        <v>55</v>
      </c>
      <c r="C45" s="111">
        <v>10.9</v>
      </c>
      <c r="D45" s="111">
        <v>12.65</v>
      </c>
      <c r="E45" s="111">
        <v>15</v>
      </c>
      <c r="F45" s="111">
        <v>12.12</v>
      </c>
      <c r="G45" s="111">
        <v>12.28</v>
      </c>
    </row>
    <row r="46" spans="1:7" ht="12.75" customHeight="1">
      <c r="A46" s="46">
        <v>43</v>
      </c>
      <c r="B46" s="104" t="s">
        <v>56</v>
      </c>
      <c r="C46" s="111">
        <v>11.21</v>
      </c>
      <c r="D46" s="111">
        <v>11.21</v>
      </c>
      <c r="E46" s="111">
        <v>11.21</v>
      </c>
      <c r="F46" s="111">
        <v>0</v>
      </c>
      <c r="G46" s="111">
        <v>11.21</v>
      </c>
    </row>
    <row r="47" spans="1:7" ht="12.75" customHeight="1">
      <c r="A47" s="46">
        <v>44</v>
      </c>
      <c r="B47" s="104" t="s">
        <v>57</v>
      </c>
      <c r="C47" s="111">
        <v>11.15</v>
      </c>
      <c r="D47" s="111">
        <v>11.7</v>
      </c>
      <c r="E47" s="111">
        <v>14.45</v>
      </c>
      <c r="F47" s="111">
        <v>11.65</v>
      </c>
      <c r="G47" s="111">
        <v>12.3</v>
      </c>
    </row>
    <row r="48" spans="1:7" ht="12.75" customHeight="1">
      <c r="A48" s="46">
        <v>45</v>
      </c>
      <c r="B48" s="104" t="s">
        <v>58</v>
      </c>
      <c r="C48" s="111">
        <v>8.94</v>
      </c>
      <c r="D48" s="111">
        <v>9.44</v>
      </c>
      <c r="E48" s="111">
        <v>10.94</v>
      </c>
      <c r="F48" s="111">
        <v>9.94</v>
      </c>
      <c r="G48" s="111">
        <v>10.69</v>
      </c>
    </row>
    <row r="49" spans="1:7" ht="12.75" customHeight="1">
      <c r="A49" s="46">
        <v>46</v>
      </c>
      <c r="B49" s="104" t="s">
        <v>59</v>
      </c>
      <c r="C49" s="111">
        <v>11.01</v>
      </c>
      <c r="D49" s="111">
        <v>10.57</v>
      </c>
      <c r="E49" s="111">
        <v>10.57</v>
      </c>
      <c r="F49" s="111">
        <v>11.01</v>
      </c>
      <c r="G49" s="111">
        <v>10.130000000000001</v>
      </c>
    </row>
    <row r="50" spans="1:7" ht="12.75" customHeight="1">
      <c r="A50" s="46">
        <v>47</v>
      </c>
      <c r="B50" s="104" t="s">
        <v>60</v>
      </c>
      <c r="C50" s="111">
        <v>8.56</v>
      </c>
      <c r="D50" s="111">
        <v>8.75</v>
      </c>
      <c r="E50" s="111">
        <v>14.1</v>
      </c>
      <c r="F50" s="111">
        <v>10.029999999999999</v>
      </c>
      <c r="G50" s="111">
        <v>11.5</v>
      </c>
    </row>
    <row r="51" spans="1:7" ht="12.75" customHeight="1">
      <c r="A51" s="46">
        <v>48</v>
      </c>
      <c r="B51" s="104" t="s">
        <v>61</v>
      </c>
      <c r="C51" s="111">
        <v>8.7799999999999994</v>
      </c>
      <c r="D51" s="111">
        <v>8.41</v>
      </c>
      <c r="E51" s="111">
        <v>8.51</v>
      </c>
      <c r="F51" s="111">
        <v>8.42</v>
      </c>
      <c r="G51" s="111">
        <v>10.7</v>
      </c>
    </row>
    <row r="52" spans="1:7" ht="12.75" customHeight="1">
      <c r="A52" s="46">
        <v>49</v>
      </c>
      <c r="B52" s="104" t="s">
        <v>62</v>
      </c>
      <c r="C52" s="111">
        <v>10.14</v>
      </c>
      <c r="D52" s="111">
        <v>10.44</v>
      </c>
      <c r="E52" s="111">
        <v>10.44</v>
      </c>
      <c r="F52" s="111">
        <v>10.14</v>
      </c>
      <c r="G52" s="111">
        <v>10.44</v>
      </c>
    </row>
    <row r="53" spans="1:7" ht="12.75" customHeight="1">
      <c r="A53" s="46">
        <v>50</v>
      </c>
      <c r="B53" s="104" t="s">
        <v>64</v>
      </c>
      <c r="C53" s="111">
        <v>9.01</v>
      </c>
      <c r="D53" s="111">
        <v>10.25</v>
      </c>
      <c r="E53" s="111">
        <v>9.93</v>
      </c>
      <c r="F53" s="111">
        <v>9.39</v>
      </c>
      <c r="G53" s="111">
        <v>11.72</v>
      </c>
    </row>
    <row r="54" spans="1:7" ht="12.75" customHeight="1">
      <c r="A54" s="46">
        <v>51</v>
      </c>
      <c r="B54" s="104" t="s">
        <v>65</v>
      </c>
      <c r="C54" s="111">
        <v>10.56</v>
      </c>
      <c r="D54" s="111">
        <v>11.33</v>
      </c>
      <c r="E54" s="111">
        <v>10.43</v>
      </c>
      <c r="F54" s="111">
        <v>10.43</v>
      </c>
      <c r="G54" s="111">
        <v>13.48</v>
      </c>
    </row>
    <row r="55" spans="1:7" ht="12.75" customHeight="1">
      <c r="A55" s="46">
        <v>52</v>
      </c>
      <c r="B55" s="104" t="s">
        <v>66</v>
      </c>
      <c r="C55" s="111">
        <v>4.88</v>
      </c>
      <c r="D55" s="111">
        <v>4.88</v>
      </c>
      <c r="E55" s="111">
        <v>4.88</v>
      </c>
      <c r="F55" s="111">
        <v>8.4499999999999993</v>
      </c>
      <c r="G55" s="111">
        <v>8.4499999999999993</v>
      </c>
    </row>
    <row r="56" spans="1:7" s="80" customFormat="1" ht="12.75" customHeight="1">
      <c r="A56" s="46">
        <v>53</v>
      </c>
      <c r="B56" s="104" t="s">
        <v>67</v>
      </c>
      <c r="C56" s="111">
        <v>10.7</v>
      </c>
      <c r="D56" s="111">
        <v>10.63</v>
      </c>
      <c r="E56" s="111">
        <v>13.1</v>
      </c>
      <c r="F56" s="111">
        <v>9.6199999999999992</v>
      </c>
      <c r="G56" s="111">
        <v>10.31</v>
      </c>
    </row>
    <row r="57" spans="1:7" ht="12.75" customHeight="1">
      <c r="A57" s="46">
        <v>54</v>
      </c>
      <c r="B57" s="104" t="s">
        <v>68</v>
      </c>
      <c r="C57" s="111">
        <v>7.74</v>
      </c>
      <c r="D57" s="111">
        <v>7.74</v>
      </c>
      <c r="E57" s="111">
        <v>7.74</v>
      </c>
      <c r="F57" s="111">
        <v>7.74</v>
      </c>
      <c r="G57" s="111">
        <v>7.74</v>
      </c>
    </row>
    <row r="58" spans="1:7" ht="12.75" customHeight="1">
      <c r="A58" s="46">
        <v>55</v>
      </c>
      <c r="B58" s="104" t="s">
        <v>69</v>
      </c>
      <c r="C58" s="111">
        <v>8.35</v>
      </c>
      <c r="D58" s="111">
        <v>8.35</v>
      </c>
      <c r="E58" s="111">
        <v>8.35</v>
      </c>
      <c r="F58" s="111">
        <v>8.35</v>
      </c>
      <c r="G58" s="111">
        <v>8.35</v>
      </c>
    </row>
    <row r="59" spans="1:7" ht="12.75" customHeight="1">
      <c r="A59" s="46">
        <v>56</v>
      </c>
      <c r="B59" s="104" t="s">
        <v>70</v>
      </c>
      <c r="C59" s="111">
        <v>8.67</v>
      </c>
      <c r="D59" s="111">
        <v>8.81</v>
      </c>
      <c r="E59" s="111">
        <v>8.67</v>
      </c>
      <c r="F59" s="111">
        <v>8.73</v>
      </c>
      <c r="G59" s="111">
        <v>8.81</v>
      </c>
    </row>
    <row r="60" spans="1:7" ht="12.75" customHeight="1">
      <c r="A60" s="46">
        <v>57</v>
      </c>
      <c r="B60" s="104" t="s">
        <v>71</v>
      </c>
      <c r="C60" s="111">
        <v>8.5</v>
      </c>
      <c r="D60" s="111">
        <v>9.17</v>
      </c>
      <c r="E60" s="111">
        <v>11.03</v>
      </c>
      <c r="F60" s="111">
        <v>8.43</v>
      </c>
      <c r="G60" s="111">
        <v>10.39</v>
      </c>
    </row>
    <row r="61" spans="1:7" ht="12.75" customHeight="1">
      <c r="A61" s="46">
        <v>58</v>
      </c>
      <c r="B61" s="104" t="s">
        <v>73</v>
      </c>
      <c r="C61" s="111">
        <v>13.23</v>
      </c>
      <c r="D61" s="111">
        <v>13.23</v>
      </c>
      <c r="E61" s="111">
        <v>13.23</v>
      </c>
      <c r="F61" s="111">
        <v>13.23</v>
      </c>
      <c r="G61" s="111">
        <v>13.23</v>
      </c>
    </row>
    <row r="62" spans="1:7" ht="12.75" customHeight="1">
      <c r="A62" s="46">
        <v>59</v>
      </c>
      <c r="B62" s="104" t="s">
        <v>74</v>
      </c>
      <c r="C62" s="111">
        <v>10.74</v>
      </c>
      <c r="D62" s="111">
        <v>11.04</v>
      </c>
      <c r="E62" s="111">
        <v>11.04</v>
      </c>
      <c r="F62" s="111">
        <v>10.89</v>
      </c>
      <c r="G62" s="111">
        <v>10.94</v>
      </c>
    </row>
    <row r="63" spans="1:7" ht="12.75" customHeight="1">
      <c r="A63" s="46">
        <v>60</v>
      </c>
      <c r="B63" s="104" t="s">
        <v>75</v>
      </c>
      <c r="C63" s="111">
        <v>7.57</v>
      </c>
      <c r="D63" s="111">
        <v>7.57</v>
      </c>
      <c r="E63" s="111">
        <v>8.6199999999999992</v>
      </c>
      <c r="F63" s="111">
        <v>7.57</v>
      </c>
      <c r="G63" s="111">
        <v>7.64</v>
      </c>
    </row>
    <row r="64" spans="1:7" ht="12.75" customHeight="1">
      <c r="A64" s="46">
        <v>61</v>
      </c>
      <c r="B64" s="104" t="s">
        <v>76</v>
      </c>
      <c r="C64" s="112">
        <v>10.5</v>
      </c>
      <c r="D64" s="112">
        <v>11.5</v>
      </c>
      <c r="E64" s="112">
        <v>16</v>
      </c>
      <c r="F64" s="112">
        <v>0</v>
      </c>
      <c r="G64" s="112">
        <v>10.5</v>
      </c>
    </row>
    <row r="65" spans="1:7" ht="12.75" customHeight="1">
      <c r="A65" s="46">
        <v>62</v>
      </c>
      <c r="B65" s="104" t="s">
        <v>77</v>
      </c>
      <c r="C65" s="111">
        <v>9.65</v>
      </c>
      <c r="D65" s="111">
        <v>9.98</v>
      </c>
      <c r="E65" s="111">
        <v>0</v>
      </c>
      <c r="F65" s="111">
        <v>10.15</v>
      </c>
      <c r="G65" s="111">
        <v>10.15</v>
      </c>
    </row>
    <row r="66" spans="1:7" ht="12.75" customHeight="1">
      <c r="A66" s="46">
        <v>63</v>
      </c>
      <c r="B66" s="104" t="s">
        <v>78</v>
      </c>
      <c r="C66" s="111">
        <v>11</v>
      </c>
      <c r="D66" s="111">
        <v>13</v>
      </c>
      <c r="E66" s="111">
        <v>15</v>
      </c>
      <c r="F66" s="111">
        <v>12</v>
      </c>
      <c r="G66" s="111">
        <v>13.5</v>
      </c>
    </row>
    <row r="67" spans="1:7" ht="12.75" customHeight="1">
      <c r="A67" s="46">
        <v>64</v>
      </c>
      <c r="B67" s="104" t="s">
        <v>79</v>
      </c>
      <c r="C67" s="111">
        <v>9.1</v>
      </c>
      <c r="D67" s="111">
        <v>10</v>
      </c>
      <c r="E67" s="111">
        <v>0</v>
      </c>
      <c r="F67" s="111">
        <v>10</v>
      </c>
      <c r="G67" s="111">
        <v>0</v>
      </c>
    </row>
    <row r="68" spans="1:7" ht="12.75" customHeight="1">
      <c r="A68" s="46">
        <v>65</v>
      </c>
      <c r="B68" s="104" t="s">
        <v>80</v>
      </c>
      <c r="C68" s="111">
        <v>10.25</v>
      </c>
      <c r="D68" s="111">
        <v>11.25</v>
      </c>
      <c r="E68" s="111">
        <v>0</v>
      </c>
      <c r="F68" s="111">
        <v>11.25</v>
      </c>
      <c r="G68" s="111">
        <v>11.25</v>
      </c>
    </row>
    <row r="69" spans="1:7" ht="12.75" customHeight="1">
      <c r="A69" s="46">
        <v>66</v>
      </c>
      <c r="B69" s="104" t="s">
        <v>81</v>
      </c>
      <c r="C69" s="111">
        <v>11.5</v>
      </c>
      <c r="D69" s="111">
        <v>11.5</v>
      </c>
      <c r="E69" s="111">
        <v>0</v>
      </c>
      <c r="F69" s="111">
        <v>10.75</v>
      </c>
      <c r="G69" s="111">
        <v>11.5</v>
      </c>
    </row>
    <row r="70" spans="1:7" ht="12.75" customHeight="1">
      <c r="A70" s="46">
        <v>67</v>
      </c>
      <c r="B70" s="104" t="s">
        <v>82</v>
      </c>
      <c r="C70" s="111">
        <v>8</v>
      </c>
      <c r="D70" s="111">
        <v>13</v>
      </c>
      <c r="E70" s="111">
        <v>0</v>
      </c>
      <c r="F70" s="111">
        <v>10.75</v>
      </c>
      <c r="G70" s="111">
        <v>11.75</v>
      </c>
    </row>
    <row r="71" spans="1:7" ht="12.75" customHeight="1">
      <c r="A71" s="46">
        <v>68</v>
      </c>
      <c r="B71" s="104" t="s">
        <v>131</v>
      </c>
      <c r="C71" s="111">
        <v>7.39</v>
      </c>
      <c r="D71" s="111">
        <v>11.58</v>
      </c>
      <c r="E71" s="111">
        <v>16.21</v>
      </c>
      <c r="F71" s="111">
        <v>0</v>
      </c>
      <c r="G71" s="111">
        <v>13.57</v>
      </c>
    </row>
    <row r="72" spans="1:7" ht="12.75" customHeight="1">
      <c r="A72" s="46">
        <v>69</v>
      </c>
      <c r="B72" s="104" t="s">
        <v>84</v>
      </c>
      <c r="C72" s="111">
        <v>11.5</v>
      </c>
      <c r="D72" s="111">
        <v>11.5</v>
      </c>
      <c r="E72" s="111">
        <v>0</v>
      </c>
      <c r="F72" s="111">
        <v>11.5</v>
      </c>
      <c r="G72" s="111">
        <v>12.25</v>
      </c>
    </row>
    <row r="73" spans="1:7" ht="12.75" customHeight="1">
      <c r="A73" s="46">
        <v>70</v>
      </c>
      <c r="B73" s="104" t="s">
        <v>85</v>
      </c>
      <c r="C73" s="111">
        <v>8.56</v>
      </c>
      <c r="D73" s="111">
        <v>9.39</v>
      </c>
      <c r="E73" s="111">
        <v>13.13</v>
      </c>
      <c r="F73" s="111">
        <v>9.3000000000000007</v>
      </c>
      <c r="G73" s="111">
        <v>9.3800000000000008</v>
      </c>
    </row>
    <row r="74" spans="1:7" ht="12.75" customHeight="1">
      <c r="A74" s="46">
        <v>71</v>
      </c>
      <c r="B74" s="104" t="s">
        <v>86</v>
      </c>
      <c r="C74" s="111">
        <v>0</v>
      </c>
      <c r="D74" s="111">
        <v>11.9</v>
      </c>
      <c r="E74" s="111">
        <v>0</v>
      </c>
      <c r="F74" s="111">
        <v>8.23</v>
      </c>
      <c r="G74" s="111">
        <v>9.35</v>
      </c>
    </row>
    <row r="75" spans="1:7" ht="12.75" customHeight="1">
      <c r="A75" s="46">
        <v>72</v>
      </c>
      <c r="B75" s="104" t="s">
        <v>88</v>
      </c>
      <c r="C75" s="111">
        <v>10.75</v>
      </c>
      <c r="D75" s="111">
        <v>10.75</v>
      </c>
      <c r="E75" s="111">
        <v>0</v>
      </c>
      <c r="F75" s="111">
        <v>10.5</v>
      </c>
      <c r="G75" s="111">
        <v>10.5</v>
      </c>
    </row>
    <row r="76" spans="1:7" ht="12.75" customHeight="1">
      <c r="A76" s="46">
        <v>73</v>
      </c>
      <c r="B76" s="104" t="s">
        <v>89</v>
      </c>
      <c r="C76" s="111">
        <v>8.25</v>
      </c>
      <c r="D76" s="111">
        <v>9</v>
      </c>
      <c r="E76" s="111">
        <v>9.75</v>
      </c>
      <c r="F76" s="111">
        <v>8.5</v>
      </c>
      <c r="G76" s="111">
        <v>10.5</v>
      </c>
    </row>
    <row r="77" spans="1:7" ht="12.75" customHeight="1">
      <c r="A77" s="46">
        <v>74</v>
      </c>
      <c r="B77" s="104" t="s">
        <v>90</v>
      </c>
      <c r="C77" s="111">
        <v>12.87</v>
      </c>
      <c r="D77" s="111">
        <v>12.87</v>
      </c>
      <c r="E77" s="111">
        <v>0</v>
      </c>
      <c r="F77" s="111">
        <v>13.08</v>
      </c>
      <c r="G77" s="111">
        <v>13.66</v>
      </c>
    </row>
    <row r="78" spans="1:7" ht="12.75" customHeight="1">
      <c r="A78" s="46">
        <v>75</v>
      </c>
      <c r="B78" s="104" t="s">
        <v>91</v>
      </c>
      <c r="C78" s="111">
        <v>10.87</v>
      </c>
      <c r="D78" s="111">
        <v>11.87</v>
      </c>
      <c r="E78" s="111">
        <v>11.87</v>
      </c>
      <c r="F78" s="111">
        <v>12.62</v>
      </c>
      <c r="G78" s="111">
        <v>12.62</v>
      </c>
    </row>
    <row r="79" spans="1:7" ht="12.75" customHeight="1">
      <c r="A79" s="46">
        <v>76</v>
      </c>
      <c r="B79" s="104" t="s">
        <v>92</v>
      </c>
      <c r="C79" s="111">
        <v>10.84</v>
      </c>
      <c r="D79" s="111">
        <v>11.34</v>
      </c>
      <c r="E79" s="111">
        <v>13.34</v>
      </c>
      <c r="F79" s="111">
        <v>10.84</v>
      </c>
      <c r="G79" s="111">
        <v>10.84</v>
      </c>
    </row>
    <row r="80" spans="1:7" ht="12.75" customHeight="1">
      <c r="A80" s="46">
        <v>77</v>
      </c>
      <c r="B80" s="104" t="s">
        <v>93</v>
      </c>
      <c r="C80" s="111">
        <v>10.97</v>
      </c>
      <c r="D80" s="111">
        <v>12.07</v>
      </c>
      <c r="E80" s="111">
        <v>0</v>
      </c>
      <c r="F80" s="111">
        <v>12.04</v>
      </c>
      <c r="G80" s="111">
        <v>15.54</v>
      </c>
    </row>
    <row r="81" spans="1:7" ht="12.75" customHeight="1">
      <c r="A81" s="46">
        <v>78</v>
      </c>
      <c r="B81" s="104" t="s">
        <v>94</v>
      </c>
      <c r="C81" s="111">
        <v>12.5</v>
      </c>
      <c r="D81" s="111">
        <v>13.5</v>
      </c>
      <c r="E81" s="111">
        <v>0</v>
      </c>
      <c r="F81" s="111">
        <v>0</v>
      </c>
      <c r="G81" s="111">
        <v>0</v>
      </c>
    </row>
    <row r="82" spans="1:7" ht="12.75" customHeight="1">
      <c r="A82" s="46">
        <v>79</v>
      </c>
      <c r="B82" s="104" t="s">
        <v>95</v>
      </c>
      <c r="C82" s="111">
        <v>12.81</v>
      </c>
      <c r="D82" s="111">
        <v>12.81</v>
      </c>
      <c r="E82" s="111">
        <v>0</v>
      </c>
      <c r="F82" s="111">
        <v>12.81</v>
      </c>
      <c r="G82" s="111">
        <v>12.81</v>
      </c>
    </row>
    <row r="83" spans="1:7" ht="12.75" customHeight="1">
      <c r="A83" s="46">
        <v>80</v>
      </c>
      <c r="B83" s="104" t="s">
        <v>96</v>
      </c>
      <c r="C83" s="111">
        <v>0</v>
      </c>
      <c r="D83" s="111">
        <v>11.25</v>
      </c>
      <c r="E83" s="111">
        <v>14.5</v>
      </c>
      <c r="F83" s="111">
        <v>9.25</v>
      </c>
      <c r="G83" s="111">
        <v>0</v>
      </c>
    </row>
    <row r="84" spans="1:7" ht="12.75" customHeight="1">
      <c r="A84" s="46">
        <v>81</v>
      </c>
      <c r="B84" s="104" t="s">
        <v>97</v>
      </c>
      <c r="C84" s="111">
        <v>12.29</v>
      </c>
      <c r="D84" s="111">
        <v>12.29</v>
      </c>
      <c r="E84" s="111">
        <v>14.29</v>
      </c>
      <c r="F84" s="111">
        <v>12.29</v>
      </c>
      <c r="G84" s="111">
        <v>13.79</v>
      </c>
    </row>
    <row r="85" spans="1:7" ht="12.75" customHeight="1">
      <c r="A85" s="46">
        <v>82</v>
      </c>
      <c r="B85" s="104" t="s">
        <v>98</v>
      </c>
      <c r="C85" s="111">
        <v>12.83</v>
      </c>
      <c r="D85" s="111">
        <v>13.08</v>
      </c>
      <c r="E85" s="111">
        <v>13.58</v>
      </c>
      <c r="F85" s="111">
        <v>12.93</v>
      </c>
      <c r="G85" s="111">
        <v>13.33</v>
      </c>
    </row>
    <row r="86" spans="1:7" ht="12.75" customHeight="1">
      <c r="A86" s="46">
        <v>83</v>
      </c>
      <c r="B86" s="104" t="s">
        <v>99</v>
      </c>
      <c r="C86" s="111">
        <v>14.5</v>
      </c>
      <c r="D86" s="111">
        <v>14.75</v>
      </c>
      <c r="E86" s="111">
        <v>17</v>
      </c>
      <c r="F86" s="111">
        <v>16.5</v>
      </c>
      <c r="G86" s="111">
        <v>15.75</v>
      </c>
    </row>
    <row r="87" spans="1:7" ht="12.75" customHeight="1">
      <c r="A87" s="46">
        <v>84</v>
      </c>
      <c r="B87" s="105" t="s">
        <v>100</v>
      </c>
      <c r="C87" s="111">
        <v>9.5</v>
      </c>
      <c r="D87" s="111">
        <v>13.01</v>
      </c>
      <c r="E87" s="111">
        <v>0</v>
      </c>
      <c r="F87" s="111">
        <v>13.01</v>
      </c>
      <c r="G87" s="111">
        <v>13.01</v>
      </c>
    </row>
    <row r="88" spans="1:7" ht="12.75" customHeight="1">
      <c r="A88" s="46">
        <v>85</v>
      </c>
      <c r="B88" s="104" t="s">
        <v>101</v>
      </c>
      <c r="C88" s="111">
        <v>10</v>
      </c>
      <c r="D88" s="111">
        <v>11</v>
      </c>
      <c r="E88" s="111">
        <v>17</v>
      </c>
      <c r="F88" s="111">
        <v>13</v>
      </c>
      <c r="G88" s="111">
        <v>13</v>
      </c>
    </row>
    <row r="89" spans="1:7" ht="12.75" customHeight="1">
      <c r="A89" s="46">
        <v>86</v>
      </c>
      <c r="B89" s="104" t="s">
        <v>102</v>
      </c>
      <c r="C89" s="111">
        <v>11.63</v>
      </c>
      <c r="D89" s="111">
        <v>12.13</v>
      </c>
      <c r="E89" s="111">
        <v>12.63</v>
      </c>
      <c r="F89" s="111">
        <v>12.63</v>
      </c>
      <c r="G89" s="111">
        <v>12.63</v>
      </c>
    </row>
    <row r="90" spans="1:7" ht="12.75" customHeight="1">
      <c r="A90" s="46">
        <v>87</v>
      </c>
      <c r="B90" s="104" t="s">
        <v>103</v>
      </c>
      <c r="C90" s="111">
        <v>15.33</v>
      </c>
      <c r="D90" s="111">
        <v>15.33</v>
      </c>
      <c r="E90" s="111">
        <v>15.33</v>
      </c>
      <c r="F90" s="111">
        <v>15.33</v>
      </c>
      <c r="G90" s="111">
        <v>15.33</v>
      </c>
    </row>
    <row r="91" spans="1:7" ht="12.75" customHeight="1">
      <c r="A91" s="46">
        <v>88</v>
      </c>
      <c r="B91" s="104" t="s">
        <v>104</v>
      </c>
      <c r="C91" s="111">
        <v>10</v>
      </c>
      <c r="D91" s="111">
        <v>11</v>
      </c>
      <c r="E91" s="111">
        <v>0</v>
      </c>
      <c r="F91" s="111">
        <v>10</v>
      </c>
      <c r="G91" s="111">
        <v>11</v>
      </c>
    </row>
    <row r="92" spans="1:7" ht="12.75" customHeight="1">
      <c r="A92" s="46">
        <v>89</v>
      </c>
      <c r="B92" s="104" t="s">
        <v>105</v>
      </c>
      <c r="C92" s="111">
        <v>9.99</v>
      </c>
      <c r="D92" s="111">
        <v>10.67</v>
      </c>
      <c r="E92" s="111">
        <v>11.67</v>
      </c>
      <c r="F92" s="111">
        <v>10.17</v>
      </c>
      <c r="G92" s="111">
        <v>10.17</v>
      </c>
    </row>
    <row r="93" spans="1:7" ht="12.75" customHeight="1">
      <c r="A93" s="46">
        <v>90</v>
      </c>
      <c r="B93" s="104" t="s">
        <v>106</v>
      </c>
      <c r="C93" s="111">
        <v>11.51</v>
      </c>
      <c r="D93" s="111">
        <v>12.01</v>
      </c>
      <c r="E93" s="111">
        <v>12.51</v>
      </c>
      <c r="F93" s="111">
        <v>11.51</v>
      </c>
      <c r="G93" s="111">
        <v>12.01</v>
      </c>
    </row>
    <row r="94" spans="1:7" ht="12.75" customHeight="1">
      <c r="A94" s="46">
        <v>91</v>
      </c>
      <c r="B94" s="104" t="s">
        <v>107</v>
      </c>
      <c r="C94" s="111">
        <v>10.66</v>
      </c>
      <c r="D94" s="111">
        <v>10.66</v>
      </c>
      <c r="E94" s="111">
        <v>11.66</v>
      </c>
      <c r="F94" s="111">
        <v>10.66</v>
      </c>
      <c r="G94" s="111">
        <v>10.66</v>
      </c>
    </row>
    <row r="95" spans="1:7" ht="12.75" customHeight="1">
      <c r="A95" s="46">
        <v>92</v>
      </c>
      <c r="B95" s="104" t="s">
        <v>108</v>
      </c>
      <c r="C95" s="111">
        <v>0</v>
      </c>
      <c r="D95" s="111">
        <v>12.99</v>
      </c>
      <c r="E95" s="111">
        <v>17.079999999999998</v>
      </c>
      <c r="F95" s="111">
        <v>0</v>
      </c>
      <c r="G95" s="111">
        <v>13.75</v>
      </c>
    </row>
    <row r="96" spans="1:7" ht="12.75" customHeight="1">
      <c r="A96" s="46">
        <v>93</v>
      </c>
      <c r="B96" s="104" t="s">
        <v>109</v>
      </c>
      <c r="C96" s="111">
        <v>11.65</v>
      </c>
      <c r="D96" s="111">
        <v>12.58</v>
      </c>
      <c r="E96" s="111">
        <v>0</v>
      </c>
      <c r="F96" s="111">
        <v>12.4</v>
      </c>
      <c r="G96" s="111">
        <v>13.9</v>
      </c>
    </row>
    <row r="97" spans="1:7" ht="12.75" customHeight="1">
      <c r="A97" s="46">
        <v>94</v>
      </c>
      <c r="B97" s="104" t="s">
        <v>110</v>
      </c>
      <c r="C97" s="111">
        <v>12.24</v>
      </c>
      <c r="D97" s="111">
        <v>12.24</v>
      </c>
      <c r="E97" s="111">
        <v>12.24</v>
      </c>
      <c r="F97" s="111">
        <v>12.24</v>
      </c>
      <c r="G97" s="111">
        <v>12.24</v>
      </c>
    </row>
    <row r="98" spans="1:7" ht="12.75" customHeight="1">
      <c r="A98" s="46">
        <v>95</v>
      </c>
      <c r="B98" s="104" t="s">
        <v>111</v>
      </c>
      <c r="C98" s="111">
        <v>10.97</v>
      </c>
      <c r="D98" s="111">
        <v>11.47</v>
      </c>
      <c r="E98" s="111">
        <v>13.47</v>
      </c>
      <c r="F98" s="111">
        <v>10.97</v>
      </c>
      <c r="G98" s="111">
        <v>10.97</v>
      </c>
    </row>
    <row r="99" spans="1:7" ht="12.75" customHeight="1">
      <c r="A99" s="46">
        <v>96</v>
      </c>
      <c r="B99" s="104" t="s">
        <v>112</v>
      </c>
      <c r="C99" s="111">
        <v>10.02</v>
      </c>
      <c r="D99" s="111">
        <v>9.9</v>
      </c>
      <c r="E99" s="111">
        <v>0</v>
      </c>
      <c r="F99" s="111">
        <v>9.9</v>
      </c>
      <c r="G99" s="111">
        <v>0</v>
      </c>
    </row>
    <row r="100" spans="1:7" ht="12.75" customHeight="1" thickBot="1">
      <c r="A100" s="103">
        <v>97</v>
      </c>
      <c r="B100" s="106" t="s">
        <v>113</v>
      </c>
      <c r="C100" s="113">
        <v>0</v>
      </c>
      <c r="D100" s="113">
        <v>11</v>
      </c>
      <c r="E100" s="113">
        <v>0</v>
      </c>
      <c r="F100" s="113">
        <v>11.5</v>
      </c>
      <c r="G100" s="113">
        <v>12</v>
      </c>
    </row>
    <row r="101" spans="1:7" ht="12.75" customHeight="1">
      <c r="B101" s="107" t="s">
        <v>146</v>
      </c>
      <c r="C101" s="109"/>
      <c r="D101" s="109"/>
      <c r="E101" s="109"/>
      <c r="F101" s="109"/>
      <c r="G101" s="109"/>
    </row>
  </sheetData>
  <mergeCells count="2">
    <mergeCell ref="A1:G1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zoomScale="120" zoomScaleNormal="120" zoomScaleSheetLayoutView="130" workbookViewId="0">
      <selection activeCell="K11" sqref="K11"/>
    </sheetView>
  </sheetViews>
  <sheetFormatPr defaultColWidth="9.1796875" defaultRowHeight="12.75" customHeight="1"/>
  <cols>
    <col min="1" max="1" width="6.1796875" style="68" customWidth="1"/>
    <col min="2" max="2" width="51.7265625" style="69" customWidth="1"/>
    <col min="3" max="3" width="10.453125" style="110" customWidth="1"/>
    <col min="4" max="4" width="9" style="110" customWidth="1"/>
    <col min="5" max="5" width="8.1796875" style="110" customWidth="1"/>
    <col min="6" max="6" width="9.1796875" style="110" customWidth="1"/>
    <col min="7" max="7" width="9" style="110" customWidth="1"/>
    <col min="8" max="16384" width="9.1796875" style="67"/>
  </cols>
  <sheetData>
    <row r="1" spans="1:12" ht="12.75" customHeight="1">
      <c r="A1" s="216" t="s">
        <v>148</v>
      </c>
      <c r="B1" s="216"/>
      <c r="C1" s="216"/>
      <c r="D1" s="216"/>
      <c r="E1" s="216"/>
      <c r="F1" s="216"/>
      <c r="G1" s="216"/>
    </row>
    <row r="2" spans="1:12" ht="12.75" customHeight="1" thickBot="1">
      <c r="C2" s="214" t="s">
        <v>149</v>
      </c>
      <c r="D2" s="215"/>
      <c r="E2" s="215"/>
      <c r="F2" s="215"/>
      <c r="G2" s="215"/>
    </row>
    <row r="3" spans="1:12" ht="25.5" customHeight="1">
      <c r="A3" s="70" t="s">
        <v>1</v>
      </c>
      <c r="B3" s="71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8" t="s">
        <v>9</v>
      </c>
    </row>
    <row r="4" spans="1:12" ht="12.75" customHeight="1">
      <c r="A4" s="46">
        <v>1</v>
      </c>
      <c r="B4" s="104" t="s">
        <v>12</v>
      </c>
      <c r="C4" s="125">
        <v>9.9499999999999993</v>
      </c>
      <c r="D4" s="125">
        <v>9.9</v>
      </c>
      <c r="E4" s="125">
        <v>17.25</v>
      </c>
      <c r="F4" s="125">
        <v>9.9</v>
      </c>
      <c r="G4" s="125">
        <v>12</v>
      </c>
    </row>
    <row r="5" spans="1:12" ht="12.75" customHeight="1">
      <c r="A5" s="46">
        <v>2</v>
      </c>
      <c r="B5" s="104" t="s">
        <v>13</v>
      </c>
      <c r="C5" s="125">
        <v>9.9499999999999993</v>
      </c>
      <c r="D5" s="125">
        <v>9.9499999999999993</v>
      </c>
      <c r="E5" s="125">
        <v>17.75</v>
      </c>
      <c r="F5" s="125">
        <v>10.25</v>
      </c>
      <c r="G5" s="125">
        <v>12</v>
      </c>
    </row>
    <row r="6" spans="1:12" ht="12.75" customHeight="1">
      <c r="A6" s="46">
        <v>3</v>
      </c>
      <c r="B6" s="104" t="s">
        <v>14</v>
      </c>
      <c r="C6" s="125">
        <v>9.9499999999999993</v>
      </c>
      <c r="D6" s="125">
        <v>9.9499999999999993</v>
      </c>
      <c r="E6" s="125">
        <v>0</v>
      </c>
      <c r="F6" s="125">
        <v>10.5</v>
      </c>
      <c r="G6" s="125">
        <v>12.5</v>
      </c>
    </row>
    <row r="7" spans="1:12" ht="12.75" customHeight="1">
      <c r="A7" s="46">
        <v>4</v>
      </c>
      <c r="B7" s="104" t="s">
        <v>15</v>
      </c>
      <c r="C7" s="125">
        <v>10</v>
      </c>
      <c r="D7" s="125">
        <v>10.5</v>
      </c>
      <c r="E7" s="125">
        <v>17</v>
      </c>
      <c r="F7" s="125">
        <v>10.25</v>
      </c>
      <c r="G7" s="125">
        <v>12</v>
      </c>
    </row>
    <row r="8" spans="1:12" ht="12.75" customHeight="1">
      <c r="A8" s="46">
        <v>5</v>
      </c>
      <c r="B8" s="104" t="s">
        <v>16</v>
      </c>
      <c r="C8" s="125">
        <v>10</v>
      </c>
      <c r="D8" s="125">
        <v>10.25</v>
      </c>
      <c r="E8" s="125">
        <v>0</v>
      </c>
      <c r="F8" s="125">
        <v>10.25</v>
      </c>
      <c r="G8" s="125">
        <v>10.25</v>
      </c>
    </row>
    <row r="9" spans="1:12" ht="12.75" customHeight="1">
      <c r="A9" s="46">
        <v>6</v>
      </c>
      <c r="B9" s="104" t="s">
        <v>17</v>
      </c>
      <c r="C9" s="125">
        <v>9.75</v>
      </c>
      <c r="D9" s="125">
        <v>9.9</v>
      </c>
      <c r="E9" s="125">
        <v>0</v>
      </c>
      <c r="F9" s="125">
        <v>9.9</v>
      </c>
      <c r="G9" s="125">
        <v>8.61</v>
      </c>
    </row>
    <row r="10" spans="1:12" ht="15" customHeight="1">
      <c r="A10" s="46">
        <v>7</v>
      </c>
      <c r="B10" s="104" t="s">
        <v>18</v>
      </c>
      <c r="C10" s="130">
        <v>9.5</v>
      </c>
      <c r="D10" s="130">
        <v>10.75</v>
      </c>
      <c r="E10" s="130">
        <v>18.3</v>
      </c>
      <c r="F10" s="131">
        <v>9.75</v>
      </c>
      <c r="G10" s="130">
        <v>10</v>
      </c>
      <c r="H10" s="128"/>
      <c r="I10" s="128"/>
      <c r="J10" s="128"/>
      <c r="K10" s="129"/>
      <c r="L10" s="128"/>
    </row>
    <row r="11" spans="1:12" ht="12.75" customHeight="1">
      <c r="A11" s="46">
        <v>8</v>
      </c>
      <c r="B11" s="104" t="s">
        <v>147</v>
      </c>
      <c r="C11" s="125">
        <v>10.65</v>
      </c>
      <c r="D11" s="125">
        <v>10.6</v>
      </c>
      <c r="E11" s="125">
        <v>17.93</v>
      </c>
      <c r="F11" s="125">
        <v>10.62</v>
      </c>
      <c r="G11" s="125">
        <v>10.62</v>
      </c>
    </row>
    <row r="12" spans="1:12" ht="12.75" customHeight="1">
      <c r="A12" s="46">
        <v>9</v>
      </c>
      <c r="B12" s="104" t="s">
        <v>20</v>
      </c>
      <c r="C12" s="125">
        <v>9.4</v>
      </c>
      <c r="D12" s="125">
        <v>10.199999999999999</v>
      </c>
      <c r="E12" s="125">
        <v>0</v>
      </c>
      <c r="F12" s="125">
        <v>9.6</v>
      </c>
      <c r="G12" s="125">
        <v>10.050000000000001</v>
      </c>
    </row>
    <row r="13" spans="1:12" ht="12.75" customHeight="1">
      <c r="A13" s="46">
        <v>10</v>
      </c>
      <c r="B13" s="104" t="s">
        <v>21</v>
      </c>
      <c r="C13" s="125">
        <v>10.25</v>
      </c>
      <c r="D13" s="125">
        <v>10.75</v>
      </c>
      <c r="E13" s="125">
        <v>0</v>
      </c>
      <c r="F13" s="125">
        <v>10.25</v>
      </c>
      <c r="G13" s="125">
        <v>0</v>
      </c>
    </row>
    <row r="14" spans="1:12" ht="12.75" customHeight="1">
      <c r="A14" s="46">
        <v>11</v>
      </c>
      <c r="B14" s="104" t="s">
        <v>22</v>
      </c>
      <c r="C14" s="125">
        <v>10.5</v>
      </c>
      <c r="D14" s="125">
        <v>11.5</v>
      </c>
      <c r="E14" s="125">
        <v>0</v>
      </c>
      <c r="F14" s="125">
        <v>10.199999999999999</v>
      </c>
      <c r="G14" s="125">
        <v>10.75</v>
      </c>
    </row>
    <row r="15" spans="1:12" ht="12.75" customHeight="1">
      <c r="A15" s="46">
        <v>12</v>
      </c>
      <c r="B15" s="104" t="s">
        <v>23</v>
      </c>
      <c r="C15" s="125">
        <v>7.5</v>
      </c>
      <c r="D15" s="125">
        <v>8.25</v>
      </c>
      <c r="E15" s="125">
        <v>0</v>
      </c>
      <c r="F15" s="125">
        <v>0</v>
      </c>
      <c r="G15" s="125">
        <v>0</v>
      </c>
    </row>
    <row r="16" spans="1:12" ht="12.75" customHeight="1">
      <c r="A16" s="46">
        <v>13</v>
      </c>
      <c r="B16" s="104" t="s">
        <v>24</v>
      </c>
      <c r="C16" s="125">
        <v>6.31</v>
      </c>
      <c r="D16" s="125">
        <v>0</v>
      </c>
      <c r="E16" s="125">
        <v>0</v>
      </c>
      <c r="F16" s="125">
        <v>0</v>
      </c>
      <c r="G16" s="125">
        <v>0</v>
      </c>
    </row>
    <row r="17" spans="1:7" ht="12.75" customHeight="1">
      <c r="A17" s="46">
        <v>14</v>
      </c>
      <c r="B17" s="104" t="s">
        <v>25</v>
      </c>
      <c r="C17" s="125">
        <v>7.25</v>
      </c>
      <c r="D17" s="125">
        <v>0</v>
      </c>
      <c r="E17" s="125">
        <v>0</v>
      </c>
      <c r="F17" s="125">
        <v>0</v>
      </c>
      <c r="G17" s="125">
        <v>0</v>
      </c>
    </row>
    <row r="18" spans="1:7" ht="12.75" customHeight="1">
      <c r="A18" s="46">
        <v>15</v>
      </c>
      <c r="B18" s="104" t="s">
        <v>26</v>
      </c>
      <c r="C18" s="125">
        <v>10.02</v>
      </c>
      <c r="D18" s="125">
        <v>10.02</v>
      </c>
      <c r="E18" s="125">
        <v>0</v>
      </c>
      <c r="F18" s="125">
        <v>10.02</v>
      </c>
      <c r="G18" s="125">
        <v>10.02</v>
      </c>
    </row>
    <row r="19" spans="1:7" ht="12.75" customHeight="1">
      <c r="A19" s="46">
        <v>16</v>
      </c>
      <c r="B19" s="104" t="s">
        <v>27</v>
      </c>
      <c r="C19" s="125">
        <v>13.44</v>
      </c>
      <c r="D19" s="125">
        <v>13.44</v>
      </c>
      <c r="E19" s="125">
        <v>17.78</v>
      </c>
      <c r="F19" s="125">
        <v>13.44</v>
      </c>
      <c r="G19" s="125">
        <v>13.44</v>
      </c>
    </row>
    <row r="20" spans="1:7" ht="12.75" customHeight="1">
      <c r="A20" s="46">
        <v>17</v>
      </c>
      <c r="B20" s="104" t="s">
        <v>28</v>
      </c>
      <c r="C20" s="125">
        <v>10.47</v>
      </c>
      <c r="D20" s="125">
        <v>0</v>
      </c>
      <c r="E20" s="125">
        <v>0</v>
      </c>
      <c r="F20" s="125">
        <v>0</v>
      </c>
      <c r="G20" s="125">
        <v>0</v>
      </c>
    </row>
    <row r="21" spans="1:7" ht="12.75" customHeight="1">
      <c r="A21" s="46">
        <v>18</v>
      </c>
      <c r="B21" s="104" t="s">
        <v>30</v>
      </c>
      <c r="C21" s="125">
        <v>6.79</v>
      </c>
      <c r="D21" s="125">
        <v>0</v>
      </c>
      <c r="E21" s="125">
        <v>0</v>
      </c>
      <c r="F21" s="125">
        <v>0</v>
      </c>
      <c r="G21" s="125">
        <v>0</v>
      </c>
    </row>
    <row r="22" spans="1:7" ht="12.75" customHeight="1">
      <c r="A22" s="46">
        <v>19</v>
      </c>
      <c r="B22" s="104" t="s">
        <v>32</v>
      </c>
      <c r="C22" s="125">
        <v>8.07</v>
      </c>
      <c r="D22" s="125">
        <v>9.57</v>
      </c>
      <c r="E22" s="125">
        <v>0</v>
      </c>
      <c r="F22" s="125">
        <v>10.59</v>
      </c>
      <c r="G22" s="125">
        <v>0</v>
      </c>
    </row>
    <row r="23" spans="1:7" ht="12.75" customHeight="1">
      <c r="A23" s="46">
        <v>20</v>
      </c>
      <c r="B23" s="104" t="s">
        <v>33</v>
      </c>
      <c r="C23" s="125">
        <v>8.09</v>
      </c>
      <c r="D23" s="125">
        <v>0</v>
      </c>
      <c r="E23" s="125">
        <v>0</v>
      </c>
      <c r="F23" s="125">
        <v>0</v>
      </c>
      <c r="G23" s="125">
        <v>0</v>
      </c>
    </row>
    <row r="24" spans="1:7" ht="12.75" customHeight="1">
      <c r="A24" s="46">
        <v>21</v>
      </c>
      <c r="B24" s="104" t="s">
        <v>34</v>
      </c>
      <c r="C24" s="125">
        <v>7</v>
      </c>
      <c r="D24" s="125">
        <v>0</v>
      </c>
      <c r="E24" s="125">
        <v>0</v>
      </c>
      <c r="F24" s="125">
        <v>0</v>
      </c>
      <c r="G24" s="125">
        <v>0</v>
      </c>
    </row>
    <row r="25" spans="1:7" ht="12.75" customHeight="1">
      <c r="A25" s="46">
        <v>22</v>
      </c>
      <c r="B25" s="104" t="s">
        <v>35</v>
      </c>
      <c r="C25" s="125">
        <v>9.4499999999999993</v>
      </c>
      <c r="D25" s="125">
        <v>0</v>
      </c>
      <c r="E25" s="125">
        <v>0</v>
      </c>
      <c r="F25" s="125">
        <v>9.75</v>
      </c>
      <c r="G25" s="125">
        <v>0</v>
      </c>
    </row>
    <row r="26" spans="1:7" ht="12.75" customHeight="1">
      <c r="A26" s="46">
        <v>23</v>
      </c>
      <c r="B26" s="104" t="s">
        <v>36</v>
      </c>
      <c r="C26" s="125">
        <v>14.48</v>
      </c>
      <c r="D26" s="125">
        <v>13.48</v>
      </c>
      <c r="E26" s="125">
        <v>13.48</v>
      </c>
      <c r="F26" s="125">
        <v>13.48</v>
      </c>
      <c r="G26" s="125">
        <v>13.48</v>
      </c>
    </row>
    <row r="27" spans="1:7" ht="12.75" customHeight="1">
      <c r="A27" s="46">
        <v>24</v>
      </c>
      <c r="B27" s="104" t="s">
        <v>37</v>
      </c>
      <c r="C27" s="125">
        <v>7.99</v>
      </c>
      <c r="D27" s="125">
        <v>0</v>
      </c>
      <c r="E27" s="125">
        <v>0</v>
      </c>
      <c r="F27" s="125">
        <v>0</v>
      </c>
      <c r="G27" s="125">
        <v>0</v>
      </c>
    </row>
    <row r="28" spans="1:7" ht="12.75" customHeight="1">
      <c r="A28" s="46">
        <v>25</v>
      </c>
      <c r="B28" s="104" t="s">
        <v>38</v>
      </c>
      <c r="C28" s="125">
        <v>8.81</v>
      </c>
      <c r="D28" s="125">
        <v>0</v>
      </c>
      <c r="E28" s="125">
        <v>0</v>
      </c>
      <c r="F28" s="125">
        <v>0</v>
      </c>
      <c r="G28" s="125">
        <v>0</v>
      </c>
    </row>
    <row r="29" spans="1:7" ht="12.75" customHeight="1">
      <c r="A29" s="46">
        <v>26</v>
      </c>
      <c r="B29" s="104" t="s">
        <v>39</v>
      </c>
      <c r="C29" s="125">
        <v>8.25</v>
      </c>
      <c r="D29" s="125">
        <v>0</v>
      </c>
      <c r="E29" s="125">
        <v>0</v>
      </c>
      <c r="F29" s="125">
        <v>0</v>
      </c>
      <c r="G29" s="125">
        <v>0</v>
      </c>
    </row>
    <row r="30" spans="1:7" ht="12.75" customHeight="1">
      <c r="A30" s="46">
        <v>27</v>
      </c>
      <c r="B30" s="104" t="s">
        <v>40</v>
      </c>
      <c r="C30" s="125">
        <v>6.78</v>
      </c>
      <c r="D30" s="125">
        <v>6.78</v>
      </c>
      <c r="E30" s="125">
        <v>0</v>
      </c>
      <c r="F30" s="125">
        <v>0</v>
      </c>
      <c r="G30" s="125">
        <v>0</v>
      </c>
    </row>
    <row r="31" spans="1:7" ht="12.75" customHeight="1">
      <c r="A31" s="46">
        <v>28</v>
      </c>
      <c r="B31" s="104" t="s">
        <v>41</v>
      </c>
      <c r="C31" s="125">
        <v>10.27</v>
      </c>
      <c r="D31" s="125">
        <v>10.55</v>
      </c>
      <c r="E31" s="125">
        <v>15.5</v>
      </c>
      <c r="F31" s="125">
        <v>9.9700000000000006</v>
      </c>
      <c r="G31" s="125">
        <v>14.61</v>
      </c>
    </row>
    <row r="32" spans="1:7" ht="12.75" customHeight="1">
      <c r="A32" s="46">
        <v>29</v>
      </c>
      <c r="B32" s="104" t="s">
        <v>42</v>
      </c>
      <c r="C32" s="125">
        <v>9.5</v>
      </c>
      <c r="D32" s="125">
        <v>10.25</v>
      </c>
      <c r="E32" s="125">
        <v>0</v>
      </c>
      <c r="F32" s="125">
        <v>10.75</v>
      </c>
      <c r="G32" s="125">
        <v>0</v>
      </c>
    </row>
    <row r="33" spans="1:7" ht="12.75" customHeight="1">
      <c r="A33" s="46">
        <v>30</v>
      </c>
      <c r="B33" s="104" t="s">
        <v>43</v>
      </c>
      <c r="C33" s="125">
        <v>11.25</v>
      </c>
      <c r="D33" s="125">
        <v>13</v>
      </c>
      <c r="E33" s="125">
        <v>0</v>
      </c>
      <c r="F33" s="125">
        <v>13</v>
      </c>
      <c r="G33" s="125">
        <v>14</v>
      </c>
    </row>
    <row r="34" spans="1:7" ht="12.75" customHeight="1">
      <c r="A34" s="46">
        <v>31</v>
      </c>
      <c r="B34" s="104" t="s">
        <v>44</v>
      </c>
      <c r="C34" s="125">
        <v>10.15</v>
      </c>
      <c r="D34" s="125">
        <v>10.65</v>
      </c>
      <c r="E34" s="125">
        <v>21</v>
      </c>
      <c r="F34" s="125">
        <v>13</v>
      </c>
      <c r="G34" s="125">
        <v>12</v>
      </c>
    </row>
    <row r="35" spans="1:7" ht="12.75" customHeight="1">
      <c r="A35" s="46">
        <v>32</v>
      </c>
      <c r="B35" s="104" t="s">
        <v>45</v>
      </c>
      <c r="C35" s="125">
        <v>10.6</v>
      </c>
      <c r="D35" s="125">
        <v>12.2</v>
      </c>
      <c r="E35" s="125">
        <v>14.2</v>
      </c>
      <c r="F35" s="125">
        <v>11.9</v>
      </c>
      <c r="G35" s="125">
        <v>12</v>
      </c>
    </row>
    <row r="36" spans="1:7" ht="12.75" customHeight="1">
      <c r="A36" s="46">
        <v>33</v>
      </c>
      <c r="B36" s="104" t="s">
        <v>46</v>
      </c>
      <c r="C36" s="125">
        <v>8.65</v>
      </c>
      <c r="D36" s="125">
        <v>10.08</v>
      </c>
      <c r="E36" s="125">
        <v>13.22</v>
      </c>
      <c r="F36" s="125">
        <v>10.19</v>
      </c>
      <c r="G36" s="125">
        <v>10.02</v>
      </c>
    </row>
    <row r="37" spans="1:7" ht="12.75" customHeight="1">
      <c r="A37" s="46">
        <v>34</v>
      </c>
      <c r="B37" s="104" t="s">
        <v>47</v>
      </c>
      <c r="C37" s="125">
        <v>10</v>
      </c>
      <c r="D37" s="125">
        <v>10.25</v>
      </c>
      <c r="E37" s="125">
        <v>14.5</v>
      </c>
      <c r="F37" s="125">
        <v>10.5</v>
      </c>
      <c r="G37" s="125">
        <v>11</v>
      </c>
    </row>
    <row r="38" spans="1:7" ht="12.75" customHeight="1">
      <c r="A38" s="46">
        <v>35</v>
      </c>
      <c r="B38" s="104" t="s">
        <v>48</v>
      </c>
      <c r="C38" s="125">
        <v>7.04</v>
      </c>
      <c r="D38" s="125">
        <v>7.15</v>
      </c>
      <c r="E38" s="125">
        <v>6.63</v>
      </c>
      <c r="F38" s="125">
        <v>6.6</v>
      </c>
      <c r="G38" s="125">
        <v>7.65</v>
      </c>
    </row>
    <row r="39" spans="1:7" ht="12.75" customHeight="1">
      <c r="A39" s="46">
        <v>36</v>
      </c>
      <c r="B39" s="104" t="s">
        <v>49</v>
      </c>
      <c r="C39" s="125">
        <v>9.94</v>
      </c>
      <c r="D39" s="125">
        <v>12.9</v>
      </c>
      <c r="E39" s="125">
        <v>13.42</v>
      </c>
      <c r="F39" s="125">
        <v>11.79</v>
      </c>
      <c r="G39" s="125">
        <v>12.04</v>
      </c>
    </row>
    <row r="40" spans="1:7" ht="12.75" customHeight="1">
      <c r="A40" s="46">
        <v>37</v>
      </c>
      <c r="B40" s="104" t="s">
        <v>50</v>
      </c>
      <c r="C40" s="125">
        <v>7.01</v>
      </c>
      <c r="D40" s="125">
        <v>7.89</v>
      </c>
      <c r="E40" s="125">
        <v>11.39</v>
      </c>
      <c r="F40" s="125">
        <v>7.07</v>
      </c>
      <c r="G40" s="125">
        <v>8.34</v>
      </c>
    </row>
    <row r="41" spans="1:7" ht="12.75" customHeight="1">
      <c r="A41" s="46">
        <v>38</v>
      </c>
      <c r="B41" s="104" t="s">
        <v>51</v>
      </c>
      <c r="C41" s="125">
        <v>8.44</v>
      </c>
      <c r="D41" s="125">
        <v>8.35</v>
      </c>
      <c r="E41" s="125">
        <v>8.0399999999999991</v>
      </c>
      <c r="F41" s="125">
        <v>8.5399999999999991</v>
      </c>
      <c r="G41" s="125">
        <v>8.99</v>
      </c>
    </row>
    <row r="42" spans="1:7" ht="12.75" customHeight="1">
      <c r="A42" s="46">
        <v>39</v>
      </c>
      <c r="B42" s="104" t="s">
        <v>52</v>
      </c>
      <c r="C42" s="125">
        <v>9.77</v>
      </c>
      <c r="D42" s="125">
        <v>10.17</v>
      </c>
      <c r="E42" s="125">
        <v>13.27</v>
      </c>
      <c r="F42" s="125">
        <v>10.5</v>
      </c>
      <c r="G42" s="125">
        <v>12.35</v>
      </c>
    </row>
    <row r="43" spans="1:7" ht="12.75" customHeight="1">
      <c r="A43" s="46">
        <v>40</v>
      </c>
      <c r="B43" s="104" t="s">
        <v>53</v>
      </c>
      <c r="C43" s="125">
        <v>10</v>
      </c>
      <c r="D43" s="125">
        <v>10.5</v>
      </c>
      <c r="E43" s="125">
        <v>12.5</v>
      </c>
      <c r="F43" s="125">
        <v>11</v>
      </c>
      <c r="G43" s="125">
        <v>11</v>
      </c>
    </row>
    <row r="44" spans="1:7" ht="12.75" customHeight="1">
      <c r="A44" s="46">
        <v>41</v>
      </c>
      <c r="B44" s="104" t="s">
        <v>54</v>
      </c>
      <c r="C44" s="125">
        <v>8.34</v>
      </c>
      <c r="D44" s="125">
        <v>8.08</v>
      </c>
      <c r="E44" s="125">
        <v>8.17</v>
      </c>
      <c r="F44" s="125">
        <v>7.71</v>
      </c>
      <c r="G44" s="125">
        <v>7.96</v>
      </c>
    </row>
    <row r="45" spans="1:7" ht="12.75" customHeight="1">
      <c r="A45" s="46">
        <v>42</v>
      </c>
      <c r="B45" s="104" t="s">
        <v>55</v>
      </c>
      <c r="C45" s="125">
        <v>10.9</v>
      </c>
      <c r="D45" s="125">
        <v>12.65</v>
      </c>
      <c r="E45" s="125">
        <v>15</v>
      </c>
      <c r="F45" s="125">
        <v>12.12</v>
      </c>
      <c r="G45" s="125">
        <v>12.28</v>
      </c>
    </row>
    <row r="46" spans="1:7" ht="12.75" customHeight="1">
      <c r="A46" s="46">
        <v>43</v>
      </c>
      <c r="B46" s="104" t="s">
        <v>56</v>
      </c>
      <c r="C46" s="125">
        <v>11.26</v>
      </c>
      <c r="D46" s="125">
        <v>11.26</v>
      </c>
      <c r="E46" s="125">
        <v>11.26</v>
      </c>
      <c r="F46" s="125">
        <v>0</v>
      </c>
      <c r="G46" s="125">
        <v>11.26</v>
      </c>
    </row>
    <row r="47" spans="1:7" ht="12.75" customHeight="1">
      <c r="A47" s="46">
        <v>44</v>
      </c>
      <c r="B47" s="104" t="s">
        <v>57</v>
      </c>
      <c r="C47" s="125">
        <v>11.47</v>
      </c>
      <c r="D47" s="125">
        <v>12.02</v>
      </c>
      <c r="E47" s="125">
        <v>14.77</v>
      </c>
      <c r="F47" s="125">
        <v>11.97</v>
      </c>
      <c r="G47" s="125">
        <v>12.62</v>
      </c>
    </row>
    <row r="48" spans="1:7" ht="12.75" customHeight="1">
      <c r="A48" s="46">
        <v>45</v>
      </c>
      <c r="B48" s="104" t="s">
        <v>58</v>
      </c>
      <c r="C48" s="125">
        <v>8.2200000000000006</v>
      </c>
      <c r="D48" s="125">
        <v>8.7200000000000006</v>
      </c>
      <c r="E48" s="125">
        <v>10.220000000000001</v>
      </c>
      <c r="F48" s="125">
        <v>9.2200000000000006</v>
      </c>
      <c r="G48" s="125">
        <v>9.9700000000000006</v>
      </c>
    </row>
    <row r="49" spans="1:7" ht="12.75" customHeight="1">
      <c r="A49" s="46">
        <v>46</v>
      </c>
      <c r="B49" s="104" t="s">
        <v>59</v>
      </c>
      <c r="C49" s="125">
        <v>10.95</v>
      </c>
      <c r="D49" s="125">
        <v>10.51</v>
      </c>
      <c r="E49" s="125">
        <v>10.51</v>
      </c>
      <c r="F49" s="125">
        <v>10.95</v>
      </c>
      <c r="G49" s="125">
        <v>10.07</v>
      </c>
    </row>
    <row r="50" spans="1:7" ht="12.75" customHeight="1">
      <c r="A50" s="46">
        <v>47</v>
      </c>
      <c r="B50" s="104" t="s">
        <v>60</v>
      </c>
      <c r="C50" s="125">
        <v>8.81</v>
      </c>
      <c r="D50" s="125">
        <v>9</v>
      </c>
      <c r="E50" s="125">
        <v>14.35</v>
      </c>
      <c r="F50" s="125">
        <v>10.28</v>
      </c>
      <c r="G50" s="125">
        <v>11.75</v>
      </c>
    </row>
    <row r="51" spans="1:7" ht="12.75" customHeight="1">
      <c r="A51" s="46">
        <v>48</v>
      </c>
      <c r="B51" s="104" t="s">
        <v>61</v>
      </c>
      <c r="C51" s="125">
        <v>8.7200000000000006</v>
      </c>
      <c r="D51" s="125">
        <v>8.7799999999999994</v>
      </c>
      <c r="E51" s="125">
        <v>8.6199999999999992</v>
      </c>
      <c r="F51" s="125">
        <v>8.56</v>
      </c>
      <c r="G51" s="125">
        <v>10.84</v>
      </c>
    </row>
    <row r="52" spans="1:7" ht="12.75" customHeight="1">
      <c r="A52" s="46">
        <v>49</v>
      </c>
      <c r="B52" s="104" t="s">
        <v>62</v>
      </c>
      <c r="C52" s="125">
        <v>10.119999999999999</v>
      </c>
      <c r="D52" s="125">
        <v>10.42</v>
      </c>
      <c r="E52" s="125">
        <v>10.42</v>
      </c>
      <c r="F52" s="125">
        <v>10.119999999999999</v>
      </c>
      <c r="G52" s="125">
        <v>10.42</v>
      </c>
    </row>
    <row r="53" spans="1:7" ht="12.75" customHeight="1">
      <c r="A53" s="46">
        <v>50</v>
      </c>
      <c r="B53" s="104" t="s">
        <v>64</v>
      </c>
      <c r="C53" s="125">
        <v>8.98</v>
      </c>
      <c r="D53" s="125">
        <v>10.26</v>
      </c>
      <c r="E53" s="125">
        <v>9.9</v>
      </c>
      <c r="F53" s="125">
        <v>9.3800000000000008</v>
      </c>
      <c r="G53" s="125">
        <v>11.66</v>
      </c>
    </row>
    <row r="54" spans="1:7" ht="12.75" customHeight="1">
      <c r="A54" s="46">
        <v>51</v>
      </c>
      <c r="B54" s="104" t="s">
        <v>65</v>
      </c>
      <c r="C54" s="125">
        <v>10.75</v>
      </c>
      <c r="D54" s="125">
        <v>11.48</v>
      </c>
      <c r="E54" s="125">
        <v>10.63</v>
      </c>
      <c r="F54" s="125">
        <v>10.62</v>
      </c>
      <c r="G54" s="125">
        <v>13.58</v>
      </c>
    </row>
    <row r="55" spans="1:7" ht="12.75" customHeight="1">
      <c r="A55" s="46">
        <v>52</v>
      </c>
      <c r="B55" s="104" t="s">
        <v>66</v>
      </c>
      <c r="C55" s="125">
        <v>5</v>
      </c>
      <c r="D55" s="125">
        <v>5</v>
      </c>
      <c r="E55" s="125">
        <v>5</v>
      </c>
      <c r="F55" s="125">
        <v>8.1</v>
      </c>
      <c r="G55" s="125">
        <v>8.1</v>
      </c>
    </row>
    <row r="56" spans="1:7" s="80" customFormat="1" ht="12.75" customHeight="1">
      <c r="A56" s="46">
        <v>53</v>
      </c>
      <c r="B56" s="104" t="s">
        <v>67</v>
      </c>
      <c r="C56" s="125">
        <v>10</v>
      </c>
      <c r="D56" s="125">
        <v>9.99</v>
      </c>
      <c r="E56" s="125">
        <v>12.76</v>
      </c>
      <c r="F56" s="125">
        <v>9.0299999999999994</v>
      </c>
      <c r="G56" s="125">
        <v>9.89</v>
      </c>
    </row>
    <row r="57" spans="1:7" ht="12.75" customHeight="1">
      <c r="A57" s="46">
        <v>54</v>
      </c>
      <c r="B57" s="104" t="s">
        <v>68</v>
      </c>
      <c r="C57" s="125">
        <v>8.1</v>
      </c>
      <c r="D57" s="125">
        <v>8.1</v>
      </c>
      <c r="E57" s="125">
        <v>8.1</v>
      </c>
      <c r="F57" s="125">
        <v>8.1</v>
      </c>
      <c r="G57" s="125">
        <v>8.1</v>
      </c>
    </row>
    <row r="58" spans="1:7" ht="12.75" customHeight="1">
      <c r="A58" s="46">
        <v>55</v>
      </c>
      <c r="B58" s="104" t="s">
        <v>69</v>
      </c>
      <c r="C58" s="125">
        <v>8.08</v>
      </c>
      <c r="D58" s="125">
        <v>8.08</v>
      </c>
      <c r="E58" s="125">
        <v>8.08</v>
      </c>
      <c r="F58" s="125">
        <v>8.08</v>
      </c>
      <c r="G58" s="125">
        <v>8.08</v>
      </c>
    </row>
    <row r="59" spans="1:7" ht="12.75" customHeight="1">
      <c r="A59" s="46">
        <v>56</v>
      </c>
      <c r="B59" s="104" t="s">
        <v>70</v>
      </c>
      <c r="C59" s="125">
        <v>8.6300000000000008</v>
      </c>
      <c r="D59" s="125">
        <v>8.77</v>
      </c>
      <c r="E59" s="125">
        <v>8.6300000000000008</v>
      </c>
      <c r="F59" s="125">
        <v>8.69</v>
      </c>
      <c r="G59" s="125">
        <v>8.76</v>
      </c>
    </row>
    <row r="60" spans="1:7" ht="12.75" customHeight="1">
      <c r="A60" s="46">
        <v>57</v>
      </c>
      <c r="B60" s="104" t="s">
        <v>71</v>
      </c>
      <c r="C60" s="125">
        <v>8.64</v>
      </c>
      <c r="D60" s="125">
        <v>9.23</v>
      </c>
      <c r="E60" s="125">
        <v>10.99</v>
      </c>
      <c r="F60" s="125">
        <v>8.5500000000000007</v>
      </c>
      <c r="G60" s="125">
        <v>10.48</v>
      </c>
    </row>
    <row r="61" spans="1:7" ht="12.75" customHeight="1">
      <c r="A61" s="46">
        <v>58</v>
      </c>
      <c r="B61" s="104" t="s">
        <v>73</v>
      </c>
      <c r="C61" s="125">
        <v>13.23</v>
      </c>
      <c r="D61" s="125">
        <v>13.23</v>
      </c>
      <c r="E61" s="125">
        <v>13.23</v>
      </c>
      <c r="F61" s="125">
        <v>13.23</v>
      </c>
      <c r="G61" s="125">
        <v>13.23</v>
      </c>
    </row>
    <row r="62" spans="1:7" ht="12.75" customHeight="1">
      <c r="A62" s="46">
        <v>59</v>
      </c>
      <c r="B62" s="104" t="s">
        <v>74</v>
      </c>
      <c r="C62" s="125">
        <v>10.76</v>
      </c>
      <c r="D62" s="125">
        <v>11.06</v>
      </c>
      <c r="E62" s="125">
        <v>11.06</v>
      </c>
      <c r="F62" s="125">
        <v>10.91</v>
      </c>
      <c r="G62" s="125">
        <v>10.96</v>
      </c>
    </row>
    <row r="63" spans="1:7" ht="12.75" customHeight="1">
      <c r="A63" s="46">
        <v>60</v>
      </c>
      <c r="B63" s="104" t="s">
        <v>75</v>
      </c>
      <c r="C63" s="125">
        <v>7.23</v>
      </c>
      <c r="D63" s="125">
        <v>7.23</v>
      </c>
      <c r="E63" s="125">
        <v>8.2799999999999994</v>
      </c>
      <c r="F63" s="125">
        <v>7.23</v>
      </c>
      <c r="G63" s="125">
        <v>7.3</v>
      </c>
    </row>
    <row r="64" spans="1:7" ht="12.75" customHeight="1">
      <c r="A64" s="46">
        <v>61</v>
      </c>
      <c r="B64" s="104" t="s">
        <v>76</v>
      </c>
      <c r="C64" s="125">
        <v>10.5</v>
      </c>
      <c r="D64" s="125">
        <v>11.5</v>
      </c>
      <c r="E64" s="125">
        <v>16</v>
      </c>
      <c r="F64" s="125">
        <v>0</v>
      </c>
      <c r="G64" s="125">
        <v>10.5</v>
      </c>
    </row>
    <row r="65" spans="1:7" ht="12.75" customHeight="1">
      <c r="A65" s="46">
        <v>62</v>
      </c>
      <c r="B65" s="104" t="s">
        <v>77</v>
      </c>
      <c r="C65" s="125">
        <v>9.65</v>
      </c>
      <c r="D65" s="125">
        <v>9.98</v>
      </c>
      <c r="E65" s="125">
        <v>0</v>
      </c>
      <c r="F65" s="125">
        <v>10.15</v>
      </c>
      <c r="G65" s="125">
        <v>10.15</v>
      </c>
    </row>
    <row r="66" spans="1:7" ht="12.75" customHeight="1">
      <c r="A66" s="46">
        <v>63</v>
      </c>
      <c r="B66" s="104" t="s">
        <v>78</v>
      </c>
      <c r="C66" s="125">
        <v>11</v>
      </c>
      <c r="D66" s="125">
        <v>13</v>
      </c>
      <c r="E66" s="125">
        <v>15</v>
      </c>
      <c r="F66" s="125">
        <v>12</v>
      </c>
      <c r="G66" s="125">
        <v>13.5</v>
      </c>
    </row>
    <row r="67" spans="1:7" ht="12.75" customHeight="1">
      <c r="A67" s="46">
        <v>64</v>
      </c>
      <c r="B67" s="104" t="s">
        <v>79</v>
      </c>
      <c r="C67" s="125">
        <v>9.35</v>
      </c>
      <c r="D67" s="125">
        <v>9.67</v>
      </c>
      <c r="E67" s="125">
        <v>0</v>
      </c>
      <c r="F67" s="125">
        <v>9.67</v>
      </c>
      <c r="G67" s="125">
        <v>0</v>
      </c>
    </row>
    <row r="68" spans="1:7" ht="12.75" customHeight="1">
      <c r="A68" s="46">
        <v>65</v>
      </c>
      <c r="B68" s="104" t="s">
        <v>80</v>
      </c>
      <c r="C68" s="125">
        <v>10.25</v>
      </c>
      <c r="D68" s="125">
        <v>11.26</v>
      </c>
      <c r="E68" s="125">
        <v>0</v>
      </c>
      <c r="F68" s="125">
        <v>11.26</v>
      </c>
      <c r="G68" s="125">
        <v>11.26</v>
      </c>
    </row>
    <row r="69" spans="1:7" ht="12.75" customHeight="1">
      <c r="A69" s="46">
        <v>66</v>
      </c>
      <c r="B69" s="104" t="s">
        <v>81</v>
      </c>
      <c r="C69" s="125">
        <v>11.5</v>
      </c>
      <c r="D69" s="125">
        <v>11.5</v>
      </c>
      <c r="E69" s="125">
        <v>0</v>
      </c>
      <c r="F69" s="125">
        <v>10.75</v>
      </c>
      <c r="G69" s="125">
        <v>11.5</v>
      </c>
    </row>
    <row r="70" spans="1:7" ht="12.75" customHeight="1">
      <c r="A70" s="46">
        <v>67</v>
      </c>
      <c r="B70" s="104" t="s">
        <v>82</v>
      </c>
      <c r="C70" s="125">
        <v>8</v>
      </c>
      <c r="D70" s="125">
        <v>13</v>
      </c>
      <c r="E70" s="125">
        <v>0</v>
      </c>
      <c r="F70" s="125">
        <v>10.75</v>
      </c>
      <c r="G70" s="125">
        <v>11.75</v>
      </c>
    </row>
    <row r="71" spans="1:7" ht="12.75" customHeight="1">
      <c r="A71" s="46">
        <v>68</v>
      </c>
      <c r="B71" s="104" t="s">
        <v>131</v>
      </c>
      <c r="C71" s="125">
        <v>7.39</v>
      </c>
      <c r="D71" s="125">
        <v>11.58</v>
      </c>
      <c r="E71" s="125">
        <v>16.059999999999999</v>
      </c>
      <c r="F71" s="125">
        <v>0</v>
      </c>
      <c r="G71" s="125">
        <v>13.32</v>
      </c>
    </row>
    <row r="72" spans="1:7" ht="12.75" customHeight="1">
      <c r="A72" s="46">
        <v>69</v>
      </c>
      <c r="B72" s="104" t="s">
        <v>84</v>
      </c>
      <c r="C72" s="125">
        <v>11.5</v>
      </c>
      <c r="D72" s="125">
        <v>11.5</v>
      </c>
      <c r="E72" s="125">
        <v>0</v>
      </c>
      <c r="F72" s="125">
        <v>11.5</v>
      </c>
      <c r="G72" s="125">
        <v>12.25</v>
      </c>
    </row>
    <row r="73" spans="1:7" ht="12.75" customHeight="1">
      <c r="A73" s="46">
        <v>70</v>
      </c>
      <c r="B73" s="104" t="s">
        <v>85</v>
      </c>
      <c r="C73" s="125">
        <v>8.56</v>
      </c>
      <c r="D73" s="125">
        <v>9.4</v>
      </c>
      <c r="E73" s="125">
        <v>13.13</v>
      </c>
      <c r="F73" s="125">
        <v>9.3000000000000007</v>
      </c>
      <c r="G73" s="125">
        <v>9.3699999999999992</v>
      </c>
    </row>
    <row r="74" spans="1:7" ht="12.75" customHeight="1">
      <c r="A74" s="46">
        <v>71</v>
      </c>
      <c r="B74" s="104" t="s">
        <v>86</v>
      </c>
      <c r="C74" s="125">
        <v>0</v>
      </c>
      <c r="D74" s="125">
        <v>10.98</v>
      </c>
      <c r="E74" s="125">
        <v>0</v>
      </c>
      <c r="F74" s="125">
        <v>9.0500000000000007</v>
      </c>
      <c r="G74" s="125">
        <v>10.17</v>
      </c>
    </row>
    <row r="75" spans="1:7" ht="12.75" customHeight="1">
      <c r="A75" s="46">
        <v>72</v>
      </c>
      <c r="B75" s="104" t="s">
        <v>88</v>
      </c>
      <c r="C75" s="163">
        <v>10.45</v>
      </c>
      <c r="D75" s="163">
        <v>10.45</v>
      </c>
      <c r="E75" s="163">
        <v>0</v>
      </c>
      <c r="F75" s="163">
        <v>10.199999999999999</v>
      </c>
      <c r="G75" s="163">
        <v>10.199999999999999</v>
      </c>
    </row>
    <row r="76" spans="1:7" ht="12.75" customHeight="1">
      <c r="A76" s="46">
        <v>73</v>
      </c>
      <c r="B76" s="104" t="s">
        <v>89</v>
      </c>
      <c r="C76" s="163">
        <v>8.25</v>
      </c>
      <c r="D76" s="163">
        <v>9</v>
      </c>
      <c r="E76" s="163">
        <v>9.75</v>
      </c>
      <c r="F76" s="163">
        <v>8.5</v>
      </c>
      <c r="G76" s="163">
        <v>10.5</v>
      </c>
    </row>
    <row r="77" spans="1:7" ht="12.75" customHeight="1">
      <c r="A77" s="46">
        <v>74</v>
      </c>
      <c r="B77" s="104" t="s">
        <v>90</v>
      </c>
      <c r="C77" s="163">
        <v>12.85</v>
      </c>
      <c r="D77" s="163">
        <v>12.86</v>
      </c>
      <c r="E77" s="163">
        <v>0</v>
      </c>
      <c r="F77" s="163">
        <v>13.06</v>
      </c>
      <c r="G77" s="163">
        <v>13.63</v>
      </c>
    </row>
    <row r="78" spans="1:7" ht="12.75" customHeight="1">
      <c r="A78" s="46">
        <v>75</v>
      </c>
      <c r="B78" s="104" t="s">
        <v>91</v>
      </c>
      <c r="C78" s="163">
        <v>12.33</v>
      </c>
      <c r="D78" s="163">
        <v>13.33</v>
      </c>
      <c r="E78" s="163">
        <v>13.33</v>
      </c>
      <c r="F78" s="163">
        <v>14.08</v>
      </c>
      <c r="G78" s="163">
        <v>14.08</v>
      </c>
    </row>
    <row r="79" spans="1:7" ht="12.75" customHeight="1">
      <c r="A79" s="46">
        <v>76</v>
      </c>
      <c r="B79" s="104" t="s">
        <v>92</v>
      </c>
      <c r="C79" s="163">
        <v>10.79</v>
      </c>
      <c r="D79" s="163">
        <v>11.29</v>
      </c>
      <c r="E79" s="163">
        <v>13.29</v>
      </c>
      <c r="F79" s="163">
        <v>10.79</v>
      </c>
      <c r="G79" s="163">
        <v>10.79</v>
      </c>
    </row>
    <row r="80" spans="1:7" ht="12.75" customHeight="1">
      <c r="A80" s="46">
        <v>77</v>
      </c>
      <c r="B80" s="104" t="s">
        <v>93</v>
      </c>
      <c r="C80" s="163">
        <v>11</v>
      </c>
      <c r="D80" s="163">
        <v>12</v>
      </c>
      <c r="E80" s="163">
        <v>0</v>
      </c>
      <c r="F80" s="163">
        <v>12.06</v>
      </c>
      <c r="G80" s="163">
        <v>15.56</v>
      </c>
    </row>
    <row r="81" spans="1:7" ht="12.75" customHeight="1">
      <c r="A81" s="46">
        <v>78</v>
      </c>
      <c r="B81" s="104" t="s">
        <v>94</v>
      </c>
      <c r="C81" s="163">
        <v>12.5</v>
      </c>
      <c r="D81" s="163">
        <v>13.5</v>
      </c>
      <c r="E81" s="163">
        <v>0</v>
      </c>
      <c r="F81" s="163">
        <v>0</v>
      </c>
      <c r="G81" s="163">
        <v>0</v>
      </c>
    </row>
    <row r="82" spans="1:7" ht="12.75" customHeight="1">
      <c r="A82" s="46">
        <v>79</v>
      </c>
      <c r="B82" s="104" t="s">
        <v>95</v>
      </c>
      <c r="C82" s="163">
        <v>12.96</v>
      </c>
      <c r="D82" s="163">
        <v>12.96</v>
      </c>
      <c r="E82" s="163">
        <v>0</v>
      </c>
      <c r="F82" s="163">
        <v>12.96</v>
      </c>
      <c r="G82" s="163">
        <v>12.96</v>
      </c>
    </row>
    <row r="83" spans="1:7" ht="12.75" customHeight="1">
      <c r="A83" s="46">
        <v>80</v>
      </c>
      <c r="B83" s="104" t="s">
        <v>96</v>
      </c>
      <c r="C83" s="125">
        <v>0</v>
      </c>
      <c r="D83" s="125">
        <v>11.25</v>
      </c>
      <c r="E83" s="125">
        <v>14.5</v>
      </c>
      <c r="F83" s="125">
        <v>9.25</v>
      </c>
      <c r="G83" s="125">
        <v>0</v>
      </c>
    </row>
    <row r="84" spans="1:7" ht="12.75" customHeight="1">
      <c r="A84" s="46">
        <v>81</v>
      </c>
      <c r="B84" s="104" t="s">
        <v>97</v>
      </c>
      <c r="C84" s="125">
        <v>12.23</v>
      </c>
      <c r="D84" s="125">
        <v>12.23</v>
      </c>
      <c r="E84" s="125">
        <v>14.23</v>
      </c>
      <c r="F84" s="125">
        <v>12.23</v>
      </c>
      <c r="G84" s="125">
        <v>13.73</v>
      </c>
    </row>
    <row r="85" spans="1:7" ht="12.75" customHeight="1">
      <c r="A85" s="46">
        <v>82</v>
      </c>
      <c r="B85" s="104" t="s">
        <v>98</v>
      </c>
      <c r="C85" s="125">
        <v>12.72</v>
      </c>
      <c r="D85" s="125">
        <v>12.97</v>
      </c>
      <c r="E85" s="125">
        <v>13.47</v>
      </c>
      <c r="F85" s="125">
        <v>12.82</v>
      </c>
      <c r="G85" s="125">
        <v>13.22</v>
      </c>
    </row>
    <row r="86" spans="1:7" ht="12.75" customHeight="1">
      <c r="A86" s="46">
        <v>83</v>
      </c>
      <c r="B86" s="104" t="s">
        <v>99</v>
      </c>
      <c r="C86" s="125">
        <v>14.5</v>
      </c>
      <c r="D86" s="125">
        <v>14.75</v>
      </c>
      <c r="E86" s="125">
        <v>17</v>
      </c>
      <c r="F86" s="125">
        <v>16.5</v>
      </c>
      <c r="G86" s="125">
        <v>15.75</v>
      </c>
    </row>
    <row r="87" spans="1:7" ht="12.75" customHeight="1">
      <c r="A87" s="46">
        <v>84</v>
      </c>
      <c r="B87" s="105" t="s">
        <v>100</v>
      </c>
      <c r="C87" s="163">
        <v>9.5</v>
      </c>
      <c r="D87" s="163">
        <v>13.01</v>
      </c>
      <c r="E87" s="163">
        <v>0</v>
      </c>
      <c r="F87" s="163">
        <v>13.01</v>
      </c>
      <c r="G87" s="163">
        <v>13.01</v>
      </c>
    </row>
    <row r="88" spans="1:7" ht="12.75" customHeight="1">
      <c r="A88" s="46">
        <v>85</v>
      </c>
      <c r="B88" s="104" t="s">
        <v>101</v>
      </c>
      <c r="C88" s="163">
        <v>10</v>
      </c>
      <c r="D88" s="163">
        <v>11.25</v>
      </c>
      <c r="E88" s="163">
        <v>17</v>
      </c>
      <c r="F88" s="163">
        <v>13</v>
      </c>
      <c r="G88" s="163">
        <v>13</v>
      </c>
    </row>
    <row r="89" spans="1:7" ht="12.75" customHeight="1">
      <c r="A89" s="46">
        <v>86</v>
      </c>
      <c r="B89" s="104" t="s">
        <v>102</v>
      </c>
      <c r="C89" s="163">
        <v>11.62</v>
      </c>
      <c r="D89" s="163">
        <v>12.12</v>
      </c>
      <c r="E89" s="163">
        <v>12.62</v>
      </c>
      <c r="F89" s="163">
        <v>12.62</v>
      </c>
      <c r="G89" s="163">
        <v>12.62</v>
      </c>
    </row>
    <row r="90" spans="1:7" ht="12.75" customHeight="1">
      <c r="A90" s="46">
        <v>87</v>
      </c>
      <c r="B90" s="104" t="s">
        <v>103</v>
      </c>
      <c r="C90" s="163">
        <v>15.29</v>
      </c>
      <c r="D90" s="163">
        <v>15.29</v>
      </c>
      <c r="E90" s="163">
        <v>15.29</v>
      </c>
      <c r="F90" s="163">
        <v>15.29</v>
      </c>
      <c r="G90" s="163">
        <v>15.29</v>
      </c>
    </row>
    <row r="91" spans="1:7" ht="12.75" customHeight="1">
      <c r="A91" s="46">
        <v>88</v>
      </c>
      <c r="B91" s="104" t="s">
        <v>104</v>
      </c>
      <c r="C91" s="163">
        <v>10</v>
      </c>
      <c r="D91" s="163">
        <v>11</v>
      </c>
      <c r="E91" s="163">
        <v>0</v>
      </c>
      <c r="F91" s="163">
        <v>10</v>
      </c>
      <c r="G91" s="163">
        <v>11</v>
      </c>
    </row>
    <row r="92" spans="1:7" ht="12.75" customHeight="1">
      <c r="A92" s="46">
        <v>89</v>
      </c>
      <c r="B92" s="104" t="s">
        <v>105</v>
      </c>
      <c r="C92" s="163">
        <v>9.9600000000000009</v>
      </c>
      <c r="D92" s="163">
        <v>10.64</v>
      </c>
      <c r="E92" s="163">
        <v>11.64</v>
      </c>
      <c r="F92" s="163">
        <v>10.14</v>
      </c>
      <c r="G92" s="163">
        <v>10.14</v>
      </c>
    </row>
    <row r="93" spans="1:7" ht="12.75" customHeight="1">
      <c r="A93" s="46">
        <v>90</v>
      </c>
      <c r="B93" s="104" t="s">
        <v>106</v>
      </c>
      <c r="C93" s="163">
        <v>11.55</v>
      </c>
      <c r="D93" s="163">
        <v>12.05</v>
      </c>
      <c r="E93" s="163">
        <v>12.55</v>
      </c>
      <c r="F93" s="163">
        <v>11.55</v>
      </c>
      <c r="G93" s="163">
        <v>12.05</v>
      </c>
    </row>
    <row r="94" spans="1:7" ht="12.75" customHeight="1">
      <c r="A94" s="46">
        <v>91</v>
      </c>
      <c r="B94" s="104" t="s">
        <v>107</v>
      </c>
      <c r="C94" s="163">
        <v>10.84</v>
      </c>
      <c r="D94" s="163">
        <v>10.84</v>
      </c>
      <c r="E94" s="163">
        <v>11.84</v>
      </c>
      <c r="F94" s="163">
        <v>10.84</v>
      </c>
      <c r="G94" s="163">
        <v>10.84</v>
      </c>
    </row>
    <row r="95" spans="1:7" ht="12.75" customHeight="1">
      <c r="A95" s="46">
        <v>92</v>
      </c>
      <c r="B95" s="104" t="s">
        <v>108</v>
      </c>
      <c r="C95" s="163">
        <v>0</v>
      </c>
      <c r="D95" s="163">
        <v>12.99</v>
      </c>
      <c r="E95" s="163">
        <v>17.079999999999998</v>
      </c>
      <c r="F95" s="163">
        <v>0</v>
      </c>
      <c r="G95" s="163">
        <v>13.75</v>
      </c>
    </row>
    <row r="96" spans="1:7" ht="12.75" customHeight="1">
      <c r="A96" s="46">
        <v>93</v>
      </c>
      <c r="B96" s="104" t="s">
        <v>109</v>
      </c>
      <c r="C96" s="163">
        <v>11.63</v>
      </c>
      <c r="D96" s="163">
        <v>12.56</v>
      </c>
      <c r="E96" s="163">
        <v>0</v>
      </c>
      <c r="F96" s="163">
        <v>12.38</v>
      </c>
      <c r="G96" s="163">
        <v>13.88</v>
      </c>
    </row>
    <row r="97" spans="1:7" ht="12.75" customHeight="1">
      <c r="A97" s="46">
        <v>94</v>
      </c>
      <c r="B97" s="104" t="s">
        <v>110</v>
      </c>
      <c r="C97" s="125">
        <v>12.22</v>
      </c>
      <c r="D97" s="125">
        <v>12.22</v>
      </c>
      <c r="E97" s="125">
        <v>12.22</v>
      </c>
      <c r="F97" s="125">
        <v>12.22</v>
      </c>
      <c r="G97" s="125">
        <v>12.22</v>
      </c>
    </row>
    <row r="98" spans="1:7" ht="12.75" customHeight="1">
      <c r="A98" s="46">
        <v>95</v>
      </c>
      <c r="B98" s="104" t="s">
        <v>111</v>
      </c>
      <c r="C98" s="125">
        <v>10.63</v>
      </c>
      <c r="D98" s="125">
        <v>11.13</v>
      </c>
      <c r="E98" s="125">
        <v>13.13</v>
      </c>
      <c r="F98" s="125">
        <v>10.63</v>
      </c>
      <c r="G98" s="125">
        <v>10.63</v>
      </c>
    </row>
    <row r="99" spans="1:7" ht="12.75" customHeight="1">
      <c r="A99" s="46">
        <v>96</v>
      </c>
      <c r="B99" s="104" t="s">
        <v>112</v>
      </c>
      <c r="C99" s="125">
        <v>10.02</v>
      </c>
      <c r="D99" s="125">
        <v>9.9</v>
      </c>
      <c r="E99" s="125">
        <v>0</v>
      </c>
      <c r="F99" s="125">
        <v>9.9</v>
      </c>
      <c r="G99" s="125">
        <v>0</v>
      </c>
    </row>
    <row r="100" spans="1:7" ht="12.75" customHeight="1" thickBot="1">
      <c r="A100" s="103">
        <v>97</v>
      </c>
      <c r="B100" s="106" t="s">
        <v>113</v>
      </c>
      <c r="C100" s="125">
        <v>0</v>
      </c>
      <c r="D100" s="126">
        <v>11</v>
      </c>
      <c r="E100" s="126">
        <v>0</v>
      </c>
      <c r="F100" s="126">
        <v>11.5</v>
      </c>
      <c r="G100" s="125">
        <v>12</v>
      </c>
    </row>
    <row r="101" spans="1:7" ht="12.75" customHeight="1">
      <c r="C101" s="114"/>
      <c r="G101" s="114"/>
    </row>
    <row r="102" spans="1:7" ht="12.75" customHeight="1">
      <c r="B102" s="127" t="s">
        <v>150</v>
      </c>
      <c r="C102" s="124">
        <f>MIN(C4:C73,C75:C82,C84:C94,C96:C99)</f>
        <v>5</v>
      </c>
      <c r="D102" s="124">
        <f>MIN(D4:D15,D18,D19,D22,D26,D30:D100)</f>
        <v>5</v>
      </c>
      <c r="E102" s="124">
        <f>MIN(E4:E5,E7,E10:E11,E19,E26,E31,E34:E64,E66,E71,E73,E76,E78:E79,E83:E86,E88:E90,E92:E95,E97:E98)</f>
        <v>5</v>
      </c>
      <c r="F102" s="124">
        <f>MIN(F4:F14,F18:F19,F22,F25:F26,F31:F45,F47:F63,F65:F70,F72:F80,F82:F94,F96:F100)</f>
        <v>6.6</v>
      </c>
      <c r="G102" s="124">
        <f>MIN(G100,G84:G98,G82,G68:G80,G33:G66,G31,G26,G19,G14,G4:G12)</f>
        <v>7.3</v>
      </c>
    </row>
    <row r="103" spans="1:7" ht="12.75" customHeight="1">
      <c r="B103" s="127" t="s">
        <v>151</v>
      </c>
      <c r="C103" s="110">
        <f>MAX(C4:C73,C75:C82,C84:C94,C96:C99)</f>
        <v>15.29</v>
      </c>
      <c r="D103" s="110">
        <f>MAX(D4:D15,D18,D19,D22,D26,D30:D100)</f>
        <v>15.29</v>
      </c>
      <c r="E103" s="110">
        <f>MAX(E4:E5,E7,E10:E11,E19,E26,E31,E34:E64,E66,E71,E73,E76,E78:E79,E83:E86,E88:E90,E92:E95,E97:E98)</f>
        <v>21</v>
      </c>
      <c r="F103" s="110">
        <f>MAX(F4:F14,F18:F19,F22,F25:F26,F31:F45,F47:F63,F65:F70,F72:F80,F82:F94,F96:F100)</f>
        <v>16.5</v>
      </c>
      <c r="G103" s="110">
        <f>MAX(G100,G84:G98,G82,G68:G80,G33:G66,G31,G26,G19,G14,G4:G12)</f>
        <v>15.75</v>
      </c>
    </row>
    <row r="104" spans="1:7" ht="12.75" customHeight="1">
      <c r="B104" s="127" t="s">
        <v>152</v>
      </c>
      <c r="C104" s="110">
        <f>AVERAGE(C4:C73,C75:C82,C84:C94,C96:C99)</f>
        <v>9.9241935483870982</v>
      </c>
      <c r="D104" s="110">
        <f>AVERAGE(D4:D15,D18,D19,D22,D26,D30:D100)</f>
        <v>10.799540229885057</v>
      </c>
      <c r="E104" s="110">
        <f>AVERAGE(E4:E5,E7,E10:E11,E19,E26,E31,E34:E64,E66,E71,E73,E76,E78:E79,E83:E86,E88:E90,E92:E95,E97:E98)</f>
        <v>12.970172413793103</v>
      </c>
      <c r="F104" s="110">
        <f>AVERAGE(F4:F14,F18:F19,F22,F25:F26,F31:F45,F47:F63,F65:F70,F72:F80,F82:F94,F96:F100)</f>
        <v>10.695925925925925</v>
      </c>
      <c r="G104" s="110">
        <f>AVERAGE(G100,G84:G98,G82,G68:G80,G33:G66,G31,G26,G19,G14,G4:G12)</f>
        <v>11.449740259740263</v>
      </c>
    </row>
    <row r="112" spans="1:7" ht="12.75" customHeight="1">
      <c r="C112" s="67"/>
      <c r="D112" s="67"/>
      <c r="E112" s="67"/>
      <c r="F112" s="67"/>
      <c r="G112" s="67"/>
    </row>
    <row r="113" spans="3:7" ht="12.75" customHeight="1">
      <c r="C113" s="67"/>
      <c r="D113" s="67"/>
      <c r="E113" s="67"/>
      <c r="F113" s="67"/>
      <c r="G113" s="67"/>
    </row>
    <row r="114" spans="3:7" ht="12.75" customHeight="1">
      <c r="C114" s="67"/>
      <c r="D114" s="67"/>
      <c r="E114" s="67"/>
      <c r="F114" s="67"/>
      <c r="G114" s="67"/>
    </row>
    <row r="115" spans="3:7" ht="12.75" customHeight="1">
      <c r="C115" s="67"/>
      <c r="D115" s="67"/>
      <c r="E115" s="67"/>
      <c r="F115" s="67"/>
      <c r="G115" s="67"/>
    </row>
  </sheetData>
  <mergeCells count="2">
    <mergeCell ref="A1:G1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120" zoomScaleNormal="120" zoomScaleSheetLayoutView="130" workbookViewId="0">
      <selection activeCell="B7" sqref="B7"/>
    </sheetView>
  </sheetViews>
  <sheetFormatPr defaultColWidth="9.1796875" defaultRowHeight="12.75" customHeight="1"/>
  <cols>
    <col min="1" max="1" width="6.1796875" style="68" customWidth="1"/>
    <col min="2" max="2" width="51.7265625" style="69" customWidth="1"/>
    <col min="3" max="3" width="10.453125" style="110" customWidth="1"/>
    <col min="4" max="4" width="9" style="110" customWidth="1"/>
    <col min="5" max="5" width="8.1796875" style="110" customWidth="1"/>
    <col min="6" max="6" width="9.1796875" style="139" customWidth="1"/>
    <col min="7" max="7" width="9" style="110" customWidth="1"/>
    <col min="8" max="16384" width="9.1796875" style="67"/>
  </cols>
  <sheetData>
    <row r="1" spans="1:7" ht="12.75" customHeight="1">
      <c r="A1" s="216" t="s">
        <v>154</v>
      </c>
      <c r="B1" s="216"/>
      <c r="C1" s="216"/>
      <c r="D1" s="216"/>
      <c r="E1" s="216"/>
      <c r="F1" s="216"/>
      <c r="G1" s="216"/>
    </row>
    <row r="2" spans="1:7" ht="12.75" customHeight="1" thickBot="1">
      <c r="C2" s="214" t="s">
        <v>155</v>
      </c>
      <c r="D2" s="215"/>
      <c r="E2" s="215"/>
      <c r="F2" s="215"/>
      <c r="G2" s="215"/>
    </row>
    <row r="3" spans="1:7" ht="25.5" customHeight="1">
      <c r="A3" s="70" t="s">
        <v>1</v>
      </c>
      <c r="B3" s="71" t="s">
        <v>4</v>
      </c>
      <c r="C3" s="108" t="s">
        <v>5</v>
      </c>
      <c r="D3" s="108" t="s">
        <v>6</v>
      </c>
      <c r="E3" s="108" t="s">
        <v>7</v>
      </c>
      <c r="F3" s="136" t="s">
        <v>8</v>
      </c>
      <c r="G3" s="108" t="s">
        <v>9</v>
      </c>
    </row>
    <row r="4" spans="1:7" ht="12.75" customHeight="1">
      <c r="A4" s="46">
        <v>1</v>
      </c>
      <c r="B4" s="104" t="s">
        <v>12</v>
      </c>
      <c r="C4" s="132">
        <v>9.9499999999999993</v>
      </c>
      <c r="D4" s="132">
        <v>9.9</v>
      </c>
      <c r="E4" s="132">
        <v>17.25</v>
      </c>
      <c r="F4" s="137">
        <v>9.9</v>
      </c>
      <c r="G4" s="133">
        <v>12</v>
      </c>
    </row>
    <row r="5" spans="1:7" ht="12.75" customHeight="1">
      <c r="A5" s="46">
        <v>2</v>
      </c>
      <c r="B5" s="104" t="s">
        <v>13</v>
      </c>
      <c r="C5" s="132">
        <v>9.9499999999999993</v>
      </c>
      <c r="D5" s="132">
        <v>9.9</v>
      </c>
      <c r="E5" s="132">
        <v>17.5</v>
      </c>
      <c r="F5" s="137">
        <v>10.199999999999999</v>
      </c>
      <c r="G5" s="133">
        <v>11.95</v>
      </c>
    </row>
    <row r="6" spans="1:7" ht="12.75" customHeight="1">
      <c r="A6" s="46">
        <v>3</v>
      </c>
      <c r="B6" s="104" t="s">
        <v>14</v>
      </c>
      <c r="C6" s="132">
        <v>9.9499999999999993</v>
      </c>
      <c r="D6" s="132">
        <v>9.9499999999999993</v>
      </c>
      <c r="E6" s="132">
        <v>0</v>
      </c>
      <c r="F6" s="137">
        <v>10.25</v>
      </c>
      <c r="G6" s="133">
        <v>12.25</v>
      </c>
    </row>
    <row r="7" spans="1:7" ht="12.75" customHeight="1">
      <c r="A7" s="46">
        <v>4</v>
      </c>
      <c r="B7" s="104" t="s">
        <v>15</v>
      </c>
      <c r="C7" s="132">
        <v>10</v>
      </c>
      <c r="D7" s="132">
        <v>10.5</v>
      </c>
      <c r="E7" s="132">
        <v>17</v>
      </c>
      <c r="F7" s="137">
        <v>10.25</v>
      </c>
      <c r="G7" s="133">
        <v>12</v>
      </c>
    </row>
    <row r="8" spans="1:7" ht="12.75" customHeight="1">
      <c r="A8" s="46">
        <v>5</v>
      </c>
      <c r="B8" s="104" t="s">
        <v>16</v>
      </c>
      <c r="C8" s="132">
        <v>10</v>
      </c>
      <c r="D8" s="132">
        <v>10.25</v>
      </c>
      <c r="E8" s="132">
        <v>0</v>
      </c>
      <c r="F8" s="137">
        <v>10.25</v>
      </c>
      <c r="G8" s="133">
        <v>10.25</v>
      </c>
    </row>
    <row r="9" spans="1:7" ht="12.75" customHeight="1">
      <c r="A9" s="46">
        <v>6</v>
      </c>
      <c r="B9" s="104" t="s">
        <v>17</v>
      </c>
      <c r="C9" s="132">
        <v>9.75</v>
      </c>
      <c r="D9" s="132">
        <v>9.9</v>
      </c>
      <c r="E9" s="132">
        <v>0</v>
      </c>
      <c r="F9" s="137">
        <v>9.9</v>
      </c>
      <c r="G9" s="133">
        <v>8.61</v>
      </c>
    </row>
    <row r="10" spans="1:7" ht="15" customHeight="1">
      <c r="A10" s="46">
        <v>7</v>
      </c>
      <c r="B10" s="104" t="s">
        <v>18</v>
      </c>
      <c r="C10" s="132">
        <v>9.5</v>
      </c>
      <c r="D10" s="132">
        <v>10.5</v>
      </c>
      <c r="E10" s="132">
        <v>18.3</v>
      </c>
      <c r="F10" s="137">
        <v>9.75</v>
      </c>
      <c r="G10" s="133">
        <v>10</v>
      </c>
    </row>
    <row r="11" spans="1:7" ht="12.75" customHeight="1">
      <c r="A11" s="46">
        <v>8</v>
      </c>
      <c r="B11" s="104" t="s">
        <v>147</v>
      </c>
      <c r="C11" s="132">
        <v>10.65</v>
      </c>
      <c r="D11" s="132">
        <v>10.6</v>
      </c>
      <c r="E11" s="132">
        <v>17.93</v>
      </c>
      <c r="F11" s="137">
        <v>10.62</v>
      </c>
      <c r="G11" s="133">
        <v>10.62</v>
      </c>
    </row>
    <row r="12" spans="1:7" ht="12.75" customHeight="1">
      <c r="A12" s="46">
        <v>9</v>
      </c>
      <c r="B12" s="104" t="s">
        <v>20</v>
      </c>
      <c r="C12" s="132">
        <v>9.4</v>
      </c>
      <c r="D12" s="132">
        <v>10.199999999999999</v>
      </c>
      <c r="E12" s="132">
        <v>0</v>
      </c>
      <c r="F12" s="137">
        <v>9.6</v>
      </c>
      <c r="G12" s="133">
        <v>10.050000000000001</v>
      </c>
    </row>
    <row r="13" spans="1:7" ht="12.75" customHeight="1">
      <c r="A13" s="46">
        <v>10</v>
      </c>
      <c r="B13" s="104" t="s">
        <v>21</v>
      </c>
      <c r="C13" s="132">
        <v>10.25</v>
      </c>
      <c r="D13" s="132">
        <v>10.75</v>
      </c>
      <c r="E13" s="132">
        <v>0</v>
      </c>
      <c r="F13" s="137">
        <v>10.25</v>
      </c>
      <c r="G13" s="133">
        <v>0</v>
      </c>
    </row>
    <row r="14" spans="1:7" ht="12.75" customHeight="1">
      <c r="A14" s="46">
        <v>11</v>
      </c>
      <c r="B14" s="104" t="s">
        <v>22</v>
      </c>
      <c r="C14" s="132">
        <v>10.5</v>
      </c>
      <c r="D14" s="132">
        <v>11.5</v>
      </c>
      <c r="E14" s="132">
        <v>0</v>
      </c>
      <c r="F14" s="137">
        <v>10.199999999999999</v>
      </c>
      <c r="G14" s="133">
        <v>10.75</v>
      </c>
    </row>
    <row r="15" spans="1:7" ht="12.75" customHeight="1">
      <c r="A15" s="46">
        <v>12</v>
      </c>
      <c r="B15" s="104" t="s">
        <v>23</v>
      </c>
      <c r="C15" s="132">
        <v>7.5</v>
      </c>
      <c r="D15" s="132">
        <v>8.25</v>
      </c>
      <c r="E15" s="132">
        <v>0</v>
      </c>
      <c r="F15" s="137">
        <v>0</v>
      </c>
      <c r="G15" s="133">
        <v>0</v>
      </c>
    </row>
    <row r="16" spans="1:7" ht="12.75" customHeight="1">
      <c r="A16" s="46">
        <v>13</v>
      </c>
      <c r="B16" s="104" t="s">
        <v>24</v>
      </c>
      <c r="C16" s="132">
        <v>6.37</v>
      </c>
      <c r="D16" s="132">
        <v>0</v>
      </c>
      <c r="E16" s="132">
        <v>0</v>
      </c>
      <c r="F16" s="137">
        <v>0</v>
      </c>
      <c r="G16" s="133">
        <v>0</v>
      </c>
    </row>
    <row r="17" spans="1:7" ht="12.75" customHeight="1">
      <c r="A17" s="46">
        <v>14</v>
      </c>
      <c r="B17" s="104" t="s">
        <v>25</v>
      </c>
      <c r="C17" s="132">
        <v>7.25</v>
      </c>
      <c r="D17" s="132">
        <v>0</v>
      </c>
      <c r="E17" s="132">
        <v>0</v>
      </c>
      <c r="F17" s="137">
        <v>0</v>
      </c>
      <c r="G17" s="133">
        <v>0</v>
      </c>
    </row>
    <row r="18" spans="1:7" ht="12.75" customHeight="1">
      <c r="A18" s="46">
        <v>15</v>
      </c>
      <c r="B18" s="104" t="s">
        <v>26</v>
      </c>
      <c r="C18" s="132">
        <v>10.02</v>
      </c>
      <c r="D18" s="132">
        <v>10.02</v>
      </c>
      <c r="E18" s="132">
        <v>0</v>
      </c>
      <c r="F18" s="137">
        <v>10.02</v>
      </c>
      <c r="G18" s="133">
        <v>10.02</v>
      </c>
    </row>
    <row r="19" spans="1:7" ht="12.75" customHeight="1">
      <c r="A19" s="46">
        <v>16</v>
      </c>
      <c r="B19" s="104" t="s">
        <v>27</v>
      </c>
      <c r="C19" s="132">
        <v>13.44</v>
      </c>
      <c r="D19" s="132">
        <v>13.44</v>
      </c>
      <c r="E19" s="132">
        <v>17.78</v>
      </c>
      <c r="F19" s="137">
        <v>13.44</v>
      </c>
      <c r="G19" s="133">
        <v>13.44</v>
      </c>
    </row>
    <row r="20" spans="1:7" ht="12.75" customHeight="1">
      <c r="A20" s="46">
        <v>17</v>
      </c>
      <c r="B20" s="104" t="s">
        <v>28</v>
      </c>
      <c r="C20" s="132">
        <v>10.47</v>
      </c>
      <c r="D20" s="132">
        <v>0</v>
      </c>
      <c r="E20" s="132">
        <v>0</v>
      </c>
      <c r="F20" s="137">
        <v>0</v>
      </c>
      <c r="G20" s="133">
        <v>0</v>
      </c>
    </row>
    <row r="21" spans="1:7" ht="12.75" customHeight="1">
      <c r="A21" s="46">
        <v>18</v>
      </c>
      <c r="B21" s="104" t="s">
        <v>30</v>
      </c>
      <c r="C21" s="132">
        <v>6.54</v>
      </c>
      <c r="D21" s="132">
        <v>0</v>
      </c>
      <c r="E21" s="132">
        <v>0</v>
      </c>
      <c r="F21" s="137">
        <v>0</v>
      </c>
      <c r="G21" s="133">
        <v>0</v>
      </c>
    </row>
    <row r="22" spans="1:7" ht="12.75" customHeight="1">
      <c r="A22" s="46">
        <v>19</v>
      </c>
      <c r="B22" s="104" t="s">
        <v>32</v>
      </c>
      <c r="C22" s="132">
        <v>8.1199999999999992</v>
      </c>
      <c r="D22" s="132">
        <v>9.6300000000000008</v>
      </c>
      <c r="E22" s="132">
        <v>0</v>
      </c>
      <c r="F22" s="137">
        <v>10.53</v>
      </c>
      <c r="G22" s="133">
        <v>0</v>
      </c>
    </row>
    <row r="23" spans="1:7" ht="12.75" customHeight="1">
      <c r="A23" s="46">
        <v>20</v>
      </c>
      <c r="B23" s="104" t="s">
        <v>33</v>
      </c>
      <c r="C23" s="132">
        <v>7.97</v>
      </c>
      <c r="D23" s="132">
        <v>0</v>
      </c>
      <c r="E23" s="132">
        <v>0</v>
      </c>
      <c r="F23" s="137">
        <v>0</v>
      </c>
      <c r="G23" s="133">
        <v>0</v>
      </c>
    </row>
    <row r="24" spans="1:7" ht="12.75" customHeight="1">
      <c r="A24" s="46">
        <v>21</v>
      </c>
      <c r="B24" s="104" t="s">
        <v>34</v>
      </c>
      <c r="C24" s="132">
        <v>7</v>
      </c>
      <c r="D24" s="132">
        <v>0</v>
      </c>
      <c r="E24" s="132">
        <v>0</v>
      </c>
      <c r="F24" s="137">
        <v>0</v>
      </c>
      <c r="G24" s="133">
        <v>0</v>
      </c>
    </row>
    <row r="25" spans="1:7" ht="12.75" customHeight="1">
      <c r="A25" s="46">
        <v>22</v>
      </c>
      <c r="B25" s="104" t="s">
        <v>35</v>
      </c>
      <c r="C25" s="132">
        <v>9.3000000000000007</v>
      </c>
      <c r="D25" s="132">
        <v>0</v>
      </c>
      <c r="E25" s="132">
        <v>0</v>
      </c>
      <c r="F25" s="137">
        <v>9.65</v>
      </c>
      <c r="G25" s="133">
        <v>0</v>
      </c>
    </row>
    <row r="26" spans="1:7" ht="12.75" customHeight="1">
      <c r="A26" s="46">
        <v>23</v>
      </c>
      <c r="B26" s="104" t="s">
        <v>36</v>
      </c>
      <c r="C26" s="132">
        <v>15.07</v>
      </c>
      <c r="D26" s="132">
        <v>14.82</v>
      </c>
      <c r="E26" s="132">
        <v>14.82</v>
      </c>
      <c r="F26" s="137">
        <v>14.82</v>
      </c>
      <c r="G26" s="133">
        <v>14.82</v>
      </c>
    </row>
    <row r="27" spans="1:7" ht="12.75" customHeight="1">
      <c r="A27" s="46">
        <v>24</v>
      </c>
      <c r="B27" s="104" t="s">
        <v>37</v>
      </c>
      <c r="C27" s="132">
        <v>8.01</v>
      </c>
      <c r="D27" s="132">
        <v>0</v>
      </c>
      <c r="E27" s="132">
        <v>0</v>
      </c>
      <c r="F27" s="137">
        <v>0</v>
      </c>
      <c r="G27" s="133">
        <v>0</v>
      </c>
    </row>
    <row r="28" spans="1:7" ht="12.75" customHeight="1">
      <c r="A28" s="46">
        <v>25</v>
      </c>
      <c r="B28" s="104" t="s">
        <v>38</v>
      </c>
      <c r="C28" s="132">
        <v>8.06</v>
      </c>
      <c r="D28" s="132">
        <v>0</v>
      </c>
      <c r="E28" s="132">
        <v>0</v>
      </c>
      <c r="F28" s="137">
        <v>0</v>
      </c>
      <c r="G28" s="133">
        <v>0</v>
      </c>
    </row>
    <row r="29" spans="1:7" ht="12.75" customHeight="1">
      <c r="A29" s="46">
        <v>26</v>
      </c>
      <c r="B29" s="104" t="s">
        <v>39</v>
      </c>
      <c r="C29" s="132">
        <v>8</v>
      </c>
      <c r="D29" s="132">
        <v>0</v>
      </c>
      <c r="E29" s="132">
        <v>0</v>
      </c>
      <c r="F29" s="137">
        <v>0</v>
      </c>
      <c r="G29" s="133">
        <v>0</v>
      </c>
    </row>
    <row r="30" spans="1:7" ht="12.75" customHeight="1">
      <c r="A30" s="46">
        <v>27</v>
      </c>
      <c r="B30" s="104" t="s">
        <v>40</v>
      </c>
      <c r="C30" s="132">
        <v>6.78</v>
      </c>
      <c r="D30" s="132">
        <v>6.78</v>
      </c>
      <c r="E30" s="132">
        <v>0</v>
      </c>
      <c r="F30" s="137">
        <v>0</v>
      </c>
      <c r="G30" s="133">
        <v>0</v>
      </c>
    </row>
    <row r="31" spans="1:7" ht="12.75" customHeight="1">
      <c r="A31" s="46">
        <v>28</v>
      </c>
      <c r="B31" s="104" t="s">
        <v>41</v>
      </c>
      <c r="C31" s="132">
        <v>10.28</v>
      </c>
      <c r="D31" s="132">
        <v>10.54</v>
      </c>
      <c r="E31" s="132">
        <v>15.5</v>
      </c>
      <c r="F31" s="137">
        <v>9.9700000000000006</v>
      </c>
      <c r="G31" s="133">
        <v>14.47</v>
      </c>
    </row>
    <row r="32" spans="1:7" ht="12.75" customHeight="1">
      <c r="A32" s="46">
        <v>29</v>
      </c>
      <c r="B32" s="104" t="s">
        <v>42</v>
      </c>
      <c r="C32" s="132">
        <v>9.5</v>
      </c>
      <c r="D32" s="132">
        <v>10.25</v>
      </c>
      <c r="E32" s="132">
        <v>0</v>
      </c>
      <c r="F32" s="137">
        <v>10.76</v>
      </c>
      <c r="G32" s="133">
        <v>0</v>
      </c>
    </row>
    <row r="33" spans="1:7" ht="12.75" customHeight="1">
      <c r="A33" s="46">
        <v>30</v>
      </c>
      <c r="B33" s="104" t="s">
        <v>43</v>
      </c>
      <c r="C33" s="132">
        <v>11.25</v>
      </c>
      <c r="D33" s="132">
        <v>13</v>
      </c>
      <c r="E33" s="132">
        <v>0</v>
      </c>
      <c r="F33" s="137">
        <v>13</v>
      </c>
      <c r="G33" s="133">
        <v>14</v>
      </c>
    </row>
    <row r="34" spans="1:7" ht="12.75" customHeight="1">
      <c r="A34" s="46">
        <v>31</v>
      </c>
      <c r="B34" s="104" t="s">
        <v>44</v>
      </c>
      <c r="C34" s="132">
        <v>9.86</v>
      </c>
      <c r="D34" s="132">
        <v>10.36</v>
      </c>
      <c r="E34" s="132">
        <v>21.41</v>
      </c>
      <c r="F34" s="137">
        <v>12.71</v>
      </c>
      <c r="G34" s="133">
        <v>11.71</v>
      </c>
    </row>
    <row r="35" spans="1:7" ht="12.75" customHeight="1">
      <c r="A35" s="46">
        <v>32</v>
      </c>
      <c r="B35" s="104" t="s">
        <v>45</v>
      </c>
      <c r="C35" s="132">
        <v>10.6</v>
      </c>
      <c r="D35" s="132">
        <v>12.2</v>
      </c>
      <c r="E35" s="132">
        <v>14.2</v>
      </c>
      <c r="F35" s="137">
        <v>11.9</v>
      </c>
      <c r="G35" s="133">
        <v>12</v>
      </c>
    </row>
    <row r="36" spans="1:7" ht="12.75" customHeight="1">
      <c r="A36" s="46">
        <v>33</v>
      </c>
      <c r="B36" s="104" t="s">
        <v>46</v>
      </c>
      <c r="C36" s="132">
        <v>8.67</v>
      </c>
      <c r="D36" s="132">
        <v>10.08</v>
      </c>
      <c r="E36" s="132">
        <v>13.54</v>
      </c>
      <c r="F36" s="137">
        <v>10.29</v>
      </c>
      <c r="G36" s="133">
        <v>10.199999999999999</v>
      </c>
    </row>
    <row r="37" spans="1:7" ht="12.75" customHeight="1">
      <c r="A37" s="46">
        <v>34</v>
      </c>
      <c r="B37" s="104" t="s">
        <v>47</v>
      </c>
      <c r="C37" s="132">
        <v>10</v>
      </c>
      <c r="D37" s="132">
        <v>10.25</v>
      </c>
      <c r="E37" s="132">
        <v>14.5</v>
      </c>
      <c r="F37" s="137">
        <v>10.5</v>
      </c>
      <c r="G37" s="133">
        <v>11</v>
      </c>
    </row>
    <row r="38" spans="1:7" ht="12.75" customHeight="1">
      <c r="A38" s="46">
        <v>35</v>
      </c>
      <c r="B38" s="104" t="s">
        <v>48</v>
      </c>
      <c r="C38" s="132">
        <v>7.21</v>
      </c>
      <c r="D38" s="132">
        <v>7.32</v>
      </c>
      <c r="E38" s="132">
        <v>6.81</v>
      </c>
      <c r="F38" s="137">
        <v>6.77</v>
      </c>
      <c r="G38" s="133">
        <v>7.81</v>
      </c>
    </row>
    <row r="39" spans="1:7" ht="12.75" customHeight="1">
      <c r="A39" s="46">
        <v>36</v>
      </c>
      <c r="B39" s="104" t="s">
        <v>49</v>
      </c>
      <c r="C39" s="132">
        <v>9.7100000000000009</v>
      </c>
      <c r="D39" s="132">
        <v>12.65</v>
      </c>
      <c r="E39" s="132">
        <v>13.34</v>
      </c>
      <c r="F39" s="137">
        <v>11.72</v>
      </c>
      <c r="G39" s="133">
        <v>12.39</v>
      </c>
    </row>
    <row r="40" spans="1:7" ht="12.75" customHeight="1">
      <c r="A40" s="46">
        <v>37</v>
      </c>
      <c r="B40" s="104" t="s">
        <v>50</v>
      </c>
      <c r="C40" s="132">
        <v>7.33</v>
      </c>
      <c r="D40" s="132">
        <v>8.34</v>
      </c>
      <c r="E40" s="132">
        <v>12.42</v>
      </c>
      <c r="F40" s="137">
        <v>7.4</v>
      </c>
      <c r="G40" s="133">
        <v>8.8699999999999992</v>
      </c>
    </row>
    <row r="41" spans="1:7" ht="12.75" customHeight="1">
      <c r="A41" s="46">
        <v>38</v>
      </c>
      <c r="B41" s="104" t="s">
        <v>51</v>
      </c>
      <c r="C41" s="132">
        <v>8.57</v>
      </c>
      <c r="D41" s="132">
        <v>8.48</v>
      </c>
      <c r="E41" s="132">
        <v>8.1999999999999993</v>
      </c>
      <c r="F41" s="137">
        <v>8.6999999999999993</v>
      </c>
      <c r="G41" s="133">
        <v>8.8699999999999992</v>
      </c>
    </row>
    <row r="42" spans="1:7" ht="12.75" customHeight="1">
      <c r="A42" s="46">
        <v>39</v>
      </c>
      <c r="B42" s="104" t="s">
        <v>52</v>
      </c>
      <c r="C42" s="132">
        <v>9.61</v>
      </c>
      <c r="D42" s="132">
        <v>10.15</v>
      </c>
      <c r="E42" s="132">
        <v>13.27</v>
      </c>
      <c r="F42" s="137">
        <v>10.37</v>
      </c>
      <c r="G42" s="133">
        <v>12.47</v>
      </c>
    </row>
    <row r="43" spans="1:7" ht="12.75" customHeight="1">
      <c r="A43" s="46">
        <v>40</v>
      </c>
      <c r="B43" s="104" t="s">
        <v>53</v>
      </c>
      <c r="C43" s="132">
        <v>10</v>
      </c>
      <c r="D43" s="132">
        <v>10.5</v>
      </c>
      <c r="E43" s="132">
        <v>12.5</v>
      </c>
      <c r="F43" s="137">
        <v>11</v>
      </c>
      <c r="G43" s="133">
        <v>11</v>
      </c>
    </row>
    <row r="44" spans="1:7" ht="12.75" customHeight="1">
      <c r="A44" s="46">
        <v>41</v>
      </c>
      <c r="B44" s="104" t="s">
        <v>54</v>
      </c>
      <c r="C44" s="132">
        <v>8.6999999999999993</v>
      </c>
      <c r="D44" s="132">
        <v>8.44</v>
      </c>
      <c r="E44" s="132">
        <v>8.56</v>
      </c>
      <c r="F44" s="137">
        <v>8.06</v>
      </c>
      <c r="G44" s="133">
        <v>8.31</v>
      </c>
    </row>
    <row r="45" spans="1:7" ht="12.75" customHeight="1">
      <c r="A45" s="46">
        <v>42</v>
      </c>
      <c r="B45" s="104" t="s">
        <v>55</v>
      </c>
      <c r="C45" s="132">
        <v>10.9</v>
      </c>
      <c r="D45" s="132">
        <v>12.65</v>
      </c>
      <c r="E45" s="132">
        <v>15</v>
      </c>
      <c r="F45" s="137">
        <v>12.12</v>
      </c>
      <c r="G45" s="133">
        <v>12.28</v>
      </c>
    </row>
    <row r="46" spans="1:7" ht="12.75" customHeight="1">
      <c r="A46" s="46">
        <v>43</v>
      </c>
      <c r="B46" s="104" t="s">
        <v>56</v>
      </c>
      <c r="C46" s="132">
        <v>10.18</v>
      </c>
      <c r="D46" s="132">
        <v>10.18</v>
      </c>
      <c r="E46" s="132">
        <v>10.18</v>
      </c>
      <c r="F46" s="137">
        <v>10.18</v>
      </c>
      <c r="G46" s="133">
        <v>10.18</v>
      </c>
    </row>
    <row r="47" spans="1:7" ht="12.75" customHeight="1">
      <c r="A47" s="46">
        <v>44</v>
      </c>
      <c r="B47" s="104" t="s">
        <v>57</v>
      </c>
      <c r="C47" s="132">
        <v>11.88</v>
      </c>
      <c r="D47" s="132">
        <v>12.43</v>
      </c>
      <c r="E47" s="132">
        <v>15.18</v>
      </c>
      <c r="F47" s="137">
        <v>12.38</v>
      </c>
      <c r="G47" s="133">
        <v>13.03</v>
      </c>
    </row>
    <row r="48" spans="1:7" ht="12.75" customHeight="1">
      <c r="A48" s="46">
        <v>45</v>
      </c>
      <c r="B48" s="104" t="s">
        <v>58</v>
      </c>
      <c r="C48" s="132">
        <v>8.77</v>
      </c>
      <c r="D48" s="132">
        <v>9.27</v>
      </c>
      <c r="E48" s="132">
        <v>10.77</v>
      </c>
      <c r="F48" s="137">
        <v>9.77</v>
      </c>
      <c r="G48" s="133">
        <v>10.52</v>
      </c>
    </row>
    <row r="49" spans="1:7" ht="12.75" customHeight="1">
      <c r="A49" s="46">
        <v>46</v>
      </c>
      <c r="B49" s="104" t="s">
        <v>59</v>
      </c>
      <c r="C49" s="132">
        <v>10.89</v>
      </c>
      <c r="D49" s="132">
        <v>10.45</v>
      </c>
      <c r="E49" s="132">
        <v>10.45</v>
      </c>
      <c r="F49" s="137">
        <v>10.89</v>
      </c>
      <c r="G49" s="133">
        <v>10.01</v>
      </c>
    </row>
    <row r="50" spans="1:7" ht="12.75" customHeight="1">
      <c r="A50" s="46">
        <v>47</v>
      </c>
      <c r="B50" s="104" t="s">
        <v>60</v>
      </c>
      <c r="C50" s="132">
        <v>8.4499999999999993</v>
      </c>
      <c r="D50" s="132">
        <v>8.6199999999999992</v>
      </c>
      <c r="E50" s="132">
        <v>14.05</v>
      </c>
      <c r="F50" s="137">
        <v>9.93</v>
      </c>
      <c r="G50" s="133">
        <v>11.38</v>
      </c>
    </row>
    <row r="51" spans="1:7" ht="12.75" customHeight="1">
      <c r="A51" s="46">
        <v>48</v>
      </c>
      <c r="B51" s="104" t="s">
        <v>61</v>
      </c>
      <c r="C51" s="132">
        <v>8.7100000000000009</v>
      </c>
      <c r="D51" s="132">
        <v>8.7899999999999991</v>
      </c>
      <c r="E51" s="132">
        <v>8.6</v>
      </c>
      <c r="F51" s="137">
        <v>8.5399999999999991</v>
      </c>
      <c r="G51" s="133">
        <v>10.95</v>
      </c>
    </row>
    <row r="52" spans="1:7" ht="12.75" customHeight="1">
      <c r="A52" s="46">
        <v>49</v>
      </c>
      <c r="B52" s="104" t="s">
        <v>62</v>
      </c>
      <c r="C52" s="132">
        <v>10.039999999999999</v>
      </c>
      <c r="D52" s="132">
        <v>10.34</v>
      </c>
      <c r="E52" s="132">
        <v>10.029999999999999</v>
      </c>
      <c r="F52" s="137">
        <v>10.039999999999999</v>
      </c>
      <c r="G52" s="133">
        <v>10.34</v>
      </c>
    </row>
    <row r="53" spans="1:7" ht="12.75" customHeight="1">
      <c r="A53" s="46">
        <v>50</v>
      </c>
      <c r="B53" s="104" t="s">
        <v>64</v>
      </c>
      <c r="C53" s="132">
        <v>8.89</v>
      </c>
      <c r="D53" s="132">
        <v>10.119999999999999</v>
      </c>
      <c r="E53" s="132">
        <v>9.7799999999999994</v>
      </c>
      <c r="F53" s="137">
        <v>9.19</v>
      </c>
      <c r="G53" s="133">
        <v>11.52</v>
      </c>
    </row>
    <row r="54" spans="1:7" ht="12.75" customHeight="1">
      <c r="A54" s="46">
        <v>51</v>
      </c>
      <c r="B54" s="104" t="s">
        <v>65</v>
      </c>
      <c r="C54" s="132">
        <v>10.88</v>
      </c>
      <c r="D54" s="132">
        <v>11.54</v>
      </c>
      <c r="E54" s="132">
        <v>10.71</v>
      </c>
      <c r="F54" s="137">
        <v>10.71</v>
      </c>
      <c r="G54" s="133">
        <v>13.74</v>
      </c>
    </row>
    <row r="55" spans="1:7" ht="12.75" customHeight="1">
      <c r="A55" s="46">
        <v>52</v>
      </c>
      <c r="B55" s="104" t="s">
        <v>66</v>
      </c>
      <c r="C55" s="132">
        <v>5.16</v>
      </c>
      <c r="D55" s="132">
        <v>5.16</v>
      </c>
      <c r="E55" s="132">
        <v>5.16</v>
      </c>
      <c r="F55" s="137">
        <v>8.5</v>
      </c>
      <c r="G55" s="133">
        <v>8.5</v>
      </c>
    </row>
    <row r="56" spans="1:7" s="80" customFormat="1" ht="12.75" customHeight="1">
      <c r="A56" s="46">
        <v>53</v>
      </c>
      <c r="B56" s="104" t="s">
        <v>67</v>
      </c>
      <c r="C56" s="132">
        <v>11.58</v>
      </c>
      <c r="D56" s="132">
        <v>11.5</v>
      </c>
      <c r="E56" s="132">
        <v>14.26</v>
      </c>
      <c r="F56" s="137">
        <v>10.52</v>
      </c>
      <c r="G56" s="133">
        <v>11.54</v>
      </c>
    </row>
    <row r="57" spans="1:7" ht="12.75" customHeight="1">
      <c r="A57" s="46">
        <v>54</v>
      </c>
      <c r="B57" s="104" t="s">
        <v>68</v>
      </c>
      <c r="C57" s="132">
        <v>8.4499999999999993</v>
      </c>
      <c r="D57" s="132">
        <v>8.4499999999999993</v>
      </c>
      <c r="E57" s="132">
        <v>8.4499999999999993</v>
      </c>
      <c r="F57" s="137">
        <v>8.4499999999999993</v>
      </c>
      <c r="G57" s="133">
        <v>8.4499999999999993</v>
      </c>
    </row>
    <row r="58" spans="1:7" ht="12.75" customHeight="1">
      <c r="A58" s="46">
        <v>55</v>
      </c>
      <c r="B58" s="104" t="s">
        <v>69</v>
      </c>
      <c r="C58" s="132">
        <v>8.34</v>
      </c>
      <c r="D58" s="132">
        <v>8.34</v>
      </c>
      <c r="E58" s="132">
        <v>8.34</v>
      </c>
      <c r="F58" s="137">
        <v>8.34</v>
      </c>
      <c r="G58" s="133">
        <v>8.34</v>
      </c>
    </row>
    <row r="59" spans="1:7" ht="12.75" customHeight="1">
      <c r="A59" s="46">
        <v>56</v>
      </c>
      <c r="B59" s="104" t="s">
        <v>70</v>
      </c>
      <c r="C59" s="132">
        <v>8.94</v>
      </c>
      <c r="D59" s="132">
        <v>9.06</v>
      </c>
      <c r="E59" s="132">
        <v>8.9499999999999993</v>
      </c>
      <c r="F59" s="137">
        <v>9.02</v>
      </c>
      <c r="G59" s="133">
        <v>9.09</v>
      </c>
    </row>
    <row r="60" spans="1:7" ht="12.75" customHeight="1">
      <c r="A60" s="46">
        <v>57</v>
      </c>
      <c r="B60" s="104" t="s">
        <v>71</v>
      </c>
      <c r="C60" s="132">
        <v>8.81</v>
      </c>
      <c r="D60" s="132">
        <v>9.44</v>
      </c>
      <c r="E60" s="132">
        <v>11.29</v>
      </c>
      <c r="F60" s="137">
        <v>8.74</v>
      </c>
      <c r="G60" s="133">
        <v>10.75</v>
      </c>
    </row>
    <row r="61" spans="1:7" ht="12.75" customHeight="1">
      <c r="A61" s="46">
        <v>58</v>
      </c>
      <c r="B61" s="104" t="s">
        <v>73</v>
      </c>
      <c r="C61" s="132">
        <v>13.23</v>
      </c>
      <c r="D61" s="132">
        <v>13.23</v>
      </c>
      <c r="E61" s="132">
        <v>13.23</v>
      </c>
      <c r="F61" s="137">
        <v>13.23</v>
      </c>
      <c r="G61" s="133">
        <v>13.23</v>
      </c>
    </row>
    <row r="62" spans="1:7" ht="12.75" customHeight="1">
      <c r="A62" s="46">
        <v>59</v>
      </c>
      <c r="B62" s="104" t="s">
        <v>74</v>
      </c>
      <c r="C62" s="132">
        <v>10.71</v>
      </c>
      <c r="D62" s="132">
        <v>11.01</v>
      </c>
      <c r="E62" s="132">
        <v>11.01</v>
      </c>
      <c r="F62" s="137">
        <v>10.86</v>
      </c>
      <c r="G62" s="133">
        <v>10.91</v>
      </c>
    </row>
    <row r="63" spans="1:7" ht="12.75" customHeight="1">
      <c r="A63" s="46">
        <v>60</v>
      </c>
      <c r="B63" s="104" t="s">
        <v>75</v>
      </c>
      <c r="C63" s="132">
        <v>7.65</v>
      </c>
      <c r="D63" s="132">
        <v>7.65</v>
      </c>
      <c r="E63" s="132">
        <v>8.6999999999999993</v>
      </c>
      <c r="F63" s="137">
        <v>7.65</v>
      </c>
      <c r="G63" s="133">
        <v>7.72</v>
      </c>
    </row>
    <row r="64" spans="1:7" ht="12.75" customHeight="1">
      <c r="A64" s="46">
        <v>61</v>
      </c>
      <c r="B64" s="104" t="s">
        <v>76</v>
      </c>
      <c r="C64" s="132">
        <v>10.5</v>
      </c>
      <c r="D64" s="132">
        <v>11.5</v>
      </c>
      <c r="E64" s="132">
        <v>16</v>
      </c>
      <c r="F64" s="137" t="s">
        <v>120</v>
      </c>
      <c r="G64" s="133">
        <v>10.5</v>
      </c>
    </row>
    <row r="65" spans="1:7" ht="12.75" customHeight="1">
      <c r="A65" s="46">
        <v>62</v>
      </c>
      <c r="B65" s="104" t="s">
        <v>77</v>
      </c>
      <c r="C65" s="132">
        <v>9.65</v>
      </c>
      <c r="D65" s="132">
        <v>9.7200000000000006</v>
      </c>
      <c r="E65" s="132">
        <v>0</v>
      </c>
      <c r="F65" s="137">
        <v>10.15</v>
      </c>
      <c r="G65" s="133">
        <v>10.15</v>
      </c>
    </row>
    <row r="66" spans="1:7" ht="12.75" customHeight="1">
      <c r="A66" s="46">
        <v>63</v>
      </c>
      <c r="B66" s="104" t="s">
        <v>78</v>
      </c>
      <c r="C66" s="132">
        <v>11</v>
      </c>
      <c r="D66" s="132">
        <v>13</v>
      </c>
      <c r="E66" s="132">
        <v>15</v>
      </c>
      <c r="F66" s="137">
        <v>12</v>
      </c>
      <c r="G66" s="133">
        <v>13.5</v>
      </c>
    </row>
    <row r="67" spans="1:7" ht="12.75" customHeight="1">
      <c r="A67" s="46">
        <v>64</v>
      </c>
      <c r="B67" s="104" t="s">
        <v>79</v>
      </c>
      <c r="C67" s="132">
        <v>9.1</v>
      </c>
      <c r="D67" s="132">
        <v>9.42</v>
      </c>
      <c r="E67" s="132">
        <v>0</v>
      </c>
      <c r="F67" s="137">
        <v>9.42</v>
      </c>
      <c r="G67" s="133">
        <v>0</v>
      </c>
    </row>
    <row r="68" spans="1:7" ht="12.75" customHeight="1">
      <c r="A68" s="46">
        <v>65</v>
      </c>
      <c r="B68" s="104" t="s">
        <v>80</v>
      </c>
      <c r="C68" s="132">
        <v>10.28</v>
      </c>
      <c r="D68" s="132">
        <v>11.29</v>
      </c>
      <c r="E68" s="132">
        <v>0</v>
      </c>
      <c r="F68" s="137">
        <v>11.29</v>
      </c>
      <c r="G68" s="133">
        <v>11.29</v>
      </c>
    </row>
    <row r="69" spans="1:7" ht="12.75" customHeight="1">
      <c r="A69" s="46">
        <v>66</v>
      </c>
      <c r="B69" s="104" t="s">
        <v>81</v>
      </c>
      <c r="C69" s="132">
        <v>11</v>
      </c>
      <c r="D69" s="132">
        <v>11.25</v>
      </c>
      <c r="E69" s="132">
        <v>0</v>
      </c>
      <c r="F69" s="137">
        <v>10.75</v>
      </c>
      <c r="G69" s="133">
        <v>11.5</v>
      </c>
    </row>
    <row r="70" spans="1:7" ht="12.75" customHeight="1">
      <c r="A70" s="46">
        <v>67</v>
      </c>
      <c r="B70" s="104" t="s">
        <v>82</v>
      </c>
      <c r="C70" s="132">
        <v>8</v>
      </c>
      <c r="D70" s="132">
        <v>13</v>
      </c>
      <c r="E70" s="132">
        <v>0</v>
      </c>
      <c r="F70" s="137">
        <v>10.75</v>
      </c>
      <c r="G70" s="133">
        <v>11.75</v>
      </c>
    </row>
    <row r="71" spans="1:7" ht="12.75" customHeight="1">
      <c r="A71" s="46">
        <v>68</v>
      </c>
      <c r="B71" s="104" t="s">
        <v>131</v>
      </c>
      <c r="C71" s="132">
        <v>7.09</v>
      </c>
      <c r="D71" s="132">
        <v>11.28</v>
      </c>
      <c r="E71" s="132">
        <v>16.010000000000002</v>
      </c>
      <c r="F71" s="137">
        <v>0</v>
      </c>
      <c r="G71" s="133">
        <v>13.21</v>
      </c>
    </row>
    <row r="72" spans="1:7" ht="12.75" customHeight="1">
      <c r="A72" s="46">
        <v>69</v>
      </c>
      <c r="B72" s="104" t="s">
        <v>84</v>
      </c>
      <c r="C72" s="132">
        <v>11.5</v>
      </c>
      <c r="D72" s="132">
        <v>11.5</v>
      </c>
      <c r="E72" s="132">
        <v>0</v>
      </c>
      <c r="F72" s="137">
        <v>11.5</v>
      </c>
      <c r="G72" s="133">
        <v>12.25</v>
      </c>
    </row>
    <row r="73" spans="1:7" ht="12.75" customHeight="1">
      <c r="A73" s="46">
        <v>70</v>
      </c>
      <c r="B73" s="104" t="s">
        <v>85</v>
      </c>
      <c r="C73" s="132">
        <v>8.25</v>
      </c>
      <c r="D73" s="132">
        <v>9.25</v>
      </c>
      <c r="E73" s="132">
        <v>13</v>
      </c>
      <c r="F73" s="137">
        <v>9.31</v>
      </c>
      <c r="G73" s="133">
        <v>9.3699999999999992</v>
      </c>
    </row>
    <row r="74" spans="1:7" ht="12.75" customHeight="1">
      <c r="A74" s="46">
        <v>71</v>
      </c>
      <c r="B74" s="104" t="s">
        <v>86</v>
      </c>
      <c r="C74" s="132">
        <v>0</v>
      </c>
      <c r="D74" s="132">
        <v>12.18</v>
      </c>
      <c r="E74" s="132">
        <v>0</v>
      </c>
      <c r="F74" s="137">
        <v>8.9499999999999993</v>
      </c>
      <c r="G74" s="133">
        <v>10.16</v>
      </c>
    </row>
    <row r="75" spans="1:7" ht="12.75" customHeight="1">
      <c r="A75" s="46">
        <v>72</v>
      </c>
      <c r="B75" s="104" t="s">
        <v>88</v>
      </c>
      <c r="C75" s="132">
        <v>10.6</v>
      </c>
      <c r="D75" s="132">
        <v>10.6</v>
      </c>
      <c r="E75" s="132">
        <v>0</v>
      </c>
      <c r="F75" s="137">
        <v>10.35</v>
      </c>
      <c r="G75" s="133">
        <v>10.35</v>
      </c>
    </row>
    <row r="76" spans="1:7" ht="12.75" customHeight="1">
      <c r="A76" s="46">
        <v>73</v>
      </c>
      <c r="B76" s="104" t="s">
        <v>89</v>
      </c>
      <c r="C76" s="132">
        <v>8.25</v>
      </c>
      <c r="D76" s="132">
        <v>9</v>
      </c>
      <c r="E76" s="132">
        <v>9.75</v>
      </c>
      <c r="F76" s="137">
        <v>8.5</v>
      </c>
      <c r="G76" s="133">
        <v>10.5</v>
      </c>
    </row>
    <row r="77" spans="1:7" ht="12.75" customHeight="1">
      <c r="A77" s="46">
        <v>74</v>
      </c>
      <c r="B77" s="104" t="s">
        <v>90</v>
      </c>
      <c r="C77" s="132">
        <v>12.87</v>
      </c>
      <c r="D77" s="132">
        <v>12.86</v>
      </c>
      <c r="E77" s="132">
        <v>0</v>
      </c>
      <c r="F77" s="137">
        <v>13.08</v>
      </c>
      <c r="G77" s="133">
        <v>13.68</v>
      </c>
    </row>
    <row r="78" spans="1:7" ht="12.75" customHeight="1">
      <c r="A78" s="46">
        <v>75</v>
      </c>
      <c r="B78" s="104" t="s">
        <v>91</v>
      </c>
      <c r="C78" s="132">
        <v>13.23</v>
      </c>
      <c r="D78" s="132">
        <v>13.73</v>
      </c>
      <c r="E78" s="132">
        <v>13.73</v>
      </c>
      <c r="F78" s="137">
        <v>13.23</v>
      </c>
      <c r="G78" s="133">
        <v>14.48</v>
      </c>
    </row>
    <row r="79" spans="1:7" ht="12.75" customHeight="1">
      <c r="A79" s="46">
        <v>76</v>
      </c>
      <c r="B79" s="104" t="s">
        <v>93</v>
      </c>
      <c r="C79" s="132">
        <v>10.8</v>
      </c>
      <c r="D79" s="132">
        <v>11.78</v>
      </c>
      <c r="E79" s="132">
        <v>0</v>
      </c>
      <c r="F79" s="137">
        <v>12</v>
      </c>
      <c r="G79" s="133">
        <v>15.5</v>
      </c>
    </row>
    <row r="80" spans="1:7" ht="12.75" customHeight="1">
      <c r="A80" s="46">
        <v>77</v>
      </c>
      <c r="B80" s="104" t="s">
        <v>94</v>
      </c>
      <c r="C80" s="132">
        <v>12.5</v>
      </c>
      <c r="D80" s="132">
        <v>12.5</v>
      </c>
      <c r="E80" s="132">
        <v>0</v>
      </c>
      <c r="F80" s="137">
        <v>0</v>
      </c>
      <c r="G80" s="133">
        <v>0</v>
      </c>
    </row>
    <row r="81" spans="1:7" ht="12.75" customHeight="1">
      <c r="A81" s="46">
        <v>78</v>
      </c>
      <c r="B81" s="104" t="s">
        <v>95</v>
      </c>
      <c r="C81" s="132">
        <v>17.79</v>
      </c>
      <c r="D81" s="132">
        <v>17.79</v>
      </c>
      <c r="E81" s="132">
        <v>0</v>
      </c>
      <c r="F81" s="137">
        <v>17.79</v>
      </c>
      <c r="G81" s="133">
        <v>17.79</v>
      </c>
    </row>
    <row r="82" spans="1:7" ht="12.75" customHeight="1">
      <c r="A82" s="46">
        <v>79</v>
      </c>
      <c r="B82" s="104" t="s">
        <v>96</v>
      </c>
      <c r="C82" s="132">
        <v>0</v>
      </c>
      <c r="D82" s="132">
        <v>11.25</v>
      </c>
      <c r="E82" s="132">
        <v>14.5</v>
      </c>
      <c r="F82" s="137">
        <v>9.25</v>
      </c>
      <c r="G82" s="133">
        <v>0</v>
      </c>
    </row>
    <row r="83" spans="1:7" ht="12.75" customHeight="1">
      <c r="A83" s="46">
        <v>80</v>
      </c>
      <c r="B83" s="104" t="s">
        <v>97</v>
      </c>
      <c r="C83" s="132">
        <v>11.69</v>
      </c>
      <c r="D83" s="132">
        <v>11.69</v>
      </c>
      <c r="E83" s="132">
        <v>13.69</v>
      </c>
      <c r="F83" s="137">
        <v>11.69</v>
      </c>
      <c r="G83" s="133">
        <v>13.19</v>
      </c>
    </row>
    <row r="84" spans="1:7" ht="12.75" customHeight="1">
      <c r="A84" s="46">
        <v>81</v>
      </c>
      <c r="B84" s="104" t="s">
        <v>98</v>
      </c>
      <c r="C84" s="132">
        <v>12.82</v>
      </c>
      <c r="D84" s="132">
        <v>13.07</v>
      </c>
      <c r="E84" s="132">
        <v>13.57</v>
      </c>
      <c r="F84" s="137">
        <v>12.92</v>
      </c>
      <c r="G84" s="133">
        <v>13.32</v>
      </c>
    </row>
    <row r="85" spans="1:7" ht="12.75" customHeight="1">
      <c r="A85" s="46">
        <v>82</v>
      </c>
      <c r="B85" s="104" t="s">
        <v>99</v>
      </c>
      <c r="C85" s="132">
        <v>14.5</v>
      </c>
      <c r="D85" s="132">
        <v>14.75</v>
      </c>
      <c r="E85" s="132">
        <v>17</v>
      </c>
      <c r="F85" s="137">
        <v>16.5</v>
      </c>
      <c r="G85" s="133">
        <v>15.75</v>
      </c>
    </row>
    <row r="86" spans="1:7" ht="12.75" customHeight="1">
      <c r="A86" s="46">
        <v>83</v>
      </c>
      <c r="B86" s="105" t="s">
        <v>100</v>
      </c>
      <c r="C86" s="132">
        <v>9.52</v>
      </c>
      <c r="D86" s="132">
        <v>13.01</v>
      </c>
      <c r="E86" s="132">
        <v>0</v>
      </c>
      <c r="F86" s="137">
        <v>13.01</v>
      </c>
      <c r="G86" s="133">
        <v>13.01</v>
      </c>
    </row>
    <row r="87" spans="1:7" ht="12.75" customHeight="1">
      <c r="A87" s="46">
        <v>84</v>
      </c>
      <c r="B87" s="104" t="s">
        <v>101</v>
      </c>
      <c r="C87" s="132">
        <v>10</v>
      </c>
      <c r="D87" s="132">
        <v>11</v>
      </c>
      <c r="E87" s="132">
        <v>17</v>
      </c>
      <c r="F87" s="137">
        <v>13</v>
      </c>
      <c r="G87" s="133">
        <v>13</v>
      </c>
    </row>
    <row r="88" spans="1:7" ht="12.75" customHeight="1">
      <c r="A88" s="46">
        <v>85</v>
      </c>
      <c r="B88" s="104" t="s">
        <v>102</v>
      </c>
      <c r="C88" s="132">
        <v>11.46</v>
      </c>
      <c r="D88" s="132">
        <v>11.96</v>
      </c>
      <c r="E88" s="132">
        <v>12.46</v>
      </c>
      <c r="F88" s="137">
        <v>12.46</v>
      </c>
      <c r="G88" s="133">
        <v>12.46</v>
      </c>
    </row>
    <row r="89" spans="1:7" ht="12.75" customHeight="1">
      <c r="A89" s="46">
        <v>86</v>
      </c>
      <c r="B89" s="104" t="s">
        <v>103</v>
      </c>
      <c r="C89" s="132">
        <v>14.86</v>
      </c>
      <c r="D89" s="132">
        <v>14.86</v>
      </c>
      <c r="E89" s="132">
        <v>14.86</v>
      </c>
      <c r="F89" s="137">
        <v>14.86</v>
      </c>
      <c r="G89" s="133">
        <v>14.86</v>
      </c>
    </row>
    <row r="90" spans="1:7" ht="12.75" customHeight="1">
      <c r="A90" s="46">
        <v>87</v>
      </c>
      <c r="B90" s="104" t="s">
        <v>104</v>
      </c>
      <c r="C90" s="132">
        <v>10</v>
      </c>
      <c r="D90" s="132">
        <v>11</v>
      </c>
      <c r="E90" s="132">
        <v>0</v>
      </c>
      <c r="F90" s="137">
        <v>10</v>
      </c>
      <c r="G90" s="133">
        <v>11</v>
      </c>
    </row>
    <row r="91" spans="1:7" ht="12.75" customHeight="1">
      <c r="A91" s="46">
        <v>88</v>
      </c>
      <c r="B91" s="104" t="s">
        <v>105</v>
      </c>
      <c r="C91" s="132">
        <v>9.8699999999999992</v>
      </c>
      <c r="D91" s="132">
        <v>10.55</v>
      </c>
      <c r="E91" s="132">
        <v>11.55</v>
      </c>
      <c r="F91" s="137">
        <v>10.050000000000001</v>
      </c>
      <c r="G91" s="133">
        <v>10.050000000000001</v>
      </c>
    </row>
    <row r="92" spans="1:7" ht="12.75" customHeight="1">
      <c r="A92" s="46">
        <v>89</v>
      </c>
      <c r="B92" s="104" t="s">
        <v>106</v>
      </c>
      <c r="C92" s="132">
        <v>11.38</v>
      </c>
      <c r="D92" s="132">
        <v>11.88</v>
      </c>
      <c r="E92" s="132">
        <v>12.38</v>
      </c>
      <c r="F92" s="137">
        <v>11.38</v>
      </c>
      <c r="G92" s="133">
        <v>11.88</v>
      </c>
    </row>
    <row r="93" spans="1:7" ht="12.75" customHeight="1">
      <c r="A93" s="46">
        <v>90</v>
      </c>
      <c r="B93" s="104" t="s">
        <v>107</v>
      </c>
      <c r="C93" s="132">
        <v>10.7</v>
      </c>
      <c r="D93" s="132">
        <v>10.7</v>
      </c>
      <c r="E93" s="132">
        <v>11.7</v>
      </c>
      <c r="F93" s="137">
        <v>10.7</v>
      </c>
      <c r="G93" s="133">
        <v>10.7</v>
      </c>
    </row>
    <row r="94" spans="1:7" ht="12.75" customHeight="1">
      <c r="A94" s="46">
        <v>91</v>
      </c>
      <c r="B94" s="104" t="s">
        <v>108</v>
      </c>
      <c r="C94" s="132">
        <v>0</v>
      </c>
      <c r="D94" s="132">
        <v>12.39</v>
      </c>
      <c r="E94" s="132">
        <v>16.09</v>
      </c>
      <c r="F94" s="137">
        <v>0</v>
      </c>
      <c r="G94" s="133">
        <v>13.25</v>
      </c>
    </row>
    <row r="95" spans="1:7" ht="12.75" customHeight="1">
      <c r="A95" s="46">
        <v>92</v>
      </c>
      <c r="B95" s="104" t="s">
        <v>109</v>
      </c>
      <c r="C95" s="132">
        <v>11.63</v>
      </c>
      <c r="D95" s="132">
        <v>12.56</v>
      </c>
      <c r="E95" s="132">
        <v>0</v>
      </c>
      <c r="F95" s="137">
        <v>12.38</v>
      </c>
      <c r="G95" s="133">
        <v>13.88</v>
      </c>
    </row>
    <row r="96" spans="1:7" ht="12.75" customHeight="1">
      <c r="A96" s="46">
        <v>93</v>
      </c>
      <c r="B96" s="104" t="s">
        <v>110</v>
      </c>
      <c r="C96" s="132">
        <v>12.3</v>
      </c>
      <c r="D96" s="132">
        <v>12.3</v>
      </c>
      <c r="E96" s="132">
        <v>12.3</v>
      </c>
      <c r="F96" s="137">
        <v>12.3</v>
      </c>
      <c r="G96" s="133">
        <v>12.3</v>
      </c>
    </row>
    <row r="97" spans="1:7" ht="12.75" customHeight="1">
      <c r="A97" s="46">
        <v>94</v>
      </c>
      <c r="B97" s="104" t="s">
        <v>156</v>
      </c>
      <c r="C97" s="132">
        <v>10.98</v>
      </c>
      <c r="D97" s="132">
        <v>11.48</v>
      </c>
      <c r="E97" s="132">
        <v>13.48</v>
      </c>
      <c r="F97" s="137">
        <v>10.98</v>
      </c>
      <c r="G97" s="133">
        <v>10.98</v>
      </c>
    </row>
    <row r="98" spans="1:7" ht="12.75" customHeight="1">
      <c r="A98" s="46">
        <v>95</v>
      </c>
      <c r="B98" s="104" t="s">
        <v>112</v>
      </c>
      <c r="C98" s="132">
        <v>10.02</v>
      </c>
      <c r="D98" s="132">
        <v>9.9</v>
      </c>
      <c r="E98" s="132">
        <v>0</v>
      </c>
      <c r="F98" s="137">
        <v>9.9</v>
      </c>
      <c r="G98" s="133">
        <v>0</v>
      </c>
    </row>
    <row r="99" spans="1:7" ht="12.75" customHeight="1" thickBot="1">
      <c r="A99" s="103">
        <v>96</v>
      </c>
      <c r="B99" s="106" t="s">
        <v>113</v>
      </c>
      <c r="C99" s="160">
        <v>0</v>
      </c>
      <c r="D99" s="160">
        <v>11</v>
      </c>
      <c r="E99" s="160">
        <v>0</v>
      </c>
      <c r="F99" s="161">
        <v>11.5</v>
      </c>
      <c r="G99" s="162">
        <v>12</v>
      </c>
    </row>
    <row r="100" spans="1:7" ht="12.75" hidden="1" customHeight="1">
      <c r="A100" s="135"/>
      <c r="B100" s="127" t="s">
        <v>150</v>
      </c>
      <c r="C100" s="124">
        <f>MIN(C4:C73,C75:C81,C83:C93,C95:C98)</f>
        <v>5.16</v>
      </c>
      <c r="D100" s="124">
        <f>MIN(D30:D99,D26,D22,D18:D19,D4:D15)</f>
        <v>5.16</v>
      </c>
      <c r="E100" s="124">
        <f>MIN(E4:E5,E7,E10:E11,E19,E26,E31,E34:E64,E66,E71,E73,E76,E78,E82:E85,E87:E89,E91:E94,E96:E97)</f>
        <v>5.16</v>
      </c>
      <c r="F100" s="138">
        <f>MIN(F4:F14,F18:F19,F22,F25:F26,F31:F63,F65:F70,F72:F79,F81:F93,F95:F99)</f>
        <v>6.77</v>
      </c>
      <c r="G100" s="124">
        <f>MIN(G99,G83:G97,G81,G68:G79,G33:G66,G31,G26,G19,G18,G14,G4:G12)</f>
        <v>7.72</v>
      </c>
    </row>
    <row r="101" spans="1:7" ht="12.75" hidden="1" customHeight="1">
      <c r="A101" s="135"/>
      <c r="B101" s="127" t="s">
        <v>151</v>
      </c>
      <c r="C101" s="110">
        <f>MAX(C4:C73,C75:C81,C83:C93,C95:C98)</f>
        <v>17.79</v>
      </c>
      <c r="D101" s="110">
        <f>MAX(D30:D99,D26,D22,D18:D19,D4:D15)</f>
        <v>17.79</v>
      </c>
      <c r="E101" s="110">
        <f>MAX(E4:E5,E7,E10:E11,E19,E26,E31,E34:E64,E66,E71,E73,E76,E78,E82:E85,E87:E89,E91:E94,E96:E97)</f>
        <v>21.41</v>
      </c>
      <c r="F101" s="139">
        <f>MAX(F4:F14,F18:F19,F22,F25:F26,F31:F63,F65:F70,F72:F79,F81:F93,F95:F99)</f>
        <v>17.79</v>
      </c>
      <c r="G101" s="110">
        <f>MAX(G99,G83:G97,G81,G68:G79,G33:G66,G31,G26,G19,G18,G14,G4:G12)</f>
        <v>17.79</v>
      </c>
    </row>
    <row r="102" spans="1:7" ht="12.75" hidden="1" customHeight="1" thickBot="1">
      <c r="A102" s="135"/>
      <c r="B102" s="127" t="s">
        <v>152</v>
      </c>
      <c r="C102" s="110">
        <f>AVERAGE(C4:C73,C75:C81,C83:C93,C95:C98)</f>
        <v>9.9748913043478264</v>
      </c>
      <c r="D102" s="110">
        <f>AVERAGE(D30:D99,D26,D22,D18:D19,D4:D15)</f>
        <v>10.868372093023257</v>
      </c>
      <c r="E102" s="110">
        <f>AVERAGE(E4:E5,E7,E10:E11,E19,E26,E31,E34:E64,E66,E71,E73,E76,E78,E82:E85,E87:E89,E91:E94,E96:E97)</f>
        <v>13.035789473684211</v>
      </c>
      <c r="F102" s="139">
        <f>AVERAGE(F4:F14,F18:F19,F22,F25:F26,F31:F63,F65:F70,F72:F79,F81:F93,F95:F99)</f>
        <v>10.78753086419753</v>
      </c>
      <c r="G102" s="110">
        <f>AVERAGE(G99,G83:G97,G81,G68:G79,G33:G66,G31,G26,G19,G18,G14,G4:G12)</f>
        <v>11.557792207792209</v>
      </c>
    </row>
    <row r="103" spans="1:7" ht="20.25" hidden="1" customHeight="1">
      <c r="C103" s="108" t="s">
        <v>5</v>
      </c>
      <c r="D103" s="108" t="s">
        <v>6</v>
      </c>
      <c r="E103" s="108" t="s">
        <v>7</v>
      </c>
      <c r="F103" s="136" t="s">
        <v>8</v>
      </c>
      <c r="G103" s="108" t="s">
        <v>9</v>
      </c>
    </row>
    <row r="104" spans="1:7" ht="12.75" customHeight="1">
      <c r="A104" s="134" t="s">
        <v>157</v>
      </c>
    </row>
    <row r="105" spans="1:7" ht="12.75" customHeight="1">
      <c r="B105" s="127"/>
    </row>
    <row r="113" spans="3:7" ht="12.75" customHeight="1">
      <c r="C113" s="67"/>
      <c r="D113" s="67"/>
      <c r="E113" s="67"/>
      <c r="F113" s="140"/>
      <c r="G113" s="67"/>
    </row>
    <row r="114" spans="3:7" ht="12.75" customHeight="1">
      <c r="C114" s="67"/>
      <c r="D114" s="67"/>
      <c r="E114" s="67"/>
      <c r="F114" s="140"/>
      <c r="G114" s="67"/>
    </row>
    <row r="115" spans="3:7" ht="12.75" customHeight="1">
      <c r="C115" s="67"/>
      <c r="D115" s="67"/>
      <c r="E115" s="67"/>
      <c r="F115" s="140"/>
      <c r="G115" s="67"/>
    </row>
    <row r="116" spans="3:7" ht="12.75" customHeight="1">
      <c r="C116" s="67"/>
      <c r="D116" s="67"/>
      <c r="E116" s="67"/>
      <c r="F116" s="140"/>
      <c r="G116" s="67"/>
    </row>
  </sheetData>
  <mergeCells count="2">
    <mergeCell ref="A1:G1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zoomScale="120" zoomScaleNormal="120" workbookViewId="0">
      <selection activeCell="B3" sqref="B3"/>
    </sheetView>
  </sheetViews>
  <sheetFormatPr defaultColWidth="9.1796875" defaultRowHeight="11.5"/>
  <cols>
    <col min="1" max="1" width="6.1796875" style="68" customWidth="1"/>
    <col min="2" max="2" width="51.7265625" style="67" customWidth="1"/>
    <col min="3" max="3" width="10.453125" style="110" customWidth="1"/>
    <col min="4" max="4" width="9" style="110" customWidth="1"/>
    <col min="5" max="5" width="8.1796875" style="110" customWidth="1"/>
    <col min="6" max="6" width="9.1796875" style="139" customWidth="1"/>
    <col min="7" max="7" width="9" style="110" customWidth="1"/>
    <col min="8" max="16384" width="9.1796875" style="67"/>
  </cols>
  <sheetData>
    <row r="1" spans="1:7" ht="12.75" customHeight="1">
      <c r="A1" s="216" t="s">
        <v>158</v>
      </c>
      <c r="B1" s="216"/>
      <c r="C1" s="216"/>
      <c r="D1" s="216"/>
      <c r="E1" s="216"/>
      <c r="F1" s="216"/>
      <c r="G1" s="216"/>
    </row>
    <row r="2" spans="1:7" ht="12.75" customHeight="1" thickBot="1">
      <c r="C2" s="214" t="s">
        <v>159</v>
      </c>
      <c r="D2" s="215"/>
      <c r="E2" s="215"/>
      <c r="F2" s="215"/>
      <c r="G2" s="215"/>
    </row>
    <row r="3" spans="1:7" ht="25.5" customHeight="1">
      <c r="A3" s="144" t="s">
        <v>1</v>
      </c>
      <c r="B3" s="144" t="s">
        <v>4</v>
      </c>
      <c r="C3" s="144" t="s">
        <v>5</v>
      </c>
      <c r="D3" s="144" t="s">
        <v>6</v>
      </c>
      <c r="E3" s="144" t="s">
        <v>7</v>
      </c>
      <c r="F3" s="144" t="s">
        <v>8</v>
      </c>
      <c r="G3" s="144" t="s">
        <v>9</v>
      </c>
    </row>
    <row r="4" spans="1:7" ht="12.75" customHeight="1">
      <c r="A4" s="46">
        <v>1</v>
      </c>
      <c r="B4" s="104" t="s">
        <v>12</v>
      </c>
      <c r="C4" s="186">
        <v>9.9499999999999993</v>
      </c>
      <c r="D4" s="186">
        <v>9.9</v>
      </c>
      <c r="E4" s="186">
        <v>17.25</v>
      </c>
      <c r="F4" s="186">
        <v>9.9</v>
      </c>
      <c r="G4" s="186">
        <v>12</v>
      </c>
    </row>
    <row r="5" spans="1:7" ht="12.75" customHeight="1">
      <c r="A5" s="46">
        <v>2</v>
      </c>
      <c r="B5" s="104" t="s">
        <v>13</v>
      </c>
      <c r="C5" s="186">
        <v>9.9499999999999993</v>
      </c>
      <c r="D5" s="186">
        <v>9.9</v>
      </c>
      <c r="E5" s="186">
        <v>17.5</v>
      </c>
      <c r="F5" s="186">
        <v>10.199999999999999</v>
      </c>
      <c r="G5" s="186">
        <v>11.95</v>
      </c>
    </row>
    <row r="6" spans="1:7" ht="12.75" customHeight="1">
      <c r="A6" s="46">
        <v>3</v>
      </c>
      <c r="B6" s="104" t="s">
        <v>14</v>
      </c>
      <c r="C6" s="186">
        <v>9.9499999999999993</v>
      </c>
      <c r="D6" s="186">
        <v>9.9499999999999993</v>
      </c>
      <c r="E6" s="186">
        <v>0</v>
      </c>
      <c r="F6" s="186">
        <v>10.25</v>
      </c>
      <c r="G6" s="186">
        <v>12.25</v>
      </c>
    </row>
    <row r="7" spans="1:7" ht="12.75" customHeight="1">
      <c r="A7" s="46">
        <v>4</v>
      </c>
      <c r="B7" s="104" t="s">
        <v>15</v>
      </c>
      <c r="C7" s="186">
        <v>10</v>
      </c>
      <c r="D7" s="186">
        <v>10.5</v>
      </c>
      <c r="E7" s="186">
        <v>17</v>
      </c>
      <c r="F7" s="186">
        <v>10.25</v>
      </c>
      <c r="G7" s="186">
        <v>12</v>
      </c>
    </row>
    <row r="8" spans="1:7" ht="12.75" customHeight="1">
      <c r="A8" s="46">
        <v>5</v>
      </c>
      <c r="B8" s="104" t="s">
        <v>16</v>
      </c>
      <c r="C8" s="186">
        <v>9.85</v>
      </c>
      <c r="D8" s="186">
        <v>10.25</v>
      </c>
      <c r="E8" s="186">
        <v>0</v>
      </c>
      <c r="F8" s="186">
        <v>10.25</v>
      </c>
      <c r="G8" s="186">
        <v>10.25</v>
      </c>
    </row>
    <row r="9" spans="1:7" ht="12.75" customHeight="1">
      <c r="A9" s="46">
        <v>6</v>
      </c>
      <c r="B9" s="104" t="s">
        <v>17</v>
      </c>
      <c r="C9" s="186">
        <v>9.75</v>
      </c>
      <c r="D9" s="186">
        <v>9.9</v>
      </c>
      <c r="E9" s="186">
        <v>0</v>
      </c>
      <c r="F9" s="186">
        <v>9.9</v>
      </c>
      <c r="G9" s="186">
        <v>8.61</v>
      </c>
    </row>
    <row r="10" spans="1:7" ht="15" customHeight="1">
      <c r="A10" s="46">
        <v>7</v>
      </c>
      <c r="B10" s="104" t="s">
        <v>18</v>
      </c>
      <c r="C10" s="186">
        <v>9.5</v>
      </c>
      <c r="D10" s="186">
        <v>10.5</v>
      </c>
      <c r="E10" s="186">
        <v>18.3</v>
      </c>
      <c r="F10" s="186">
        <v>9.75</v>
      </c>
      <c r="G10" s="186">
        <v>10</v>
      </c>
    </row>
    <row r="11" spans="1:7" ht="12.75" customHeight="1">
      <c r="A11" s="46">
        <v>8</v>
      </c>
      <c r="B11" s="104" t="s">
        <v>147</v>
      </c>
      <c r="C11" s="186">
        <v>10.36</v>
      </c>
      <c r="D11" s="186">
        <v>10.6</v>
      </c>
      <c r="E11" s="186">
        <v>17.93</v>
      </c>
      <c r="F11" s="186">
        <v>10.62</v>
      </c>
      <c r="G11" s="186">
        <v>10.62</v>
      </c>
    </row>
    <row r="12" spans="1:7" ht="12.75" customHeight="1">
      <c r="A12" s="46">
        <v>9</v>
      </c>
      <c r="B12" s="104" t="s">
        <v>20</v>
      </c>
      <c r="C12" s="186">
        <v>9.4</v>
      </c>
      <c r="D12" s="186">
        <v>10.1</v>
      </c>
      <c r="E12" s="186">
        <v>0</v>
      </c>
      <c r="F12" s="186">
        <v>9.5500000000000007</v>
      </c>
      <c r="G12" s="186">
        <v>9.9499999999999993</v>
      </c>
    </row>
    <row r="13" spans="1:7" ht="12.75" customHeight="1">
      <c r="A13" s="46">
        <v>10</v>
      </c>
      <c r="B13" s="104" t="s">
        <v>21</v>
      </c>
      <c r="C13" s="186">
        <v>10.25</v>
      </c>
      <c r="D13" s="186">
        <v>10.75</v>
      </c>
      <c r="E13" s="186">
        <v>0</v>
      </c>
      <c r="F13" s="186">
        <v>10.25</v>
      </c>
      <c r="G13" s="186">
        <v>0</v>
      </c>
    </row>
    <row r="14" spans="1:7" ht="12.75" customHeight="1">
      <c r="A14" s="46">
        <v>11</v>
      </c>
      <c r="B14" s="104" t="s">
        <v>22</v>
      </c>
      <c r="C14" s="186">
        <v>10.5</v>
      </c>
      <c r="D14" s="186">
        <v>11.5</v>
      </c>
      <c r="E14" s="186">
        <v>0</v>
      </c>
      <c r="F14" s="186">
        <v>10.199999999999999</v>
      </c>
      <c r="G14" s="186">
        <v>10.75</v>
      </c>
    </row>
    <row r="15" spans="1:7" ht="12.75" customHeight="1">
      <c r="A15" s="46">
        <v>12</v>
      </c>
      <c r="B15" s="104" t="s">
        <v>23</v>
      </c>
      <c r="C15" s="186">
        <v>7.25</v>
      </c>
      <c r="D15" s="186">
        <v>7.35</v>
      </c>
      <c r="E15" s="186">
        <v>0</v>
      </c>
      <c r="F15" s="186">
        <v>0</v>
      </c>
      <c r="G15" s="186">
        <v>0</v>
      </c>
    </row>
    <row r="16" spans="1:7" ht="12.75" customHeight="1">
      <c r="A16" s="46">
        <v>13</v>
      </c>
      <c r="B16" s="104" t="s">
        <v>24</v>
      </c>
      <c r="C16" s="186">
        <v>6.4</v>
      </c>
      <c r="D16" s="186">
        <v>0</v>
      </c>
      <c r="E16" s="186">
        <v>0</v>
      </c>
      <c r="F16" s="186">
        <v>0</v>
      </c>
      <c r="G16" s="186">
        <v>0</v>
      </c>
    </row>
    <row r="17" spans="1:7" ht="12.75" customHeight="1">
      <c r="A17" s="46">
        <v>14</v>
      </c>
      <c r="B17" s="104" t="s">
        <v>25</v>
      </c>
      <c r="C17" s="186">
        <v>7.25</v>
      </c>
      <c r="D17" s="186">
        <v>0</v>
      </c>
      <c r="E17" s="186">
        <v>0</v>
      </c>
      <c r="F17" s="186">
        <v>0</v>
      </c>
      <c r="G17" s="186">
        <v>0</v>
      </c>
    </row>
    <row r="18" spans="1:7" ht="12.75" customHeight="1">
      <c r="A18" s="46">
        <v>15</v>
      </c>
      <c r="B18" s="104" t="s">
        <v>26</v>
      </c>
      <c r="C18" s="186">
        <v>10.44</v>
      </c>
      <c r="D18" s="186">
        <v>10.44</v>
      </c>
      <c r="E18" s="186">
        <v>0</v>
      </c>
      <c r="F18" s="186">
        <v>10.44</v>
      </c>
      <c r="G18" s="186">
        <v>10.44</v>
      </c>
    </row>
    <row r="19" spans="1:7" ht="12.75" customHeight="1">
      <c r="A19" s="46">
        <v>16</v>
      </c>
      <c r="B19" s="104" t="s">
        <v>27</v>
      </c>
      <c r="C19" s="186">
        <v>13.44</v>
      </c>
      <c r="D19" s="186">
        <v>13.44</v>
      </c>
      <c r="E19" s="186">
        <v>17.78</v>
      </c>
      <c r="F19" s="186">
        <v>13.44</v>
      </c>
      <c r="G19" s="186">
        <v>13.44</v>
      </c>
    </row>
    <row r="20" spans="1:7" ht="12.75" customHeight="1">
      <c r="A20" s="46">
        <v>17</v>
      </c>
      <c r="B20" s="104" t="s">
        <v>28</v>
      </c>
      <c r="C20" s="186">
        <v>9.83</v>
      </c>
      <c r="D20" s="186">
        <v>0</v>
      </c>
      <c r="E20" s="186">
        <v>0</v>
      </c>
      <c r="F20" s="186">
        <v>0</v>
      </c>
      <c r="G20" s="186">
        <v>0</v>
      </c>
    </row>
    <row r="21" spans="1:7" ht="12.75" customHeight="1">
      <c r="A21" s="46">
        <v>18</v>
      </c>
      <c r="B21" s="104" t="s">
        <v>30</v>
      </c>
      <c r="C21" s="186">
        <v>6.53</v>
      </c>
      <c r="D21" s="186">
        <v>0</v>
      </c>
      <c r="E21" s="186">
        <v>0</v>
      </c>
      <c r="F21" s="186">
        <v>0</v>
      </c>
      <c r="G21" s="186">
        <v>0</v>
      </c>
    </row>
    <row r="22" spans="1:7" ht="12.75" customHeight="1">
      <c r="A22" s="46">
        <v>19</v>
      </c>
      <c r="B22" s="104" t="s">
        <v>32</v>
      </c>
      <c r="C22" s="186">
        <v>7.98</v>
      </c>
      <c r="D22" s="186">
        <v>9.5299999999999994</v>
      </c>
      <c r="E22" s="186">
        <v>0</v>
      </c>
      <c r="F22" s="186">
        <v>9.74</v>
      </c>
      <c r="G22" s="186">
        <v>0</v>
      </c>
    </row>
    <row r="23" spans="1:7" ht="12.75" customHeight="1">
      <c r="A23" s="46">
        <v>20</v>
      </c>
      <c r="B23" s="104" t="s">
        <v>33</v>
      </c>
      <c r="C23" s="186">
        <v>7.38</v>
      </c>
      <c r="D23" s="186">
        <v>0</v>
      </c>
      <c r="E23" s="186">
        <v>0</v>
      </c>
      <c r="F23" s="186">
        <v>0</v>
      </c>
      <c r="G23" s="186">
        <v>0</v>
      </c>
    </row>
    <row r="24" spans="1:7" ht="12.75" customHeight="1">
      <c r="A24" s="46">
        <v>21</v>
      </c>
      <c r="B24" s="104" t="s">
        <v>34</v>
      </c>
      <c r="C24" s="186">
        <v>7</v>
      </c>
      <c r="D24" s="186">
        <v>0</v>
      </c>
      <c r="E24" s="186">
        <v>0</v>
      </c>
      <c r="F24" s="186">
        <v>0</v>
      </c>
      <c r="G24" s="186">
        <v>0</v>
      </c>
    </row>
    <row r="25" spans="1:7" ht="12.75" customHeight="1">
      <c r="A25" s="46">
        <v>22</v>
      </c>
      <c r="B25" s="104" t="s">
        <v>35</v>
      </c>
      <c r="C25" s="186">
        <v>9.1300000000000008</v>
      </c>
      <c r="D25" s="186">
        <v>0</v>
      </c>
      <c r="E25" s="186">
        <v>0</v>
      </c>
      <c r="F25" s="186">
        <v>9.5</v>
      </c>
      <c r="G25" s="186">
        <v>0</v>
      </c>
    </row>
    <row r="26" spans="1:7" ht="12.75" customHeight="1">
      <c r="A26" s="46">
        <v>23</v>
      </c>
      <c r="B26" s="104" t="s">
        <v>36</v>
      </c>
      <c r="C26" s="186">
        <v>14.47</v>
      </c>
      <c r="D26" s="186">
        <v>14.47</v>
      </c>
      <c r="E26" s="186">
        <v>14.47</v>
      </c>
      <c r="F26" s="186">
        <v>14.47</v>
      </c>
      <c r="G26" s="186">
        <v>14.47</v>
      </c>
    </row>
    <row r="27" spans="1:7" ht="12.75" customHeight="1">
      <c r="A27" s="46">
        <v>24</v>
      </c>
      <c r="B27" s="104" t="s">
        <v>37</v>
      </c>
      <c r="C27" s="186">
        <v>7.76</v>
      </c>
      <c r="D27" s="186">
        <v>0</v>
      </c>
      <c r="E27" s="186">
        <v>0</v>
      </c>
      <c r="F27" s="186">
        <v>0</v>
      </c>
      <c r="G27" s="186">
        <v>0</v>
      </c>
    </row>
    <row r="28" spans="1:7" ht="12.75" customHeight="1">
      <c r="A28" s="46">
        <v>25</v>
      </c>
      <c r="B28" s="104" t="s">
        <v>38</v>
      </c>
      <c r="C28" s="186">
        <v>7.96</v>
      </c>
      <c r="D28" s="186">
        <v>0</v>
      </c>
      <c r="E28" s="186">
        <v>0</v>
      </c>
      <c r="F28" s="186">
        <v>0</v>
      </c>
      <c r="G28" s="186">
        <v>0</v>
      </c>
    </row>
    <row r="29" spans="1:7" ht="12.75" customHeight="1">
      <c r="A29" s="46">
        <v>26</v>
      </c>
      <c r="B29" s="104" t="s">
        <v>39</v>
      </c>
      <c r="C29" s="186">
        <v>8</v>
      </c>
      <c r="D29" s="186">
        <v>0</v>
      </c>
      <c r="E29" s="186">
        <v>0</v>
      </c>
      <c r="F29" s="186">
        <v>0</v>
      </c>
      <c r="G29" s="186">
        <v>0</v>
      </c>
    </row>
    <row r="30" spans="1:7" ht="12.75" customHeight="1">
      <c r="A30" s="46">
        <v>27</v>
      </c>
      <c r="B30" s="104" t="s">
        <v>40</v>
      </c>
      <c r="C30" s="186">
        <v>6.7</v>
      </c>
      <c r="D30" s="186">
        <v>6.7</v>
      </c>
      <c r="E30" s="186">
        <v>0</v>
      </c>
      <c r="F30" s="186">
        <v>0</v>
      </c>
      <c r="G30" s="186">
        <v>0</v>
      </c>
    </row>
    <row r="31" spans="1:7" ht="12.75" customHeight="1">
      <c r="A31" s="46">
        <v>28</v>
      </c>
      <c r="B31" s="104" t="s">
        <v>41</v>
      </c>
      <c r="C31" s="186">
        <v>10.3</v>
      </c>
      <c r="D31" s="186">
        <v>10.54</v>
      </c>
      <c r="E31" s="186">
        <v>15.51</v>
      </c>
      <c r="F31" s="186">
        <v>9.98</v>
      </c>
      <c r="G31" s="186">
        <v>14.39</v>
      </c>
    </row>
    <row r="32" spans="1:7" ht="12.75" customHeight="1">
      <c r="A32" s="46">
        <v>29</v>
      </c>
      <c r="B32" s="104" t="s">
        <v>42</v>
      </c>
      <c r="C32" s="186">
        <v>9.5</v>
      </c>
      <c r="D32" s="186">
        <v>10.25</v>
      </c>
      <c r="E32" s="186">
        <v>0</v>
      </c>
      <c r="F32" s="186">
        <v>10.75</v>
      </c>
      <c r="G32" s="186">
        <v>0</v>
      </c>
    </row>
    <row r="33" spans="1:7" ht="12.75" customHeight="1">
      <c r="A33" s="46">
        <v>30</v>
      </c>
      <c r="B33" s="104" t="s">
        <v>43</v>
      </c>
      <c r="C33" s="186">
        <v>11.25</v>
      </c>
      <c r="D33" s="186">
        <v>13</v>
      </c>
      <c r="E33" s="186">
        <v>0</v>
      </c>
      <c r="F33" s="186">
        <v>13</v>
      </c>
      <c r="G33" s="186">
        <v>14</v>
      </c>
    </row>
    <row r="34" spans="1:7" ht="12.75" customHeight="1">
      <c r="A34" s="46">
        <v>31</v>
      </c>
      <c r="B34" s="104" t="s">
        <v>44</v>
      </c>
      <c r="C34" s="186">
        <v>9.4499999999999993</v>
      </c>
      <c r="D34" s="186">
        <v>9.9499999999999993</v>
      </c>
      <c r="E34" s="186">
        <v>21</v>
      </c>
      <c r="F34" s="186">
        <v>12.3</v>
      </c>
      <c r="G34" s="186">
        <v>11.8</v>
      </c>
    </row>
    <row r="35" spans="1:7" ht="12.75" customHeight="1">
      <c r="A35" s="46">
        <v>32</v>
      </c>
      <c r="B35" s="104" t="s">
        <v>45</v>
      </c>
      <c r="C35" s="186">
        <v>10.6</v>
      </c>
      <c r="D35" s="186">
        <v>12.2</v>
      </c>
      <c r="E35" s="186">
        <v>14.2</v>
      </c>
      <c r="F35" s="186">
        <v>11.9</v>
      </c>
      <c r="G35" s="186">
        <v>12</v>
      </c>
    </row>
    <row r="36" spans="1:7" ht="12.75" customHeight="1">
      <c r="A36" s="46">
        <v>33</v>
      </c>
      <c r="B36" s="104" t="s">
        <v>46</v>
      </c>
      <c r="C36" s="186">
        <v>8.6199999999999992</v>
      </c>
      <c r="D36" s="186">
        <v>9.92</v>
      </c>
      <c r="E36" s="186">
        <v>14.54</v>
      </c>
      <c r="F36" s="186">
        <v>10.25</v>
      </c>
      <c r="G36" s="186">
        <v>10.08</v>
      </c>
    </row>
    <row r="37" spans="1:7" ht="12.75" customHeight="1">
      <c r="A37" s="46">
        <v>34</v>
      </c>
      <c r="B37" s="104" t="s">
        <v>47</v>
      </c>
      <c r="C37" s="186">
        <v>10</v>
      </c>
      <c r="D37" s="186">
        <v>10.25</v>
      </c>
      <c r="E37" s="186">
        <v>14.5</v>
      </c>
      <c r="F37" s="186">
        <v>10.5</v>
      </c>
      <c r="G37" s="186">
        <v>11</v>
      </c>
    </row>
    <row r="38" spans="1:7" ht="12.75" customHeight="1">
      <c r="A38" s="46">
        <v>35</v>
      </c>
      <c r="B38" s="104" t="s">
        <v>48</v>
      </c>
      <c r="C38" s="186">
        <v>6.54</v>
      </c>
      <c r="D38" s="186">
        <v>6.45</v>
      </c>
      <c r="E38" s="186">
        <v>5.91</v>
      </c>
      <c r="F38" s="186">
        <v>5.88</v>
      </c>
      <c r="G38" s="186">
        <v>7.2</v>
      </c>
    </row>
    <row r="39" spans="1:7" ht="12.75" customHeight="1">
      <c r="A39" s="46">
        <v>36</v>
      </c>
      <c r="B39" s="104" t="s">
        <v>49</v>
      </c>
      <c r="C39" s="186">
        <v>9.73</v>
      </c>
      <c r="D39" s="186">
        <v>12.71</v>
      </c>
      <c r="E39" s="186">
        <v>13.25</v>
      </c>
      <c r="F39" s="186">
        <v>11.77</v>
      </c>
      <c r="G39" s="186">
        <v>12.56</v>
      </c>
    </row>
    <row r="40" spans="1:7" ht="12.75" customHeight="1">
      <c r="A40" s="46">
        <v>37</v>
      </c>
      <c r="B40" s="104" t="s">
        <v>50</v>
      </c>
      <c r="C40" s="186">
        <v>7.54</v>
      </c>
      <c r="D40" s="186">
        <v>8.42</v>
      </c>
      <c r="E40" s="186">
        <v>11.93</v>
      </c>
      <c r="F40" s="186">
        <v>7.6</v>
      </c>
      <c r="G40" s="186">
        <v>8.8699999999999992</v>
      </c>
    </row>
    <row r="41" spans="1:7" ht="12.75" customHeight="1">
      <c r="A41" s="46">
        <v>38</v>
      </c>
      <c r="B41" s="104" t="s">
        <v>51</v>
      </c>
      <c r="C41" s="186">
        <v>8.69</v>
      </c>
      <c r="D41" s="186">
        <v>8.61</v>
      </c>
      <c r="E41" s="186">
        <v>8.32</v>
      </c>
      <c r="F41" s="186">
        <v>8.82</v>
      </c>
      <c r="G41" s="186">
        <v>8.92</v>
      </c>
    </row>
    <row r="42" spans="1:7" ht="12.75" customHeight="1">
      <c r="A42" s="46">
        <v>39</v>
      </c>
      <c r="B42" s="104" t="s">
        <v>52</v>
      </c>
      <c r="C42" s="186">
        <v>9.58</v>
      </c>
      <c r="D42" s="186">
        <v>10.14</v>
      </c>
      <c r="E42" s="186">
        <v>13.23</v>
      </c>
      <c r="F42" s="186">
        <v>10.35</v>
      </c>
      <c r="G42" s="186">
        <v>12.47</v>
      </c>
    </row>
    <row r="43" spans="1:7" ht="12.75" customHeight="1">
      <c r="A43" s="46">
        <v>40</v>
      </c>
      <c r="B43" s="104" t="s">
        <v>53</v>
      </c>
      <c r="C43" s="186">
        <v>10</v>
      </c>
      <c r="D43" s="186">
        <v>10.5</v>
      </c>
      <c r="E43" s="186">
        <v>12.5</v>
      </c>
      <c r="F43" s="186">
        <v>11</v>
      </c>
      <c r="G43" s="186">
        <v>11</v>
      </c>
    </row>
    <row r="44" spans="1:7" ht="12.75" customHeight="1">
      <c r="A44" s="46">
        <v>41</v>
      </c>
      <c r="B44" s="104" t="s">
        <v>54</v>
      </c>
      <c r="C44" s="186">
        <v>8.11</v>
      </c>
      <c r="D44" s="186">
        <v>7.6</v>
      </c>
      <c r="E44" s="186">
        <v>7.71</v>
      </c>
      <c r="F44" s="186">
        <v>6.79</v>
      </c>
      <c r="G44" s="186">
        <v>7.44</v>
      </c>
    </row>
    <row r="45" spans="1:7" ht="12.75" customHeight="1">
      <c r="A45" s="46">
        <v>42</v>
      </c>
      <c r="B45" s="104" t="s">
        <v>55</v>
      </c>
      <c r="C45" s="186">
        <v>10.9</v>
      </c>
      <c r="D45" s="186">
        <v>12.65</v>
      </c>
      <c r="E45" s="186">
        <v>15</v>
      </c>
      <c r="F45" s="186">
        <v>12.12</v>
      </c>
      <c r="G45" s="186">
        <v>12.28</v>
      </c>
    </row>
    <row r="46" spans="1:7" ht="12.75" customHeight="1">
      <c r="A46" s="46">
        <v>43</v>
      </c>
      <c r="B46" s="104" t="s">
        <v>56</v>
      </c>
      <c r="C46" s="186">
        <v>10.130000000000001</v>
      </c>
      <c r="D46" s="186">
        <v>10.130000000000001</v>
      </c>
      <c r="E46" s="186">
        <v>10.130000000000001</v>
      </c>
      <c r="F46" s="186">
        <v>10.130000000000001</v>
      </c>
      <c r="G46" s="186">
        <v>10.130000000000001</v>
      </c>
    </row>
    <row r="47" spans="1:7" ht="12.75" customHeight="1">
      <c r="A47" s="46">
        <v>44</v>
      </c>
      <c r="B47" s="104" t="s">
        <v>57</v>
      </c>
      <c r="C47" s="186">
        <v>9.65</v>
      </c>
      <c r="D47" s="186">
        <v>10.199999999999999</v>
      </c>
      <c r="E47" s="186">
        <v>12.95</v>
      </c>
      <c r="F47" s="186">
        <v>10.15</v>
      </c>
      <c r="G47" s="186">
        <v>10.8</v>
      </c>
    </row>
    <row r="48" spans="1:7" ht="12.75" customHeight="1">
      <c r="A48" s="46">
        <v>45</v>
      </c>
      <c r="B48" s="104" t="s">
        <v>58</v>
      </c>
      <c r="C48" s="186">
        <v>9.02</v>
      </c>
      <c r="D48" s="186">
        <v>9.52</v>
      </c>
      <c r="E48" s="186">
        <v>10.52</v>
      </c>
      <c r="F48" s="186">
        <v>9.52</v>
      </c>
      <c r="G48" s="186">
        <v>10.27</v>
      </c>
    </row>
    <row r="49" spans="1:7" ht="12.75" customHeight="1">
      <c r="A49" s="46">
        <v>46</v>
      </c>
      <c r="B49" s="104" t="s">
        <v>59</v>
      </c>
      <c r="C49" s="186">
        <v>10.65</v>
      </c>
      <c r="D49" s="186">
        <v>10.23</v>
      </c>
      <c r="E49" s="186">
        <v>10.23</v>
      </c>
      <c r="F49" s="186">
        <v>10.65</v>
      </c>
      <c r="G49" s="186">
        <v>9.81</v>
      </c>
    </row>
    <row r="50" spans="1:7" ht="12.75" customHeight="1">
      <c r="A50" s="46">
        <v>47</v>
      </c>
      <c r="B50" s="104" t="s">
        <v>60</v>
      </c>
      <c r="C50" s="186">
        <v>8.4499999999999993</v>
      </c>
      <c r="D50" s="186">
        <v>8.6199999999999992</v>
      </c>
      <c r="E50" s="186">
        <v>14.05</v>
      </c>
      <c r="F50" s="186">
        <v>9.93</v>
      </c>
      <c r="G50" s="186">
        <v>11.38</v>
      </c>
    </row>
    <row r="51" spans="1:7" ht="12.75" customHeight="1">
      <c r="A51" s="46">
        <v>48</v>
      </c>
      <c r="B51" s="104" t="s">
        <v>61</v>
      </c>
      <c r="C51" s="186">
        <v>9.2200000000000006</v>
      </c>
      <c r="D51" s="186">
        <v>9.24</v>
      </c>
      <c r="E51" s="186">
        <v>9.1300000000000008</v>
      </c>
      <c r="F51" s="186">
        <v>9.08</v>
      </c>
      <c r="G51" s="186">
        <v>10.94</v>
      </c>
    </row>
    <row r="52" spans="1:7" ht="12.75" customHeight="1">
      <c r="A52" s="46">
        <v>49</v>
      </c>
      <c r="B52" s="104" t="s">
        <v>62</v>
      </c>
      <c r="C52" s="186">
        <v>9.94</v>
      </c>
      <c r="D52" s="186">
        <v>10.24</v>
      </c>
      <c r="E52" s="186">
        <v>10.24</v>
      </c>
      <c r="F52" s="186">
        <v>9.94</v>
      </c>
      <c r="G52" s="186">
        <v>10.24</v>
      </c>
    </row>
    <row r="53" spans="1:7" ht="12.75" customHeight="1">
      <c r="A53" s="46">
        <v>50</v>
      </c>
      <c r="B53" s="104" t="s">
        <v>64</v>
      </c>
      <c r="C53" s="186">
        <v>9.07</v>
      </c>
      <c r="D53" s="186">
        <v>10.38</v>
      </c>
      <c r="E53" s="186">
        <v>10.130000000000001</v>
      </c>
      <c r="F53" s="186">
        <v>9.77</v>
      </c>
      <c r="G53" s="186">
        <v>11.96</v>
      </c>
    </row>
    <row r="54" spans="1:7" ht="12.75" customHeight="1">
      <c r="A54" s="46">
        <v>51</v>
      </c>
      <c r="B54" s="104" t="s">
        <v>65</v>
      </c>
      <c r="C54" s="186">
        <v>11.93</v>
      </c>
      <c r="D54" s="186">
        <v>12.45</v>
      </c>
      <c r="E54" s="186">
        <v>11.81</v>
      </c>
      <c r="F54" s="186">
        <v>11.82</v>
      </c>
      <c r="G54" s="186">
        <v>14.52</v>
      </c>
    </row>
    <row r="55" spans="1:7" ht="12.75" customHeight="1">
      <c r="A55" s="46">
        <v>52</v>
      </c>
      <c r="B55" s="104" t="s">
        <v>66</v>
      </c>
      <c r="C55" s="186">
        <v>5.2</v>
      </c>
      <c r="D55" s="186">
        <v>5.2</v>
      </c>
      <c r="E55" s="186">
        <v>5.2</v>
      </c>
      <c r="F55" s="186">
        <v>8.6</v>
      </c>
      <c r="G55" s="186">
        <v>8.6</v>
      </c>
    </row>
    <row r="56" spans="1:7" s="80" customFormat="1" ht="12.75" customHeight="1">
      <c r="A56" s="46">
        <v>53</v>
      </c>
      <c r="B56" s="104" t="s">
        <v>67</v>
      </c>
      <c r="C56" s="186">
        <v>11.32</v>
      </c>
      <c r="D56" s="186">
        <v>11.29</v>
      </c>
      <c r="E56" s="186">
        <v>13.79</v>
      </c>
      <c r="F56" s="186">
        <v>11.05</v>
      </c>
      <c r="G56" s="186">
        <v>11.17</v>
      </c>
    </row>
    <row r="57" spans="1:7" ht="12.75" customHeight="1">
      <c r="A57" s="46">
        <v>54</v>
      </c>
      <c r="B57" s="104" t="s">
        <v>68</v>
      </c>
      <c r="C57" s="186">
        <v>10.050000000000001</v>
      </c>
      <c r="D57" s="186">
        <v>10.050000000000001</v>
      </c>
      <c r="E57" s="186">
        <v>10.050000000000001</v>
      </c>
      <c r="F57" s="186">
        <v>10.050000000000001</v>
      </c>
      <c r="G57" s="186">
        <v>10.050000000000001</v>
      </c>
    </row>
    <row r="58" spans="1:7" ht="12.75" customHeight="1">
      <c r="A58" s="46">
        <v>55</v>
      </c>
      <c r="B58" s="104" t="s">
        <v>69</v>
      </c>
      <c r="C58" s="186">
        <v>10.79</v>
      </c>
      <c r="D58" s="186">
        <v>10.79</v>
      </c>
      <c r="E58" s="186">
        <v>10.79</v>
      </c>
      <c r="F58" s="186">
        <v>10.79</v>
      </c>
      <c r="G58" s="186">
        <v>10.79</v>
      </c>
    </row>
    <row r="59" spans="1:7" ht="12.75" customHeight="1">
      <c r="A59" s="46">
        <v>56</v>
      </c>
      <c r="B59" s="104" t="s">
        <v>70</v>
      </c>
      <c r="C59" s="186">
        <v>8.82</v>
      </c>
      <c r="D59" s="186">
        <v>8.91</v>
      </c>
      <c r="E59" s="186">
        <v>8.82</v>
      </c>
      <c r="F59" s="186">
        <v>8.8699999999999992</v>
      </c>
      <c r="G59" s="186">
        <v>8.93</v>
      </c>
    </row>
    <row r="60" spans="1:7" ht="12.75" customHeight="1">
      <c r="A60" s="46">
        <v>57</v>
      </c>
      <c r="B60" s="104" t="s">
        <v>71</v>
      </c>
      <c r="C60" s="186">
        <v>9.1300000000000008</v>
      </c>
      <c r="D60" s="186">
        <v>9.61</v>
      </c>
      <c r="E60" s="186">
        <v>11.18</v>
      </c>
      <c r="F60" s="186">
        <v>9.0500000000000007</v>
      </c>
      <c r="G60" s="186">
        <v>10.72</v>
      </c>
    </row>
    <row r="61" spans="1:7" ht="12.75" customHeight="1">
      <c r="A61" s="46">
        <v>58</v>
      </c>
      <c r="B61" s="104" t="s">
        <v>73</v>
      </c>
      <c r="C61" s="186">
        <v>13.23</v>
      </c>
      <c r="D61" s="186">
        <v>13.23</v>
      </c>
      <c r="E61" s="186">
        <v>13.23</v>
      </c>
      <c r="F61" s="186">
        <v>13.23</v>
      </c>
      <c r="G61" s="186">
        <v>13.23</v>
      </c>
    </row>
    <row r="62" spans="1:7" ht="12.75" customHeight="1">
      <c r="A62" s="46">
        <v>59</v>
      </c>
      <c r="B62" s="104" t="s">
        <v>74</v>
      </c>
      <c r="C62" s="186">
        <v>10.19</v>
      </c>
      <c r="D62" s="186">
        <v>10.49</v>
      </c>
      <c r="E62" s="186">
        <v>10.49</v>
      </c>
      <c r="F62" s="186">
        <v>10.34</v>
      </c>
      <c r="G62" s="186">
        <v>10.39</v>
      </c>
    </row>
    <row r="63" spans="1:7" ht="12.75" customHeight="1">
      <c r="A63" s="46">
        <v>60</v>
      </c>
      <c r="B63" s="104" t="s">
        <v>75</v>
      </c>
      <c r="C63" s="186">
        <v>6.93</v>
      </c>
      <c r="D63" s="186">
        <v>6.93</v>
      </c>
      <c r="E63" s="186">
        <v>7.98</v>
      </c>
      <c r="F63" s="186">
        <v>6.93</v>
      </c>
      <c r="G63" s="186">
        <v>7</v>
      </c>
    </row>
    <row r="64" spans="1:7" ht="12.75" customHeight="1">
      <c r="A64" s="46">
        <v>61</v>
      </c>
      <c r="B64" s="104" t="s">
        <v>76</v>
      </c>
      <c r="C64" s="186">
        <v>10.5</v>
      </c>
      <c r="D64" s="186">
        <v>11.5</v>
      </c>
      <c r="E64" s="186">
        <v>16</v>
      </c>
      <c r="F64" s="186">
        <v>0</v>
      </c>
      <c r="G64" s="186">
        <v>10.5</v>
      </c>
    </row>
    <row r="65" spans="1:7" ht="12.75" customHeight="1">
      <c r="A65" s="46">
        <v>62</v>
      </c>
      <c r="B65" s="104" t="s">
        <v>77</v>
      </c>
      <c r="C65" s="186">
        <v>9.5299999999999994</v>
      </c>
      <c r="D65" s="186">
        <v>9.99</v>
      </c>
      <c r="E65" s="186">
        <v>0</v>
      </c>
      <c r="F65" s="186">
        <v>10.029999999999999</v>
      </c>
      <c r="G65" s="186">
        <v>10.029999999999999</v>
      </c>
    </row>
    <row r="66" spans="1:7" ht="12.75" customHeight="1">
      <c r="A66" s="46">
        <v>63</v>
      </c>
      <c r="B66" s="104" t="s">
        <v>78</v>
      </c>
      <c r="C66" s="186">
        <v>11</v>
      </c>
      <c r="D66" s="186">
        <v>13</v>
      </c>
      <c r="E66" s="186">
        <v>15</v>
      </c>
      <c r="F66" s="186">
        <v>12</v>
      </c>
      <c r="G66" s="186">
        <v>13.5</v>
      </c>
    </row>
    <row r="67" spans="1:7" ht="12.75" customHeight="1">
      <c r="A67" s="46">
        <v>64</v>
      </c>
      <c r="B67" s="104" t="s">
        <v>79</v>
      </c>
      <c r="C67" s="186">
        <v>9.15</v>
      </c>
      <c r="D67" s="186">
        <v>9.36</v>
      </c>
      <c r="E67" s="186">
        <v>0</v>
      </c>
      <c r="F67" s="186">
        <v>9.36</v>
      </c>
      <c r="G67" s="186">
        <v>0</v>
      </c>
    </row>
    <row r="68" spans="1:7" ht="12.75" customHeight="1">
      <c r="A68" s="46">
        <v>65</v>
      </c>
      <c r="B68" s="104" t="s">
        <v>80</v>
      </c>
      <c r="C68" s="186">
        <v>10.28</v>
      </c>
      <c r="D68" s="186">
        <v>11.29</v>
      </c>
      <c r="E68" s="186">
        <v>0</v>
      </c>
      <c r="F68" s="186">
        <v>11.29</v>
      </c>
      <c r="G68" s="186">
        <v>11.29</v>
      </c>
    </row>
    <row r="69" spans="1:7" ht="12.75" customHeight="1">
      <c r="A69" s="46">
        <v>66</v>
      </c>
      <c r="B69" s="104" t="s">
        <v>81</v>
      </c>
      <c r="C69" s="186">
        <v>10.87</v>
      </c>
      <c r="D69" s="186">
        <v>11.23</v>
      </c>
      <c r="E69" s="186">
        <v>0</v>
      </c>
      <c r="F69" s="186">
        <v>11.05</v>
      </c>
      <c r="G69" s="186">
        <v>11.05</v>
      </c>
    </row>
    <row r="70" spans="1:7" ht="12.75" customHeight="1">
      <c r="A70" s="46">
        <v>67</v>
      </c>
      <c r="B70" s="104" t="s">
        <v>82</v>
      </c>
      <c r="C70" s="186">
        <v>8</v>
      </c>
      <c r="D70" s="186">
        <v>13</v>
      </c>
      <c r="E70" s="186">
        <v>0</v>
      </c>
      <c r="F70" s="186">
        <v>10.75</v>
      </c>
      <c r="G70" s="186">
        <v>11.75</v>
      </c>
    </row>
    <row r="71" spans="1:7" ht="12.75" customHeight="1">
      <c r="A71" s="46">
        <v>68</v>
      </c>
      <c r="B71" s="104" t="s">
        <v>131</v>
      </c>
      <c r="C71" s="186">
        <v>7.41</v>
      </c>
      <c r="D71" s="186">
        <v>10.56</v>
      </c>
      <c r="E71" s="186">
        <v>16.079999999999998</v>
      </c>
      <c r="F71" s="186">
        <v>0</v>
      </c>
      <c r="G71" s="186">
        <v>12.26</v>
      </c>
    </row>
    <row r="72" spans="1:7" ht="12.75" customHeight="1">
      <c r="A72" s="46">
        <v>69</v>
      </c>
      <c r="B72" s="104" t="s">
        <v>84</v>
      </c>
      <c r="C72" s="186">
        <v>11.5</v>
      </c>
      <c r="D72" s="186">
        <v>11.5</v>
      </c>
      <c r="E72" s="186">
        <v>0</v>
      </c>
      <c r="F72" s="186">
        <v>11.5</v>
      </c>
      <c r="G72" s="186">
        <v>12.25</v>
      </c>
    </row>
    <row r="73" spans="1:7" ht="12.75" customHeight="1">
      <c r="A73" s="46">
        <v>70</v>
      </c>
      <c r="B73" s="104" t="s">
        <v>85</v>
      </c>
      <c r="C73" s="186">
        <v>8.18</v>
      </c>
      <c r="D73" s="186">
        <v>9.1999999999999993</v>
      </c>
      <c r="E73" s="186">
        <v>13</v>
      </c>
      <c r="F73" s="186">
        <v>9.31</v>
      </c>
      <c r="G73" s="186">
        <v>9.3699999999999992</v>
      </c>
    </row>
    <row r="74" spans="1:7" ht="12.75" customHeight="1">
      <c r="A74" s="46">
        <v>71</v>
      </c>
      <c r="B74" s="104" t="s">
        <v>86</v>
      </c>
      <c r="C74" s="186">
        <v>0</v>
      </c>
      <c r="D74" s="186">
        <v>11.17</v>
      </c>
      <c r="E74" s="186">
        <v>0</v>
      </c>
      <c r="F74" s="186">
        <v>9.24</v>
      </c>
      <c r="G74" s="186">
        <v>10.42</v>
      </c>
    </row>
    <row r="75" spans="1:7" ht="12.75" customHeight="1">
      <c r="A75" s="46">
        <v>72</v>
      </c>
      <c r="B75" s="104" t="s">
        <v>88</v>
      </c>
      <c r="C75" s="186">
        <v>10.55</v>
      </c>
      <c r="D75" s="186">
        <v>10.55</v>
      </c>
      <c r="E75" s="186">
        <v>0</v>
      </c>
      <c r="F75" s="186">
        <v>10.3</v>
      </c>
      <c r="G75" s="186">
        <v>10.3</v>
      </c>
    </row>
    <row r="76" spans="1:7" ht="12.75" customHeight="1">
      <c r="A76" s="46">
        <v>73</v>
      </c>
      <c r="B76" s="104" t="s">
        <v>89</v>
      </c>
      <c r="C76" s="186">
        <v>8.25</v>
      </c>
      <c r="D76" s="186">
        <v>9</v>
      </c>
      <c r="E76" s="186">
        <v>9.75</v>
      </c>
      <c r="F76" s="186">
        <v>8.5</v>
      </c>
      <c r="G76" s="186">
        <v>10.5</v>
      </c>
    </row>
    <row r="77" spans="1:7" ht="12.75" customHeight="1">
      <c r="A77" s="46">
        <v>74</v>
      </c>
      <c r="B77" s="104" t="s">
        <v>90</v>
      </c>
      <c r="C77" s="186">
        <v>12.41</v>
      </c>
      <c r="D77" s="186">
        <v>12.59</v>
      </c>
      <c r="E77" s="186">
        <v>0</v>
      </c>
      <c r="F77" s="186">
        <v>12.58</v>
      </c>
      <c r="G77" s="186">
        <v>13.2</v>
      </c>
    </row>
    <row r="78" spans="1:7" ht="12.75" customHeight="1">
      <c r="A78" s="46">
        <v>75</v>
      </c>
      <c r="B78" s="104" t="s">
        <v>91</v>
      </c>
      <c r="C78" s="186">
        <v>12.31</v>
      </c>
      <c r="D78" s="186">
        <v>12.81</v>
      </c>
      <c r="E78" s="186">
        <v>12.81</v>
      </c>
      <c r="F78" s="186">
        <v>12.31</v>
      </c>
      <c r="G78" s="186">
        <v>13.56</v>
      </c>
    </row>
    <row r="79" spans="1:7" ht="12.75" customHeight="1">
      <c r="A79" s="46">
        <v>76</v>
      </c>
      <c r="B79" s="104" t="s">
        <v>93</v>
      </c>
      <c r="C79" s="186">
        <v>11.03</v>
      </c>
      <c r="D79" s="186">
        <v>12.06</v>
      </c>
      <c r="E79" s="186">
        <v>0</v>
      </c>
      <c r="F79" s="186">
        <v>11.96</v>
      </c>
      <c r="G79" s="186">
        <v>15.46</v>
      </c>
    </row>
    <row r="80" spans="1:7" ht="12.75" customHeight="1">
      <c r="A80" s="46">
        <v>77</v>
      </c>
      <c r="B80" s="104" t="s">
        <v>94</v>
      </c>
      <c r="C80" s="186">
        <v>11.5</v>
      </c>
      <c r="D80" s="186">
        <v>13.5</v>
      </c>
      <c r="E80" s="186">
        <v>0</v>
      </c>
      <c r="F80" s="186">
        <v>0</v>
      </c>
      <c r="G80" s="186">
        <v>0</v>
      </c>
    </row>
    <row r="81" spans="1:7" ht="12.75" customHeight="1">
      <c r="A81" s="46">
        <v>78</v>
      </c>
      <c r="B81" s="104" t="s">
        <v>95</v>
      </c>
      <c r="C81" s="186">
        <v>3.05</v>
      </c>
      <c r="D81" s="186">
        <v>3.05</v>
      </c>
      <c r="E81" s="186">
        <v>0</v>
      </c>
      <c r="F81" s="186">
        <v>3.05</v>
      </c>
      <c r="G81" s="186">
        <v>3.05</v>
      </c>
    </row>
    <row r="82" spans="1:7" ht="12.75" customHeight="1">
      <c r="A82" s="46">
        <v>79</v>
      </c>
      <c r="B82" s="104" t="s">
        <v>96</v>
      </c>
      <c r="C82" s="186">
        <v>0</v>
      </c>
      <c r="D82" s="186">
        <v>11.25</v>
      </c>
      <c r="E82" s="186">
        <v>14.5</v>
      </c>
      <c r="F82" s="186">
        <v>9.25</v>
      </c>
      <c r="G82" s="186">
        <v>0</v>
      </c>
    </row>
    <row r="83" spans="1:7" ht="12.75" customHeight="1">
      <c r="A83" s="46">
        <v>80</v>
      </c>
      <c r="B83" s="104" t="s">
        <v>97</v>
      </c>
      <c r="C83" s="186">
        <v>11.82</v>
      </c>
      <c r="D83" s="186">
        <v>11.82</v>
      </c>
      <c r="E83" s="186">
        <v>13.82</v>
      </c>
      <c r="F83" s="186">
        <v>11.82</v>
      </c>
      <c r="G83" s="186">
        <v>13.32</v>
      </c>
    </row>
    <row r="84" spans="1:7" ht="12.75" customHeight="1">
      <c r="A84" s="46">
        <v>81</v>
      </c>
      <c r="B84" s="104" t="s">
        <v>98</v>
      </c>
      <c r="C84" s="186">
        <v>12.62</v>
      </c>
      <c r="D84" s="186">
        <v>12.87</v>
      </c>
      <c r="E84" s="186">
        <v>13.37</v>
      </c>
      <c r="F84" s="186">
        <v>12.72</v>
      </c>
      <c r="G84" s="186">
        <v>13.12</v>
      </c>
    </row>
    <row r="85" spans="1:7" ht="12.75" customHeight="1">
      <c r="A85" s="46">
        <v>82</v>
      </c>
      <c r="B85" s="104" t="s">
        <v>99</v>
      </c>
      <c r="C85" s="186">
        <v>14.5</v>
      </c>
      <c r="D85" s="186">
        <v>14.75</v>
      </c>
      <c r="E85" s="186">
        <v>17</v>
      </c>
      <c r="F85" s="186">
        <v>16.5</v>
      </c>
      <c r="G85" s="186">
        <v>15.75</v>
      </c>
    </row>
    <row r="86" spans="1:7" ht="12.75" customHeight="1">
      <c r="A86" s="46">
        <v>83</v>
      </c>
      <c r="B86" s="105" t="s">
        <v>100</v>
      </c>
      <c r="C86" s="186">
        <v>9.5</v>
      </c>
      <c r="D86" s="186">
        <v>13</v>
      </c>
      <c r="E86" s="186">
        <v>0</v>
      </c>
      <c r="F86" s="186">
        <v>13</v>
      </c>
      <c r="G86" s="186">
        <v>13</v>
      </c>
    </row>
    <row r="87" spans="1:7" ht="12.75" customHeight="1">
      <c r="A87" s="46">
        <v>84</v>
      </c>
      <c r="B87" s="104" t="s">
        <v>101</v>
      </c>
      <c r="C87" s="186">
        <v>11</v>
      </c>
      <c r="D87" s="186">
        <v>11</v>
      </c>
      <c r="E87" s="186">
        <v>17</v>
      </c>
      <c r="F87" s="186">
        <v>13</v>
      </c>
      <c r="G87" s="186">
        <v>13</v>
      </c>
    </row>
    <row r="88" spans="1:7" ht="12.75" customHeight="1">
      <c r="A88" s="46">
        <v>85</v>
      </c>
      <c r="B88" s="104" t="s">
        <v>102</v>
      </c>
      <c r="C88" s="186">
        <v>11.38</v>
      </c>
      <c r="D88" s="186">
        <v>11.88</v>
      </c>
      <c r="E88" s="186">
        <v>12.38</v>
      </c>
      <c r="F88" s="186">
        <v>12.38</v>
      </c>
      <c r="G88" s="186">
        <v>12.38</v>
      </c>
    </row>
    <row r="89" spans="1:7" ht="12.75" customHeight="1">
      <c r="A89" s="46">
        <v>86</v>
      </c>
      <c r="B89" s="104" t="s">
        <v>103</v>
      </c>
      <c r="C89" s="187">
        <v>31.95</v>
      </c>
      <c r="D89" s="187">
        <v>31.95</v>
      </c>
      <c r="E89" s="187">
        <v>31.95</v>
      </c>
      <c r="F89" s="187">
        <v>31.95</v>
      </c>
      <c r="G89" s="187">
        <v>31.95</v>
      </c>
    </row>
    <row r="90" spans="1:7" ht="12.75" customHeight="1">
      <c r="A90" s="46">
        <v>87</v>
      </c>
      <c r="B90" s="104" t="s">
        <v>104</v>
      </c>
      <c r="C90" s="186">
        <v>10</v>
      </c>
      <c r="D90" s="186">
        <v>11</v>
      </c>
      <c r="E90" s="186">
        <v>0</v>
      </c>
      <c r="F90" s="186">
        <v>10</v>
      </c>
      <c r="G90" s="186">
        <v>11</v>
      </c>
    </row>
    <row r="91" spans="1:7" ht="12.75" customHeight="1">
      <c r="A91" s="46">
        <v>88</v>
      </c>
      <c r="B91" s="104" t="s">
        <v>105</v>
      </c>
      <c r="C91" s="186">
        <v>9.73</v>
      </c>
      <c r="D91" s="186">
        <v>10.4</v>
      </c>
      <c r="E91" s="186">
        <v>11.4</v>
      </c>
      <c r="F91" s="186">
        <v>9.9</v>
      </c>
      <c r="G91" s="186">
        <v>9.9</v>
      </c>
    </row>
    <row r="92" spans="1:7" ht="12.75" customHeight="1">
      <c r="A92" s="46">
        <v>89</v>
      </c>
      <c r="B92" s="104" t="s">
        <v>106</v>
      </c>
      <c r="C92" s="186">
        <v>11.38</v>
      </c>
      <c r="D92" s="186">
        <v>11.88</v>
      </c>
      <c r="E92" s="186">
        <v>12.38</v>
      </c>
      <c r="F92" s="186">
        <v>11.38</v>
      </c>
      <c r="G92" s="186">
        <v>11.88</v>
      </c>
    </row>
    <row r="93" spans="1:7" ht="12.75" customHeight="1">
      <c r="A93" s="46">
        <v>90</v>
      </c>
      <c r="B93" s="104" t="s">
        <v>107</v>
      </c>
      <c r="C93" s="186">
        <v>9.91</v>
      </c>
      <c r="D93" s="186">
        <v>9.91</v>
      </c>
      <c r="E93" s="186">
        <v>10.91</v>
      </c>
      <c r="F93" s="186">
        <v>9.91</v>
      </c>
      <c r="G93" s="186">
        <v>9.91</v>
      </c>
    </row>
    <row r="94" spans="1:7" ht="12.75" customHeight="1">
      <c r="A94" s="46">
        <v>91</v>
      </c>
      <c r="B94" s="104" t="s">
        <v>108</v>
      </c>
      <c r="C94" s="186">
        <v>0</v>
      </c>
      <c r="D94" s="186">
        <v>12.39</v>
      </c>
      <c r="E94" s="186">
        <v>16.09</v>
      </c>
      <c r="F94" s="186">
        <v>0</v>
      </c>
      <c r="G94" s="186">
        <v>13.25</v>
      </c>
    </row>
    <row r="95" spans="1:7" ht="12.75" customHeight="1">
      <c r="A95" s="46">
        <v>92</v>
      </c>
      <c r="B95" s="104" t="s">
        <v>109</v>
      </c>
      <c r="C95" s="186">
        <v>11.58</v>
      </c>
      <c r="D95" s="186">
        <v>12.51</v>
      </c>
      <c r="E95" s="186">
        <v>0</v>
      </c>
      <c r="F95" s="186">
        <v>12.33</v>
      </c>
      <c r="G95" s="186">
        <v>13.83</v>
      </c>
    </row>
    <row r="96" spans="1:7" ht="12.75" customHeight="1">
      <c r="A96" s="46">
        <v>93</v>
      </c>
      <c r="B96" s="104" t="s">
        <v>110</v>
      </c>
      <c r="C96" s="186">
        <v>11.63</v>
      </c>
      <c r="D96" s="186">
        <v>11.63</v>
      </c>
      <c r="E96" s="186">
        <v>11.63</v>
      </c>
      <c r="F96" s="186">
        <v>11.63</v>
      </c>
      <c r="G96" s="186">
        <v>11.63</v>
      </c>
    </row>
    <row r="97" spans="1:7" ht="12.75" customHeight="1">
      <c r="A97" s="46">
        <v>94</v>
      </c>
      <c r="B97" s="104" t="s">
        <v>156</v>
      </c>
      <c r="C97" s="186">
        <v>10.7</v>
      </c>
      <c r="D97" s="186">
        <v>11.2</v>
      </c>
      <c r="E97" s="186">
        <v>13.2</v>
      </c>
      <c r="F97" s="186">
        <v>10.7</v>
      </c>
      <c r="G97" s="186">
        <v>10.7</v>
      </c>
    </row>
    <row r="98" spans="1:7" ht="12.75" customHeight="1">
      <c r="A98" s="46">
        <v>95</v>
      </c>
      <c r="B98" s="104" t="s">
        <v>112</v>
      </c>
      <c r="C98" s="186">
        <v>10.02</v>
      </c>
      <c r="D98" s="186">
        <v>9.9</v>
      </c>
      <c r="E98" s="186">
        <v>0</v>
      </c>
      <c r="F98" s="186">
        <v>9.9</v>
      </c>
      <c r="G98" s="186">
        <v>0</v>
      </c>
    </row>
    <row r="99" spans="1:7" ht="12.75" customHeight="1" thickBot="1">
      <c r="A99" s="103">
        <v>96</v>
      </c>
      <c r="B99" s="106" t="s">
        <v>113</v>
      </c>
      <c r="C99" s="186">
        <v>0</v>
      </c>
      <c r="D99" s="186">
        <v>10.75</v>
      </c>
      <c r="E99" s="186">
        <v>0</v>
      </c>
      <c r="F99" s="186">
        <v>10.75</v>
      </c>
      <c r="G99" s="186">
        <v>11.25</v>
      </c>
    </row>
    <row r="100" spans="1:7" ht="12.75" hidden="1" customHeight="1">
      <c r="A100" s="135"/>
      <c r="B100" s="140" t="s">
        <v>150</v>
      </c>
      <c r="C100" s="124">
        <f>MIN(C4:C73,C75:C81,C83:C93,C95:C98)</f>
        <v>3.05</v>
      </c>
      <c r="D100" s="124">
        <f>MIN(D30:D99,D26,D22,D18:D19,D4:D15)</f>
        <v>3.05</v>
      </c>
      <c r="E100" s="124">
        <f>MIN(E4:E5,E7,E10:E11,E19,E26,E31,E34:E64,E66,E71,E73,E76,E78,E82:E85,E87:E89,E91:E94,E96:E97)</f>
        <v>5.2</v>
      </c>
      <c r="F100" s="138">
        <f>MIN(F4:F14,F18:F19,F22,F25:F26,F31:F63,F65:F70,F72:F79,F81:F93,F95:F99)</f>
        <v>3.05</v>
      </c>
      <c r="G100" s="124">
        <f>MIN(G99,G83:G97,G81,G68:G79,G33:G66,G31,G26,G19,G18,G14,G4:G12)</f>
        <v>3.05</v>
      </c>
    </row>
    <row r="101" spans="1:7" ht="12.75" hidden="1" customHeight="1">
      <c r="A101" s="135"/>
      <c r="B101" s="140" t="s">
        <v>151</v>
      </c>
      <c r="C101" s="110">
        <f>MAX(C4:C73,C75:C81,C83:C93,C95:C98)</f>
        <v>31.95</v>
      </c>
      <c r="D101" s="110">
        <f>MAX(D30:D99,D26,D22,D18:D19,D4:D15)</f>
        <v>31.95</v>
      </c>
      <c r="E101" s="110">
        <f>MAX(E4:E5,E7,E10:E11,E19,E26,E31,E34:E64,E66,E71,E73,E76,E78,E82:E85,E87:E89,E91:E94,E96:E97)</f>
        <v>31.95</v>
      </c>
      <c r="F101" s="139">
        <f>MAX(F4:F14,F18:F19,F22,F25:F26,F31:F63,F65:F70,F72:F79,F81:F93,F95:F99)</f>
        <v>31.95</v>
      </c>
      <c r="G101" s="110">
        <f>MAX(G99,G83:G97,G81,G68:G79,G33:G66,G31,G26,G19,G18,G14,G4:G12)</f>
        <v>31.95</v>
      </c>
    </row>
    <row r="102" spans="1:7" ht="12.75" hidden="1" customHeight="1">
      <c r="A102" s="135"/>
      <c r="B102" s="140" t="s">
        <v>152</v>
      </c>
      <c r="C102" s="110">
        <f>AVERAGE(C4:C73,C75:C81,C83:C93,C95:C98)</f>
        <v>9.9429347826086936</v>
      </c>
      <c r="D102" s="110">
        <f>AVERAGE(D30:D99,D26,D22,D18:D19,D4:D15)</f>
        <v>10.836395348837213</v>
      </c>
      <c r="E102" s="110">
        <f>AVERAGE(E4:E5,E7,E10:E11,E19,E26,E31,E34:E64,E66,E71,E73,E76,E78,E82:E85,E87:E89,E91:E94,E96:E97)</f>
        <v>13.277543859649123</v>
      </c>
      <c r="F102" s="139">
        <f>AVERAGE(F4:F14,F18:F19,F22,F25:F26,F31:F63,F65:F70,F72:F79,F81:F93,F95:F99)</f>
        <v>10.765061728395063</v>
      </c>
      <c r="G102" s="110">
        <f>AVERAGE(G99,G83:G97,G81,G68:G79,G33:G66,G31,G26,G19,G18,G14,G4:G12)</f>
        <v>11.506883116883118</v>
      </c>
    </row>
    <row r="103" spans="1:7" ht="20.25" hidden="1" customHeight="1">
      <c r="C103" s="108" t="s">
        <v>5</v>
      </c>
      <c r="D103" s="108" t="s">
        <v>6</v>
      </c>
      <c r="E103" s="108" t="s">
        <v>7</v>
      </c>
      <c r="F103" s="136" t="s">
        <v>8</v>
      </c>
      <c r="G103" s="108" t="s">
        <v>9</v>
      </c>
    </row>
    <row r="104" spans="1:7" ht="12.75" customHeight="1">
      <c r="A104" s="134" t="s">
        <v>157</v>
      </c>
    </row>
    <row r="105" spans="1:7" ht="12.75" customHeight="1">
      <c r="B105" s="140"/>
    </row>
    <row r="113" spans="3:7" ht="12.75" customHeight="1">
      <c r="C113" s="67"/>
      <c r="D113" s="67"/>
      <c r="E113" s="67"/>
      <c r="F113" s="140"/>
      <c r="G113" s="67"/>
    </row>
    <row r="114" spans="3:7" ht="12.75" customHeight="1">
      <c r="C114" s="67"/>
      <c r="D114" s="67"/>
      <c r="E114" s="67"/>
      <c r="F114" s="140"/>
      <c r="G114" s="67"/>
    </row>
    <row r="115" spans="3:7" ht="12.75" customHeight="1">
      <c r="C115" s="67"/>
      <c r="D115" s="67"/>
      <c r="E115" s="67"/>
      <c r="F115" s="140"/>
      <c r="G115" s="67"/>
    </row>
    <row r="116" spans="3:7" ht="12.75" customHeight="1">
      <c r="C116" s="67"/>
      <c r="D116" s="67"/>
      <c r="E116" s="67"/>
      <c r="F116" s="140"/>
      <c r="G116" s="67"/>
    </row>
    <row r="117" spans="3:7" ht="12.75" customHeight="1"/>
  </sheetData>
  <mergeCells count="2">
    <mergeCell ref="A1:G1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5"/>
  <sheetViews>
    <sheetView zoomScaleSheetLayoutView="100" workbookViewId="0">
      <selection sqref="A1:I1"/>
    </sheetView>
  </sheetViews>
  <sheetFormatPr defaultColWidth="9.1796875" defaultRowHeight="14"/>
  <cols>
    <col min="1" max="1" width="6.7265625" style="1" customWidth="1"/>
    <col min="2" max="2" width="10" style="1" customWidth="1"/>
    <col min="3" max="3" width="8" style="1" customWidth="1"/>
    <col min="4" max="4" width="54" style="1" customWidth="1"/>
    <col min="5" max="5" width="13" style="1" customWidth="1"/>
    <col min="6" max="6" width="9.1796875" style="1" customWidth="1"/>
    <col min="7" max="7" width="8.81640625" style="1" customWidth="1"/>
    <col min="8" max="8" width="8.453125" style="1" customWidth="1"/>
    <col min="9" max="9" width="12.26953125" style="1" customWidth="1"/>
    <col min="10" max="16384" width="9.1796875" style="1"/>
  </cols>
  <sheetData>
    <row r="1" spans="1:9">
      <c r="A1" s="201" t="s">
        <v>114</v>
      </c>
      <c r="B1" s="201"/>
      <c r="C1" s="201"/>
      <c r="D1" s="201"/>
      <c r="E1" s="201"/>
      <c r="F1" s="201"/>
      <c r="G1" s="201"/>
      <c r="H1" s="201"/>
      <c r="I1" s="201"/>
    </row>
    <row r="2" spans="1:9" ht="14.5" thickBot="1"/>
    <row r="3" spans="1:9" ht="34.5" customHeight="1" thickBo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ht="14.5" thickBot="1">
      <c r="A4" s="6">
        <v>1</v>
      </c>
      <c r="B4" s="7" t="s">
        <v>10</v>
      </c>
      <c r="C4" s="8" t="s">
        <v>115</v>
      </c>
      <c r="D4" s="7" t="s">
        <v>12</v>
      </c>
      <c r="E4" s="9">
        <v>9.9499999999999993</v>
      </c>
      <c r="F4" s="9">
        <v>9.75</v>
      </c>
      <c r="G4" s="9">
        <v>17.5</v>
      </c>
      <c r="H4" s="9">
        <v>9.98</v>
      </c>
      <c r="I4" s="10">
        <v>12.5</v>
      </c>
    </row>
    <row r="5" spans="1:9" ht="14.5" thickBot="1">
      <c r="A5" s="6">
        <v>2</v>
      </c>
      <c r="B5" s="7" t="s">
        <v>10</v>
      </c>
      <c r="C5" s="8" t="s">
        <v>115</v>
      </c>
      <c r="D5" s="7" t="s">
        <v>13</v>
      </c>
      <c r="E5" s="9">
        <v>9.9499999999999993</v>
      </c>
      <c r="F5" s="9">
        <v>9.9499999999999993</v>
      </c>
      <c r="G5" s="9">
        <v>17.75</v>
      </c>
      <c r="H5" s="9">
        <v>10.25</v>
      </c>
      <c r="I5" s="10">
        <v>12</v>
      </c>
    </row>
    <row r="6" spans="1:9" ht="14.5" thickBot="1">
      <c r="A6" s="6">
        <v>3</v>
      </c>
      <c r="B6" s="7" t="s">
        <v>10</v>
      </c>
      <c r="C6" s="8" t="s">
        <v>115</v>
      </c>
      <c r="D6" s="7" t="s">
        <v>14</v>
      </c>
      <c r="E6" s="9">
        <v>9.9499999999999993</v>
      </c>
      <c r="F6" s="9">
        <v>9.9499999999999993</v>
      </c>
      <c r="G6" s="9">
        <v>0</v>
      </c>
      <c r="H6" s="9">
        <v>10.5</v>
      </c>
      <c r="I6" s="10">
        <v>12.5</v>
      </c>
    </row>
    <row r="7" spans="1:9" ht="14.5" thickBot="1">
      <c r="A7" s="6">
        <v>4</v>
      </c>
      <c r="B7" s="7" t="s">
        <v>10</v>
      </c>
      <c r="C7" s="8" t="s">
        <v>115</v>
      </c>
      <c r="D7" s="7" t="s">
        <v>15</v>
      </c>
      <c r="E7" s="9">
        <v>9.75</v>
      </c>
      <c r="F7" s="9">
        <v>10.5</v>
      </c>
      <c r="G7" s="9">
        <v>17</v>
      </c>
      <c r="H7" s="9">
        <v>10.25</v>
      </c>
      <c r="I7" s="10">
        <v>12</v>
      </c>
    </row>
    <row r="8" spans="1:9" ht="14.5" thickBot="1">
      <c r="A8" s="6">
        <v>5</v>
      </c>
      <c r="B8" s="7" t="s">
        <v>10</v>
      </c>
      <c r="C8" s="8" t="s">
        <v>115</v>
      </c>
      <c r="D8" s="7" t="s">
        <v>16</v>
      </c>
      <c r="E8" s="9">
        <v>9.8000000000000007</v>
      </c>
      <c r="F8" s="9">
        <v>9.8000000000000007</v>
      </c>
      <c r="G8" s="9">
        <v>0</v>
      </c>
      <c r="H8" s="9">
        <v>10</v>
      </c>
      <c r="I8" s="10">
        <v>9.5</v>
      </c>
    </row>
    <row r="9" spans="1:9" ht="14.5" thickBot="1">
      <c r="A9" s="6">
        <v>6</v>
      </c>
      <c r="B9" s="7" t="s">
        <v>10</v>
      </c>
      <c r="C9" s="8" t="s">
        <v>115</v>
      </c>
      <c r="D9" s="7" t="s">
        <v>17</v>
      </c>
      <c r="E9" s="9">
        <v>9.75</v>
      </c>
      <c r="F9" s="9">
        <v>9.9</v>
      </c>
      <c r="G9" s="9">
        <v>0</v>
      </c>
      <c r="H9" s="9">
        <v>9.9</v>
      </c>
      <c r="I9" s="10">
        <v>8.33</v>
      </c>
    </row>
    <row r="10" spans="1:9" ht="14.5" thickBot="1">
      <c r="A10" s="6">
        <v>7</v>
      </c>
      <c r="B10" s="7" t="s">
        <v>10</v>
      </c>
      <c r="C10" s="8" t="s">
        <v>115</v>
      </c>
      <c r="D10" s="7" t="s">
        <v>18</v>
      </c>
      <c r="E10" s="9">
        <v>9</v>
      </c>
      <c r="F10" s="9">
        <v>10.75</v>
      </c>
      <c r="G10" s="9">
        <v>18.3</v>
      </c>
      <c r="H10" s="9">
        <v>9.5</v>
      </c>
      <c r="I10" s="10">
        <v>10</v>
      </c>
    </row>
    <row r="11" spans="1:9" ht="14.5" thickBot="1">
      <c r="A11" s="6">
        <v>8</v>
      </c>
      <c r="B11" s="7" t="s">
        <v>10</v>
      </c>
      <c r="C11" s="8" t="s">
        <v>115</v>
      </c>
      <c r="D11" s="7" t="s">
        <v>19</v>
      </c>
      <c r="E11" s="9">
        <v>9.8800000000000008</v>
      </c>
      <c r="F11" s="9">
        <v>10.47</v>
      </c>
      <c r="G11" s="9">
        <v>17.72</v>
      </c>
      <c r="H11" s="9">
        <v>9.9</v>
      </c>
      <c r="I11" s="10">
        <v>9.9</v>
      </c>
    </row>
    <row r="12" spans="1:9" ht="14.5" thickBot="1">
      <c r="A12" s="6">
        <v>9</v>
      </c>
      <c r="B12" s="7" t="s">
        <v>10</v>
      </c>
      <c r="C12" s="8" t="s">
        <v>115</v>
      </c>
      <c r="D12" s="7" t="s">
        <v>20</v>
      </c>
      <c r="E12" s="9">
        <v>9.5</v>
      </c>
      <c r="F12" s="9">
        <v>10.25</v>
      </c>
      <c r="G12" s="9">
        <v>0</v>
      </c>
      <c r="H12" s="9">
        <v>9.75</v>
      </c>
      <c r="I12" s="10">
        <v>10</v>
      </c>
    </row>
    <row r="13" spans="1:9" ht="14.5" thickBot="1">
      <c r="A13" s="6">
        <v>10</v>
      </c>
      <c r="B13" s="7" t="s">
        <v>10</v>
      </c>
      <c r="C13" s="8" t="s">
        <v>115</v>
      </c>
      <c r="D13" s="7" t="s">
        <v>21</v>
      </c>
      <c r="E13" s="9">
        <v>10.25</v>
      </c>
      <c r="F13" s="9">
        <v>10.75</v>
      </c>
      <c r="G13" s="9">
        <v>0</v>
      </c>
      <c r="H13" s="9">
        <v>10.5</v>
      </c>
      <c r="I13" s="10">
        <v>0</v>
      </c>
    </row>
    <row r="14" spans="1:9" ht="14.5" thickBot="1">
      <c r="A14" s="6">
        <v>11</v>
      </c>
      <c r="B14" s="7" t="s">
        <v>10</v>
      </c>
      <c r="C14" s="8" t="s">
        <v>115</v>
      </c>
      <c r="D14" s="7" t="s">
        <v>22</v>
      </c>
      <c r="E14" s="9">
        <v>10.25</v>
      </c>
      <c r="F14" s="9">
        <v>11.25</v>
      </c>
      <c r="G14" s="9">
        <v>0</v>
      </c>
      <c r="H14" s="9">
        <v>10.199999999999999</v>
      </c>
      <c r="I14" s="10">
        <v>10.75</v>
      </c>
    </row>
    <row r="15" spans="1:9" ht="14.5" thickBot="1">
      <c r="A15" s="6">
        <v>12</v>
      </c>
      <c r="B15" s="7" t="s">
        <v>10</v>
      </c>
      <c r="C15" s="8" t="s">
        <v>115</v>
      </c>
      <c r="D15" s="7" t="s">
        <v>23</v>
      </c>
      <c r="E15" s="9">
        <v>7</v>
      </c>
      <c r="F15" s="9">
        <v>8</v>
      </c>
      <c r="G15" s="9">
        <v>0</v>
      </c>
      <c r="H15" s="9">
        <v>0</v>
      </c>
      <c r="I15" s="10">
        <v>0</v>
      </c>
    </row>
    <row r="16" spans="1:9" ht="14.5" thickBot="1">
      <c r="A16" s="6">
        <v>13</v>
      </c>
      <c r="B16" s="7" t="s">
        <v>10</v>
      </c>
      <c r="C16" s="8" t="s">
        <v>115</v>
      </c>
      <c r="D16" s="7" t="s">
        <v>24</v>
      </c>
      <c r="E16" s="9">
        <v>7.55</v>
      </c>
      <c r="F16" s="9">
        <v>0</v>
      </c>
      <c r="G16" s="9">
        <v>0</v>
      </c>
      <c r="H16" s="9">
        <v>0</v>
      </c>
      <c r="I16" s="10">
        <v>0</v>
      </c>
    </row>
    <row r="17" spans="1:9" ht="14.5" thickBot="1">
      <c r="A17" s="6">
        <v>14</v>
      </c>
      <c r="B17" s="7" t="s">
        <v>10</v>
      </c>
      <c r="C17" s="8" t="s">
        <v>115</v>
      </c>
      <c r="D17" s="7" t="s">
        <v>25</v>
      </c>
      <c r="E17" s="9">
        <v>8</v>
      </c>
      <c r="F17" s="9">
        <v>0</v>
      </c>
      <c r="G17" s="9">
        <v>0</v>
      </c>
      <c r="H17" s="9">
        <v>0</v>
      </c>
      <c r="I17" s="10">
        <v>0</v>
      </c>
    </row>
    <row r="18" spans="1:9" ht="14.5" thickBot="1">
      <c r="A18" s="6">
        <v>15</v>
      </c>
      <c r="B18" s="7" t="s">
        <v>10</v>
      </c>
      <c r="C18" s="8" t="s">
        <v>115</v>
      </c>
      <c r="D18" s="7" t="s">
        <v>26</v>
      </c>
      <c r="E18" s="9">
        <v>10.87</v>
      </c>
      <c r="F18" s="9">
        <v>10.87</v>
      </c>
      <c r="G18" s="9">
        <v>0</v>
      </c>
      <c r="H18" s="9">
        <v>10.87</v>
      </c>
      <c r="I18" s="10">
        <v>10.87</v>
      </c>
    </row>
    <row r="19" spans="1:9" ht="14.5" thickBot="1">
      <c r="A19" s="6">
        <v>16</v>
      </c>
      <c r="B19" s="7" t="s">
        <v>10</v>
      </c>
      <c r="C19" s="8" t="s">
        <v>115</v>
      </c>
      <c r="D19" s="7" t="s">
        <v>27</v>
      </c>
      <c r="E19" s="9">
        <v>13.43</v>
      </c>
      <c r="F19" s="9">
        <v>13.43</v>
      </c>
      <c r="G19" s="9">
        <v>17.78</v>
      </c>
      <c r="H19" s="9">
        <v>13.43</v>
      </c>
      <c r="I19" s="10">
        <v>13.43</v>
      </c>
    </row>
    <row r="20" spans="1:9" ht="14.5" thickBot="1">
      <c r="A20" s="6">
        <v>17</v>
      </c>
      <c r="B20" s="7" t="s">
        <v>10</v>
      </c>
      <c r="C20" s="8" t="s">
        <v>115</v>
      </c>
      <c r="D20" s="7" t="s">
        <v>28</v>
      </c>
      <c r="E20" s="9">
        <v>9.6300000000000008</v>
      </c>
      <c r="F20" s="9">
        <v>0</v>
      </c>
      <c r="G20" s="9">
        <v>0</v>
      </c>
      <c r="H20" s="9">
        <v>0</v>
      </c>
      <c r="I20" s="10">
        <v>0</v>
      </c>
    </row>
    <row r="21" spans="1:9" ht="14.5" thickBot="1">
      <c r="A21" s="6">
        <v>18</v>
      </c>
      <c r="B21" s="7" t="s">
        <v>10</v>
      </c>
      <c r="C21" s="8" t="s">
        <v>115</v>
      </c>
      <c r="D21" s="7" t="s">
        <v>29</v>
      </c>
      <c r="E21" s="9">
        <v>10</v>
      </c>
      <c r="F21" s="9">
        <v>10</v>
      </c>
      <c r="G21" s="9">
        <v>0</v>
      </c>
      <c r="H21" s="9">
        <v>10</v>
      </c>
      <c r="I21" s="10">
        <v>0</v>
      </c>
    </row>
    <row r="22" spans="1:9" ht="14.5" thickBot="1">
      <c r="A22" s="6">
        <v>19</v>
      </c>
      <c r="B22" s="7" t="s">
        <v>10</v>
      </c>
      <c r="C22" s="8" t="s">
        <v>115</v>
      </c>
      <c r="D22" s="7" t="s">
        <v>30</v>
      </c>
      <c r="E22" s="9">
        <v>7.9</v>
      </c>
      <c r="F22" s="9">
        <v>0</v>
      </c>
      <c r="G22" s="9">
        <v>0</v>
      </c>
      <c r="H22" s="9">
        <v>0</v>
      </c>
      <c r="I22" s="10">
        <v>0</v>
      </c>
    </row>
    <row r="23" spans="1:9" ht="14.5" thickBot="1">
      <c r="A23" s="6">
        <v>20</v>
      </c>
      <c r="B23" s="7" t="s">
        <v>10</v>
      </c>
      <c r="C23" s="8" t="s">
        <v>115</v>
      </c>
      <c r="D23" s="7" t="s">
        <v>31</v>
      </c>
      <c r="E23" s="9">
        <v>7.76</v>
      </c>
      <c r="F23" s="9">
        <v>0</v>
      </c>
      <c r="G23" s="9">
        <v>0</v>
      </c>
      <c r="H23" s="9">
        <v>0</v>
      </c>
      <c r="I23" s="10">
        <v>0</v>
      </c>
    </row>
    <row r="24" spans="1:9" ht="14.5" thickBot="1">
      <c r="A24" s="6">
        <v>21</v>
      </c>
      <c r="B24" s="7" t="s">
        <v>10</v>
      </c>
      <c r="C24" s="8" t="s">
        <v>115</v>
      </c>
      <c r="D24" s="7" t="s">
        <v>32</v>
      </c>
      <c r="E24" s="9">
        <v>9.9600000000000009</v>
      </c>
      <c r="F24" s="9">
        <v>11.55</v>
      </c>
      <c r="G24" s="9">
        <v>0</v>
      </c>
      <c r="H24" s="9">
        <v>10.61</v>
      </c>
      <c r="I24" s="10">
        <v>0</v>
      </c>
    </row>
    <row r="25" spans="1:9" ht="14.5" thickBot="1">
      <c r="A25" s="6">
        <v>22</v>
      </c>
      <c r="B25" s="7" t="s">
        <v>10</v>
      </c>
      <c r="C25" s="8" t="s">
        <v>115</v>
      </c>
      <c r="D25" s="7" t="s">
        <v>33</v>
      </c>
      <c r="E25" s="9">
        <v>9.1999999999999993</v>
      </c>
      <c r="F25" s="9">
        <v>0</v>
      </c>
      <c r="G25" s="9">
        <v>0</v>
      </c>
      <c r="H25" s="9">
        <v>0</v>
      </c>
      <c r="I25" s="10">
        <v>0</v>
      </c>
    </row>
    <row r="26" spans="1:9" ht="14.5" thickBot="1">
      <c r="A26" s="6">
        <v>23</v>
      </c>
      <c r="B26" s="7" t="s">
        <v>10</v>
      </c>
      <c r="C26" s="8" t="s">
        <v>115</v>
      </c>
      <c r="D26" s="7" t="s">
        <v>34</v>
      </c>
      <c r="E26" s="9">
        <v>7.95</v>
      </c>
      <c r="F26" s="9">
        <v>0</v>
      </c>
      <c r="G26" s="9">
        <v>0</v>
      </c>
      <c r="H26" s="9">
        <v>0</v>
      </c>
      <c r="I26" s="10">
        <v>0</v>
      </c>
    </row>
    <row r="27" spans="1:9" ht="14.5" thickBot="1">
      <c r="A27" s="6">
        <v>24</v>
      </c>
      <c r="B27" s="7" t="s">
        <v>10</v>
      </c>
      <c r="C27" s="8" t="s">
        <v>115</v>
      </c>
      <c r="D27" s="7" t="s">
        <v>35</v>
      </c>
      <c r="E27" s="9">
        <v>8.6</v>
      </c>
      <c r="F27" s="9">
        <v>0</v>
      </c>
      <c r="G27" s="9">
        <v>0</v>
      </c>
      <c r="H27" s="9">
        <v>9.8800000000000008</v>
      </c>
      <c r="I27" s="10">
        <v>0</v>
      </c>
    </row>
    <row r="28" spans="1:9" ht="14.5" thickBot="1">
      <c r="A28" s="6">
        <v>25</v>
      </c>
      <c r="B28" s="7" t="s">
        <v>10</v>
      </c>
      <c r="C28" s="8" t="s">
        <v>115</v>
      </c>
      <c r="D28" s="7" t="s">
        <v>36</v>
      </c>
      <c r="E28" s="9">
        <v>14.46</v>
      </c>
      <c r="F28" s="9">
        <v>13.46</v>
      </c>
      <c r="G28" s="9">
        <v>13.46</v>
      </c>
      <c r="H28" s="9">
        <v>13.46</v>
      </c>
      <c r="I28" s="10">
        <v>13.46</v>
      </c>
    </row>
    <row r="29" spans="1:9" ht="14.5" thickBot="1">
      <c r="A29" s="6">
        <v>26</v>
      </c>
      <c r="B29" s="7" t="s">
        <v>10</v>
      </c>
      <c r="C29" s="8" t="s">
        <v>115</v>
      </c>
      <c r="D29" s="7" t="s">
        <v>37</v>
      </c>
      <c r="E29" s="9">
        <v>8.43</v>
      </c>
      <c r="F29" s="9">
        <v>0</v>
      </c>
      <c r="G29" s="9">
        <v>0</v>
      </c>
      <c r="H29" s="9">
        <v>0</v>
      </c>
      <c r="I29" s="10">
        <v>0</v>
      </c>
    </row>
    <row r="30" spans="1:9" ht="14.5" thickBot="1">
      <c r="A30" s="6">
        <v>27</v>
      </c>
      <c r="B30" s="7" t="s">
        <v>10</v>
      </c>
      <c r="C30" s="8" t="s">
        <v>115</v>
      </c>
      <c r="D30" s="7" t="s">
        <v>38</v>
      </c>
      <c r="E30" s="9">
        <v>8.9700000000000006</v>
      </c>
      <c r="F30" s="9">
        <v>0</v>
      </c>
      <c r="G30" s="9">
        <v>0</v>
      </c>
      <c r="H30" s="9">
        <v>0</v>
      </c>
      <c r="I30" s="10">
        <v>0</v>
      </c>
    </row>
    <row r="31" spans="1:9" ht="14.5" thickBot="1">
      <c r="A31" s="6">
        <v>28</v>
      </c>
      <c r="B31" s="7" t="s">
        <v>10</v>
      </c>
      <c r="C31" s="8" t="s">
        <v>115</v>
      </c>
      <c r="D31" s="7" t="s">
        <v>39</v>
      </c>
      <c r="E31" s="9">
        <v>8.5</v>
      </c>
      <c r="F31" s="9">
        <v>0</v>
      </c>
      <c r="G31" s="9">
        <v>0</v>
      </c>
      <c r="H31" s="9">
        <v>0</v>
      </c>
      <c r="I31" s="10">
        <v>0</v>
      </c>
    </row>
    <row r="32" spans="1:9" ht="14.5" thickBot="1">
      <c r="A32" s="6">
        <v>29</v>
      </c>
      <c r="B32" s="7" t="s">
        <v>10</v>
      </c>
      <c r="C32" s="8" t="s">
        <v>115</v>
      </c>
      <c r="D32" s="7" t="s">
        <v>40</v>
      </c>
      <c r="E32" s="9">
        <v>6.98</v>
      </c>
      <c r="F32" s="9">
        <v>6.98</v>
      </c>
      <c r="G32" s="9">
        <v>0</v>
      </c>
      <c r="H32" s="9">
        <v>0</v>
      </c>
      <c r="I32" s="10">
        <v>0</v>
      </c>
    </row>
    <row r="33" spans="1:12" ht="14.5" thickBot="1">
      <c r="A33" s="6">
        <v>30</v>
      </c>
      <c r="B33" s="7" t="s">
        <v>10</v>
      </c>
      <c r="C33" s="8" t="s">
        <v>115</v>
      </c>
      <c r="D33" s="7" t="s">
        <v>41</v>
      </c>
      <c r="E33" s="9">
        <v>9.6300000000000008</v>
      </c>
      <c r="F33" s="9">
        <v>9.9</v>
      </c>
      <c r="G33" s="9">
        <v>14.86</v>
      </c>
      <c r="H33" s="9">
        <v>9.33</v>
      </c>
      <c r="I33" s="10">
        <v>14.25</v>
      </c>
    </row>
    <row r="34" spans="1:12" ht="14.5" thickBot="1">
      <c r="A34" s="6">
        <v>31</v>
      </c>
      <c r="B34" s="7" t="s">
        <v>10</v>
      </c>
      <c r="C34" s="8" t="s">
        <v>115</v>
      </c>
      <c r="D34" s="7" t="s">
        <v>42</v>
      </c>
      <c r="E34" s="9">
        <v>9.75</v>
      </c>
      <c r="F34" s="9">
        <v>10</v>
      </c>
      <c r="G34" s="9">
        <v>0</v>
      </c>
      <c r="H34" s="9">
        <v>10.75</v>
      </c>
      <c r="I34" s="10">
        <v>0</v>
      </c>
    </row>
    <row r="35" spans="1:12" ht="14.5" thickBot="1">
      <c r="A35" s="6">
        <v>32</v>
      </c>
      <c r="B35" s="7" t="s">
        <v>10</v>
      </c>
      <c r="C35" s="8" t="s">
        <v>115</v>
      </c>
      <c r="D35" s="7" t="s">
        <v>43</v>
      </c>
      <c r="E35" s="9">
        <v>11.26</v>
      </c>
      <c r="F35" s="9">
        <v>13</v>
      </c>
      <c r="G35" s="9">
        <v>0</v>
      </c>
      <c r="H35" s="9">
        <v>13</v>
      </c>
      <c r="I35" s="10">
        <v>14</v>
      </c>
    </row>
    <row r="36" spans="1:12" ht="14.5" thickBot="1">
      <c r="A36" s="6">
        <v>33</v>
      </c>
      <c r="B36" s="7" t="s">
        <v>10</v>
      </c>
      <c r="C36" s="8" t="s">
        <v>115</v>
      </c>
      <c r="D36" s="7" t="s">
        <v>44</v>
      </c>
      <c r="E36" s="9">
        <v>10.15</v>
      </c>
      <c r="F36" s="9">
        <v>10.65</v>
      </c>
      <c r="G36" s="9">
        <v>21</v>
      </c>
      <c r="H36" s="9">
        <v>13</v>
      </c>
      <c r="I36" s="10">
        <v>12</v>
      </c>
    </row>
    <row r="37" spans="1:12" ht="14.5" thickBot="1">
      <c r="A37" s="6">
        <v>34</v>
      </c>
      <c r="B37" s="7" t="s">
        <v>10</v>
      </c>
      <c r="C37" s="8" t="s">
        <v>115</v>
      </c>
      <c r="D37" s="7" t="s">
        <v>45</v>
      </c>
      <c r="E37" s="9">
        <v>9.5</v>
      </c>
      <c r="F37" s="9">
        <v>11.1</v>
      </c>
      <c r="G37" s="9">
        <v>13.1</v>
      </c>
      <c r="H37" s="9">
        <v>10.9</v>
      </c>
      <c r="I37" s="10">
        <v>10.9</v>
      </c>
    </row>
    <row r="38" spans="1:12" ht="14.5" thickBot="1">
      <c r="A38" s="6">
        <v>35</v>
      </c>
      <c r="B38" s="7" t="s">
        <v>10</v>
      </c>
      <c r="C38" s="8" t="s">
        <v>115</v>
      </c>
      <c r="D38" s="7" t="s">
        <v>46</v>
      </c>
      <c r="E38" s="9">
        <v>8.44</v>
      </c>
      <c r="F38" s="9">
        <v>9.84</v>
      </c>
      <c r="G38" s="9">
        <v>13.11</v>
      </c>
      <c r="H38" s="9">
        <v>9.99</v>
      </c>
      <c r="I38" s="10">
        <v>9.98</v>
      </c>
    </row>
    <row r="39" spans="1:12" ht="14.5" thickBot="1">
      <c r="A39" s="6">
        <v>36</v>
      </c>
      <c r="B39" s="7" t="s">
        <v>10</v>
      </c>
      <c r="C39" s="8" t="s">
        <v>115</v>
      </c>
      <c r="D39" s="7" t="s">
        <v>47</v>
      </c>
      <c r="E39" s="9">
        <v>10</v>
      </c>
      <c r="F39" s="9">
        <v>10.5</v>
      </c>
      <c r="G39" s="9">
        <v>15</v>
      </c>
      <c r="H39" s="9">
        <v>10.5</v>
      </c>
      <c r="I39" s="10">
        <v>11.5</v>
      </c>
    </row>
    <row r="40" spans="1:12" ht="14.5" thickBot="1">
      <c r="A40" s="6">
        <v>37</v>
      </c>
      <c r="B40" s="7" t="s">
        <v>10</v>
      </c>
      <c r="C40" s="8" t="s">
        <v>115</v>
      </c>
      <c r="D40" s="7" t="s">
        <v>48</v>
      </c>
      <c r="E40" s="9">
        <v>7.31</v>
      </c>
      <c r="F40" s="9">
        <v>7.43</v>
      </c>
      <c r="G40" s="9">
        <v>6.9</v>
      </c>
      <c r="H40" s="9">
        <v>6.86</v>
      </c>
      <c r="I40" s="10">
        <v>7.94</v>
      </c>
    </row>
    <row r="41" spans="1:12" ht="14.5" thickBot="1">
      <c r="A41" s="6">
        <v>38</v>
      </c>
      <c r="B41" s="7" t="s">
        <v>10</v>
      </c>
      <c r="C41" s="8" t="s">
        <v>115</v>
      </c>
      <c r="D41" s="7" t="s">
        <v>49</v>
      </c>
      <c r="E41" s="9">
        <v>7.5</v>
      </c>
      <c r="F41" s="9">
        <v>7.99</v>
      </c>
      <c r="G41" s="9">
        <v>7.15</v>
      </c>
      <c r="H41" s="9">
        <v>6.75</v>
      </c>
      <c r="I41" s="10">
        <v>10.65</v>
      </c>
    </row>
    <row r="42" spans="1:12" ht="14.5" thickBot="1">
      <c r="A42" s="6">
        <v>39</v>
      </c>
      <c r="B42" s="7" t="s">
        <v>10</v>
      </c>
      <c r="C42" s="8" t="s">
        <v>115</v>
      </c>
      <c r="D42" s="7" t="s">
        <v>50</v>
      </c>
      <c r="E42" s="9">
        <v>8.51</v>
      </c>
      <c r="F42" s="9">
        <v>9.8800000000000008</v>
      </c>
      <c r="G42" s="9">
        <v>12.7</v>
      </c>
      <c r="H42" s="9">
        <v>7.5</v>
      </c>
      <c r="I42" s="10">
        <v>9.66</v>
      </c>
    </row>
    <row r="43" spans="1:12" ht="14.5" thickBot="1">
      <c r="A43" s="6">
        <v>40</v>
      </c>
      <c r="B43" s="7" t="s">
        <v>10</v>
      </c>
      <c r="C43" s="8" t="s">
        <v>115</v>
      </c>
      <c r="D43" s="7" t="s">
        <v>51</v>
      </c>
      <c r="E43" s="9">
        <v>8.1999999999999993</v>
      </c>
      <c r="F43" s="9">
        <v>8.16</v>
      </c>
      <c r="G43" s="9">
        <v>7.69</v>
      </c>
      <c r="H43" s="9">
        <v>8.1</v>
      </c>
      <c r="I43" s="10">
        <v>8.75</v>
      </c>
    </row>
    <row r="44" spans="1:12" ht="14.5" thickBot="1">
      <c r="A44" s="6">
        <v>41</v>
      </c>
      <c r="B44" s="7" t="s">
        <v>10</v>
      </c>
      <c r="C44" s="8" t="s">
        <v>115</v>
      </c>
      <c r="D44" s="7" t="s">
        <v>52</v>
      </c>
      <c r="E44" s="9">
        <v>9.3699999999999992</v>
      </c>
      <c r="F44" s="9">
        <v>10.01</v>
      </c>
      <c r="G44" s="9">
        <v>12.83</v>
      </c>
      <c r="H44" s="9">
        <v>10.08</v>
      </c>
      <c r="I44" s="10">
        <v>12.78</v>
      </c>
    </row>
    <row r="45" spans="1:12" ht="14.5" thickBot="1">
      <c r="A45" s="6">
        <v>42</v>
      </c>
      <c r="B45" s="7" t="s">
        <v>10</v>
      </c>
      <c r="C45" s="8" t="s">
        <v>115</v>
      </c>
      <c r="D45" s="7" t="s">
        <v>53</v>
      </c>
      <c r="E45" s="9">
        <v>10</v>
      </c>
      <c r="F45" s="9">
        <v>10.5</v>
      </c>
      <c r="G45" s="9">
        <v>12.5</v>
      </c>
      <c r="H45" s="9">
        <v>11</v>
      </c>
      <c r="I45" s="10">
        <v>11</v>
      </c>
    </row>
    <row r="46" spans="1:12" ht="14.5" thickBot="1">
      <c r="A46" s="6">
        <v>43</v>
      </c>
      <c r="B46" s="7" t="s">
        <v>10</v>
      </c>
      <c r="C46" s="8" t="s">
        <v>115</v>
      </c>
      <c r="D46" s="7" t="s">
        <v>54</v>
      </c>
      <c r="E46" s="9">
        <v>9.3800000000000008</v>
      </c>
      <c r="F46" s="9">
        <v>9.15</v>
      </c>
      <c r="G46" s="9">
        <v>9.34</v>
      </c>
      <c r="H46" s="9">
        <v>8.94</v>
      </c>
      <c r="I46" s="10">
        <v>9.2100000000000009</v>
      </c>
    </row>
    <row r="47" spans="1:12" ht="14.5" thickBot="1">
      <c r="A47" s="6">
        <v>44</v>
      </c>
      <c r="B47" s="7" t="s">
        <v>10</v>
      </c>
      <c r="C47" s="8" t="s">
        <v>115</v>
      </c>
      <c r="D47" s="7" t="s">
        <v>55</v>
      </c>
      <c r="E47" s="9">
        <v>10.9</v>
      </c>
      <c r="F47" s="9">
        <v>12.65</v>
      </c>
      <c r="G47" s="9">
        <v>15</v>
      </c>
      <c r="H47" s="9">
        <v>12.12</v>
      </c>
      <c r="I47" s="10">
        <v>12.28</v>
      </c>
    </row>
    <row r="48" spans="1:12" ht="14.5" thickBot="1">
      <c r="A48" s="6">
        <v>45</v>
      </c>
      <c r="B48" s="7" t="s">
        <v>10</v>
      </c>
      <c r="C48" s="8" t="s">
        <v>115</v>
      </c>
      <c r="D48" s="7" t="s">
        <v>56</v>
      </c>
      <c r="E48" s="9">
        <v>9.5399999999999991</v>
      </c>
      <c r="F48" s="9">
        <v>9.5399999999999991</v>
      </c>
      <c r="G48" s="9">
        <v>9.5399999999999991</v>
      </c>
      <c r="H48" s="9">
        <v>0</v>
      </c>
      <c r="I48" s="10">
        <v>9.5399999999999991</v>
      </c>
      <c r="K48" s="17"/>
      <c r="L48" s="17">
        <v>128</v>
      </c>
    </row>
    <row r="49" spans="1:9" ht="14.5" thickBot="1">
      <c r="A49" s="6">
        <v>46</v>
      </c>
      <c r="B49" s="7" t="s">
        <v>10</v>
      </c>
      <c r="C49" s="8" t="s">
        <v>115</v>
      </c>
      <c r="D49" s="7" t="s">
        <v>57</v>
      </c>
      <c r="E49" s="9">
        <v>10.130000000000001</v>
      </c>
      <c r="F49" s="9">
        <v>11.63</v>
      </c>
      <c r="G49" s="9">
        <v>13.63</v>
      </c>
      <c r="H49" s="9">
        <v>12.13</v>
      </c>
      <c r="I49" s="10">
        <v>11.63</v>
      </c>
    </row>
    <row r="50" spans="1:9" ht="14.5" thickBot="1">
      <c r="A50" s="6">
        <v>47</v>
      </c>
      <c r="B50" s="7" t="s">
        <v>10</v>
      </c>
      <c r="C50" s="8" t="s">
        <v>115</v>
      </c>
      <c r="D50" s="7" t="s">
        <v>58</v>
      </c>
      <c r="E50" s="9">
        <v>10.19</v>
      </c>
      <c r="F50" s="9">
        <v>10.44</v>
      </c>
      <c r="G50" s="9">
        <v>11.36</v>
      </c>
      <c r="H50" s="9">
        <v>9.86</v>
      </c>
      <c r="I50" s="10">
        <v>11.61</v>
      </c>
    </row>
    <row r="51" spans="1:9" ht="14.5" thickBot="1">
      <c r="A51" s="6">
        <v>48</v>
      </c>
      <c r="B51" s="7" t="s">
        <v>10</v>
      </c>
      <c r="C51" s="8" t="s">
        <v>115</v>
      </c>
      <c r="D51" s="7" t="s">
        <v>59</v>
      </c>
      <c r="E51" s="9">
        <v>12.85</v>
      </c>
      <c r="F51" s="9">
        <v>13.85</v>
      </c>
      <c r="G51" s="9">
        <v>13.85</v>
      </c>
      <c r="H51" s="9">
        <v>13.35</v>
      </c>
      <c r="I51" s="10">
        <v>12.85</v>
      </c>
    </row>
    <row r="52" spans="1:9" ht="14.5" thickBot="1">
      <c r="A52" s="6">
        <v>49</v>
      </c>
      <c r="B52" s="7" t="s">
        <v>10</v>
      </c>
      <c r="C52" s="8" t="s">
        <v>115</v>
      </c>
      <c r="D52" s="7" t="s">
        <v>60</v>
      </c>
      <c r="E52" s="9">
        <v>9.2899999999999991</v>
      </c>
      <c r="F52" s="9">
        <v>9.4700000000000006</v>
      </c>
      <c r="G52" s="9">
        <v>13.55</v>
      </c>
      <c r="H52" s="9">
        <v>9.3800000000000008</v>
      </c>
      <c r="I52" s="10">
        <v>12.09</v>
      </c>
    </row>
    <row r="53" spans="1:9" ht="14.5" thickBot="1">
      <c r="A53" s="6">
        <v>50</v>
      </c>
      <c r="B53" s="7" t="s">
        <v>10</v>
      </c>
      <c r="C53" s="8" t="s">
        <v>115</v>
      </c>
      <c r="D53" s="7" t="s">
        <v>61</v>
      </c>
      <c r="E53" s="9">
        <v>3.24</v>
      </c>
      <c r="F53" s="9">
        <v>3.95</v>
      </c>
      <c r="G53" s="9">
        <v>3.33</v>
      </c>
      <c r="H53" s="9">
        <v>2.93</v>
      </c>
      <c r="I53" s="10">
        <v>11.43</v>
      </c>
    </row>
    <row r="54" spans="1:9" ht="14.5" thickBot="1">
      <c r="A54" s="6">
        <v>51</v>
      </c>
      <c r="B54" s="7" t="s">
        <v>10</v>
      </c>
      <c r="C54" s="8" t="s">
        <v>115</v>
      </c>
      <c r="D54" s="7" t="s">
        <v>62</v>
      </c>
      <c r="E54" s="9">
        <v>9</v>
      </c>
      <c r="F54" s="9">
        <v>9</v>
      </c>
      <c r="G54" s="9">
        <v>9</v>
      </c>
      <c r="H54" s="9">
        <v>9</v>
      </c>
      <c r="I54" s="10">
        <v>9</v>
      </c>
    </row>
    <row r="55" spans="1:9" ht="14.5" thickBot="1">
      <c r="A55" s="6">
        <v>52</v>
      </c>
      <c r="B55" s="7" t="s">
        <v>10</v>
      </c>
      <c r="C55" s="8" t="s">
        <v>115</v>
      </c>
      <c r="D55" s="12" t="s">
        <v>63</v>
      </c>
      <c r="E55" s="9">
        <v>8.2799999999999994</v>
      </c>
      <c r="F55" s="9">
        <v>9.1199999999999992</v>
      </c>
      <c r="G55" s="9">
        <v>8.43</v>
      </c>
      <c r="H55" s="9">
        <v>8.3699999999999992</v>
      </c>
      <c r="I55" s="10">
        <v>14.98</v>
      </c>
    </row>
    <row r="56" spans="1:9" ht="14.5" thickBot="1">
      <c r="A56" s="6">
        <v>53</v>
      </c>
      <c r="B56" s="7" t="s">
        <v>10</v>
      </c>
      <c r="C56" s="8" t="s">
        <v>115</v>
      </c>
      <c r="D56" s="7" t="s">
        <v>64</v>
      </c>
      <c r="E56" s="9">
        <v>9.31</v>
      </c>
      <c r="F56" s="9">
        <v>10.44</v>
      </c>
      <c r="G56" s="9">
        <v>10.050000000000001</v>
      </c>
      <c r="H56" s="9">
        <v>10.119999999999999</v>
      </c>
      <c r="I56" s="10">
        <v>12.17</v>
      </c>
    </row>
    <row r="57" spans="1:9" ht="14.5" thickBot="1">
      <c r="A57" s="6">
        <v>54</v>
      </c>
      <c r="B57" s="7" t="s">
        <v>10</v>
      </c>
      <c r="C57" s="8" t="s">
        <v>115</v>
      </c>
      <c r="D57" s="7" t="s">
        <v>65</v>
      </c>
      <c r="E57" s="9">
        <v>10.54</v>
      </c>
      <c r="F57" s="9">
        <v>11.63</v>
      </c>
      <c r="G57" s="9">
        <v>10.6</v>
      </c>
      <c r="H57" s="9">
        <v>10.55</v>
      </c>
      <c r="I57" s="10">
        <v>13.79</v>
      </c>
    </row>
    <row r="58" spans="1:9" ht="14.5" thickBot="1">
      <c r="A58" s="6">
        <v>55</v>
      </c>
      <c r="B58" s="7" t="s">
        <v>10</v>
      </c>
      <c r="C58" s="8" t="s">
        <v>115</v>
      </c>
      <c r="D58" s="7" t="s">
        <v>66</v>
      </c>
      <c r="E58" s="9">
        <v>5.13</v>
      </c>
      <c r="F58" s="9">
        <v>5.13</v>
      </c>
      <c r="G58" s="9">
        <v>5.13</v>
      </c>
      <c r="H58" s="9">
        <v>9.11</v>
      </c>
      <c r="I58" s="10">
        <v>9.11</v>
      </c>
    </row>
    <row r="59" spans="1:9" ht="14.5" thickBot="1">
      <c r="A59" s="6">
        <v>56</v>
      </c>
      <c r="B59" s="7" t="s">
        <v>10</v>
      </c>
      <c r="C59" s="8" t="s">
        <v>115</v>
      </c>
      <c r="D59" s="7" t="s">
        <v>67</v>
      </c>
      <c r="E59" s="9">
        <v>11.01</v>
      </c>
      <c r="F59" s="9">
        <v>10.4</v>
      </c>
      <c r="G59" s="9">
        <v>11.85</v>
      </c>
      <c r="H59" s="9">
        <v>10.02</v>
      </c>
      <c r="I59" s="10">
        <v>9.93</v>
      </c>
    </row>
    <row r="60" spans="1:9" ht="14.5" thickBot="1">
      <c r="A60" s="6">
        <v>57</v>
      </c>
      <c r="B60" s="7" t="s">
        <v>10</v>
      </c>
      <c r="C60" s="8" t="s">
        <v>115</v>
      </c>
      <c r="D60" s="7" t="s">
        <v>68</v>
      </c>
      <c r="E60" s="9">
        <v>7.66</v>
      </c>
      <c r="F60" s="9">
        <v>7.66</v>
      </c>
      <c r="G60" s="9">
        <v>7.66</v>
      </c>
      <c r="H60" s="9">
        <v>7.66</v>
      </c>
      <c r="I60" s="10">
        <v>7.66</v>
      </c>
    </row>
    <row r="61" spans="1:9" ht="14.5" thickBot="1">
      <c r="A61" s="6">
        <v>58</v>
      </c>
      <c r="B61" s="7" t="s">
        <v>10</v>
      </c>
      <c r="C61" s="8" t="s">
        <v>115</v>
      </c>
      <c r="D61" s="7" t="s">
        <v>69</v>
      </c>
      <c r="E61" s="9">
        <v>0</v>
      </c>
      <c r="F61" s="9">
        <v>8.8000000000000007</v>
      </c>
      <c r="G61" s="9">
        <v>0</v>
      </c>
      <c r="H61" s="9">
        <v>8.8000000000000007</v>
      </c>
      <c r="I61" s="10">
        <v>8.8000000000000007</v>
      </c>
    </row>
    <row r="62" spans="1:9" ht="14.5" thickBot="1">
      <c r="A62" s="6">
        <v>59</v>
      </c>
      <c r="B62" s="7" t="s">
        <v>10</v>
      </c>
      <c r="C62" s="8" t="s">
        <v>115</v>
      </c>
      <c r="D62" s="7" t="s">
        <v>70</v>
      </c>
      <c r="E62" s="9">
        <v>8.31</v>
      </c>
      <c r="F62" s="9">
        <v>8.4600000000000009</v>
      </c>
      <c r="G62" s="9">
        <v>8.32</v>
      </c>
      <c r="H62" s="9">
        <v>8.35</v>
      </c>
      <c r="I62" s="10">
        <v>8.4499999999999993</v>
      </c>
    </row>
    <row r="63" spans="1:9" ht="14.5" thickBot="1">
      <c r="A63" s="6">
        <v>60</v>
      </c>
      <c r="B63" s="7" t="s">
        <v>10</v>
      </c>
      <c r="C63" s="8" t="s">
        <v>115</v>
      </c>
      <c r="D63" s="7" t="s">
        <v>71</v>
      </c>
      <c r="E63" s="9">
        <v>8.6999999999999993</v>
      </c>
      <c r="F63" s="9">
        <v>8.9499999999999993</v>
      </c>
      <c r="G63" s="9">
        <v>11.4</v>
      </c>
      <c r="H63" s="9">
        <v>8.49</v>
      </c>
      <c r="I63" s="10">
        <v>10.96</v>
      </c>
    </row>
    <row r="64" spans="1:9" ht="14.5" thickBot="1">
      <c r="A64" s="6">
        <v>61</v>
      </c>
      <c r="B64" s="7" t="s">
        <v>10</v>
      </c>
      <c r="C64" s="8" t="s">
        <v>115</v>
      </c>
      <c r="D64" s="7" t="s">
        <v>72</v>
      </c>
      <c r="E64" s="9">
        <v>12.01</v>
      </c>
      <c r="F64" s="9">
        <v>11.07</v>
      </c>
      <c r="G64" s="9">
        <v>7.41</v>
      </c>
      <c r="H64" s="9">
        <v>7.7</v>
      </c>
      <c r="I64" s="10">
        <v>7.47</v>
      </c>
    </row>
    <row r="65" spans="1:9" ht="14.5" thickBot="1">
      <c r="A65" s="6">
        <v>62</v>
      </c>
      <c r="B65" s="7" t="s">
        <v>10</v>
      </c>
      <c r="C65" s="8" t="s">
        <v>115</v>
      </c>
      <c r="D65" s="7" t="s">
        <v>73</v>
      </c>
      <c r="E65" s="9">
        <v>13.25</v>
      </c>
      <c r="F65" s="9">
        <v>13.25</v>
      </c>
      <c r="G65" s="9">
        <v>13.25</v>
      </c>
      <c r="H65" s="9">
        <v>13.25</v>
      </c>
      <c r="I65" s="10">
        <v>13.25</v>
      </c>
    </row>
    <row r="66" spans="1:9" ht="14.5" thickBot="1">
      <c r="A66" s="6">
        <v>63</v>
      </c>
      <c r="B66" s="7" t="s">
        <v>10</v>
      </c>
      <c r="C66" s="8" t="s">
        <v>115</v>
      </c>
      <c r="D66" s="7" t="s">
        <v>74</v>
      </c>
      <c r="E66" s="9">
        <v>10.82</v>
      </c>
      <c r="F66" s="9">
        <v>11.12</v>
      </c>
      <c r="G66" s="9">
        <v>11.12</v>
      </c>
      <c r="H66" s="9">
        <v>10.97</v>
      </c>
      <c r="I66" s="10">
        <v>11.02</v>
      </c>
    </row>
    <row r="67" spans="1:9" ht="14.5" thickBot="1">
      <c r="A67" s="6">
        <v>64</v>
      </c>
      <c r="B67" s="7" t="s">
        <v>10</v>
      </c>
      <c r="C67" s="8" t="s">
        <v>115</v>
      </c>
      <c r="D67" s="7" t="s">
        <v>75</v>
      </c>
      <c r="E67" s="9">
        <v>11.59</v>
      </c>
      <c r="F67" s="9">
        <v>11.59</v>
      </c>
      <c r="G67" s="9">
        <v>12.64</v>
      </c>
      <c r="H67" s="9">
        <v>11.59</v>
      </c>
      <c r="I67" s="10">
        <v>11.66</v>
      </c>
    </row>
    <row r="68" spans="1:9" ht="14.5" thickBot="1">
      <c r="A68" s="6">
        <v>65</v>
      </c>
      <c r="B68" s="7" t="s">
        <v>10</v>
      </c>
      <c r="C68" s="8" t="s">
        <v>115</v>
      </c>
      <c r="D68" s="7" t="s">
        <v>76</v>
      </c>
      <c r="E68" s="9">
        <v>10.5</v>
      </c>
      <c r="F68" s="9">
        <v>11.5</v>
      </c>
      <c r="G68" s="9">
        <v>16</v>
      </c>
      <c r="H68" s="9">
        <v>0</v>
      </c>
      <c r="I68" s="10">
        <v>11</v>
      </c>
    </row>
    <row r="69" spans="1:9" ht="14.5" thickBot="1">
      <c r="A69" s="6">
        <v>66</v>
      </c>
      <c r="B69" s="7" t="s">
        <v>10</v>
      </c>
      <c r="C69" s="8" t="s">
        <v>115</v>
      </c>
      <c r="D69" s="7" t="s">
        <v>77</v>
      </c>
      <c r="E69" s="9">
        <v>0</v>
      </c>
      <c r="F69" s="9">
        <v>9.36</v>
      </c>
      <c r="G69" s="9">
        <v>18.86</v>
      </c>
      <c r="H69" s="9">
        <v>9.36</v>
      </c>
      <c r="I69" s="10">
        <v>9.36</v>
      </c>
    </row>
    <row r="70" spans="1:9" ht="14.5" thickBot="1">
      <c r="A70" s="6">
        <v>67</v>
      </c>
      <c r="B70" s="7" t="s">
        <v>10</v>
      </c>
      <c r="C70" s="8" t="s">
        <v>115</v>
      </c>
      <c r="D70" s="7" t="s">
        <v>78</v>
      </c>
      <c r="E70" s="9">
        <v>11</v>
      </c>
      <c r="F70" s="9">
        <v>13</v>
      </c>
      <c r="G70" s="9">
        <v>15</v>
      </c>
      <c r="H70" s="9">
        <v>12.5</v>
      </c>
      <c r="I70" s="10">
        <v>13.5</v>
      </c>
    </row>
    <row r="71" spans="1:9" ht="14.5" thickBot="1">
      <c r="A71" s="6">
        <v>68</v>
      </c>
      <c r="B71" s="7" t="s">
        <v>10</v>
      </c>
      <c r="C71" s="8" t="s">
        <v>115</v>
      </c>
      <c r="D71" s="7" t="s">
        <v>79</v>
      </c>
      <c r="E71" s="9">
        <v>10.75</v>
      </c>
      <c r="F71" s="9">
        <v>11.25</v>
      </c>
      <c r="G71" s="9">
        <v>0</v>
      </c>
      <c r="H71" s="9">
        <v>9.25</v>
      </c>
      <c r="I71" s="10">
        <v>0</v>
      </c>
    </row>
    <row r="72" spans="1:9" ht="14.5" thickBot="1">
      <c r="A72" s="6">
        <v>69</v>
      </c>
      <c r="B72" s="7" t="s">
        <v>10</v>
      </c>
      <c r="C72" s="8" t="s">
        <v>115</v>
      </c>
      <c r="D72" s="7" t="s">
        <v>80</v>
      </c>
      <c r="E72" s="9">
        <v>10.37</v>
      </c>
      <c r="F72" s="9">
        <v>11.23</v>
      </c>
      <c r="G72" s="9">
        <v>12.23</v>
      </c>
      <c r="H72" s="9">
        <v>12.23</v>
      </c>
      <c r="I72" s="10">
        <v>12.23</v>
      </c>
    </row>
    <row r="73" spans="1:9" ht="14.5" thickBot="1">
      <c r="A73" s="6">
        <v>70</v>
      </c>
      <c r="B73" s="7" t="s">
        <v>10</v>
      </c>
      <c r="C73" s="8" t="s">
        <v>115</v>
      </c>
      <c r="D73" s="7" t="s">
        <v>81</v>
      </c>
      <c r="E73" s="9">
        <v>11.25</v>
      </c>
      <c r="F73" s="9">
        <v>11.5</v>
      </c>
      <c r="G73" s="9">
        <v>0</v>
      </c>
      <c r="H73" s="9">
        <v>10.5</v>
      </c>
      <c r="I73" s="10">
        <v>11.5</v>
      </c>
    </row>
    <row r="74" spans="1:9" ht="14.5" thickBot="1">
      <c r="A74" s="6">
        <v>71</v>
      </c>
      <c r="B74" s="7" t="s">
        <v>10</v>
      </c>
      <c r="C74" s="8" t="s">
        <v>115</v>
      </c>
      <c r="D74" s="7" t="s">
        <v>82</v>
      </c>
      <c r="E74" s="9">
        <v>8.75</v>
      </c>
      <c r="F74" s="9">
        <v>14.75</v>
      </c>
      <c r="G74" s="9">
        <v>0</v>
      </c>
      <c r="H74" s="9">
        <v>11</v>
      </c>
      <c r="I74" s="10">
        <v>12</v>
      </c>
    </row>
    <row r="75" spans="1:9" ht="14.5" thickBot="1">
      <c r="A75" s="6">
        <v>72</v>
      </c>
      <c r="B75" s="7" t="s">
        <v>10</v>
      </c>
      <c r="C75" s="8" t="s">
        <v>115</v>
      </c>
      <c r="D75" s="7" t="s">
        <v>83</v>
      </c>
      <c r="E75" s="9">
        <v>0</v>
      </c>
      <c r="F75" s="9">
        <v>11.88</v>
      </c>
      <c r="G75" s="9">
        <v>15.87</v>
      </c>
      <c r="H75" s="9">
        <v>0</v>
      </c>
      <c r="I75" s="10">
        <v>13.51</v>
      </c>
    </row>
    <row r="76" spans="1:9" ht="14.5" thickBot="1">
      <c r="A76" s="6">
        <v>73</v>
      </c>
      <c r="B76" s="7" t="s">
        <v>10</v>
      </c>
      <c r="C76" s="8" t="s">
        <v>115</v>
      </c>
      <c r="D76" s="7" t="s">
        <v>84</v>
      </c>
      <c r="E76" s="9">
        <v>11.5</v>
      </c>
      <c r="F76" s="9">
        <v>11.5</v>
      </c>
      <c r="G76" s="9">
        <v>0</v>
      </c>
      <c r="H76" s="9">
        <v>11.5</v>
      </c>
      <c r="I76" s="10">
        <v>12.25</v>
      </c>
    </row>
    <row r="77" spans="1:9" ht="14.5" thickBot="1">
      <c r="A77" s="6">
        <v>74</v>
      </c>
      <c r="B77" s="7" t="s">
        <v>10</v>
      </c>
      <c r="C77" s="8" t="s">
        <v>115</v>
      </c>
      <c r="D77" s="7" t="s">
        <v>85</v>
      </c>
      <c r="E77" s="9">
        <v>8.67</v>
      </c>
      <c r="F77" s="9">
        <v>9.2799999999999994</v>
      </c>
      <c r="G77" s="9">
        <v>13.03</v>
      </c>
      <c r="H77" s="9">
        <v>9.02</v>
      </c>
      <c r="I77" s="10">
        <v>9.08</v>
      </c>
    </row>
    <row r="78" spans="1:9" ht="14.5" thickBot="1">
      <c r="A78" s="6">
        <v>75</v>
      </c>
      <c r="B78" s="7" t="s">
        <v>10</v>
      </c>
      <c r="C78" s="8" t="s">
        <v>115</v>
      </c>
      <c r="D78" s="7" t="s">
        <v>86</v>
      </c>
      <c r="E78" s="9">
        <v>0</v>
      </c>
      <c r="F78" s="9">
        <v>9.91</v>
      </c>
      <c r="G78" s="9">
        <v>0</v>
      </c>
      <c r="H78" s="9">
        <v>8.16</v>
      </c>
      <c r="I78" s="10">
        <v>9.31</v>
      </c>
    </row>
    <row r="79" spans="1:9" ht="14.5" thickBot="1">
      <c r="A79" s="6">
        <v>76</v>
      </c>
      <c r="B79" s="7" t="s">
        <v>10</v>
      </c>
      <c r="C79" s="8" t="s">
        <v>115</v>
      </c>
      <c r="D79" s="7" t="s">
        <v>87</v>
      </c>
      <c r="E79" s="9">
        <v>10.24</v>
      </c>
      <c r="F79" s="9">
        <v>12.25</v>
      </c>
      <c r="G79" s="9">
        <v>0</v>
      </c>
      <c r="H79" s="9">
        <v>0</v>
      </c>
      <c r="I79" s="10">
        <v>0</v>
      </c>
    </row>
    <row r="80" spans="1:9" ht="14.5" thickBot="1">
      <c r="A80" s="6">
        <v>77</v>
      </c>
      <c r="B80" s="7" t="s">
        <v>10</v>
      </c>
      <c r="C80" s="8" t="s">
        <v>115</v>
      </c>
      <c r="D80" s="7" t="s">
        <v>88</v>
      </c>
      <c r="E80" s="9">
        <v>10.5</v>
      </c>
      <c r="F80" s="9">
        <v>10.5</v>
      </c>
      <c r="G80" s="9">
        <v>0</v>
      </c>
      <c r="H80" s="9">
        <v>10.25</v>
      </c>
      <c r="I80" s="10">
        <v>10.25</v>
      </c>
    </row>
    <row r="81" spans="1:9" ht="14.5" thickBot="1">
      <c r="A81" s="6">
        <v>78</v>
      </c>
      <c r="B81" s="7" t="s">
        <v>10</v>
      </c>
      <c r="C81" s="8" t="s">
        <v>115</v>
      </c>
      <c r="D81" s="7" t="s">
        <v>89</v>
      </c>
      <c r="E81" s="9">
        <v>8.5</v>
      </c>
      <c r="F81" s="9">
        <v>9</v>
      </c>
      <c r="G81" s="9">
        <v>9.75</v>
      </c>
      <c r="H81" s="9">
        <v>8.75</v>
      </c>
      <c r="I81" s="10">
        <v>10.5</v>
      </c>
    </row>
    <row r="82" spans="1:9" ht="14.5" thickBot="1">
      <c r="A82" s="6">
        <v>79</v>
      </c>
      <c r="B82" s="7" t="s">
        <v>10</v>
      </c>
      <c r="C82" s="8" t="s">
        <v>115</v>
      </c>
      <c r="D82" s="7" t="s">
        <v>90</v>
      </c>
      <c r="E82" s="9">
        <v>13.04</v>
      </c>
      <c r="F82" s="9">
        <v>12.96</v>
      </c>
      <c r="G82" s="9">
        <v>14.97</v>
      </c>
      <c r="H82" s="9">
        <v>12.99</v>
      </c>
      <c r="I82" s="10">
        <v>13.16</v>
      </c>
    </row>
    <row r="83" spans="1:9" ht="14.5" thickBot="1">
      <c r="A83" s="6">
        <v>80</v>
      </c>
      <c r="B83" s="7" t="s">
        <v>10</v>
      </c>
      <c r="C83" s="8" t="s">
        <v>115</v>
      </c>
      <c r="D83" s="7" t="s">
        <v>91</v>
      </c>
      <c r="E83" s="9">
        <v>12.19</v>
      </c>
      <c r="F83" s="9">
        <v>13.19</v>
      </c>
      <c r="G83" s="9">
        <v>13.19</v>
      </c>
      <c r="H83" s="9">
        <v>13.94</v>
      </c>
      <c r="I83" s="10">
        <v>13.94</v>
      </c>
    </row>
    <row r="84" spans="1:9" ht="14.5" thickBot="1">
      <c r="A84" s="6">
        <v>81</v>
      </c>
      <c r="B84" s="7" t="s">
        <v>10</v>
      </c>
      <c r="C84" s="8" t="s">
        <v>115</v>
      </c>
      <c r="D84" s="7" t="s">
        <v>92</v>
      </c>
      <c r="E84" s="9">
        <v>12.17</v>
      </c>
      <c r="F84" s="9">
        <v>12.17</v>
      </c>
      <c r="G84" s="9">
        <v>12.17</v>
      </c>
      <c r="H84" s="9">
        <v>12.17</v>
      </c>
      <c r="I84" s="10">
        <v>12.17</v>
      </c>
    </row>
    <row r="85" spans="1:9" ht="14.5" thickBot="1">
      <c r="A85" s="6">
        <v>82</v>
      </c>
      <c r="B85" s="7" t="s">
        <v>10</v>
      </c>
      <c r="C85" s="8" t="s">
        <v>115</v>
      </c>
      <c r="D85" s="7" t="s">
        <v>93</v>
      </c>
      <c r="E85" s="9">
        <v>10.02</v>
      </c>
      <c r="F85" s="9">
        <v>10.02</v>
      </c>
      <c r="G85" s="9">
        <v>0</v>
      </c>
      <c r="H85" s="9">
        <v>0</v>
      </c>
      <c r="I85" s="10">
        <v>0</v>
      </c>
    </row>
    <row r="86" spans="1:9" ht="14.5" thickBot="1">
      <c r="A86" s="6">
        <v>83</v>
      </c>
      <c r="B86" s="7" t="s">
        <v>10</v>
      </c>
      <c r="C86" s="8" t="s">
        <v>115</v>
      </c>
      <c r="D86" s="7" t="s">
        <v>94</v>
      </c>
      <c r="E86" s="9">
        <v>12.5</v>
      </c>
      <c r="F86" s="9">
        <v>13.5</v>
      </c>
      <c r="G86" s="9">
        <v>0</v>
      </c>
      <c r="H86" s="9">
        <v>0</v>
      </c>
      <c r="I86" s="10">
        <v>0</v>
      </c>
    </row>
    <row r="87" spans="1:9" ht="14.5" thickBot="1">
      <c r="A87" s="6">
        <v>84</v>
      </c>
      <c r="B87" s="7" t="s">
        <v>10</v>
      </c>
      <c r="C87" s="8" t="s">
        <v>115</v>
      </c>
      <c r="D87" s="7" t="s">
        <v>95</v>
      </c>
      <c r="E87" s="9">
        <v>9.99</v>
      </c>
      <c r="F87" s="9">
        <v>9.99</v>
      </c>
      <c r="G87" s="9">
        <v>0</v>
      </c>
      <c r="H87" s="9">
        <v>9.99</v>
      </c>
      <c r="I87" s="10">
        <v>9.99</v>
      </c>
    </row>
    <row r="88" spans="1:9" ht="14.5" thickBot="1">
      <c r="A88" s="6">
        <v>85</v>
      </c>
      <c r="B88" s="7" t="s">
        <v>10</v>
      </c>
      <c r="C88" s="8" t="s">
        <v>115</v>
      </c>
      <c r="D88" s="7" t="s">
        <v>96</v>
      </c>
      <c r="E88" s="9">
        <v>0</v>
      </c>
      <c r="F88" s="9">
        <v>11.75</v>
      </c>
      <c r="G88" s="9">
        <v>0</v>
      </c>
      <c r="H88" s="9">
        <v>9.75</v>
      </c>
      <c r="I88" s="10">
        <v>0</v>
      </c>
    </row>
    <row r="89" spans="1:9" ht="14.5" thickBot="1">
      <c r="A89" s="6">
        <v>86</v>
      </c>
      <c r="B89" s="7" t="s">
        <v>10</v>
      </c>
      <c r="C89" s="8" t="s">
        <v>115</v>
      </c>
      <c r="D89" s="7" t="s">
        <v>97</v>
      </c>
      <c r="E89" s="9">
        <v>11.07</v>
      </c>
      <c r="F89" s="9">
        <v>11.07</v>
      </c>
      <c r="G89" s="9">
        <v>13.07</v>
      </c>
      <c r="H89" s="9">
        <v>11.07</v>
      </c>
      <c r="I89" s="10">
        <v>12.57</v>
      </c>
    </row>
    <row r="90" spans="1:9" ht="14.5" thickBot="1">
      <c r="A90" s="6">
        <v>87</v>
      </c>
      <c r="B90" s="7" t="s">
        <v>10</v>
      </c>
      <c r="C90" s="8" t="s">
        <v>115</v>
      </c>
      <c r="D90" s="7" t="s">
        <v>98</v>
      </c>
      <c r="E90" s="9">
        <v>12.78</v>
      </c>
      <c r="F90" s="9">
        <v>13.03</v>
      </c>
      <c r="G90" s="9">
        <v>13.53</v>
      </c>
      <c r="H90" s="9">
        <v>12.88</v>
      </c>
      <c r="I90" s="10">
        <v>13.28</v>
      </c>
    </row>
    <row r="91" spans="1:9" ht="14.5" thickBot="1">
      <c r="A91" s="6">
        <v>88</v>
      </c>
      <c r="B91" s="7" t="s">
        <v>10</v>
      </c>
      <c r="C91" s="8" t="s">
        <v>115</v>
      </c>
      <c r="D91" s="7" t="s">
        <v>99</v>
      </c>
      <c r="E91" s="9">
        <v>14</v>
      </c>
      <c r="F91" s="9">
        <v>14.25</v>
      </c>
      <c r="G91" s="9">
        <v>16.5</v>
      </c>
      <c r="H91" s="9">
        <v>16</v>
      </c>
      <c r="I91" s="10">
        <v>15.25</v>
      </c>
    </row>
    <row r="92" spans="1:9" ht="14.5" thickBot="1">
      <c r="A92" s="6">
        <v>89</v>
      </c>
      <c r="B92" s="7" t="s">
        <v>10</v>
      </c>
      <c r="C92" s="8" t="s">
        <v>115</v>
      </c>
      <c r="D92" s="7" t="s">
        <v>100</v>
      </c>
      <c r="E92" s="9">
        <v>11.12</v>
      </c>
      <c r="F92" s="9">
        <v>11.12</v>
      </c>
      <c r="G92" s="9">
        <v>0</v>
      </c>
      <c r="H92" s="9">
        <v>11.12</v>
      </c>
      <c r="I92" s="10">
        <v>11.12</v>
      </c>
    </row>
    <row r="93" spans="1:9" ht="14.5" thickBot="1">
      <c r="A93" s="6">
        <v>90</v>
      </c>
      <c r="B93" s="7" t="s">
        <v>10</v>
      </c>
      <c r="C93" s="8" t="s">
        <v>115</v>
      </c>
      <c r="D93" s="7" t="s">
        <v>101</v>
      </c>
      <c r="E93" s="9">
        <v>10</v>
      </c>
      <c r="F93" s="9">
        <v>11.25</v>
      </c>
      <c r="G93" s="9">
        <v>17</v>
      </c>
      <c r="H93" s="9">
        <v>13</v>
      </c>
      <c r="I93" s="10">
        <v>13</v>
      </c>
    </row>
    <row r="94" spans="1:9" ht="14.5" thickBot="1">
      <c r="A94" s="6">
        <v>91</v>
      </c>
      <c r="B94" s="7" t="s">
        <v>10</v>
      </c>
      <c r="C94" s="8" t="s">
        <v>115</v>
      </c>
      <c r="D94" s="7" t="s">
        <v>102</v>
      </c>
      <c r="E94" s="9">
        <v>10.89</v>
      </c>
      <c r="F94" s="9">
        <v>11.39</v>
      </c>
      <c r="G94" s="9">
        <v>11.89</v>
      </c>
      <c r="H94" s="9">
        <v>11.89</v>
      </c>
      <c r="I94" s="10">
        <v>11.89</v>
      </c>
    </row>
    <row r="95" spans="1:9" ht="14.5" thickBot="1">
      <c r="A95" s="6">
        <v>92</v>
      </c>
      <c r="B95" s="7" t="s">
        <v>10</v>
      </c>
      <c r="C95" s="8" t="s">
        <v>115</v>
      </c>
      <c r="D95" s="7" t="s">
        <v>103</v>
      </c>
      <c r="E95" s="9">
        <v>14.22</v>
      </c>
      <c r="F95" s="9">
        <v>14.22</v>
      </c>
      <c r="G95" s="9">
        <v>14.22</v>
      </c>
      <c r="H95" s="9">
        <v>14.22</v>
      </c>
      <c r="I95" s="10">
        <v>14.22</v>
      </c>
    </row>
    <row r="96" spans="1:9" ht="14.5" thickBot="1">
      <c r="A96" s="6">
        <v>93</v>
      </c>
      <c r="B96" s="7" t="s">
        <v>10</v>
      </c>
      <c r="C96" s="8" t="s">
        <v>115</v>
      </c>
      <c r="D96" s="7" t="s">
        <v>104</v>
      </c>
      <c r="E96" s="9">
        <v>10</v>
      </c>
      <c r="F96" s="9">
        <v>11</v>
      </c>
      <c r="G96" s="9">
        <v>0</v>
      </c>
      <c r="H96" s="9">
        <v>10</v>
      </c>
      <c r="I96" s="10">
        <v>11</v>
      </c>
    </row>
    <row r="97" spans="1:9" ht="14.5" thickBot="1">
      <c r="A97" s="6">
        <v>94</v>
      </c>
      <c r="B97" s="7" t="s">
        <v>10</v>
      </c>
      <c r="C97" s="8" t="s">
        <v>115</v>
      </c>
      <c r="D97" s="7" t="s">
        <v>105</v>
      </c>
      <c r="E97" s="9">
        <v>10.11</v>
      </c>
      <c r="F97" s="9">
        <v>10.8</v>
      </c>
      <c r="G97" s="9">
        <v>11.8</v>
      </c>
      <c r="H97" s="9">
        <v>10.8</v>
      </c>
      <c r="I97" s="10">
        <v>10.8</v>
      </c>
    </row>
    <row r="98" spans="1:9" ht="14.5" thickBot="1">
      <c r="A98" s="6">
        <v>95</v>
      </c>
      <c r="B98" s="7" t="s">
        <v>10</v>
      </c>
      <c r="C98" s="8" t="s">
        <v>115</v>
      </c>
      <c r="D98" s="7" t="s">
        <v>106</v>
      </c>
      <c r="E98" s="9">
        <v>11.33</v>
      </c>
      <c r="F98" s="9">
        <v>11.83</v>
      </c>
      <c r="G98" s="9">
        <v>12.33</v>
      </c>
      <c r="H98" s="9">
        <v>11.33</v>
      </c>
      <c r="I98" s="10">
        <v>11.83</v>
      </c>
    </row>
    <row r="99" spans="1:9" ht="14.5" thickBot="1">
      <c r="A99" s="6">
        <v>96</v>
      </c>
      <c r="B99" s="7" t="s">
        <v>10</v>
      </c>
      <c r="C99" s="8" t="s">
        <v>115</v>
      </c>
      <c r="D99" s="7" t="s">
        <v>107</v>
      </c>
      <c r="E99" s="9">
        <v>10.79</v>
      </c>
      <c r="F99" s="9">
        <v>10.79</v>
      </c>
      <c r="G99" s="9">
        <v>11.79</v>
      </c>
      <c r="H99" s="9">
        <v>10.79</v>
      </c>
      <c r="I99" s="10">
        <v>10.79</v>
      </c>
    </row>
    <row r="100" spans="1:9" ht="14.5" thickBot="1">
      <c r="A100" s="6">
        <v>97</v>
      </c>
      <c r="B100" s="7" t="s">
        <v>10</v>
      </c>
      <c r="C100" s="8" t="s">
        <v>115</v>
      </c>
      <c r="D100" s="7" t="s">
        <v>108</v>
      </c>
      <c r="E100" s="9">
        <v>0</v>
      </c>
      <c r="F100" s="9">
        <v>12.68</v>
      </c>
      <c r="G100" s="9">
        <v>17.05</v>
      </c>
      <c r="H100" s="9">
        <v>0</v>
      </c>
      <c r="I100" s="10">
        <v>14.11</v>
      </c>
    </row>
    <row r="101" spans="1:9" ht="14.5" thickBot="1">
      <c r="A101" s="6">
        <v>98</v>
      </c>
      <c r="B101" s="7" t="s">
        <v>10</v>
      </c>
      <c r="C101" s="8" t="s">
        <v>115</v>
      </c>
      <c r="D101" s="7" t="s">
        <v>109</v>
      </c>
      <c r="E101" s="9">
        <v>11.35</v>
      </c>
      <c r="F101" s="9">
        <v>12.03</v>
      </c>
      <c r="G101" s="9">
        <v>0</v>
      </c>
      <c r="H101" s="9">
        <v>11.85</v>
      </c>
      <c r="I101" s="10">
        <v>13.35</v>
      </c>
    </row>
    <row r="102" spans="1:9" ht="14.5" thickBot="1">
      <c r="A102" s="6">
        <v>99</v>
      </c>
      <c r="B102" s="7" t="s">
        <v>10</v>
      </c>
      <c r="C102" s="8" t="s">
        <v>115</v>
      </c>
      <c r="D102" s="7" t="s">
        <v>110</v>
      </c>
      <c r="E102" s="9">
        <v>11.96</v>
      </c>
      <c r="F102" s="9">
        <v>11.96</v>
      </c>
      <c r="G102" s="9">
        <v>11.96</v>
      </c>
      <c r="H102" s="9">
        <v>11.96</v>
      </c>
      <c r="I102" s="10">
        <v>11.96</v>
      </c>
    </row>
    <row r="103" spans="1:9" ht="14.5" thickBot="1">
      <c r="A103" s="6">
        <v>100</v>
      </c>
      <c r="B103" s="7" t="s">
        <v>10</v>
      </c>
      <c r="C103" s="8" t="s">
        <v>115</v>
      </c>
      <c r="D103" s="7" t="s">
        <v>111</v>
      </c>
      <c r="E103" s="9">
        <v>10.35</v>
      </c>
      <c r="F103" s="9">
        <v>10.85</v>
      </c>
      <c r="G103" s="9">
        <v>12.85</v>
      </c>
      <c r="H103" s="9">
        <v>10.35</v>
      </c>
      <c r="I103" s="10">
        <v>10.35</v>
      </c>
    </row>
    <row r="104" spans="1:9" ht="14.5" thickBot="1">
      <c r="A104" s="6">
        <v>101</v>
      </c>
      <c r="B104" s="7" t="s">
        <v>10</v>
      </c>
      <c r="C104" s="8" t="s">
        <v>115</v>
      </c>
      <c r="D104" s="7" t="s">
        <v>112</v>
      </c>
      <c r="E104" s="9">
        <v>9.51</v>
      </c>
      <c r="F104" s="9">
        <v>9.15</v>
      </c>
      <c r="G104" s="9">
        <v>0</v>
      </c>
      <c r="H104" s="9">
        <v>9.15</v>
      </c>
      <c r="I104" s="10">
        <v>0</v>
      </c>
    </row>
    <row r="105" spans="1:9" ht="14.5" thickBot="1">
      <c r="A105" s="6">
        <v>102</v>
      </c>
      <c r="B105" s="13" t="s">
        <v>10</v>
      </c>
      <c r="C105" s="14" t="s">
        <v>115</v>
      </c>
      <c r="D105" s="13" t="s">
        <v>113</v>
      </c>
      <c r="E105" s="15">
        <v>0</v>
      </c>
      <c r="F105" s="15">
        <v>11</v>
      </c>
      <c r="G105" s="15">
        <v>0</v>
      </c>
      <c r="H105" s="15">
        <v>12</v>
      </c>
      <c r="I105" s="16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2"/>
  <sheetViews>
    <sheetView zoomScaleNormal="100" workbookViewId="0">
      <selection activeCell="B3" sqref="B3"/>
    </sheetView>
  </sheetViews>
  <sheetFormatPr defaultColWidth="9.1796875" defaultRowHeight="11.5"/>
  <cols>
    <col min="1" max="1" width="6.1796875" style="68" customWidth="1"/>
    <col min="2" max="2" width="51.7265625" style="69" customWidth="1"/>
    <col min="3" max="3" width="10.453125" style="110" customWidth="1"/>
    <col min="4" max="4" width="9" style="110" customWidth="1"/>
    <col min="5" max="5" width="8.1796875" style="110" customWidth="1"/>
    <col min="6" max="6" width="9.1796875" style="139" customWidth="1"/>
    <col min="7" max="7" width="9" style="110" customWidth="1"/>
    <col min="8" max="16384" width="9.1796875" style="67"/>
  </cols>
  <sheetData>
    <row r="1" spans="1:12" ht="12.75" customHeight="1">
      <c r="A1" s="216" t="s">
        <v>160</v>
      </c>
      <c r="B1" s="216"/>
      <c r="C1" s="216"/>
      <c r="D1" s="216"/>
      <c r="E1" s="216"/>
      <c r="F1" s="216"/>
      <c r="G1" s="216"/>
    </row>
    <row r="2" spans="1:12" ht="12.75" customHeight="1" thickBot="1">
      <c r="C2" s="214" t="s">
        <v>161</v>
      </c>
      <c r="D2" s="215"/>
      <c r="E2" s="215"/>
      <c r="F2" s="215"/>
      <c r="G2" s="215"/>
    </row>
    <row r="3" spans="1:12" ht="25.5" customHeight="1">
      <c r="A3" s="144" t="s">
        <v>1</v>
      </c>
      <c r="B3" s="144" t="s">
        <v>4</v>
      </c>
      <c r="C3" s="144" t="s">
        <v>5</v>
      </c>
      <c r="D3" s="144" t="s">
        <v>6</v>
      </c>
      <c r="E3" s="144" t="s">
        <v>7</v>
      </c>
      <c r="F3" s="144" t="s">
        <v>8</v>
      </c>
      <c r="G3" s="144" t="s">
        <v>9</v>
      </c>
    </row>
    <row r="4" spans="1:12" ht="12.75" customHeight="1">
      <c r="A4" s="46">
        <v>1</v>
      </c>
      <c r="B4" s="104" t="s">
        <v>12</v>
      </c>
      <c r="C4" s="186">
        <v>9.9499999999999993</v>
      </c>
      <c r="D4" s="186">
        <v>9.9</v>
      </c>
      <c r="E4" s="186">
        <v>17.25</v>
      </c>
      <c r="F4" s="186">
        <v>9.9</v>
      </c>
      <c r="G4" s="186">
        <v>12</v>
      </c>
      <c r="H4" s="155"/>
      <c r="I4" s="155"/>
      <c r="J4" s="155"/>
      <c r="K4" s="155"/>
      <c r="L4" s="155"/>
    </row>
    <row r="5" spans="1:12" ht="12.75" customHeight="1">
      <c r="A5" s="46">
        <v>2</v>
      </c>
      <c r="B5" s="104" t="s">
        <v>13</v>
      </c>
      <c r="C5" s="186">
        <v>9.9499999999999993</v>
      </c>
      <c r="D5" s="186">
        <v>9.9</v>
      </c>
      <c r="E5" s="186">
        <v>17.5</v>
      </c>
      <c r="F5" s="186">
        <v>10.199999999999999</v>
      </c>
      <c r="G5" s="186">
        <v>11.95</v>
      </c>
      <c r="H5" s="155"/>
      <c r="I5" s="155"/>
      <c r="J5" s="155"/>
      <c r="K5" s="155"/>
      <c r="L5" s="155"/>
    </row>
    <row r="6" spans="1:12" ht="12.75" customHeight="1">
      <c r="A6" s="46">
        <v>3</v>
      </c>
      <c r="B6" s="104" t="s">
        <v>14</v>
      </c>
      <c r="C6" s="186">
        <v>9.9499999999999993</v>
      </c>
      <c r="D6" s="186">
        <v>9.9499999999999993</v>
      </c>
      <c r="E6" s="186"/>
      <c r="F6" s="186">
        <v>10.25</v>
      </c>
      <c r="G6" s="186">
        <v>12.25</v>
      </c>
      <c r="H6" s="155"/>
      <c r="I6" s="155"/>
      <c r="J6" s="155"/>
      <c r="K6" s="155"/>
      <c r="L6" s="155"/>
    </row>
    <row r="7" spans="1:12" ht="12.75" customHeight="1">
      <c r="A7" s="46">
        <v>4</v>
      </c>
      <c r="B7" s="104" t="s">
        <v>15</v>
      </c>
      <c r="C7" s="186">
        <v>10</v>
      </c>
      <c r="D7" s="186">
        <v>10.5</v>
      </c>
      <c r="E7" s="186">
        <v>17</v>
      </c>
      <c r="F7" s="186">
        <v>10.25</v>
      </c>
      <c r="G7" s="186">
        <v>12</v>
      </c>
      <c r="H7" s="155"/>
      <c r="I7" s="155"/>
      <c r="J7" s="155"/>
      <c r="K7" s="155"/>
      <c r="L7" s="155"/>
    </row>
    <row r="8" spans="1:12" ht="12.75" customHeight="1">
      <c r="A8" s="46">
        <v>5</v>
      </c>
      <c r="B8" s="104" t="s">
        <v>16</v>
      </c>
      <c r="C8" s="186">
        <v>9.85</v>
      </c>
      <c r="D8" s="186">
        <v>10.25</v>
      </c>
      <c r="E8" s="186"/>
      <c r="F8" s="186">
        <v>10.25</v>
      </c>
      <c r="G8" s="186">
        <v>10.25</v>
      </c>
      <c r="H8" s="155"/>
      <c r="I8" s="155"/>
      <c r="J8" s="155"/>
      <c r="K8" s="155"/>
      <c r="L8" s="155"/>
    </row>
    <row r="9" spans="1:12" ht="12.75" customHeight="1">
      <c r="A9" s="46">
        <v>6</v>
      </c>
      <c r="B9" s="104" t="s">
        <v>17</v>
      </c>
      <c r="C9" s="186">
        <v>9.75</v>
      </c>
      <c r="D9" s="186">
        <v>9.9</v>
      </c>
      <c r="E9" s="186"/>
      <c r="F9" s="186">
        <v>9.9</v>
      </c>
      <c r="G9" s="186">
        <v>8.61</v>
      </c>
      <c r="H9" s="155"/>
      <c r="I9" s="155"/>
      <c r="J9" s="155"/>
      <c r="K9" s="155"/>
      <c r="L9" s="155"/>
    </row>
    <row r="10" spans="1:12" ht="15" customHeight="1">
      <c r="A10" s="46">
        <v>7</v>
      </c>
      <c r="B10" s="104" t="s">
        <v>18</v>
      </c>
      <c r="C10" s="186">
        <v>9.25</v>
      </c>
      <c r="D10" s="186">
        <v>10.25</v>
      </c>
      <c r="E10" s="186"/>
      <c r="F10" s="186">
        <v>9.5</v>
      </c>
      <c r="G10" s="186">
        <v>9.75</v>
      </c>
      <c r="H10" s="155"/>
      <c r="I10" s="155"/>
      <c r="J10" s="155"/>
      <c r="K10" s="155"/>
      <c r="L10" s="155"/>
    </row>
    <row r="11" spans="1:12" ht="12.75" customHeight="1">
      <c r="A11" s="46">
        <v>8</v>
      </c>
      <c r="B11" s="104" t="s">
        <v>147</v>
      </c>
      <c r="C11" s="186">
        <v>10.25</v>
      </c>
      <c r="D11" s="186">
        <v>10.35</v>
      </c>
      <c r="E11" s="186">
        <v>17.829999999999998</v>
      </c>
      <c r="F11" s="186">
        <v>10.35</v>
      </c>
      <c r="G11" s="186">
        <v>10.35</v>
      </c>
      <c r="H11" s="155"/>
      <c r="I11" s="155"/>
      <c r="J11" s="155"/>
      <c r="K11" s="155"/>
      <c r="L11" s="155"/>
    </row>
    <row r="12" spans="1:12" ht="12.75" customHeight="1">
      <c r="A12" s="46">
        <v>9</v>
      </c>
      <c r="B12" s="104" t="s">
        <v>20</v>
      </c>
      <c r="C12" s="186">
        <v>9.4</v>
      </c>
      <c r="D12" s="186">
        <v>10.1</v>
      </c>
      <c r="E12" s="186"/>
      <c r="F12" s="186">
        <v>9.5500000000000007</v>
      </c>
      <c r="G12" s="186">
        <v>9.9499999999999993</v>
      </c>
      <c r="H12" s="155"/>
      <c r="I12" s="155"/>
      <c r="J12" s="155"/>
      <c r="K12" s="155"/>
      <c r="L12" s="155"/>
    </row>
    <row r="13" spans="1:12" ht="12.75" customHeight="1">
      <c r="A13" s="46">
        <v>10</v>
      </c>
      <c r="B13" s="104" t="s">
        <v>21</v>
      </c>
      <c r="C13" s="186">
        <v>10.25</v>
      </c>
      <c r="D13" s="186">
        <v>11</v>
      </c>
      <c r="E13" s="186"/>
      <c r="F13" s="186">
        <v>10.25</v>
      </c>
      <c r="G13" s="186"/>
      <c r="H13" s="155"/>
      <c r="I13" s="155"/>
      <c r="J13" s="155"/>
      <c r="K13" s="155"/>
      <c r="L13" s="155"/>
    </row>
    <row r="14" spans="1:12" ht="12.75" customHeight="1">
      <c r="A14" s="46">
        <v>11</v>
      </c>
      <c r="B14" s="104" t="s">
        <v>22</v>
      </c>
      <c r="C14" s="186">
        <v>10.5</v>
      </c>
      <c r="D14" s="186">
        <v>11.5</v>
      </c>
      <c r="E14" s="186"/>
      <c r="F14" s="186">
        <v>10.199999999999999</v>
      </c>
      <c r="G14" s="186">
        <v>10.75</v>
      </c>
      <c r="H14" s="155"/>
      <c r="I14" s="155"/>
      <c r="J14" s="155"/>
      <c r="K14" s="155"/>
      <c r="L14" s="155"/>
    </row>
    <row r="15" spans="1:12" ht="12.75" customHeight="1">
      <c r="A15" s="46">
        <v>12</v>
      </c>
      <c r="B15" s="104" t="s">
        <v>23</v>
      </c>
      <c r="C15" s="186">
        <v>7.25</v>
      </c>
      <c r="D15" s="186">
        <v>7.35</v>
      </c>
      <c r="E15" s="186"/>
      <c r="F15" s="186"/>
      <c r="G15" s="186"/>
      <c r="H15" s="155"/>
      <c r="I15" s="155"/>
      <c r="J15" s="155"/>
      <c r="K15" s="155"/>
      <c r="L15" s="155"/>
    </row>
    <row r="16" spans="1:12" ht="12.75" customHeight="1">
      <c r="A16" s="46">
        <v>13</v>
      </c>
      <c r="B16" s="104" t="s">
        <v>24</v>
      </c>
      <c r="C16" s="186">
        <v>6.26</v>
      </c>
      <c r="D16" s="186"/>
      <c r="E16" s="186"/>
      <c r="F16" s="186"/>
      <c r="G16" s="186"/>
      <c r="H16" s="155"/>
      <c r="I16" s="155"/>
      <c r="J16" s="155"/>
      <c r="K16" s="155"/>
      <c r="L16" s="155"/>
    </row>
    <row r="17" spans="1:12" ht="12.75" customHeight="1">
      <c r="A17" s="46">
        <v>14</v>
      </c>
      <c r="B17" s="104" t="s">
        <v>25</v>
      </c>
      <c r="C17" s="186">
        <v>7.25</v>
      </c>
      <c r="D17" s="186"/>
      <c r="E17" s="186"/>
      <c r="F17" s="186"/>
      <c r="G17" s="186"/>
      <c r="H17" s="155"/>
      <c r="I17" s="155"/>
      <c r="J17" s="155"/>
      <c r="K17" s="155"/>
      <c r="L17" s="155"/>
    </row>
    <row r="18" spans="1:12" ht="12.75" customHeight="1">
      <c r="A18" s="46">
        <v>15</v>
      </c>
      <c r="B18" s="104" t="s">
        <v>26</v>
      </c>
      <c r="C18" s="186">
        <v>9.89</v>
      </c>
      <c r="D18" s="186">
        <v>9.89</v>
      </c>
      <c r="E18" s="186"/>
      <c r="F18" s="186">
        <v>9.89</v>
      </c>
      <c r="G18" s="186">
        <v>9.89</v>
      </c>
      <c r="H18" s="155"/>
      <c r="I18" s="155"/>
      <c r="J18" s="155"/>
      <c r="K18" s="155"/>
      <c r="L18" s="155"/>
    </row>
    <row r="19" spans="1:12" ht="12.75" customHeight="1">
      <c r="A19" s="46">
        <v>16</v>
      </c>
      <c r="B19" s="104" t="s">
        <v>27</v>
      </c>
      <c r="C19" s="186">
        <v>11</v>
      </c>
      <c r="D19" s="186">
        <v>10.4</v>
      </c>
      <c r="E19" s="186">
        <v>14</v>
      </c>
      <c r="F19" s="186">
        <v>10.9</v>
      </c>
      <c r="G19" s="186">
        <v>15.6</v>
      </c>
      <c r="H19" s="155"/>
      <c r="I19" s="155"/>
      <c r="J19" s="155"/>
      <c r="K19" s="155"/>
      <c r="L19" s="155"/>
    </row>
    <row r="20" spans="1:12" ht="12.75" customHeight="1">
      <c r="A20" s="46">
        <v>17</v>
      </c>
      <c r="B20" s="104" t="s">
        <v>28</v>
      </c>
      <c r="C20" s="186">
        <v>9.51</v>
      </c>
      <c r="D20" s="186"/>
      <c r="E20" s="186"/>
      <c r="F20" s="186"/>
      <c r="G20" s="186"/>
      <c r="H20" s="155"/>
      <c r="I20" s="155"/>
      <c r="J20" s="155"/>
      <c r="K20" s="155"/>
      <c r="L20" s="155"/>
    </row>
    <row r="21" spans="1:12" ht="12.75" customHeight="1">
      <c r="A21" s="46">
        <v>18</v>
      </c>
      <c r="B21" s="104" t="s">
        <v>30</v>
      </c>
      <c r="C21" s="186">
        <v>6.41</v>
      </c>
      <c r="D21" s="186"/>
      <c r="E21" s="186"/>
      <c r="F21" s="186"/>
      <c r="G21" s="186"/>
      <c r="H21" s="155"/>
      <c r="I21" s="155"/>
      <c r="J21" s="155"/>
      <c r="K21" s="155"/>
      <c r="L21" s="155"/>
    </row>
    <row r="22" spans="1:12" ht="12.75" customHeight="1">
      <c r="A22" s="46">
        <v>19</v>
      </c>
      <c r="B22" s="104" t="s">
        <v>32</v>
      </c>
      <c r="C22" s="186">
        <v>7.45</v>
      </c>
      <c r="D22" s="186">
        <v>8.9600000000000009</v>
      </c>
      <c r="E22" s="186"/>
      <c r="F22" s="186">
        <v>9.74</v>
      </c>
      <c r="G22" s="186"/>
      <c r="H22" s="155"/>
      <c r="I22" s="155"/>
      <c r="J22" s="155"/>
      <c r="K22" s="155"/>
      <c r="L22" s="155"/>
    </row>
    <row r="23" spans="1:12" ht="12.75" customHeight="1">
      <c r="A23" s="46">
        <v>20</v>
      </c>
      <c r="B23" s="104" t="s">
        <v>33</v>
      </c>
      <c r="C23" s="186">
        <v>7.92</v>
      </c>
      <c r="D23" s="186"/>
      <c r="E23" s="186"/>
      <c r="F23" s="186"/>
      <c r="G23" s="186"/>
      <c r="H23" s="155"/>
      <c r="I23" s="155"/>
      <c r="J23" s="155"/>
      <c r="K23" s="155"/>
      <c r="L23" s="155"/>
    </row>
    <row r="24" spans="1:12" ht="12.75" customHeight="1">
      <c r="A24" s="46">
        <v>21</v>
      </c>
      <c r="B24" s="104" t="s">
        <v>34</v>
      </c>
      <c r="C24" s="186">
        <v>6.6</v>
      </c>
      <c r="D24" s="186"/>
      <c r="E24" s="186"/>
      <c r="F24" s="186"/>
      <c r="G24" s="186"/>
      <c r="H24" s="155"/>
      <c r="I24" s="155"/>
      <c r="J24" s="155"/>
      <c r="K24" s="155"/>
      <c r="L24" s="155"/>
    </row>
    <row r="25" spans="1:12" ht="12.75" customHeight="1">
      <c r="A25" s="46">
        <v>22</v>
      </c>
      <c r="B25" s="104" t="s">
        <v>35</v>
      </c>
      <c r="C25" s="186">
        <v>8.9</v>
      </c>
      <c r="D25" s="186"/>
      <c r="E25" s="186"/>
      <c r="F25" s="186">
        <v>9.3000000000000007</v>
      </c>
      <c r="G25" s="186"/>
      <c r="H25" s="155"/>
      <c r="I25" s="155"/>
      <c r="J25" s="155"/>
      <c r="K25" s="155"/>
      <c r="L25" s="155"/>
    </row>
    <row r="26" spans="1:12" ht="12.75" customHeight="1">
      <c r="A26" s="46">
        <v>23</v>
      </c>
      <c r="B26" s="104" t="s">
        <v>36</v>
      </c>
      <c r="C26" s="186">
        <v>14.3</v>
      </c>
      <c r="D26" s="186">
        <v>13.3</v>
      </c>
      <c r="E26" s="186">
        <v>13.3</v>
      </c>
      <c r="F26" s="186">
        <v>13.3</v>
      </c>
      <c r="G26" s="186">
        <v>13.3</v>
      </c>
      <c r="H26" s="155"/>
      <c r="I26" s="155"/>
      <c r="J26" s="155"/>
      <c r="K26" s="155"/>
      <c r="L26" s="155"/>
    </row>
    <row r="27" spans="1:12" ht="12.75" customHeight="1">
      <c r="A27" s="46">
        <v>24</v>
      </c>
      <c r="B27" s="104" t="s">
        <v>37</v>
      </c>
      <c r="C27" s="186">
        <v>7.78</v>
      </c>
      <c r="D27" s="186"/>
      <c r="E27" s="186"/>
      <c r="F27" s="186"/>
      <c r="G27" s="186"/>
      <c r="H27" s="155"/>
      <c r="I27" s="155"/>
      <c r="J27" s="155"/>
      <c r="K27" s="155"/>
      <c r="L27" s="155"/>
    </row>
    <row r="28" spans="1:12" ht="12.75" customHeight="1">
      <c r="A28" s="46">
        <v>25</v>
      </c>
      <c r="B28" s="104" t="s">
        <v>38</v>
      </c>
      <c r="C28" s="186">
        <v>7.96</v>
      </c>
      <c r="D28" s="186"/>
      <c r="E28" s="186"/>
      <c r="F28" s="186"/>
      <c r="G28" s="186"/>
      <c r="H28" s="155"/>
      <c r="I28" s="155"/>
      <c r="J28" s="155"/>
      <c r="K28" s="155"/>
      <c r="L28" s="155"/>
    </row>
    <row r="29" spans="1:12" ht="12.75" customHeight="1">
      <c r="A29" s="46">
        <v>26</v>
      </c>
      <c r="B29" s="104" t="s">
        <v>39</v>
      </c>
      <c r="C29" s="186">
        <v>8</v>
      </c>
      <c r="D29" s="186"/>
      <c r="E29" s="186"/>
      <c r="F29" s="186"/>
      <c r="G29" s="186"/>
      <c r="H29" s="155"/>
      <c r="I29" s="155"/>
      <c r="J29" s="155"/>
      <c r="K29" s="155"/>
      <c r="L29" s="155"/>
    </row>
    <row r="30" spans="1:12" ht="12.75" customHeight="1">
      <c r="A30" s="46">
        <v>27</v>
      </c>
      <c r="B30" s="104" t="s">
        <v>40</v>
      </c>
      <c r="C30" s="186">
        <v>6.71</v>
      </c>
      <c r="D30" s="186">
        <v>6.71</v>
      </c>
      <c r="E30" s="186"/>
      <c r="F30" s="186"/>
      <c r="G30" s="186"/>
      <c r="H30" s="155"/>
      <c r="I30" s="155"/>
      <c r="J30" s="155"/>
      <c r="K30" s="155"/>
      <c r="L30" s="155"/>
    </row>
    <row r="31" spans="1:12" ht="12.75" customHeight="1">
      <c r="A31" s="46">
        <v>28</v>
      </c>
      <c r="B31" s="104" t="s">
        <v>41</v>
      </c>
      <c r="C31" s="186">
        <v>10.3</v>
      </c>
      <c r="D31" s="186">
        <v>10.55</v>
      </c>
      <c r="E31" s="186">
        <v>15.51</v>
      </c>
      <c r="F31" s="186">
        <v>9.98</v>
      </c>
      <c r="G31" s="186">
        <v>14.55</v>
      </c>
      <c r="H31" s="155"/>
      <c r="I31" s="155"/>
      <c r="J31" s="155"/>
      <c r="K31" s="155"/>
      <c r="L31" s="155"/>
    </row>
    <row r="32" spans="1:12" ht="12.75" customHeight="1">
      <c r="A32" s="46">
        <v>29</v>
      </c>
      <c r="B32" s="104" t="s">
        <v>42</v>
      </c>
      <c r="C32" s="186">
        <v>9.5</v>
      </c>
      <c r="D32" s="186">
        <v>10.25</v>
      </c>
      <c r="E32" s="186"/>
      <c r="F32" s="186">
        <v>10.75</v>
      </c>
      <c r="G32" s="186"/>
      <c r="H32" s="155"/>
      <c r="I32" s="155"/>
      <c r="J32" s="155"/>
      <c r="K32" s="155"/>
      <c r="L32" s="155"/>
    </row>
    <row r="33" spans="1:12" ht="12.75" customHeight="1">
      <c r="A33" s="46">
        <v>30</v>
      </c>
      <c r="B33" s="104" t="s">
        <v>43</v>
      </c>
      <c r="C33" s="186">
        <v>11.25</v>
      </c>
      <c r="D33" s="186">
        <v>13</v>
      </c>
      <c r="E33" s="186"/>
      <c r="F33" s="186">
        <v>13</v>
      </c>
      <c r="G33" s="186">
        <v>14</v>
      </c>
      <c r="H33" s="155"/>
      <c r="I33" s="155"/>
      <c r="J33" s="155"/>
      <c r="K33" s="155"/>
      <c r="L33" s="155"/>
    </row>
    <row r="34" spans="1:12" ht="12.75" customHeight="1">
      <c r="A34" s="46">
        <v>31</v>
      </c>
      <c r="B34" s="104" t="s">
        <v>44</v>
      </c>
      <c r="C34" s="186">
        <v>9.4499999999999993</v>
      </c>
      <c r="D34" s="186">
        <v>9.9499999999999993</v>
      </c>
      <c r="E34" s="186">
        <v>21</v>
      </c>
      <c r="F34" s="186">
        <v>12.3</v>
      </c>
      <c r="G34" s="186">
        <v>11.3</v>
      </c>
      <c r="H34" s="155"/>
      <c r="I34" s="155"/>
      <c r="J34" s="155"/>
      <c r="K34" s="155"/>
      <c r="L34" s="155"/>
    </row>
    <row r="35" spans="1:12" ht="12.75" customHeight="1">
      <c r="A35" s="46">
        <v>32</v>
      </c>
      <c r="B35" s="104" t="s">
        <v>45</v>
      </c>
      <c r="C35" s="186">
        <v>10.6</v>
      </c>
      <c r="D35" s="186">
        <v>12.2</v>
      </c>
      <c r="E35" s="186">
        <v>14.2</v>
      </c>
      <c r="F35" s="186">
        <v>11.9</v>
      </c>
      <c r="G35" s="186">
        <v>12</v>
      </c>
      <c r="H35" s="155"/>
      <c r="I35" s="155"/>
      <c r="J35" s="155"/>
      <c r="K35" s="155"/>
      <c r="L35" s="155"/>
    </row>
    <row r="36" spans="1:12" ht="12.75" customHeight="1">
      <c r="A36" s="46">
        <v>33</v>
      </c>
      <c r="B36" s="104" t="s">
        <v>46</v>
      </c>
      <c r="C36" s="186">
        <v>8.48</v>
      </c>
      <c r="D36" s="186">
        <v>10.01</v>
      </c>
      <c r="E36" s="186">
        <v>13.63</v>
      </c>
      <c r="F36" s="186">
        <v>10.27</v>
      </c>
      <c r="G36" s="186">
        <v>10.06</v>
      </c>
      <c r="H36" s="155"/>
      <c r="I36" s="155"/>
      <c r="J36" s="155"/>
      <c r="K36" s="155"/>
      <c r="L36" s="155"/>
    </row>
    <row r="37" spans="1:12" ht="12.75" customHeight="1">
      <c r="A37" s="46">
        <v>34</v>
      </c>
      <c r="B37" s="104" t="s">
        <v>47</v>
      </c>
      <c r="C37" s="186">
        <v>10</v>
      </c>
      <c r="D37" s="186">
        <v>10.25</v>
      </c>
      <c r="E37" s="186">
        <v>14.5</v>
      </c>
      <c r="F37" s="186">
        <v>10.5</v>
      </c>
      <c r="G37" s="186">
        <v>11</v>
      </c>
      <c r="H37" s="155"/>
      <c r="I37" s="155"/>
      <c r="J37" s="155"/>
      <c r="K37" s="155"/>
      <c r="L37" s="155"/>
    </row>
    <row r="38" spans="1:12" ht="12.75" customHeight="1">
      <c r="A38" s="46">
        <v>35</v>
      </c>
      <c r="B38" s="104" t="s">
        <v>48</v>
      </c>
      <c r="C38" s="186">
        <v>7.28</v>
      </c>
      <c r="D38" s="186">
        <v>7.19</v>
      </c>
      <c r="E38" s="186">
        <v>6.65</v>
      </c>
      <c r="F38" s="186">
        <v>6.62</v>
      </c>
      <c r="G38" s="186">
        <v>7.94</v>
      </c>
      <c r="H38" s="155"/>
      <c r="I38" s="155"/>
      <c r="J38" s="155"/>
      <c r="K38" s="155"/>
      <c r="L38" s="155"/>
    </row>
    <row r="39" spans="1:12" ht="12.75" customHeight="1">
      <c r="A39" s="46">
        <v>36</v>
      </c>
      <c r="B39" s="104" t="s">
        <v>49</v>
      </c>
      <c r="C39" s="186">
        <v>9.4</v>
      </c>
      <c r="D39" s="186">
        <v>12.11</v>
      </c>
      <c r="E39" s="186">
        <v>12.93</v>
      </c>
      <c r="F39" s="186">
        <v>11.36</v>
      </c>
      <c r="G39" s="186">
        <v>12.16</v>
      </c>
      <c r="H39" s="155"/>
      <c r="I39" s="155"/>
      <c r="J39" s="155"/>
      <c r="K39" s="155"/>
      <c r="L39" s="155"/>
    </row>
    <row r="40" spans="1:12" ht="12.75" customHeight="1">
      <c r="A40" s="46">
        <v>37</v>
      </c>
      <c r="B40" s="104" t="s">
        <v>50</v>
      </c>
      <c r="C40" s="186">
        <v>6.96</v>
      </c>
      <c r="D40" s="186">
        <v>7.8</v>
      </c>
      <c r="E40" s="186">
        <v>11.19</v>
      </c>
      <c r="F40" s="186">
        <v>7.02</v>
      </c>
      <c r="G40" s="186">
        <v>8.24</v>
      </c>
      <c r="H40" s="155"/>
      <c r="I40" s="155"/>
      <c r="J40" s="155"/>
      <c r="K40" s="155"/>
      <c r="L40" s="155"/>
    </row>
    <row r="41" spans="1:12" ht="12.75" customHeight="1">
      <c r="A41" s="46">
        <v>38</v>
      </c>
      <c r="B41" s="104" t="s">
        <v>51</v>
      </c>
      <c r="C41" s="186">
        <v>8.9</v>
      </c>
      <c r="D41" s="186">
        <v>8.82</v>
      </c>
      <c r="E41" s="186">
        <v>8.5399999999999991</v>
      </c>
      <c r="F41" s="186">
        <v>8.89</v>
      </c>
      <c r="G41" s="186">
        <v>8.98</v>
      </c>
      <c r="H41" s="155"/>
      <c r="I41" s="155"/>
      <c r="J41" s="155"/>
      <c r="K41" s="155"/>
      <c r="L41" s="155"/>
    </row>
    <row r="42" spans="1:12" ht="12.75" customHeight="1">
      <c r="A42" s="46">
        <v>39</v>
      </c>
      <c r="B42" s="104" t="s">
        <v>52</v>
      </c>
      <c r="C42" s="186">
        <v>9.5500000000000007</v>
      </c>
      <c r="D42" s="186">
        <v>10.1</v>
      </c>
      <c r="E42" s="186">
        <v>13.17</v>
      </c>
      <c r="F42" s="186">
        <v>10.32</v>
      </c>
      <c r="G42" s="186">
        <v>12.44</v>
      </c>
      <c r="H42" s="155"/>
      <c r="I42" s="155"/>
      <c r="J42" s="155"/>
      <c r="K42" s="155"/>
      <c r="L42" s="155"/>
    </row>
    <row r="43" spans="1:12" ht="12.75" customHeight="1">
      <c r="A43" s="46">
        <v>40</v>
      </c>
      <c r="B43" s="104" t="s">
        <v>53</v>
      </c>
      <c r="C43" s="186">
        <v>10</v>
      </c>
      <c r="D43" s="186">
        <v>10.5</v>
      </c>
      <c r="E43" s="186">
        <v>12.5</v>
      </c>
      <c r="F43" s="186">
        <v>11</v>
      </c>
      <c r="G43" s="186">
        <v>11</v>
      </c>
      <c r="H43" s="155"/>
      <c r="I43" s="155"/>
      <c r="J43" s="155"/>
      <c r="K43" s="155"/>
      <c r="L43" s="155"/>
    </row>
    <row r="44" spans="1:12" ht="12.75" customHeight="1">
      <c r="A44" s="46">
        <v>41</v>
      </c>
      <c r="B44" s="104" t="s">
        <v>54</v>
      </c>
      <c r="C44" s="186">
        <v>8.11</v>
      </c>
      <c r="D44" s="186">
        <v>7.6</v>
      </c>
      <c r="E44" s="186">
        <v>7.71</v>
      </c>
      <c r="F44" s="186">
        <v>6.79</v>
      </c>
      <c r="G44" s="186">
        <v>7.44</v>
      </c>
      <c r="H44" s="155"/>
      <c r="I44" s="155"/>
      <c r="J44" s="155"/>
      <c r="K44" s="155"/>
      <c r="L44" s="155"/>
    </row>
    <row r="45" spans="1:12" ht="12.75" customHeight="1">
      <c r="A45" s="46">
        <v>42</v>
      </c>
      <c r="B45" s="104" t="s">
        <v>55</v>
      </c>
      <c r="C45" s="186">
        <v>10.9</v>
      </c>
      <c r="D45" s="186">
        <v>12.65</v>
      </c>
      <c r="E45" s="186">
        <v>15</v>
      </c>
      <c r="F45" s="186">
        <v>12.12</v>
      </c>
      <c r="G45" s="186">
        <v>12.28</v>
      </c>
      <c r="H45" s="155"/>
      <c r="I45" s="155"/>
      <c r="J45" s="155"/>
      <c r="K45" s="155"/>
      <c r="L45" s="155"/>
    </row>
    <row r="46" spans="1:12" ht="12.75" customHeight="1">
      <c r="A46" s="46">
        <v>43</v>
      </c>
      <c r="B46" s="104" t="s">
        <v>56</v>
      </c>
      <c r="C46" s="186">
        <v>10.06</v>
      </c>
      <c r="D46" s="186">
        <v>10.06</v>
      </c>
      <c r="E46" s="186">
        <v>10.06</v>
      </c>
      <c r="F46" s="186">
        <v>10.06</v>
      </c>
      <c r="G46" s="186">
        <v>10.06</v>
      </c>
      <c r="H46" s="155"/>
      <c r="I46" s="155"/>
      <c r="J46" s="155"/>
      <c r="K46" s="155"/>
      <c r="L46" s="155"/>
    </row>
    <row r="47" spans="1:12" ht="12.75" customHeight="1">
      <c r="A47" s="46">
        <v>44</v>
      </c>
      <c r="B47" s="104" t="s">
        <v>57</v>
      </c>
      <c r="C47" s="186">
        <v>11.39</v>
      </c>
      <c r="D47" s="186">
        <v>11.94</v>
      </c>
      <c r="E47" s="186">
        <v>14.69</v>
      </c>
      <c r="F47" s="186">
        <v>11.89</v>
      </c>
      <c r="G47" s="186">
        <v>12.54</v>
      </c>
      <c r="H47" s="155"/>
      <c r="I47" s="155"/>
      <c r="J47" s="155"/>
      <c r="K47" s="155"/>
      <c r="L47" s="155"/>
    </row>
    <row r="48" spans="1:12" ht="12.75" customHeight="1">
      <c r="A48" s="46">
        <v>45</v>
      </c>
      <c r="B48" s="104" t="s">
        <v>58</v>
      </c>
      <c r="C48" s="186">
        <v>9.3000000000000007</v>
      </c>
      <c r="D48" s="186">
        <v>9.8000000000000007</v>
      </c>
      <c r="E48" s="186">
        <v>10.8</v>
      </c>
      <c r="F48" s="186">
        <v>9.8000000000000007</v>
      </c>
      <c r="G48" s="186">
        <v>10.55</v>
      </c>
      <c r="H48" s="155"/>
      <c r="I48" s="155"/>
      <c r="J48" s="155"/>
      <c r="K48" s="155"/>
      <c r="L48" s="155"/>
    </row>
    <row r="49" spans="1:12" ht="12.75" customHeight="1">
      <c r="A49" s="46">
        <v>46</v>
      </c>
      <c r="B49" s="104" t="s">
        <v>59</v>
      </c>
      <c r="C49" s="186">
        <v>8.89</v>
      </c>
      <c r="D49" s="186">
        <v>8.4700000000000006</v>
      </c>
      <c r="E49" s="186">
        <v>8.4700000000000006</v>
      </c>
      <c r="F49" s="186">
        <v>8.89</v>
      </c>
      <c r="G49" s="186">
        <v>8.0500000000000007</v>
      </c>
      <c r="H49" s="155"/>
      <c r="I49" s="155"/>
      <c r="J49" s="155"/>
      <c r="K49" s="155"/>
      <c r="L49" s="155"/>
    </row>
    <row r="50" spans="1:12" ht="12.75" customHeight="1">
      <c r="A50" s="46">
        <v>47</v>
      </c>
      <c r="B50" s="104" t="s">
        <v>60</v>
      </c>
      <c r="C50" s="186">
        <v>8.11</v>
      </c>
      <c r="D50" s="186">
        <v>7.39</v>
      </c>
      <c r="E50" s="186">
        <v>14.9</v>
      </c>
      <c r="F50" s="186">
        <v>10.06</v>
      </c>
      <c r="G50" s="186">
        <v>12.05</v>
      </c>
      <c r="H50" s="155"/>
      <c r="I50" s="155"/>
      <c r="J50" s="155"/>
      <c r="K50" s="155"/>
      <c r="L50" s="155"/>
    </row>
    <row r="51" spans="1:12" ht="12.75" customHeight="1">
      <c r="A51" s="46">
        <v>48</v>
      </c>
      <c r="B51" s="104" t="s">
        <v>61</v>
      </c>
      <c r="C51" s="186">
        <v>8.5299999999999994</v>
      </c>
      <c r="D51" s="186">
        <v>8.5500000000000007</v>
      </c>
      <c r="E51" s="186">
        <v>8.4499999999999993</v>
      </c>
      <c r="F51" s="186">
        <v>8.39</v>
      </c>
      <c r="G51" s="186">
        <v>10.51</v>
      </c>
      <c r="H51" s="155"/>
      <c r="I51" s="155"/>
      <c r="J51" s="155"/>
      <c r="K51" s="155"/>
      <c r="L51" s="155"/>
    </row>
    <row r="52" spans="1:12" ht="12.75" customHeight="1">
      <c r="A52" s="46">
        <v>49</v>
      </c>
      <c r="B52" s="104" t="s">
        <v>62</v>
      </c>
      <c r="C52" s="186">
        <v>9.84</v>
      </c>
      <c r="D52" s="186">
        <v>10.14</v>
      </c>
      <c r="E52" s="186">
        <v>10.14</v>
      </c>
      <c r="F52" s="186">
        <v>9.84</v>
      </c>
      <c r="G52" s="186">
        <v>10.14</v>
      </c>
      <c r="H52" s="155"/>
      <c r="I52" s="155"/>
      <c r="J52" s="155"/>
      <c r="K52" s="155"/>
      <c r="L52" s="155"/>
    </row>
    <row r="53" spans="1:12" ht="12.75" customHeight="1">
      <c r="A53" s="46">
        <v>50</v>
      </c>
      <c r="B53" s="104" t="s">
        <v>64</v>
      </c>
      <c r="C53" s="186">
        <v>8.9600000000000009</v>
      </c>
      <c r="D53" s="186">
        <v>10.34</v>
      </c>
      <c r="E53" s="186">
        <v>10.18</v>
      </c>
      <c r="F53" s="186">
        <v>9.5</v>
      </c>
      <c r="G53" s="186">
        <v>11.97</v>
      </c>
      <c r="H53" s="155"/>
      <c r="I53" s="155"/>
      <c r="J53" s="155"/>
      <c r="K53" s="155"/>
      <c r="L53" s="155"/>
    </row>
    <row r="54" spans="1:12" ht="12.75" customHeight="1">
      <c r="A54" s="46">
        <v>51</v>
      </c>
      <c r="B54" s="104" t="s">
        <v>65</v>
      </c>
      <c r="C54" s="186">
        <v>11.15</v>
      </c>
      <c r="D54" s="186">
        <v>11.8</v>
      </c>
      <c r="E54" s="186">
        <v>10.98</v>
      </c>
      <c r="F54" s="186">
        <v>10.99</v>
      </c>
      <c r="G54" s="186">
        <v>14.5</v>
      </c>
      <c r="H54" s="155"/>
      <c r="I54" s="155"/>
      <c r="J54" s="155"/>
      <c r="K54" s="155"/>
      <c r="L54" s="155"/>
    </row>
    <row r="55" spans="1:12" ht="12.75" customHeight="1">
      <c r="A55" s="46">
        <v>52</v>
      </c>
      <c r="B55" s="104" t="s">
        <v>66</v>
      </c>
      <c r="C55" s="186">
        <v>5.4</v>
      </c>
      <c r="D55" s="186">
        <v>5.4</v>
      </c>
      <c r="E55" s="186">
        <v>5.4</v>
      </c>
      <c r="F55" s="186">
        <v>8.83</v>
      </c>
      <c r="G55" s="186">
        <v>8.83</v>
      </c>
      <c r="H55" s="155"/>
      <c r="I55" s="155"/>
      <c r="J55" s="155"/>
      <c r="K55" s="155"/>
      <c r="L55" s="155"/>
    </row>
    <row r="56" spans="1:12" s="80" customFormat="1" ht="12.75" customHeight="1">
      <c r="A56" s="46">
        <v>53</v>
      </c>
      <c r="B56" s="104" t="s">
        <v>67</v>
      </c>
      <c r="C56" s="186">
        <v>11.85</v>
      </c>
      <c r="D56" s="186">
        <v>11.88</v>
      </c>
      <c r="E56" s="186">
        <v>14.28</v>
      </c>
      <c r="F56" s="186">
        <v>11.65</v>
      </c>
      <c r="G56" s="186">
        <v>11.72</v>
      </c>
      <c r="H56" s="155"/>
      <c r="I56" s="155"/>
      <c r="J56" s="155"/>
      <c r="K56" s="155"/>
      <c r="L56" s="155"/>
    </row>
    <row r="57" spans="1:12" ht="12.75" customHeight="1">
      <c r="A57" s="46">
        <v>54</v>
      </c>
      <c r="B57" s="104" t="s">
        <v>68</v>
      </c>
      <c r="C57" s="186">
        <v>9.25</v>
      </c>
      <c r="D57" s="186">
        <v>9.25</v>
      </c>
      <c r="E57" s="186">
        <v>9.25</v>
      </c>
      <c r="F57" s="186">
        <v>9.25</v>
      </c>
      <c r="G57" s="186">
        <v>9.25</v>
      </c>
      <c r="H57" s="155"/>
      <c r="I57" s="155"/>
      <c r="J57" s="155"/>
      <c r="K57" s="155"/>
      <c r="L57" s="155"/>
    </row>
    <row r="58" spans="1:12" ht="12.75" customHeight="1">
      <c r="A58" s="46">
        <v>55</v>
      </c>
      <c r="B58" s="104" t="s">
        <v>69</v>
      </c>
      <c r="C58" s="186">
        <v>7.05</v>
      </c>
      <c r="D58" s="186">
        <v>7.05</v>
      </c>
      <c r="E58" s="186">
        <v>7.05</v>
      </c>
      <c r="F58" s="186">
        <v>7.05</v>
      </c>
      <c r="G58" s="186">
        <v>7.21</v>
      </c>
      <c r="H58" s="155"/>
      <c r="I58" s="155"/>
      <c r="J58" s="155"/>
      <c r="K58" s="155"/>
      <c r="L58" s="155"/>
    </row>
    <row r="59" spans="1:12" ht="12.75" customHeight="1">
      <c r="A59" s="46">
        <v>56</v>
      </c>
      <c r="B59" s="104" t="s">
        <v>70</v>
      </c>
      <c r="C59" s="186">
        <v>10.199999999999999</v>
      </c>
      <c r="D59" s="186">
        <v>10.29</v>
      </c>
      <c r="E59" s="186">
        <v>10.19</v>
      </c>
      <c r="F59" s="186">
        <v>10.25</v>
      </c>
      <c r="G59" s="186">
        <v>10.31</v>
      </c>
      <c r="H59" s="155"/>
      <c r="I59" s="155"/>
      <c r="J59" s="155"/>
      <c r="K59" s="155"/>
      <c r="L59" s="155"/>
    </row>
    <row r="60" spans="1:12" ht="12.75" customHeight="1">
      <c r="A60" s="46">
        <v>57</v>
      </c>
      <c r="B60" s="104" t="s">
        <v>71</v>
      </c>
      <c r="C60" s="186">
        <v>9.2100000000000009</v>
      </c>
      <c r="D60" s="186">
        <v>9.77</v>
      </c>
      <c r="E60" s="186">
        <v>11.23</v>
      </c>
      <c r="F60" s="186">
        <v>9.15</v>
      </c>
      <c r="G60" s="186">
        <v>10.98</v>
      </c>
      <c r="H60" s="155"/>
      <c r="I60" s="155"/>
      <c r="J60" s="155"/>
      <c r="K60" s="155"/>
      <c r="L60" s="155"/>
    </row>
    <row r="61" spans="1:12" ht="12.75" customHeight="1">
      <c r="A61" s="46">
        <v>58</v>
      </c>
      <c r="B61" s="104" t="s">
        <v>73</v>
      </c>
      <c r="C61" s="186">
        <v>13.23</v>
      </c>
      <c r="D61" s="186">
        <v>13.23</v>
      </c>
      <c r="E61" s="186">
        <v>13.23</v>
      </c>
      <c r="F61" s="186">
        <v>13.23</v>
      </c>
      <c r="G61" s="186">
        <v>13.23</v>
      </c>
      <c r="H61" s="155"/>
      <c r="I61" s="155"/>
      <c r="J61" s="155"/>
      <c r="K61" s="155"/>
      <c r="L61" s="155"/>
    </row>
    <row r="62" spans="1:12" ht="12.75" customHeight="1">
      <c r="A62" s="46">
        <v>59</v>
      </c>
      <c r="B62" s="104" t="s">
        <v>74</v>
      </c>
      <c r="C62" s="186">
        <v>10.220000000000001</v>
      </c>
      <c r="D62" s="186">
        <v>10.52</v>
      </c>
      <c r="E62" s="186">
        <v>10.52</v>
      </c>
      <c r="F62" s="186">
        <v>10.37</v>
      </c>
      <c r="G62" s="186">
        <v>10.42</v>
      </c>
      <c r="H62" s="155"/>
      <c r="I62" s="155"/>
      <c r="J62" s="155"/>
      <c r="K62" s="155"/>
      <c r="L62" s="155"/>
    </row>
    <row r="63" spans="1:12" ht="12.75" customHeight="1">
      <c r="A63" s="46">
        <v>60</v>
      </c>
      <c r="B63" s="104" t="s">
        <v>75</v>
      </c>
      <c r="C63" s="186">
        <v>6.54</v>
      </c>
      <c r="D63" s="186">
        <v>6.54</v>
      </c>
      <c r="E63" s="186">
        <v>7.59</v>
      </c>
      <c r="F63" s="186">
        <v>6.54</v>
      </c>
      <c r="G63" s="186">
        <v>6.61</v>
      </c>
      <c r="H63" s="155"/>
      <c r="I63" s="155"/>
      <c r="J63" s="155"/>
      <c r="K63" s="155"/>
      <c r="L63" s="155"/>
    </row>
    <row r="64" spans="1:12" ht="12.75" customHeight="1">
      <c r="A64" s="46">
        <v>61</v>
      </c>
      <c r="B64" s="104" t="s">
        <v>76</v>
      </c>
      <c r="C64" s="186">
        <v>10.5</v>
      </c>
      <c r="D64" s="186">
        <v>11.5</v>
      </c>
      <c r="E64" s="186">
        <v>16</v>
      </c>
      <c r="F64" s="186"/>
      <c r="G64" s="186">
        <v>10.5</v>
      </c>
      <c r="H64" s="155"/>
      <c r="I64" s="155"/>
      <c r="J64" s="155"/>
      <c r="K64" s="155"/>
      <c r="L64" s="155"/>
    </row>
    <row r="65" spans="1:12" ht="12.75" customHeight="1">
      <c r="A65" s="46">
        <v>62</v>
      </c>
      <c r="B65" s="104" t="s">
        <v>77</v>
      </c>
      <c r="C65" s="186">
        <v>9.5299999999999994</v>
      </c>
      <c r="D65" s="186">
        <v>9.99</v>
      </c>
      <c r="E65" s="186"/>
      <c r="F65" s="186">
        <v>10.029999999999999</v>
      </c>
      <c r="G65" s="186">
        <v>10.029999999999999</v>
      </c>
      <c r="H65" s="155"/>
      <c r="I65" s="155"/>
      <c r="J65" s="155"/>
      <c r="K65" s="155"/>
      <c r="L65" s="155"/>
    </row>
    <row r="66" spans="1:12" ht="12.75" customHeight="1">
      <c r="A66" s="46">
        <v>63</v>
      </c>
      <c r="B66" s="104" t="s">
        <v>78</v>
      </c>
      <c r="C66" s="186">
        <v>11</v>
      </c>
      <c r="D66" s="186">
        <v>13</v>
      </c>
      <c r="E66" s="186">
        <v>15</v>
      </c>
      <c r="F66" s="186">
        <v>12</v>
      </c>
      <c r="G66" s="186">
        <v>13.5</v>
      </c>
      <c r="H66" s="155"/>
      <c r="I66" s="155"/>
      <c r="J66" s="155"/>
      <c r="K66" s="155"/>
      <c r="L66" s="155"/>
    </row>
    <row r="67" spans="1:12" ht="12.75" customHeight="1">
      <c r="A67" s="46">
        <v>64</v>
      </c>
      <c r="B67" s="104" t="s">
        <v>79</v>
      </c>
      <c r="C67" s="186">
        <v>9.09</v>
      </c>
      <c r="D67" s="186">
        <v>9.2899999999999991</v>
      </c>
      <c r="E67" s="186"/>
      <c r="F67" s="186">
        <v>9.2899999999999991</v>
      </c>
      <c r="G67" s="186"/>
      <c r="H67" s="155"/>
      <c r="I67" s="155"/>
      <c r="J67" s="155"/>
      <c r="K67" s="155"/>
      <c r="L67" s="155"/>
    </row>
    <row r="68" spans="1:12" ht="12.75" customHeight="1">
      <c r="A68" s="46">
        <v>65</v>
      </c>
      <c r="B68" s="104" t="s">
        <v>80</v>
      </c>
      <c r="C68" s="186">
        <v>10.28</v>
      </c>
      <c r="D68" s="186">
        <v>11.29</v>
      </c>
      <c r="E68" s="186"/>
      <c r="F68" s="186">
        <v>11.29</v>
      </c>
      <c r="G68" s="186">
        <v>11.29</v>
      </c>
      <c r="H68" s="155"/>
      <c r="I68" s="155"/>
      <c r="J68" s="155"/>
      <c r="K68" s="155"/>
      <c r="L68" s="155"/>
    </row>
    <row r="69" spans="1:12" ht="12.75" customHeight="1">
      <c r="A69" s="46">
        <v>66</v>
      </c>
      <c r="B69" s="104" t="s">
        <v>81</v>
      </c>
      <c r="C69" s="186">
        <v>11</v>
      </c>
      <c r="D69" s="186">
        <v>11.25</v>
      </c>
      <c r="E69" s="186"/>
      <c r="F69" s="186">
        <v>10.75</v>
      </c>
      <c r="G69" s="186">
        <v>11.5</v>
      </c>
      <c r="H69" s="155"/>
      <c r="I69" s="155"/>
      <c r="J69" s="155"/>
      <c r="K69" s="155"/>
      <c r="L69" s="155"/>
    </row>
    <row r="70" spans="1:12" ht="12.75" customHeight="1">
      <c r="A70" s="46">
        <v>67</v>
      </c>
      <c r="B70" s="104" t="s">
        <v>82</v>
      </c>
      <c r="C70" s="186">
        <v>8</v>
      </c>
      <c r="D70" s="186">
        <v>13</v>
      </c>
      <c r="E70" s="186"/>
      <c r="F70" s="186">
        <v>10.75</v>
      </c>
      <c r="G70" s="186">
        <v>11.75</v>
      </c>
      <c r="H70" s="155"/>
      <c r="I70" s="155"/>
      <c r="J70" s="155"/>
      <c r="K70" s="155"/>
      <c r="L70" s="155"/>
    </row>
    <row r="71" spans="1:12" ht="12.75" customHeight="1">
      <c r="A71" s="46">
        <v>68</v>
      </c>
      <c r="B71" s="104" t="s">
        <v>131</v>
      </c>
      <c r="C71" s="186">
        <v>7.31</v>
      </c>
      <c r="D71" s="186">
        <v>10.56</v>
      </c>
      <c r="E71" s="186">
        <v>16.079999999999998</v>
      </c>
      <c r="F71" s="186"/>
      <c r="G71" s="186">
        <v>12.26</v>
      </c>
      <c r="H71" s="155"/>
      <c r="I71" s="155"/>
      <c r="J71" s="155"/>
      <c r="K71" s="155"/>
      <c r="L71" s="155"/>
    </row>
    <row r="72" spans="1:12" ht="12.75" customHeight="1">
      <c r="A72" s="46">
        <v>69</v>
      </c>
      <c r="B72" s="104" t="s">
        <v>84</v>
      </c>
      <c r="C72" s="186">
        <v>11.5</v>
      </c>
      <c r="D72" s="186">
        <v>11.5</v>
      </c>
      <c r="E72" s="186"/>
      <c r="F72" s="186">
        <v>11.5</v>
      </c>
      <c r="G72" s="186">
        <v>12.25</v>
      </c>
      <c r="H72" s="155"/>
      <c r="I72" s="155"/>
      <c r="J72" s="155"/>
      <c r="K72" s="155"/>
      <c r="L72" s="155"/>
    </row>
    <row r="73" spans="1:12" ht="12.75" customHeight="1">
      <c r="A73" s="46">
        <v>70</v>
      </c>
      <c r="B73" s="104" t="s">
        <v>85</v>
      </c>
      <c r="C73" s="186">
        <v>8.18</v>
      </c>
      <c r="D73" s="186">
        <v>9.1999999999999993</v>
      </c>
      <c r="E73" s="186">
        <v>13</v>
      </c>
      <c r="F73" s="186">
        <v>9.31</v>
      </c>
      <c r="G73" s="186">
        <v>9.36</v>
      </c>
      <c r="H73" s="155"/>
      <c r="I73" s="155"/>
      <c r="J73" s="155"/>
      <c r="K73" s="155"/>
      <c r="L73" s="155"/>
    </row>
    <row r="74" spans="1:12" ht="12.75" customHeight="1">
      <c r="A74" s="46">
        <v>71</v>
      </c>
      <c r="B74" s="104" t="s">
        <v>86</v>
      </c>
      <c r="C74" s="143"/>
      <c r="D74" s="142">
        <v>12.35</v>
      </c>
      <c r="E74" s="142"/>
      <c r="F74" s="142">
        <v>8.7799999999999994</v>
      </c>
      <c r="G74" s="142">
        <v>10.01</v>
      </c>
      <c r="H74" s="155"/>
      <c r="I74" s="155"/>
      <c r="J74" s="155"/>
      <c r="K74" s="155"/>
      <c r="L74" s="155"/>
    </row>
    <row r="75" spans="1:12" ht="12.75" customHeight="1">
      <c r="A75" s="46">
        <v>72</v>
      </c>
      <c r="B75" s="104" t="s">
        <v>88</v>
      </c>
      <c r="C75" s="142">
        <v>9.92</v>
      </c>
      <c r="D75" s="142">
        <v>9.92</v>
      </c>
      <c r="E75" s="142"/>
      <c r="F75" s="142">
        <v>9.67</v>
      </c>
      <c r="G75" s="142">
        <v>9.67</v>
      </c>
      <c r="H75" s="155"/>
      <c r="I75" s="155"/>
      <c r="J75" s="155"/>
      <c r="K75" s="155"/>
      <c r="L75" s="155"/>
    </row>
    <row r="76" spans="1:12" ht="12.75" customHeight="1">
      <c r="A76" s="46">
        <v>73</v>
      </c>
      <c r="B76" s="104" t="s">
        <v>89</v>
      </c>
      <c r="C76" s="142">
        <v>8</v>
      </c>
      <c r="D76" s="142">
        <v>8.75</v>
      </c>
      <c r="E76" s="142">
        <v>9.5</v>
      </c>
      <c r="F76" s="142">
        <v>8.25</v>
      </c>
      <c r="G76" s="142">
        <v>10.25</v>
      </c>
      <c r="H76" s="155"/>
      <c r="I76" s="155"/>
      <c r="J76" s="155"/>
      <c r="K76" s="155"/>
      <c r="L76" s="155"/>
    </row>
    <row r="77" spans="1:12" ht="12.75" customHeight="1">
      <c r="A77" s="46">
        <v>74</v>
      </c>
      <c r="B77" s="104" t="s">
        <v>90</v>
      </c>
      <c r="C77" s="142">
        <v>12.32</v>
      </c>
      <c r="D77" s="142">
        <v>12.46</v>
      </c>
      <c r="E77" s="142"/>
      <c r="F77" s="142">
        <v>12.47</v>
      </c>
      <c r="G77" s="142">
        <v>13.08</v>
      </c>
      <c r="H77" s="155"/>
      <c r="I77" s="155"/>
      <c r="J77" s="155"/>
      <c r="K77" s="155"/>
      <c r="L77" s="155"/>
    </row>
    <row r="78" spans="1:12" ht="12.75" customHeight="1">
      <c r="A78" s="46">
        <v>75</v>
      </c>
      <c r="B78" s="104" t="s">
        <v>91</v>
      </c>
      <c r="C78" s="142">
        <v>11.87</v>
      </c>
      <c r="D78" s="142">
        <v>12.37</v>
      </c>
      <c r="E78" s="142">
        <v>12.37</v>
      </c>
      <c r="F78" s="142">
        <v>11.87</v>
      </c>
      <c r="G78" s="142">
        <v>13.12</v>
      </c>
      <c r="H78" s="155"/>
      <c r="I78" s="155"/>
      <c r="J78" s="155"/>
      <c r="K78" s="155"/>
      <c r="L78" s="155"/>
    </row>
    <row r="79" spans="1:12" ht="12.75" customHeight="1">
      <c r="A79" s="46">
        <v>76</v>
      </c>
      <c r="B79" s="104" t="s">
        <v>93</v>
      </c>
      <c r="C79" s="142">
        <v>11.05</v>
      </c>
      <c r="D79" s="142">
        <v>12.05</v>
      </c>
      <c r="E79" s="142"/>
      <c r="F79" s="142">
        <v>12.05</v>
      </c>
      <c r="G79" s="142">
        <v>15.56</v>
      </c>
      <c r="H79" s="155"/>
      <c r="I79" s="155"/>
      <c r="J79" s="155"/>
      <c r="K79" s="155"/>
      <c r="L79" s="155"/>
    </row>
    <row r="80" spans="1:12" ht="12.75" customHeight="1">
      <c r="A80" s="46">
        <v>77</v>
      </c>
      <c r="B80" s="104" t="s">
        <v>94</v>
      </c>
      <c r="C80" s="142">
        <v>11.5</v>
      </c>
      <c r="D80" s="142">
        <v>13.5</v>
      </c>
      <c r="E80" s="142"/>
      <c r="F80" s="142"/>
      <c r="G80" s="142"/>
      <c r="H80" s="155"/>
      <c r="I80" s="155"/>
      <c r="J80" s="155"/>
      <c r="K80" s="155"/>
      <c r="L80" s="155"/>
    </row>
    <row r="81" spans="1:13" ht="12.75" customHeight="1">
      <c r="A81" s="46">
        <v>78</v>
      </c>
      <c r="B81" s="51" t="s">
        <v>164</v>
      </c>
      <c r="C81" s="157">
        <v>3.01</v>
      </c>
      <c r="D81" s="157">
        <v>3.01</v>
      </c>
      <c r="E81" s="157">
        <v>0</v>
      </c>
      <c r="F81" s="157">
        <v>3.01</v>
      </c>
      <c r="G81" s="157">
        <v>3.01</v>
      </c>
      <c r="H81" s="156"/>
      <c r="I81" s="156"/>
      <c r="J81" s="156"/>
      <c r="K81" s="156"/>
      <c r="L81" s="156"/>
    </row>
    <row r="82" spans="1:13" ht="12.75" customHeight="1">
      <c r="A82" s="46">
        <v>79</v>
      </c>
      <c r="B82" s="104" t="s">
        <v>96</v>
      </c>
      <c r="C82" s="143"/>
      <c r="D82" s="142">
        <v>11.25</v>
      </c>
      <c r="E82" s="142">
        <v>14.5</v>
      </c>
      <c r="F82" s="142">
        <v>9.25</v>
      </c>
      <c r="G82" s="142"/>
      <c r="H82" s="155"/>
      <c r="I82" s="155"/>
      <c r="J82" s="155"/>
      <c r="K82" s="155"/>
      <c r="L82" s="155"/>
    </row>
    <row r="83" spans="1:13" ht="12.75" customHeight="1">
      <c r="A83" s="46">
        <v>80</v>
      </c>
      <c r="B83" s="104" t="s">
        <v>97</v>
      </c>
      <c r="C83" s="142">
        <v>11.96</v>
      </c>
      <c r="D83" s="142">
        <v>11.96</v>
      </c>
      <c r="E83" s="142">
        <v>13.96</v>
      </c>
      <c r="F83" s="142">
        <v>11.96</v>
      </c>
      <c r="G83" s="142">
        <v>13.46</v>
      </c>
      <c r="H83" s="155"/>
      <c r="I83" s="155"/>
      <c r="J83" s="155"/>
      <c r="K83" s="155"/>
      <c r="L83" s="155"/>
    </row>
    <row r="84" spans="1:13" ht="12.75" customHeight="1">
      <c r="A84" s="46">
        <v>81</v>
      </c>
      <c r="B84" s="104" t="s">
        <v>98</v>
      </c>
      <c r="C84" s="142">
        <v>12.67</v>
      </c>
      <c r="D84" s="142">
        <v>12.92</v>
      </c>
      <c r="E84" s="142">
        <v>13.42</v>
      </c>
      <c r="F84" s="142">
        <v>12.77</v>
      </c>
      <c r="G84" s="142">
        <v>13.17</v>
      </c>
      <c r="H84" s="155"/>
      <c r="I84" s="155"/>
      <c r="J84" s="155"/>
      <c r="K84" s="155"/>
      <c r="L84" s="155"/>
    </row>
    <row r="85" spans="1:13" ht="12.75" customHeight="1">
      <c r="A85" s="46">
        <v>82</v>
      </c>
      <c r="B85" s="104" t="s">
        <v>99</v>
      </c>
      <c r="C85" s="142">
        <v>14.5</v>
      </c>
      <c r="D85" s="142">
        <v>14.75</v>
      </c>
      <c r="E85" s="142">
        <v>17</v>
      </c>
      <c r="F85" s="142">
        <v>16.5</v>
      </c>
      <c r="G85" s="142">
        <v>15.75</v>
      </c>
      <c r="H85" s="155"/>
      <c r="I85" s="155"/>
      <c r="J85" s="155"/>
      <c r="K85" s="155"/>
      <c r="L85" s="155"/>
    </row>
    <row r="86" spans="1:13" ht="12.75" customHeight="1">
      <c r="A86" s="46">
        <v>83</v>
      </c>
      <c r="B86" s="105" t="s">
        <v>100</v>
      </c>
      <c r="C86" s="142">
        <v>9.5</v>
      </c>
      <c r="D86" s="142">
        <v>13</v>
      </c>
      <c r="E86" s="142"/>
      <c r="F86" s="142">
        <v>13</v>
      </c>
      <c r="G86" s="142">
        <v>13</v>
      </c>
      <c r="H86" s="155"/>
      <c r="I86" s="155"/>
      <c r="J86" s="155"/>
      <c r="K86" s="155"/>
      <c r="L86" s="155"/>
    </row>
    <row r="87" spans="1:13" ht="12.75" customHeight="1">
      <c r="A87" s="46">
        <v>84</v>
      </c>
      <c r="B87" s="104" t="s">
        <v>101</v>
      </c>
      <c r="C87" s="142">
        <v>11</v>
      </c>
      <c r="D87" s="142">
        <v>11</v>
      </c>
      <c r="E87" s="142">
        <v>17</v>
      </c>
      <c r="F87" s="142">
        <v>13</v>
      </c>
      <c r="G87" s="142">
        <v>13</v>
      </c>
      <c r="H87" s="155"/>
      <c r="I87" s="155"/>
      <c r="J87" s="155"/>
      <c r="K87" s="155"/>
      <c r="L87" s="155"/>
    </row>
    <row r="88" spans="1:13" ht="12.75" customHeight="1">
      <c r="A88" s="46">
        <v>85</v>
      </c>
      <c r="B88" s="104" t="s">
        <v>102</v>
      </c>
      <c r="C88" s="142">
        <v>11.26</v>
      </c>
      <c r="D88" s="142">
        <v>11.76</v>
      </c>
      <c r="E88" s="142">
        <v>12.26</v>
      </c>
      <c r="F88" s="142">
        <v>12.26</v>
      </c>
      <c r="G88" s="142">
        <v>12.26</v>
      </c>
      <c r="H88" s="155"/>
      <c r="I88" s="155"/>
      <c r="J88" s="155"/>
      <c r="K88" s="155"/>
      <c r="L88" s="155"/>
    </row>
    <row r="89" spans="1:13" ht="12.75" customHeight="1">
      <c r="A89" s="46">
        <v>86</v>
      </c>
      <c r="B89" s="104" t="s">
        <v>103</v>
      </c>
      <c r="C89" s="143">
        <v>30.23</v>
      </c>
      <c r="D89" s="143">
        <v>30.23</v>
      </c>
      <c r="E89" s="143">
        <v>30.23</v>
      </c>
      <c r="F89" s="143">
        <v>30.23</v>
      </c>
      <c r="G89" s="143">
        <v>30.23</v>
      </c>
      <c r="H89" s="155"/>
      <c r="I89" s="156"/>
      <c r="J89" s="156"/>
      <c r="K89" s="156"/>
      <c r="L89" s="156"/>
      <c r="M89" s="156"/>
    </row>
    <row r="90" spans="1:13" ht="12.75" customHeight="1">
      <c r="A90" s="46">
        <v>87</v>
      </c>
      <c r="B90" s="104" t="s">
        <v>104</v>
      </c>
      <c r="C90" s="142">
        <v>9.26</v>
      </c>
      <c r="D90" s="142">
        <v>10.9</v>
      </c>
      <c r="E90" s="142">
        <v>13</v>
      </c>
      <c r="F90" s="142">
        <v>10.08</v>
      </c>
      <c r="G90" s="142">
        <v>10.36</v>
      </c>
      <c r="H90" s="155"/>
      <c r="I90" s="155"/>
      <c r="J90" s="155"/>
      <c r="K90" s="155"/>
      <c r="L90" s="155"/>
    </row>
    <row r="91" spans="1:13" ht="12.75" customHeight="1">
      <c r="A91" s="46">
        <v>88</v>
      </c>
      <c r="B91" s="104" t="s">
        <v>105</v>
      </c>
      <c r="C91" s="142">
        <v>9.69</v>
      </c>
      <c r="D91" s="142">
        <v>10.35</v>
      </c>
      <c r="E91" s="142">
        <v>11.35</v>
      </c>
      <c r="F91" s="142">
        <v>9.85</v>
      </c>
      <c r="G91" s="142">
        <v>9.85</v>
      </c>
      <c r="H91" s="155"/>
      <c r="I91" s="155"/>
      <c r="J91" s="155"/>
      <c r="K91" s="155"/>
      <c r="L91" s="155"/>
    </row>
    <row r="92" spans="1:13" ht="12.75" customHeight="1">
      <c r="A92" s="46">
        <v>89</v>
      </c>
      <c r="B92" s="104" t="s">
        <v>106</v>
      </c>
      <c r="C92" s="142">
        <v>11.38</v>
      </c>
      <c r="D92" s="142">
        <v>11.88</v>
      </c>
      <c r="E92" s="142">
        <v>12.38</v>
      </c>
      <c r="F92" s="142">
        <v>11.38</v>
      </c>
      <c r="G92" s="142">
        <v>11.88</v>
      </c>
      <c r="H92" s="155"/>
      <c r="I92" s="155"/>
      <c r="J92" s="155"/>
      <c r="K92" s="155"/>
      <c r="L92" s="155"/>
    </row>
    <row r="93" spans="1:13" ht="12.75" customHeight="1">
      <c r="A93" s="46">
        <v>90</v>
      </c>
      <c r="B93" s="104" t="s">
        <v>107</v>
      </c>
      <c r="C93" s="142">
        <v>10</v>
      </c>
      <c r="D93" s="142">
        <v>10</v>
      </c>
      <c r="E93" s="142">
        <v>11</v>
      </c>
      <c r="F93" s="142">
        <v>10</v>
      </c>
      <c r="G93" s="142">
        <v>10</v>
      </c>
      <c r="H93" s="155"/>
      <c r="I93" s="155"/>
      <c r="J93" s="155"/>
      <c r="K93" s="155"/>
      <c r="L93" s="155"/>
    </row>
    <row r="94" spans="1:13" ht="12.75" customHeight="1">
      <c r="A94" s="46">
        <v>91</v>
      </c>
      <c r="B94" s="104" t="s">
        <v>108</v>
      </c>
      <c r="C94" s="142"/>
      <c r="D94" s="142">
        <v>12.39</v>
      </c>
      <c r="E94" s="142">
        <v>16.09</v>
      </c>
      <c r="F94" s="142"/>
      <c r="G94" s="142">
        <v>13.25</v>
      </c>
      <c r="H94" s="155"/>
      <c r="I94" s="155"/>
      <c r="J94" s="155"/>
      <c r="K94" s="155"/>
      <c r="L94" s="155"/>
    </row>
    <row r="95" spans="1:13" ht="12.75" customHeight="1">
      <c r="A95" s="46">
        <v>92</v>
      </c>
      <c r="B95" s="104" t="s">
        <v>109</v>
      </c>
      <c r="C95" s="142">
        <v>11.52</v>
      </c>
      <c r="D95" s="142">
        <v>12.45</v>
      </c>
      <c r="E95" s="142"/>
      <c r="F95" s="142">
        <v>12.27</v>
      </c>
      <c r="G95" s="142">
        <v>13.77</v>
      </c>
      <c r="H95" s="155"/>
      <c r="I95" s="155"/>
      <c r="J95" s="155"/>
      <c r="K95" s="155"/>
      <c r="L95" s="155"/>
    </row>
    <row r="96" spans="1:13" ht="12.75" customHeight="1">
      <c r="A96" s="46">
        <v>93</v>
      </c>
      <c r="B96" s="104" t="s">
        <v>110</v>
      </c>
      <c r="C96" s="142">
        <v>11.58</v>
      </c>
      <c r="D96" s="142">
        <v>11.58</v>
      </c>
      <c r="E96" s="142">
        <v>11.58</v>
      </c>
      <c r="F96" s="142">
        <v>11.58</v>
      </c>
      <c r="G96" s="142">
        <v>11.58</v>
      </c>
      <c r="H96" s="155"/>
      <c r="I96" s="155"/>
      <c r="J96" s="155"/>
      <c r="K96" s="155"/>
      <c r="L96" s="155"/>
    </row>
    <row r="97" spans="1:12" ht="12.75" customHeight="1">
      <c r="A97" s="46">
        <v>94</v>
      </c>
      <c r="B97" s="104" t="s">
        <v>156</v>
      </c>
      <c r="C97" s="142">
        <v>10.76</v>
      </c>
      <c r="D97" s="142">
        <v>11.26</v>
      </c>
      <c r="E97" s="142">
        <v>13.26</v>
      </c>
      <c r="F97" s="142">
        <v>10.76</v>
      </c>
      <c r="G97" s="142">
        <v>10.76</v>
      </c>
      <c r="H97" s="155"/>
      <c r="I97" s="155"/>
      <c r="J97" s="155"/>
      <c r="K97" s="155"/>
      <c r="L97" s="155"/>
    </row>
    <row r="98" spans="1:12" ht="12.75" customHeight="1">
      <c r="A98" s="46">
        <v>95</v>
      </c>
      <c r="B98" s="104" t="s">
        <v>112</v>
      </c>
      <c r="C98" s="142">
        <v>10.02</v>
      </c>
      <c r="D98" s="142">
        <v>9.9</v>
      </c>
      <c r="E98" s="142"/>
      <c r="F98" s="142">
        <v>9.9</v>
      </c>
      <c r="G98" s="142"/>
      <c r="H98" s="155"/>
      <c r="I98" s="155"/>
      <c r="J98" s="155"/>
      <c r="K98" s="155"/>
      <c r="L98" s="155"/>
    </row>
    <row r="99" spans="1:12" ht="12.75" customHeight="1">
      <c r="A99" s="46">
        <v>96</v>
      </c>
      <c r="B99" s="104" t="s">
        <v>113</v>
      </c>
      <c r="C99" s="142"/>
      <c r="D99" s="142">
        <v>10.75</v>
      </c>
      <c r="E99" s="142"/>
      <c r="F99" s="142">
        <v>10.75</v>
      </c>
      <c r="G99" s="142">
        <v>11.25</v>
      </c>
      <c r="H99" s="155"/>
      <c r="I99" s="155"/>
      <c r="J99" s="155"/>
      <c r="K99" s="155"/>
      <c r="L99" s="155"/>
    </row>
    <row r="100" spans="1:12" ht="12.75" customHeight="1">
      <c r="A100" s="217" t="s">
        <v>157</v>
      </c>
      <c r="B100" s="217"/>
      <c r="C100" s="217"/>
      <c r="D100" s="217"/>
      <c r="E100" s="217"/>
      <c r="F100" s="217"/>
      <c r="G100" s="217"/>
    </row>
    <row r="101" spans="1:12" ht="12.75" customHeight="1">
      <c r="A101" s="217" t="s">
        <v>167</v>
      </c>
      <c r="B101" s="217"/>
      <c r="C101" s="217"/>
      <c r="D101" s="217"/>
      <c r="E101" s="217"/>
      <c r="F101" s="217"/>
      <c r="G101" s="217"/>
    </row>
    <row r="102" spans="1:12" ht="12.75" customHeight="1">
      <c r="A102" s="217" t="s">
        <v>168</v>
      </c>
      <c r="B102" s="217"/>
      <c r="C102" s="217"/>
      <c r="D102" s="217"/>
      <c r="E102" s="217"/>
      <c r="F102" s="217"/>
      <c r="G102" s="217"/>
    </row>
    <row r="103" spans="1:12" ht="12.75" customHeight="1">
      <c r="A103" s="135"/>
      <c r="B103" s="127" t="s">
        <v>150</v>
      </c>
      <c r="C103" s="110">
        <f>MIN(C4:C99)</f>
        <v>3.01</v>
      </c>
      <c r="D103" s="110">
        <f>MIN(D4:D99)</f>
        <v>3.01</v>
      </c>
      <c r="E103" s="110">
        <f>MIN(E4:E99)</f>
        <v>0</v>
      </c>
      <c r="F103" s="110">
        <f>MIN(F4:F99)</f>
        <v>3.01</v>
      </c>
      <c r="G103" s="110">
        <f>MIN(G4:G99)</f>
        <v>3.01</v>
      </c>
    </row>
    <row r="104" spans="1:12" ht="12.75" customHeight="1">
      <c r="A104" s="135"/>
      <c r="B104" s="127" t="s">
        <v>151</v>
      </c>
      <c r="C104" s="110">
        <f>MAX(C4:C99)</f>
        <v>30.23</v>
      </c>
      <c r="D104" s="110">
        <f>MAX(D4:D99)</f>
        <v>30.23</v>
      </c>
      <c r="E104" s="110">
        <f>MAX(E4:E99)</f>
        <v>30.23</v>
      </c>
      <c r="F104" s="110">
        <f>MAX(F4:F99)</f>
        <v>30.23</v>
      </c>
      <c r="G104" s="110">
        <f>MAX(G4:G99)</f>
        <v>30.23</v>
      </c>
    </row>
    <row r="105" spans="1:12">
      <c r="B105" s="127" t="s">
        <v>152</v>
      </c>
      <c r="C105" s="110">
        <f>AVERAGE(C4:C99)</f>
        <v>9.7993478260869544</v>
      </c>
      <c r="D105" s="110">
        <f>AVERAGE(D4:D99)</f>
        <v>10.685232558139534</v>
      </c>
      <c r="E105" s="110">
        <f>AVERAGE(E4:E99)</f>
        <v>12.755172413793103</v>
      </c>
      <c r="F105" s="110">
        <f>AVERAGE(F4:F99)</f>
        <v>10.603086419753083</v>
      </c>
      <c r="G105" s="110">
        <f>AVERAGE(G4:G99)</f>
        <v>11.424415584415586</v>
      </c>
    </row>
    <row r="106" spans="1:12">
      <c r="B106" s="127"/>
    </row>
    <row r="107" spans="1:12">
      <c r="B107" s="127"/>
    </row>
    <row r="108" spans="1:12">
      <c r="B108" s="127"/>
    </row>
    <row r="109" spans="1:12" ht="12.75" customHeight="1">
      <c r="B109" s="127"/>
      <c r="C109" s="67"/>
    </row>
    <row r="110" spans="1:12" ht="12.75" customHeight="1">
      <c r="C110" s="67"/>
      <c r="D110" s="67"/>
      <c r="E110" s="67"/>
      <c r="F110" s="140"/>
      <c r="G110" s="67"/>
    </row>
    <row r="111" spans="1:12" ht="12.75" customHeight="1">
      <c r="B111" s="127"/>
      <c r="C111" s="67"/>
      <c r="D111" s="67"/>
    </row>
    <row r="112" spans="1:12" ht="12.75" customHeight="1">
      <c r="B112" s="127"/>
      <c r="C112" s="67"/>
      <c r="D112" s="67"/>
    </row>
    <row r="113" spans="2:2" ht="12.75" customHeight="1">
      <c r="B113" s="127"/>
    </row>
    <row r="115" spans="2:2">
      <c r="B115" s="127"/>
    </row>
    <row r="116" spans="2:2">
      <c r="B116" s="127"/>
    </row>
    <row r="117" spans="2:2">
      <c r="B117" s="127"/>
    </row>
    <row r="120" spans="2:2">
      <c r="B120" s="127"/>
    </row>
    <row r="121" spans="2:2">
      <c r="B121" s="127"/>
    </row>
    <row r="122" spans="2:2">
      <c r="B122" s="127"/>
    </row>
  </sheetData>
  <mergeCells count="5">
    <mergeCell ref="A102:G102"/>
    <mergeCell ref="A101:G101"/>
    <mergeCell ref="A100:G100"/>
    <mergeCell ref="A1:G1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workbookViewId="0">
      <selection activeCell="D8" sqref="D8"/>
    </sheetView>
  </sheetViews>
  <sheetFormatPr defaultColWidth="9.1796875" defaultRowHeight="11.5"/>
  <cols>
    <col min="1" max="1" width="6.1796875" style="68" customWidth="1"/>
    <col min="2" max="2" width="51.7265625" style="69" customWidth="1"/>
    <col min="3" max="5" width="10.7265625" style="110" customWidth="1"/>
    <col min="6" max="6" width="10.7265625" style="139" customWidth="1"/>
    <col min="7" max="7" width="10.7265625" style="110" customWidth="1"/>
    <col min="8" max="16384" width="9.1796875" style="67"/>
  </cols>
  <sheetData>
    <row r="1" spans="1:9" ht="12.75" customHeight="1">
      <c r="A1" s="216" t="s">
        <v>162</v>
      </c>
      <c r="B1" s="216"/>
      <c r="C1" s="216"/>
      <c r="D1" s="216"/>
      <c r="E1" s="216"/>
      <c r="F1" s="216"/>
      <c r="G1" s="216"/>
    </row>
    <row r="2" spans="1:9" ht="12.75" customHeight="1" thickBot="1">
      <c r="C2" s="214" t="s">
        <v>163</v>
      </c>
      <c r="D2" s="215"/>
      <c r="E2" s="215"/>
      <c r="F2" s="215"/>
      <c r="G2" s="215"/>
    </row>
    <row r="3" spans="1:9" ht="25.5" customHeight="1">
      <c r="A3" s="144" t="s">
        <v>1</v>
      </c>
      <c r="B3" s="144" t="s">
        <v>4</v>
      </c>
      <c r="C3" s="144" t="s">
        <v>5</v>
      </c>
      <c r="D3" s="144" t="s">
        <v>6</v>
      </c>
      <c r="E3" s="144" t="s">
        <v>7</v>
      </c>
      <c r="F3" s="144" t="s">
        <v>8</v>
      </c>
      <c r="G3" s="144" t="s">
        <v>9</v>
      </c>
    </row>
    <row r="4" spans="1:9" ht="12.75" customHeight="1">
      <c r="A4" s="56">
        <v>1</v>
      </c>
      <c r="B4" s="51" t="s">
        <v>12</v>
      </c>
      <c r="C4" s="186">
        <v>9.9499999999999993</v>
      </c>
      <c r="D4" s="186">
        <v>9.8000000000000007</v>
      </c>
      <c r="E4" s="186">
        <v>16.75</v>
      </c>
      <c r="F4" s="186">
        <v>9.9</v>
      </c>
      <c r="G4" s="186">
        <v>12</v>
      </c>
    </row>
    <row r="5" spans="1:9" ht="12.75" customHeight="1">
      <c r="A5" s="56">
        <v>2</v>
      </c>
      <c r="B5" s="51" t="s">
        <v>13</v>
      </c>
      <c r="C5" s="186">
        <v>9.9499999999999993</v>
      </c>
      <c r="D5" s="186">
        <v>9.9</v>
      </c>
      <c r="E5" s="186">
        <v>17.5</v>
      </c>
      <c r="F5" s="186">
        <v>10.199999999999999</v>
      </c>
      <c r="G5" s="186">
        <v>11.95</v>
      </c>
    </row>
    <row r="6" spans="1:9" ht="12.75" customHeight="1">
      <c r="A6" s="56">
        <v>3</v>
      </c>
      <c r="B6" s="51" t="s">
        <v>14</v>
      </c>
      <c r="C6" s="186">
        <v>9.85</v>
      </c>
      <c r="D6" s="186">
        <v>9.85</v>
      </c>
      <c r="E6" s="186">
        <v>0</v>
      </c>
      <c r="F6" s="186">
        <v>10.199999999999999</v>
      </c>
      <c r="G6" s="186">
        <v>12</v>
      </c>
      <c r="I6" s="67" t="s">
        <v>169</v>
      </c>
    </row>
    <row r="7" spans="1:9" ht="12.75" customHeight="1">
      <c r="A7" s="56">
        <v>4</v>
      </c>
      <c r="B7" s="51" t="s">
        <v>15</v>
      </c>
      <c r="C7" s="186">
        <v>9.75</v>
      </c>
      <c r="D7" s="186">
        <v>10.5</v>
      </c>
      <c r="E7" s="186">
        <v>0</v>
      </c>
      <c r="F7" s="186">
        <v>10.25</v>
      </c>
      <c r="G7" s="186">
        <v>12</v>
      </c>
    </row>
    <row r="8" spans="1:9" ht="12.75" customHeight="1">
      <c r="A8" s="56">
        <v>5</v>
      </c>
      <c r="B8" s="51" t="s">
        <v>16</v>
      </c>
      <c r="C8" s="186">
        <v>9.85</v>
      </c>
      <c r="D8" s="186">
        <v>10.25</v>
      </c>
      <c r="E8" s="186">
        <v>0</v>
      </c>
      <c r="F8" s="186">
        <v>10.25</v>
      </c>
      <c r="G8" s="186">
        <v>10.25</v>
      </c>
    </row>
    <row r="9" spans="1:9" ht="12.75" customHeight="1">
      <c r="A9" s="56">
        <v>6</v>
      </c>
      <c r="B9" s="51" t="s">
        <v>17</v>
      </c>
      <c r="C9" s="186">
        <v>9.25</v>
      </c>
      <c r="D9" s="186">
        <v>9.4</v>
      </c>
      <c r="E9" s="186">
        <v>0</v>
      </c>
      <c r="F9" s="186">
        <v>9.9</v>
      </c>
      <c r="G9" s="186">
        <v>8.61</v>
      </c>
    </row>
    <row r="10" spans="1:9" ht="15" customHeight="1">
      <c r="A10" s="56">
        <v>7</v>
      </c>
      <c r="B10" s="51" t="s">
        <v>18</v>
      </c>
      <c r="C10" s="186">
        <v>9.25</v>
      </c>
      <c r="D10" s="186">
        <v>10.25</v>
      </c>
      <c r="E10" s="186">
        <v>0</v>
      </c>
      <c r="F10" s="186">
        <v>9.5</v>
      </c>
      <c r="G10" s="186">
        <v>9.75</v>
      </c>
    </row>
    <row r="11" spans="1:9" ht="12.75" customHeight="1">
      <c r="A11" s="56">
        <v>8</v>
      </c>
      <c r="B11" s="51" t="s">
        <v>147</v>
      </c>
      <c r="C11" s="186">
        <v>10.25</v>
      </c>
      <c r="D11" s="186">
        <v>10.35</v>
      </c>
      <c r="E11" s="186">
        <v>17.829999999999998</v>
      </c>
      <c r="F11" s="186">
        <v>10.35</v>
      </c>
      <c r="G11" s="186">
        <v>10.35</v>
      </c>
    </row>
    <row r="12" spans="1:9" ht="12.75" customHeight="1">
      <c r="A12" s="56">
        <v>9</v>
      </c>
      <c r="B12" s="51" t="s">
        <v>20</v>
      </c>
      <c r="C12" s="186">
        <v>9.4</v>
      </c>
      <c r="D12" s="186">
        <v>10.1</v>
      </c>
      <c r="E12" s="186">
        <v>0</v>
      </c>
      <c r="F12" s="186">
        <v>9.5500000000000007</v>
      </c>
      <c r="G12" s="186">
        <v>9.9499999999999993</v>
      </c>
    </row>
    <row r="13" spans="1:9" ht="12.75" customHeight="1">
      <c r="A13" s="56">
        <v>10</v>
      </c>
      <c r="B13" s="51" t="s">
        <v>21</v>
      </c>
      <c r="C13" s="186">
        <v>10.25</v>
      </c>
      <c r="D13" s="186">
        <v>11</v>
      </c>
      <c r="E13" s="186">
        <v>0</v>
      </c>
      <c r="F13" s="186">
        <v>10.25</v>
      </c>
      <c r="G13" s="186">
        <v>0</v>
      </c>
    </row>
    <row r="14" spans="1:9" ht="12.75" customHeight="1">
      <c r="A14" s="56">
        <v>11</v>
      </c>
      <c r="B14" s="51" t="s">
        <v>22</v>
      </c>
      <c r="C14" s="186">
        <v>10.25</v>
      </c>
      <c r="D14" s="186">
        <v>11.5</v>
      </c>
      <c r="E14" s="186">
        <v>0</v>
      </c>
      <c r="F14" s="186">
        <v>10.199999999999999</v>
      </c>
      <c r="G14" s="186">
        <v>10.75</v>
      </c>
    </row>
    <row r="15" spans="1:9" ht="12.75" customHeight="1">
      <c r="A15" s="56">
        <v>12</v>
      </c>
      <c r="B15" s="51" t="s">
        <v>23</v>
      </c>
      <c r="C15" s="186">
        <v>7.25</v>
      </c>
      <c r="D15" s="186">
        <v>7.35</v>
      </c>
      <c r="E15" s="186">
        <v>0</v>
      </c>
      <c r="F15" s="186">
        <v>0</v>
      </c>
      <c r="G15" s="186">
        <v>0</v>
      </c>
    </row>
    <row r="16" spans="1:9" ht="12.75" customHeight="1">
      <c r="A16" s="56">
        <v>13</v>
      </c>
      <c r="B16" s="51" t="s">
        <v>24</v>
      </c>
      <c r="C16" s="186">
        <v>5.93</v>
      </c>
      <c r="D16" s="186">
        <v>0</v>
      </c>
      <c r="E16" s="186">
        <v>0</v>
      </c>
      <c r="F16" s="186">
        <v>0</v>
      </c>
      <c r="G16" s="186">
        <v>0</v>
      </c>
    </row>
    <row r="17" spans="1:7" ht="12.75" customHeight="1">
      <c r="A17" s="56">
        <v>14</v>
      </c>
      <c r="B17" s="51" t="s">
        <v>25</v>
      </c>
      <c r="C17" s="186">
        <v>7</v>
      </c>
      <c r="D17" s="186">
        <v>0</v>
      </c>
      <c r="E17" s="186">
        <v>0</v>
      </c>
      <c r="F17" s="186">
        <v>0</v>
      </c>
      <c r="G17" s="186">
        <v>0</v>
      </c>
    </row>
    <row r="18" spans="1:7" ht="12.75" customHeight="1">
      <c r="A18" s="56">
        <v>15</v>
      </c>
      <c r="B18" s="51" t="s">
        <v>26</v>
      </c>
      <c r="C18" s="186">
        <v>10.27</v>
      </c>
      <c r="D18" s="186">
        <v>10.27</v>
      </c>
      <c r="E18" s="186">
        <v>0</v>
      </c>
      <c r="F18" s="186">
        <v>10.27</v>
      </c>
      <c r="G18" s="186">
        <v>10.27</v>
      </c>
    </row>
    <row r="19" spans="1:7" ht="12.75" customHeight="1">
      <c r="A19" s="56">
        <v>16</v>
      </c>
      <c r="B19" s="51" t="s">
        <v>27</v>
      </c>
      <c r="C19" s="186">
        <v>11</v>
      </c>
      <c r="D19" s="186">
        <v>10.4</v>
      </c>
      <c r="E19" s="186">
        <v>14</v>
      </c>
      <c r="F19" s="186">
        <v>10.9</v>
      </c>
      <c r="G19" s="186">
        <v>15.6</v>
      </c>
    </row>
    <row r="20" spans="1:7" ht="12.75" customHeight="1">
      <c r="A20" s="56">
        <v>17</v>
      </c>
      <c r="B20" s="51" t="s">
        <v>28</v>
      </c>
      <c r="C20" s="186">
        <v>9.1199999999999992</v>
      </c>
      <c r="D20" s="186">
        <v>0</v>
      </c>
      <c r="E20" s="186">
        <v>0</v>
      </c>
      <c r="F20" s="186">
        <v>0</v>
      </c>
      <c r="G20" s="186">
        <v>0</v>
      </c>
    </row>
    <row r="21" spans="1:7" ht="12.75" customHeight="1">
      <c r="A21" s="56">
        <v>18</v>
      </c>
      <c r="B21" s="51" t="s">
        <v>30</v>
      </c>
      <c r="C21" s="186">
        <v>6.29</v>
      </c>
      <c r="D21" s="186">
        <v>0</v>
      </c>
      <c r="E21" s="186">
        <v>0</v>
      </c>
      <c r="F21" s="186">
        <v>0</v>
      </c>
      <c r="G21" s="186">
        <v>0</v>
      </c>
    </row>
    <row r="22" spans="1:7" ht="12.75" customHeight="1">
      <c r="A22" s="56">
        <v>19</v>
      </c>
      <c r="B22" s="51" t="s">
        <v>32</v>
      </c>
      <c r="C22" s="186">
        <v>7.37</v>
      </c>
      <c r="D22" s="186">
        <v>8.57</v>
      </c>
      <c r="E22" s="186">
        <v>0</v>
      </c>
      <c r="F22" s="186">
        <v>9.27</v>
      </c>
      <c r="G22" s="186">
        <v>0</v>
      </c>
    </row>
    <row r="23" spans="1:7" ht="12.75" customHeight="1">
      <c r="A23" s="56">
        <v>20</v>
      </c>
      <c r="B23" s="51" t="s">
        <v>33</v>
      </c>
      <c r="C23" s="186">
        <v>7.9</v>
      </c>
      <c r="D23" s="186">
        <v>0</v>
      </c>
      <c r="E23" s="186">
        <v>0</v>
      </c>
      <c r="F23" s="186">
        <v>0</v>
      </c>
      <c r="G23" s="186">
        <v>0</v>
      </c>
    </row>
    <row r="24" spans="1:7" ht="12.75" customHeight="1">
      <c r="A24" s="56">
        <v>21</v>
      </c>
      <c r="B24" s="51" t="s">
        <v>34</v>
      </c>
      <c r="C24" s="186">
        <v>6.35</v>
      </c>
      <c r="D24" s="186">
        <v>0</v>
      </c>
      <c r="E24" s="186">
        <v>0</v>
      </c>
      <c r="F24" s="186">
        <v>0</v>
      </c>
      <c r="G24" s="186">
        <v>0</v>
      </c>
    </row>
    <row r="25" spans="1:7" ht="12.75" customHeight="1">
      <c r="A25" s="56">
        <v>22</v>
      </c>
      <c r="B25" s="51" t="s">
        <v>35</v>
      </c>
      <c r="C25" s="186">
        <v>8.86</v>
      </c>
      <c r="D25" s="186">
        <v>0</v>
      </c>
      <c r="E25" s="186">
        <v>0</v>
      </c>
      <c r="F25" s="186">
        <v>9.1</v>
      </c>
      <c r="G25" s="186">
        <v>0</v>
      </c>
    </row>
    <row r="26" spans="1:7" ht="12.75" customHeight="1">
      <c r="A26" s="56">
        <v>23</v>
      </c>
      <c r="B26" s="51" t="s">
        <v>36</v>
      </c>
      <c r="C26" s="186">
        <v>14.27</v>
      </c>
      <c r="D26" s="186">
        <v>13.27</v>
      </c>
      <c r="E26" s="186">
        <v>13.27</v>
      </c>
      <c r="F26" s="186">
        <v>13.27</v>
      </c>
      <c r="G26" s="186">
        <v>13.27</v>
      </c>
    </row>
    <row r="27" spans="1:7" ht="12.75" customHeight="1">
      <c r="A27" s="56">
        <v>24</v>
      </c>
      <c r="B27" s="51" t="s">
        <v>37</v>
      </c>
      <c r="C27" s="186">
        <v>7.63</v>
      </c>
      <c r="D27" s="186">
        <v>0</v>
      </c>
      <c r="E27" s="186">
        <v>0</v>
      </c>
      <c r="F27" s="186">
        <v>0</v>
      </c>
      <c r="G27" s="186">
        <v>0</v>
      </c>
    </row>
    <row r="28" spans="1:7" ht="12.75" customHeight="1">
      <c r="A28" s="56">
        <v>25</v>
      </c>
      <c r="B28" s="51" t="s">
        <v>38</v>
      </c>
      <c r="C28" s="186">
        <v>7.83</v>
      </c>
      <c r="D28" s="186">
        <v>0</v>
      </c>
      <c r="E28" s="186">
        <v>0</v>
      </c>
      <c r="F28" s="186">
        <v>0</v>
      </c>
      <c r="G28" s="186">
        <v>0</v>
      </c>
    </row>
    <row r="29" spans="1:7" ht="12.75" customHeight="1">
      <c r="A29" s="56">
        <v>26</v>
      </c>
      <c r="B29" s="51" t="s">
        <v>39</v>
      </c>
      <c r="C29" s="186">
        <v>8</v>
      </c>
      <c r="D29" s="186">
        <v>0</v>
      </c>
      <c r="E29" s="186">
        <v>0</v>
      </c>
      <c r="F29" s="186">
        <v>0</v>
      </c>
      <c r="G29" s="186">
        <v>0</v>
      </c>
    </row>
    <row r="30" spans="1:7" ht="12.75" customHeight="1">
      <c r="A30" s="56">
        <v>27</v>
      </c>
      <c r="B30" s="51" t="s">
        <v>40</v>
      </c>
      <c r="C30" s="186">
        <v>6.74</v>
      </c>
      <c r="D30" s="186">
        <v>6.74</v>
      </c>
      <c r="E30" s="186">
        <v>0</v>
      </c>
      <c r="F30" s="186">
        <v>0</v>
      </c>
      <c r="G30" s="186">
        <v>0</v>
      </c>
    </row>
    <row r="31" spans="1:7" ht="12.75" customHeight="1">
      <c r="A31" s="56">
        <v>28</v>
      </c>
      <c r="B31" s="51" t="s">
        <v>41</v>
      </c>
      <c r="C31" s="186">
        <v>10.130000000000001</v>
      </c>
      <c r="D31" s="186">
        <v>10.36</v>
      </c>
      <c r="E31" s="186">
        <v>15.34</v>
      </c>
      <c r="F31" s="186">
        <v>9.81</v>
      </c>
      <c r="G31" s="186">
        <v>14.12</v>
      </c>
    </row>
    <row r="32" spans="1:7" ht="12.75" customHeight="1">
      <c r="A32" s="56">
        <v>29</v>
      </c>
      <c r="B32" s="51" t="s">
        <v>42</v>
      </c>
      <c r="C32" s="186">
        <v>9.5</v>
      </c>
      <c r="D32" s="186">
        <v>10.25</v>
      </c>
      <c r="E32" s="186">
        <v>0</v>
      </c>
      <c r="F32" s="186">
        <v>10.75</v>
      </c>
      <c r="G32" s="186">
        <v>0</v>
      </c>
    </row>
    <row r="33" spans="1:7" ht="12.75" customHeight="1">
      <c r="A33" s="56">
        <v>30</v>
      </c>
      <c r="B33" s="51" t="s">
        <v>43</v>
      </c>
      <c r="C33" s="186">
        <v>11.25</v>
      </c>
      <c r="D33" s="186">
        <v>13</v>
      </c>
      <c r="E33" s="186">
        <v>0</v>
      </c>
      <c r="F33" s="186">
        <v>13</v>
      </c>
      <c r="G33" s="186">
        <v>14</v>
      </c>
    </row>
    <row r="34" spans="1:7" ht="12.75" customHeight="1">
      <c r="A34" s="56">
        <v>31</v>
      </c>
      <c r="B34" s="51" t="s">
        <v>44</v>
      </c>
      <c r="C34" s="186">
        <v>9.4499999999999993</v>
      </c>
      <c r="D34" s="186">
        <v>9.9499999999999993</v>
      </c>
      <c r="E34" s="186">
        <v>21</v>
      </c>
      <c r="F34" s="186">
        <v>12.3</v>
      </c>
      <c r="G34" s="186">
        <v>11.3</v>
      </c>
    </row>
    <row r="35" spans="1:7" ht="12.75" customHeight="1">
      <c r="A35" s="56">
        <v>32</v>
      </c>
      <c r="B35" s="51" t="s">
        <v>45</v>
      </c>
      <c r="C35" s="186">
        <v>10.6</v>
      </c>
      <c r="D35" s="186">
        <v>12.2</v>
      </c>
      <c r="E35" s="186">
        <v>14.2</v>
      </c>
      <c r="F35" s="186">
        <v>11.9</v>
      </c>
      <c r="G35" s="186">
        <v>12</v>
      </c>
    </row>
    <row r="36" spans="1:7" ht="12.75" customHeight="1">
      <c r="A36" s="56">
        <v>33</v>
      </c>
      <c r="B36" s="51" t="s">
        <v>46</v>
      </c>
      <c r="C36" s="186">
        <v>8.42</v>
      </c>
      <c r="D36" s="186">
        <v>9.9700000000000006</v>
      </c>
      <c r="E36" s="186">
        <v>13.58</v>
      </c>
      <c r="F36" s="186">
        <v>10.19</v>
      </c>
      <c r="G36" s="186">
        <v>9.9700000000000006</v>
      </c>
    </row>
    <row r="37" spans="1:7" ht="12.75" customHeight="1">
      <c r="A37" s="56">
        <v>34</v>
      </c>
      <c r="B37" s="51" t="s">
        <v>47</v>
      </c>
      <c r="C37" s="186">
        <v>10</v>
      </c>
      <c r="D37" s="186">
        <v>10.25</v>
      </c>
      <c r="E37" s="186">
        <v>14.5</v>
      </c>
      <c r="F37" s="186">
        <v>10.25</v>
      </c>
      <c r="G37" s="186">
        <v>11</v>
      </c>
    </row>
    <row r="38" spans="1:7" ht="12.75" customHeight="1">
      <c r="A38" s="56">
        <v>35</v>
      </c>
      <c r="B38" s="51" t="s">
        <v>48</v>
      </c>
      <c r="C38" s="186">
        <v>6.86</v>
      </c>
      <c r="D38" s="186">
        <v>6.77</v>
      </c>
      <c r="E38" s="186">
        <v>6.24</v>
      </c>
      <c r="F38" s="186">
        <v>6.21</v>
      </c>
      <c r="G38" s="186">
        <v>7.51</v>
      </c>
    </row>
    <row r="39" spans="1:7" ht="12.75" customHeight="1">
      <c r="A39" s="56">
        <v>36</v>
      </c>
      <c r="B39" s="51" t="s">
        <v>49</v>
      </c>
      <c r="C39" s="186">
        <v>9.84</v>
      </c>
      <c r="D39" s="186">
        <v>12.73</v>
      </c>
      <c r="E39" s="186">
        <v>13.59</v>
      </c>
      <c r="F39" s="186">
        <v>11.94</v>
      </c>
      <c r="G39" s="186">
        <v>12.91</v>
      </c>
    </row>
    <row r="40" spans="1:7" ht="12.75" customHeight="1">
      <c r="A40" s="56">
        <v>37</v>
      </c>
      <c r="B40" s="51" t="s">
        <v>50</v>
      </c>
      <c r="C40" s="186">
        <v>6.45</v>
      </c>
      <c r="D40" s="186">
        <v>7.39</v>
      </c>
      <c r="E40" s="186">
        <v>11.7</v>
      </c>
      <c r="F40" s="186">
        <v>7.52</v>
      </c>
      <c r="G40" s="186">
        <v>9.0399999999999991</v>
      </c>
    </row>
    <row r="41" spans="1:7" ht="12.75" customHeight="1">
      <c r="A41" s="56">
        <v>38</v>
      </c>
      <c r="B41" s="51" t="s">
        <v>51</v>
      </c>
      <c r="C41" s="186">
        <v>9.08</v>
      </c>
      <c r="D41" s="186">
        <v>9.0399999999999991</v>
      </c>
      <c r="E41" s="186">
        <v>8.66</v>
      </c>
      <c r="F41" s="186">
        <v>8.9600000000000009</v>
      </c>
      <c r="G41" s="186">
        <v>8.98</v>
      </c>
    </row>
    <row r="42" spans="1:7" ht="12.75" customHeight="1">
      <c r="A42" s="56">
        <v>39</v>
      </c>
      <c r="B42" s="51" t="s">
        <v>52</v>
      </c>
      <c r="C42" s="186">
        <v>9.61</v>
      </c>
      <c r="D42" s="186">
        <v>10.31</v>
      </c>
      <c r="E42" s="186">
        <v>13.28</v>
      </c>
      <c r="F42" s="186">
        <v>10.33</v>
      </c>
      <c r="G42" s="186">
        <v>12.49</v>
      </c>
    </row>
    <row r="43" spans="1:7" ht="12.75" customHeight="1">
      <c r="A43" s="56">
        <v>40</v>
      </c>
      <c r="B43" s="51" t="s">
        <v>53</v>
      </c>
      <c r="C43" s="186">
        <v>10</v>
      </c>
      <c r="D43" s="186">
        <v>10.5</v>
      </c>
      <c r="E43" s="186">
        <v>12.5</v>
      </c>
      <c r="F43" s="186">
        <v>11</v>
      </c>
      <c r="G43" s="186">
        <v>11</v>
      </c>
    </row>
    <row r="44" spans="1:7" ht="12.75" customHeight="1">
      <c r="A44" s="56">
        <v>41</v>
      </c>
      <c r="B44" s="51" t="s">
        <v>54</v>
      </c>
      <c r="C44" s="186">
        <v>8.11</v>
      </c>
      <c r="D44" s="186">
        <v>7.6</v>
      </c>
      <c r="E44" s="186">
        <v>7.71</v>
      </c>
      <c r="F44" s="186">
        <v>6.79</v>
      </c>
      <c r="G44" s="186">
        <v>7.44</v>
      </c>
    </row>
    <row r="45" spans="1:7" ht="12.75" customHeight="1">
      <c r="A45" s="56">
        <v>42</v>
      </c>
      <c r="B45" s="51" t="s">
        <v>55</v>
      </c>
      <c r="C45" s="186">
        <v>10.9</v>
      </c>
      <c r="D45" s="186">
        <v>12.65</v>
      </c>
      <c r="E45" s="186">
        <v>15</v>
      </c>
      <c r="F45" s="186">
        <v>12.12</v>
      </c>
      <c r="G45" s="186">
        <v>12.28</v>
      </c>
    </row>
    <row r="46" spans="1:7" ht="12.75" customHeight="1">
      <c r="A46" s="56">
        <v>43</v>
      </c>
      <c r="B46" s="51" t="s">
        <v>56</v>
      </c>
      <c r="C46" s="186">
        <v>10.01</v>
      </c>
      <c r="D46" s="186">
        <v>10.01</v>
      </c>
      <c r="E46" s="186">
        <v>10.01</v>
      </c>
      <c r="F46" s="186">
        <v>10.01</v>
      </c>
      <c r="G46" s="186">
        <v>10.01</v>
      </c>
    </row>
    <row r="47" spans="1:7" ht="12.75" customHeight="1">
      <c r="A47" s="56">
        <v>44</v>
      </c>
      <c r="B47" s="51" t="s">
        <v>57</v>
      </c>
      <c r="C47" s="186">
        <v>9.9</v>
      </c>
      <c r="D47" s="186">
        <v>10.26</v>
      </c>
      <c r="E47" s="186">
        <v>15.9</v>
      </c>
      <c r="F47" s="186">
        <v>10.27</v>
      </c>
      <c r="G47" s="186">
        <v>10.76</v>
      </c>
    </row>
    <row r="48" spans="1:7" ht="12.75" customHeight="1">
      <c r="A48" s="56">
        <v>45</v>
      </c>
      <c r="B48" s="51" t="s">
        <v>58</v>
      </c>
      <c r="C48" s="186">
        <v>8.44</v>
      </c>
      <c r="D48" s="186">
        <v>8.94</v>
      </c>
      <c r="E48" s="186">
        <v>9.94</v>
      </c>
      <c r="F48" s="186">
        <v>8.94</v>
      </c>
      <c r="G48" s="186">
        <v>9.69</v>
      </c>
    </row>
    <row r="49" spans="1:7" ht="12.75" customHeight="1">
      <c r="A49" s="56">
        <v>46</v>
      </c>
      <c r="B49" s="51" t="s">
        <v>59</v>
      </c>
      <c r="C49" s="186">
        <v>9.01</v>
      </c>
      <c r="D49" s="186">
        <v>8.59</v>
      </c>
      <c r="E49" s="186">
        <v>8.59</v>
      </c>
      <c r="F49" s="186">
        <v>9.01</v>
      </c>
      <c r="G49" s="186">
        <v>8.17</v>
      </c>
    </row>
    <row r="50" spans="1:7" ht="12.75" customHeight="1">
      <c r="A50" s="56">
        <v>47</v>
      </c>
      <c r="B50" s="51" t="s">
        <v>60</v>
      </c>
      <c r="C50" s="186">
        <v>8.11</v>
      </c>
      <c r="D50" s="186">
        <v>7.39</v>
      </c>
      <c r="E50" s="186">
        <v>14.9</v>
      </c>
      <c r="F50" s="186">
        <v>10.06</v>
      </c>
      <c r="G50" s="186">
        <v>12.05</v>
      </c>
    </row>
    <row r="51" spans="1:7" ht="12.75" customHeight="1">
      <c r="A51" s="56">
        <v>48</v>
      </c>
      <c r="B51" s="51" t="s">
        <v>61</v>
      </c>
      <c r="C51" s="186">
        <v>8.93</v>
      </c>
      <c r="D51" s="186">
        <v>8.93</v>
      </c>
      <c r="E51" s="186">
        <v>8.82</v>
      </c>
      <c r="F51" s="186">
        <v>8.7799999999999994</v>
      </c>
      <c r="G51" s="186">
        <v>10.93</v>
      </c>
    </row>
    <row r="52" spans="1:7" ht="12.75" customHeight="1">
      <c r="A52" s="56">
        <v>49</v>
      </c>
      <c r="B52" s="51" t="s">
        <v>62</v>
      </c>
      <c r="C52" s="186">
        <v>9.81</v>
      </c>
      <c r="D52" s="186">
        <v>10.11</v>
      </c>
      <c r="E52" s="186">
        <v>10.11</v>
      </c>
      <c r="F52" s="186">
        <v>9.81</v>
      </c>
      <c r="G52" s="186">
        <v>10.11</v>
      </c>
    </row>
    <row r="53" spans="1:7" ht="12.75" customHeight="1">
      <c r="A53" s="56">
        <v>50</v>
      </c>
      <c r="B53" s="51" t="s">
        <v>64</v>
      </c>
      <c r="C53" s="186">
        <v>8.83</v>
      </c>
      <c r="D53" s="186">
        <v>10.23</v>
      </c>
      <c r="E53" s="186">
        <v>10.06</v>
      </c>
      <c r="F53" s="186">
        <v>9.32</v>
      </c>
      <c r="G53" s="186">
        <v>11.79</v>
      </c>
    </row>
    <row r="54" spans="1:7" ht="12.75" customHeight="1">
      <c r="A54" s="56">
        <v>51</v>
      </c>
      <c r="B54" s="51" t="s">
        <v>65</v>
      </c>
      <c r="C54" s="186">
        <v>11.28</v>
      </c>
      <c r="D54" s="186">
        <v>11.92</v>
      </c>
      <c r="E54" s="186">
        <v>11.11</v>
      </c>
      <c r="F54" s="186">
        <v>11.13</v>
      </c>
      <c r="G54" s="186">
        <v>14.48</v>
      </c>
    </row>
    <row r="55" spans="1:7" ht="12.75" customHeight="1">
      <c r="A55" s="56">
        <v>52</v>
      </c>
      <c r="B55" s="51" t="s">
        <v>66</v>
      </c>
      <c r="C55" s="186">
        <v>5.5</v>
      </c>
      <c r="D55" s="186">
        <v>5.5</v>
      </c>
      <c r="E55" s="186">
        <v>5.5</v>
      </c>
      <c r="F55" s="186">
        <v>8.74</v>
      </c>
      <c r="G55" s="186">
        <v>8.74</v>
      </c>
    </row>
    <row r="56" spans="1:7" s="80" customFormat="1" ht="12.75" customHeight="1">
      <c r="A56" s="56">
        <v>53</v>
      </c>
      <c r="B56" s="51" t="s">
        <v>67</v>
      </c>
      <c r="C56" s="186">
        <v>11.94</v>
      </c>
      <c r="D56" s="186">
        <v>11.99</v>
      </c>
      <c r="E56" s="186">
        <v>14.33</v>
      </c>
      <c r="F56" s="186">
        <v>11.75</v>
      </c>
      <c r="G56" s="186">
        <v>11.81</v>
      </c>
    </row>
    <row r="57" spans="1:7" ht="12.75" customHeight="1">
      <c r="A57" s="56">
        <v>54</v>
      </c>
      <c r="B57" s="51" t="s">
        <v>68</v>
      </c>
      <c r="C57" s="186">
        <v>9.31</v>
      </c>
      <c r="D57" s="186">
        <v>9.31</v>
      </c>
      <c r="E57" s="186">
        <v>9.31</v>
      </c>
      <c r="F57" s="186">
        <v>9.31</v>
      </c>
      <c r="G57" s="186">
        <v>9.31</v>
      </c>
    </row>
    <row r="58" spans="1:7" ht="12.75" customHeight="1">
      <c r="A58" s="56">
        <v>55</v>
      </c>
      <c r="B58" s="51" t="s">
        <v>69</v>
      </c>
      <c r="C58" s="186">
        <v>7.01</v>
      </c>
      <c r="D58" s="186">
        <v>7.01</v>
      </c>
      <c r="E58" s="186">
        <v>7.01</v>
      </c>
      <c r="F58" s="186">
        <v>7.01</v>
      </c>
      <c r="G58" s="186">
        <v>7.24</v>
      </c>
    </row>
    <row r="59" spans="1:7" ht="12.75" customHeight="1">
      <c r="A59" s="56">
        <v>56</v>
      </c>
      <c r="B59" s="51" t="s">
        <v>70</v>
      </c>
      <c r="C59" s="186">
        <v>10.02</v>
      </c>
      <c r="D59" s="186">
        <v>10.119999999999999</v>
      </c>
      <c r="E59" s="186">
        <v>10.02</v>
      </c>
      <c r="F59" s="186">
        <v>10.07</v>
      </c>
      <c r="G59" s="186">
        <v>10.130000000000001</v>
      </c>
    </row>
    <row r="60" spans="1:7" ht="12.75" customHeight="1">
      <c r="A60" s="56">
        <v>57</v>
      </c>
      <c r="B60" s="51" t="s">
        <v>71</v>
      </c>
      <c r="C60" s="186">
        <v>8.93</v>
      </c>
      <c r="D60" s="186">
        <v>9.4600000000000009</v>
      </c>
      <c r="E60" s="186">
        <v>10.98</v>
      </c>
      <c r="F60" s="186">
        <v>8.8800000000000008</v>
      </c>
      <c r="G60" s="186">
        <v>10.65</v>
      </c>
    </row>
    <row r="61" spans="1:7" ht="12.75" customHeight="1">
      <c r="A61" s="56">
        <v>58</v>
      </c>
      <c r="B61" s="51" t="s">
        <v>73</v>
      </c>
      <c r="C61" s="186">
        <v>13.23</v>
      </c>
      <c r="D61" s="186">
        <v>13.23</v>
      </c>
      <c r="E61" s="186">
        <v>13.23</v>
      </c>
      <c r="F61" s="186">
        <v>13.23</v>
      </c>
      <c r="G61" s="186">
        <v>13.23</v>
      </c>
    </row>
    <row r="62" spans="1:7" ht="12.75" customHeight="1">
      <c r="A62" s="56">
        <v>59</v>
      </c>
      <c r="B62" s="51" t="s">
        <v>74</v>
      </c>
      <c r="C62" s="186">
        <v>10.54</v>
      </c>
      <c r="D62" s="186">
        <v>10.84</v>
      </c>
      <c r="E62" s="186">
        <v>10.84</v>
      </c>
      <c r="F62" s="186">
        <v>10.69</v>
      </c>
      <c r="G62" s="186">
        <v>10.74</v>
      </c>
    </row>
    <row r="63" spans="1:7" ht="12.75" customHeight="1">
      <c r="A63" s="56">
        <v>60</v>
      </c>
      <c r="B63" s="51" t="s">
        <v>75</v>
      </c>
      <c r="C63" s="186">
        <v>6.42</v>
      </c>
      <c r="D63" s="186">
        <v>6.42</v>
      </c>
      <c r="E63" s="186">
        <v>7.47</v>
      </c>
      <c r="F63" s="186">
        <v>6.42</v>
      </c>
      <c r="G63" s="186">
        <v>6.49</v>
      </c>
    </row>
    <row r="64" spans="1:7" ht="12.75" customHeight="1">
      <c r="A64" s="56">
        <v>61</v>
      </c>
      <c r="B64" s="51" t="s">
        <v>76</v>
      </c>
      <c r="C64" s="186">
        <v>10.5</v>
      </c>
      <c r="D64" s="186">
        <v>11.5</v>
      </c>
      <c r="E64" s="186">
        <v>16</v>
      </c>
      <c r="F64" s="186">
        <v>0</v>
      </c>
      <c r="G64" s="186">
        <v>10.5</v>
      </c>
    </row>
    <row r="65" spans="1:7" ht="12.75" customHeight="1">
      <c r="A65" s="56">
        <v>62</v>
      </c>
      <c r="B65" s="51" t="s">
        <v>77</v>
      </c>
      <c r="C65" s="186">
        <v>9.52</v>
      </c>
      <c r="D65" s="186">
        <v>9.85</v>
      </c>
      <c r="E65" s="186">
        <v>0</v>
      </c>
      <c r="F65" s="186">
        <v>10.02</v>
      </c>
      <c r="G65" s="186">
        <v>10.02</v>
      </c>
    </row>
    <row r="66" spans="1:7" ht="12.75" customHeight="1">
      <c r="A66" s="56">
        <v>63</v>
      </c>
      <c r="B66" s="51" t="s">
        <v>78</v>
      </c>
      <c r="C66" s="186">
        <v>11</v>
      </c>
      <c r="D66" s="186">
        <v>13</v>
      </c>
      <c r="E66" s="186">
        <v>15</v>
      </c>
      <c r="F66" s="186">
        <v>12</v>
      </c>
      <c r="G66" s="186">
        <v>13.5</v>
      </c>
    </row>
    <row r="67" spans="1:7" ht="12.75" customHeight="1">
      <c r="A67" s="56">
        <v>64</v>
      </c>
      <c r="B67" s="51" t="s">
        <v>79</v>
      </c>
      <c r="C67" s="186">
        <v>8.91</v>
      </c>
      <c r="D67" s="186">
        <v>9.17</v>
      </c>
      <c r="E67" s="186">
        <v>0</v>
      </c>
      <c r="F67" s="186">
        <v>9.17</v>
      </c>
      <c r="G67" s="186">
        <v>0</v>
      </c>
    </row>
    <row r="68" spans="1:7" ht="12.75" customHeight="1">
      <c r="A68" s="56">
        <v>65</v>
      </c>
      <c r="B68" s="51" t="s">
        <v>80</v>
      </c>
      <c r="C68" s="186">
        <v>10.28</v>
      </c>
      <c r="D68" s="186">
        <v>11.29</v>
      </c>
      <c r="E68" s="186">
        <v>0</v>
      </c>
      <c r="F68" s="186">
        <v>11.29</v>
      </c>
      <c r="G68" s="186">
        <v>11.29</v>
      </c>
    </row>
    <row r="69" spans="1:7" ht="12.75" customHeight="1">
      <c r="A69" s="56">
        <v>66</v>
      </c>
      <c r="B69" s="51" t="s">
        <v>81</v>
      </c>
      <c r="C69" s="186">
        <v>10.5</v>
      </c>
      <c r="D69" s="186">
        <v>10.9</v>
      </c>
      <c r="E69" s="186">
        <v>0</v>
      </c>
      <c r="F69" s="186">
        <v>10.5</v>
      </c>
      <c r="G69" s="186">
        <v>11.5</v>
      </c>
    </row>
    <row r="70" spans="1:7" ht="12.75" customHeight="1">
      <c r="A70" s="56">
        <v>67</v>
      </c>
      <c r="B70" s="51" t="s">
        <v>82</v>
      </c>
      <c r="C70" s="186">
        <v>8</v>
      </c>
      <c r="D70" s="186">
        <v>13</v>
      </c>
      <c r="E70" s="186">
        <v>0</v>
      </c>
      <c r="F70" s="186">
        <v>10.75</v>
      </c>
      <c r="G70" s="186">
        <v>11.75</v>
      </c>
    </row>
    <row r="71" spans="1:7" ht="12.75" customHeight="1">
      <c r="A71" s="56">
        <v>68</v>
      </c>
      <c r="B71" s="51" t="s">
        <v>131</v>
      </c>
      <c r="C71" s="186">
        <v>7.14</v>
      </c>
      <c r="D71" s="186">
        <v>10.57</v>
      </c>
      <c r="E71" s="186">
        <v>16.079999999999998</v>
      </c>
      <c r="F71" s="186">
        <v>0</v>
      </c>
      <c r="G71" s="186">
        <v>12.24</v>
      </c>
    </row>
    <row r="72" spans="1:7" ht="12.75" customHeight="1">
      <c r="A72" s="56">
        <v>69</v>
      </c>
      <c r="B72" s="51" t="s">
        <v>84</v>
      </c>
      <c r="C72" s="186">
        <v>11.5</v>
      </c>
      <c r="D72" s="186">
        <v>11.5</v>
      </c>
      <c r="E72" s="186">
        <v>0</v>
      </c>
      <c r="F72" s="186">
        <v>11.5</v>
      </c>
      <c r="G72" s="186">
        <v>12.25</v>
      </c>
    </row>
    <row r="73" spans="1:7" ht="12.75" customHeight="1">
      <c r="A73" s="56">
        <v>70</v>
      </c>
      <c r="B73" s="51" t="s">
        <v>85</v>
      </c>
      <c r="C73" s="186">
        <v>8.18</v>
      </c>
      <c r="D73" s="186">
        <v>9.1300000000000008</v>
      </c>
      <c r="E73" s="186">
        <v>13</v>
      </c>
      <c r="F73" s="186">
        <v>9.8000000000000007</v>
      </c>
      <c r="G73" s="186">
        <v>9.8000000000000007</v>
      </c>
    </row>
    <row r="74" spans="1:7" ht="12.75" customHeight="1">
      <c r="A74" s="145">
        <v>71</v>
      </c>
      <c r="B74" s="51" t="s">
        <v>86</v>
      </c>
      <c r="C74" s="186">
        <v>0</v>
      </c>
      <c r="D74" s="186">
        <v>10.71</v>
      </c>
      <c r="E74" s="186">
        <v>0</v>
      </c>
      <c r="F74" s="186">
        <v>8.6999999999999993</v>
      </c>
      <c r="G74" s="186">
        <v>9.94</v>
      </c>
    </row>
    <row r="75" spans="1:7" ht="12.75" customHeight="1">
      <c r="A75" s="56">
        <v>72</v>
      </c>
      <c r="B75" s="51" t="s">
        <v>88</v>
      </c>
      <c r="C75" s="186">
        <v>10.15</v>
      </c>
      <c r="D75" s="186">
        <v>10.15</v>
      </c>
      <c r="E75" s="186">
        <v>0</v>
      </c>
      <c r="F75" s="186">
        <v>9.9</v>
      </c>
      <c r="G75" s="186">
        <v>9.9</v>
      </c>
    </row>
    <row r="76" spans="1:7" ht="12.75" customHeight="1">
      <c r="A76" s="56">
        <v>73</v>
      </c>
      <c r="B76" s="51" t="s">
        <v>89</v>
      </c>
      <c r="C76" s="186">
        <v>8</v>
      </c>
      <c r="D76" s="186">
        <v>8.75</v>
      </c>
      <c r="E76" s="186">
        <v>9.5</v>
      </c>
      <c r="F76" s="186">
        <v>8.25</v>
      </c>
      <c r="G76" s="186">
        <v>10.25</v>
      </c>
    </row>
    <row r="77" spans="1:7" ht="12.75" customHeight="1">
      <c r="A77" s="56">
        <v>74</v>
      </c>
      <c r="B77" s="51" t="s">
        <v>90</v>
      </c>
      <c r="C77" s="186">
        <v>12.28</v>
      </c>
      <c r="D77" s="186">
        <v>12.4</v>
      </c>
      <c r="E77" s="186">
        <v>0</v>
      </c>
      <c r="F77" s="186">
        <v>12.44</v>
      </c>
      <c r="G77" s="186">
        <v>13.04</v>
      </c>
    </row>
    <row r="78" spans="1:7" ht="12.75" customHeight="1">
      <c r="A78" s="56">
        <v>75</v>
      </c>
      <c r="B78" s="51" t="s">
        <v>91</v>
      </c>
      <c r="C78" s="186">
        <v>11.88</v>
      </c>
      <c r="D78" s="186">
        <v>12.38</v>
      </c>
      <c r="E78" s="186">
        <v>12.38</v>
      </c>
      <c r="F78" s="186">
        <v>11.88</v>
      </c>
      <c r="G78" s="186">
        <v>13.13</v>
      </c>
    </row>
    <row r="79" spans="1:7" ht="15" customHeight="1">
      <c r="A79" s="56">
        <v>76</v>
      </c>
      <c r="B79" s="51" t="s">
        <v>93</v>
      </c>
      <c r="C79" s="186">
        <v>11.05</v>
      </c>
      <c r="D79" s="186">
        <v>12.05</v>
      </c>
      <c r="E79" s="186">
        <v>0</v>
      </c>
      <c r="F79" s="186">
        <v>12.05</v>
      </c>
      <c r="G79" s="186">
        <v>15.56</v>
      </c>
    </row>
    <row r="80" spans="1:7" ht="15" customHeight="1">
      <c r="A80" s="56">
        <v>77</v>
      </c>
      <c r="B80" s="51" t="s">
        <v>94</v>
      </c>
      <c r="C80" s="186">
        <v>11.5</v>
      </c>
      <c r="D80" s="186">
        <v>13.5</v>
      </c>
      <c r="E80" s="186">
        <v>0</v>
      </c>
      <c r="F80" s="186">
        <v>0</v>
      </c>
      <c r="G80" s="186">
        <v>0</v>
      </c>
    </row>
    <row r="81" spans="1:7" ht="15" customHeight="1">
      <c r="A81" s="56">
        <v>78</v>
      </c>
      <c r="B81" s="51" t="s">
        <v>164</v>
      </c>
      <c r="C81" s="186">
        <v>2.95</v>
      </c>
      <c r="D81" s="186">
        <v>2.96</v>
      </c>
      <c r="E81" s="186">
        <v>0</v>
      </c>
      <c r="F81" s="186">
        <v>2.95</v>
      </c>
      <c r="G81" s="186">
        <v>2.95</v>
      </c>
    </row>
    <row r="82" spans="1:7" ht="15" customHeight="1">
      <c r="A82" s="145">
        <v>79</v>
      </c>
      <c r="B82" s="51" t="s">
        <v>96</v>
      </c>
      <c r="C82" s="186">
        <v>0</v>
      </c>
      <c r="D82" s="186">
        <v>11.25</v>
      </c>
      <c r="E82" s="186">
        <v>14.5</v>
      </c>
      <c r="F82" s="186">
        <v>9.25</v>
      </c>
      <c r="G82" s="186">
        <v>0</v>
      </c>
    </row>
    <row r="83" spans="1:7" ht="12.75" customHeight="1">
      <c r="A83" s="56">
        <v>80</v>
      </c>
      <c r="B83" s="51" t="s">
        <v>97</v>
      </c>
      <c r="C83" s="186">
        <v>11.75</v>
      </c>
      <c r="D83" s="186">
        <v>11.75</v>
      </c>
      <c r="E83" s="186">
        <v>13.75</v>
      </c>
      <c r="F83" s="186">
        <v>11.75</v>
      </c>
      <c r="G83" s="186">
        <v>13.25</v>
      </c>
    </row>
    <row r="84" spans="1:7" ht="12.75" customHeight="1">
      <c r="A84" s="56">
        <v>81</v>
      </c>
      <c r="B84" s="51" t="s">
        <v>98</v>
      </c>
      <c r="C84" s="186">
        <v>12.58</v>
      </c>
      <c r="D84" s="186">
        <v>12.83</v>
      </c>
      <c r="E84" s="186">
        <v>13.33</v>
      </c>
      <c r="F84" s="186">
        <v>12.68</v>
      </c>
      <c r="G84" s="186">
        <v>13.08</v>
      </c>
    </row>
    <row r="85" spans="1:7" ht="12.75" customHeight="1">
      <c r="A85" s="56">
        <v>82</v>
      </c>
      <c r="B85" s="51" t="s">
        <v>99</v>
      </c>
      <c r="C85" s="186">
        <v>14.5</v>
      </c>
      <c r="D85" s="186">
        <v>14.75</v>
      </c>
      <c r="E85" s="186">
        <v>17</v>
      </c>
      <c r="F85" s="186">
        <v>16.5</v>
      </c>
      <c r="G85" s="186">
        <v>15.75</v>
      </c>
    </row>
    <row r="86" spans="1:7" ht="12.75" customHeight="1">
      <c r="A86" s="56">
        <v>83</v>
      </c>
      <c r="B86" s="54" t="s">
        <v>100</v>
      </c>
      <c r="C86" s="186">
        <v>9.5</v>
      </c>
      <c r="D86" s="186">
        <v>13</v>
      </c>
      <c r="E86" s="186">
        <v>0</v>
      </c>
      <c r="F86" s="186">
        <v>13</v>
      </c>
      <c r="G86" s="186">
        <v>13</v>
      </c>
    </row>
    <row r="87" spans="1:7" ht="12.75" customHeight="1">
      <c r="A87" s="56">
        <v>84</v>
      </c>
      <c r="B87" s="51" t="s">
        <v>101</v>
      </c>
      <c r="C87" s="186">
        <v>11</v>
      </c>
      <c r="D87" s="186">
        <v>11</v>
      </c>
      <c r="E87" s="186">
        <v>17</v>
      </c>
      <c r="F87" s="186">
        <v>13</v>
      </c>
      <c r="G87" s="186">
        <v>13</v>
      </c>
    </row>
    <row r="88" spans="1:7" ht="12.75" customHeight="1">
      <c r="A88" s="56">
        <v>85</v>
      </c>
      <c r="B88" s="51" t="s">
        <v>102</v>
      </c>
      <c r="C88" s="186">
        <v>11.34</v>
      </c>
      <c r="D88" s="186">
        <v>11.84</v>
      </c>
      <c r="E88" s="186">
        <v>12.34</v>
      </c>
      <c r="F88" s="186">
        <v>12.34</v>
      </c>
      <c r="G88" s="186">
        <v>12.34</v>
      </c>
    </row>
    <row r="89" spans="1:7" ht="12.75" customHeight="1">
      <c r="A89" s="56">
        <v>86</v>
      </c>
      <c r="B89" s="51" t="s">
        <v>171</v>
      </c>
      <c r="C89" s="186">
        <v>32.21</v>
      </c>
      <c r="D89" s="186">
        <v>32.21</v>
      </c>
      <c r="E89" s="186">
        <v>32.21</v>
      </c>
      <c r="F89" s="186">
        <v>32.21</v>
      </c>
      <c r="G89" s="186">
        <v>32.21</v>
      </c>
    </row>
    <row r="90" spans="1:7" ht="12.75" customHeight="1">
      <c r="A90" s="56">
        <v>87</v>
      </c>
      <c r="B90" s="51" t="s">
        <v>104</v>
      </c>
      <c r="C90" s="186">
        <v>9.35</v>
      </c>
      <c r="D90" s="186">
        <v>10.68</v>
      </c>
      <c r="E90" s="186">
        <v>13</v>
      </c>
      <c r="F90" s="186">
        <v>10.08</v>
      </c>
      <c r="G90" s="186">
        <v>10.36</v>
      </c>
    </row>
    <row r="91" spans="1:7" ht="12.75" customHeight="1">
      <c r="A91" s="56">
        <v>88</v>
      </c>
      <c r="B91" s="51" t="s">
        <v>105</v>
      </c>
      <c r="C91" s="186">
        <v>9.5399999999999991</v>
      </c>
      <c r="D91" s="186">
        <v>10.199999999999999</v>
      </c>
      <c r="E91" s="186">
        <v>11.2</v>
      </c>
      <c r="F91" s="186">
        <v>9.6999999999999993</v>
      </c>
      <c r="G91" s="186">
        <v>9.6999999999999993</v>
      </c>
    </row>
    <row r="92" spans="1:7" ht="12.75" customHeight="1">
      <c r="A92" s="56">
        <v>89</v>
      </c>
      <c r="B92" s="51" t="s">
        <v>106</v>
      </c>
      <c r="C92" s="186">
        <v>11.33</v>
      </c>
      <c r="D92" s="186">
        <v>11.83</v>
      </c>
      <c r="E92" s="186">
        <v>12.33</v>
      </c>
      <c r="F92" s="186">
        <v>11.33</v>
      </c>
      <c r="G92" s="186">
        <v>11.83</v>
      </c>
    </row>
    <row r="93" spans="1:7" ht="12.75" customHeight="1">
      <c r="A93" s="56">
        <v>90</v>
      </c>
      <c r="B93" s="51" t="s">
        <v>107</v>
      </c>
      <c r="C93" s="186">
        <v>12.2</v>
      </c>
      <c r="D93" s="186">
        <v>12.2</v>
      </c>
      <c r="E93" s="186">
        <v>13.2</v>
      </c>
      <c r="F93" s="186">
        <v>12.2</v>
      </c>
      <c r="G93" s="186">
        <v>12.2</v>
      </c>
    </row>
    <row r="94" spans="1:7" ht="12.75" customHeight="1">
      <c r="A94" s="145">
        <v>91</v>
      </c>
      <c r="B94" s="51" t="s">
        <v>108</v>
      </c>
      <c r="C94" s="186">
        <v>0</v>
      </c>
      <c r="D94" s="186">
        <v>12.39</v>
      </c>
      <c r="E94" s="186">
        <v>16.09</v>
      </c>
      <c r="F94" s="186">
        <v>0</v>
      </c>
      <c r="G94" s="186">
        <v>13.25</v>
      </c>
    </row>
    <row r="95" spans="1:7" ht="12.75" customHeight="1">
      <c r="A95" s="56">
        <v>92</v>
      </c>
      <c r="B95" s="51" t="s">
        <v>109</v>
      </c>
      <c r="C95" s="186">
        <v>11.52</v>
      </c>
      <c r="D95" s="186">
        <v>12.45</v>
      </c>
      <c r="E95" s="186">
        <v>0</v>
      </c>
      <c r="F95" s="186">
        <v>12.27</v>
      </c>
      <c r="G95" s="186">
        <v>13.77</v>
      </c>
    </row>
    <row r="96" spans="1:7" ht="12.75" customHeight="1">
      <c r="A96" s="56">
        <v>93</v>
      </c>
      <c r="B96" s="51" t="s">
        <v>110</v>
      </c>
      <c r="C96" s="186">
        <v>11.48</v>
      </c>
      <c r="D96" s="186">
        <v>11.48</v>
      </c>
      <c r="E96" s="186">
        <v>11.48</v>
      </c>
      <c r="F96" s="186">
        <v>11.48</v>
      </c>
      <c r="G96" s="186">
        <v>11.48</v>
      </c>
    </row>
    <row r="97" spans="1:7" ht="12.75" customHeight="1">
      <c r="A97" s="56">
        <v>94</v>
      </c>
      <c r="B97" s="51" t="s">
        <v>156</v>
      </c>
      <c r="C97" s="186">
        <v>11.89</v>
      </c>
      <c r="D97" s="186">
        <v>12.39</v>
      </c>
      <c r="E97" s="186">
        <v>14.39</v>
      </c>
      <c r="F97" s="186">
        <v>11.89</v>
      </c>
      <c r="G97" s="186">
        <v>11.89</v>
      </c>
    </row>
    <row r="98" spans="1:7" ht="12.75" customHeight="1">
      <c r="A98" s="56">
        <v>95</v>
      </c>
      <c r="B98" s="51" t="s">
        <v>112</v>
      </c>
      <c r="C98" s="186">
        <v>10.02</v>
      </c>
      <c r="D98" s="186">
        <v>9.9</v>
      </c>
      <c r="E98" s="186">
        <v>0</v>
      </c>
      <c r="F98" s="186">
        <v>9.9</v>
      </c>
      <c r="G98" s="186">
        <v>0</v>
      </c>
    </row>
    <row r="99" spans="1:7" ht="12.75" customHeight="1">
      <c r="A99" s="147">
        <v>96</v>
      </c>
      <c r="B99" s="51" t="s">
        <v>113</v>
      </c>
      <c r="C99" s="186">
        <v>0</v>
      </c>
      <c r="D99" s="186">
        <v>10.75</v>
      </c>
      <c r="E99" s="186">
        <v>0</v>
      </c>
      <c r="F99" s="186">
        <v>10.75</v>
      </c>
      <c r="G99" s="186">
        <v>11.25</v>
      </c>
    </row>
    <row r="100" spans="1:7" ht="12.75" customHeight="1">
      <c r="A100" s="149"/>
      <c r="B100" s="218" t="s">
        <v>157</v>
      </c>
      <c r="C100" s="218"/>
      <c r="D100" s="218"/>
      <c r="E100" s="218"/>
      <c r="F100" s="218"/>
      <c r="G100" s="218"/>
    </row>
    <row r="101" spans="1:7" ht="25.5" customHeight="1">
      <c r="A101" s="141"/>
      <c r="B101" s="217" t="s">
        <v>168</v>
      </c>
      <c r="C101" s="217"/>
      <c r="D101" s="217"/>
      <c r="E101" s="217"/>
      <c r="F101" s="217"/>
      <c r="G101" s="217"/>
    </row>
    <row r="102" spans="1:7" ht="29.25" customHeight="1">
      <c r="A102" s="154"/>
      <c r="B102" s="217" t="s">
        <v>170</v>
      </c>
      <c r="C102" s="217"/>
      <c r="D102" s="217"/>
      <c r="E102" s="217"/>
      <c r="F102" s="217"/>
      <c r="G102" s="217"/>
    </row>
    <row r="103" spans="1:7" ht="12.75" customHeight="1">
      <c r="A103" s="135"/>
      <c r="B103" s="127" t="s">
        <v>150</v>
      </c>
      <c r="C103" s="110">
        <f>MIN(C4:C73,C75:C81,C76,C83:C87,C88:C93,C95:C98)</f>
        <v>2.95</v>
      </c>
      <c r="D103" s="110">
        <f>MIN(D4:D15,D18,D19,D22,D26,D30:D99)</f>
        <v>2.96</v>
      </c>
      <c r="E103" s="110">
        <f>MIN(E4:E5,E11,E19,E26,E31,E34:E64,E66,E71,E73,E76,E78,E82:E85,E87:E94,E96,E97)</f>
        <v>5.5</v>
      </c>
      <c r="F103" s="110">
        <f>MIN(F4:F14,F18:F19,F22,F25:F26,F31:F63,F65:F70,F72:F79,F81:F93,F95:F99)</f>
        <v>2.95</v>
      </c>
      <c r="G103" s="110">
        <f>MIN(G5:G6,G4,G7,G8:G12,G14,G18,G19,G26,G31,G33:G66,G68:G79,G81,G83:G97,G99)</f>
        <v>2.95</v>
      </c>
    </row>
    <row r="104" spans="1:7" ht="12.75" customHeight="1">
      <c r="A104" s="135"/>
      <c r="B104" s="127" t="s">
        <v>151</v>
      </c>
      <c r="C104" s="110">
        <f>MAX(C4:C73,C75:C81,C77,C83:C88,C89:C93,C95:C98)</f>
        <v>32.21</v>
      </c>
      <c r="D104" s="110">
        <f>MAX(D4:D15,D18:D19,D22,D26,D30:D99)</f>
        <v>32.21</v>
      </c>
      <c r="E104" s="110">
        <f>MAX(E4:E5,E11,E19,E26,E31,E34:E64,E66,E71,E73,E76,E78,E82:E85,E87:E94,E96:E97)</f>
        <v>32.21</v>
      </c>
      <c r="F104" s="110">
        <f>MAX(F4:F14,F18:F19,F22,F25:F26,F31:F63,F65:F70,F72:F79,F81:F93,F95:F99)</f>
        <v>32.21</v>
      </c>
      <c r="G104" s="110">
        <f>MAX(G4:G12,G14,G18:G19,G26,G31,G33:G66,G68:G79,G81,G83:G97,G99)</f>
        <v>32.21</v>
      </c>
    </row>
    <row r="105" spans="1:7">
      <c r="B105" s="127" t="s">
        <v>152</v>
      </c>
      <c r="C105" s="110">
        <f>AVERAGE(C4:C73,C75:C81,C83:C93,C95:C98)</f>
        <v>9.7910869565217382</v>
      </c>
      <c r="D105" s="110">
        <f>AVERAGE(D4:D15,D18:D19,D22,D26,D30:D99,)</f>
        <v>10.556781609195404</v>
      </c>
      <c r="E105" s="110">
        <f>AVERAGE(E4:E5,E11,E19,E26,E31,E34:E64,E66,E71,E73,E76,E78,E82:E85,E87:E94,E96:E97)</f>
        <v>13.010000000000005</v>
      </c>
      <c r="F105" s="110">
        <f>AVERAGE(F4:F14,F18:F19,F22,F25:F26,F31:F63,F65:F70,F72:F79,F81:F93,F95:F99)</f>
        <v>10.634444444444446</v>
      </c>
      <c r="G105" s="110">
        <f>AVERAGE(G4:G12,G14,G18:G19,G26,G31,G33:G66,G68:G79,G81,G83:G97,G99)</f>
        <v>11.468831168831173</v>
      </c>
    </row>
    <row r="106" spans="1:7" ht="15" customHeight="1">
      <c r="B106" s="127"/>
    </row>
    <row r="107" spans="1:7">
      <c r="B107" s="127"/>
      <c r="C107" s="69"/>
      <c r="D107" s="69"/>
      <c r="E107" s="69"/>
      <c r="F107" s="69"/>
      <c r="G107" s="69"/>
    </row>
    <row r="108" spans="1:7">
      <c r="B108" s="127"/>
      <c r="C108" s="69"/>
      <c r="D108" s="69"/>
      <c r="E108" s="69"/>
      <c r="F108" s="69"/>
      <c r="G108" s="69"/>
    </row>
    <row r="109" spans="1:7" ht="12.75" customHeight="1">
      <c r="B109" s="127"/>
      <c r="C109" s="67"/>
      <c r="D109" s="67"/>
      <c r="E109" s="67"/>
      <c r="F109" s="67"/>
      <c r="G109" s="67"/>
    </row>
    <row r="110" spans="1:7" ht="12.75" customHeight="1">
      <c r="C110" s="67"/>
      <c r="D110" s="67"/>
      <c r="E110" s="67"/>
      <c r="F110" s="140"/>
      <c r="G110" s="67"/>
    </row>
    <row r="111" spans="1:7" ht="12.75" customHeight="1">
      <c r="B111" s="127"/>
      <c r="C111" s="67"/>
      <c r="D111" s="67"/>
    </row>
    <row r="112" spans="1:7" ht="12.75" customHeight="1">
      <c r="B112" s="127"/>
      <c r="C112" s="67"/>
      <c r="D112" s="67"/>
    </row>
    <row r="113" spans="2:2" ht="12.75" customHeight="1">
      <c r="B113" s="127"/>
    </row>
    <row r="115" spans="2:2">
      <c r="B115" s="127"/>
    </row>
    <row r="116" spans="2:2">
      <c r="B116" s="127"/>
    </row>
    <row r="117" spans="2:2">
      <c r="B117" s="127"/>
    </row>
    <row r="120" spans="2:2">
      <c r="B120" s="127"/>
    </row>
    <row r="121" spans="2:2">
      <c r="B121" s="127"/>
    </row>
    <row r="122" spans="2:2">
      <c r="B122" s="127"/>
    </row>
  </sheetData>
  <mergeCells count="5">
    <mergeCell ref="B102:G102"/>
    <mergeCell ref="B101:G101"/>
    <mergeCell ref="B100:G100"/>
    <mergeCell ref="A1:G1"/>
    <mergeCell ref="C2:G2"/>
  </mergeCells>
  <pageMargins left="0.31496062992125984" right="0.31496062992125984" top="0.74803149606299213" bottom="0.74803149606299213" header="0.31496062992125984" footer="0.31496062992125984"/>
  <pageSetup paperSize="9" scale="65"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workbookViewId="0">
      <selection activeCell="F8" sqref="F8"/>
    </sheetView>
  </sheetViews>
  <sheetFormatPr defaultColWidth="9.1796875" defaultRowHeight="11.5"/>
  <cols>
    <col min="1" max="1" width="6.1796875" style="68" customWidth="1"/>
    <col min="2" max="2" width="51.7265625" style="69" customWidth="1"/>
    <col min="3" max="5" width="11.453125" style="110" customWidth="1"/>
    <col min="6" max="6" width="11.453125" style="139" customWidth="1"/>
    <col min="7" max="7" width="11.453125" style="110" customWidth="1"/>
    <col min="8" max="16384" width="9.1796875" style="67"/>
  </cols>
  <sheetData>
    <row r="1" spans="1:13" ht="12.75" customHeight="1">
      <c r="A1" s="216" t="s">
        <v>165</v>
      </c>
      <c r="B1" s="216"/>
      <c r="C1" s="216"/>
      <c r="D1" s="216"/>
      <c r="E1" s="216"/>
      <c r="F1" s="216"/>
      <c r="G1" s="216"/>
    </row>
    <row r="2" spans="1:13" ht="12.75" customHeight="1" thickBot="1">
      <c r="C2" s="214" t="s">
        <v>166</v>
      </c>
      <c r="D2" s="215"/>
      <c r="E2" s="215"/>
      <c r="F2" s="215"/>
      <c r="G2" s="215"/>
    </row>
    <row r="3" spans="1:13" ht="25.5" customHeight="1">
      <c r="A3" s="151" t="s">
        <v>1</v>
      </c>
      <c r="B3" s="152" t="s">
        <v>4</v>
      </c>
      <c r="C3" s="153" t="s">
        <v>5</v>
      </c>
      <c r="D3" s="153" t="s">
        <v>6</v>
      </c>
      <c r="E3" s="153" t="s">
        <v>7</v>
      </c>
      <c r="F3" s="153" t="s">
        <v>8</v>
      </c>
      <c r="G3" s="153" t="s">
        <v>9</v>
      </c>
    </row>
    <row r="4" spans="1:13" ht="12.75" customHeight="1">
      <c r="A4" s="56">
        <v>1</v>
      </c>
      <c r="B4" s="51" t="s">
        <v>12</v>
      </c>
      <c r="C4" s="188">
        <v>9.9499999999999993</v>
      </c>
      <c r="D4" s="188">
        <v>9.8000000000000007</v>
      </c>
      <c r="E4" s="188">
        <v>16.75</v>
      </c>
      <c r="F4" s="188">
        <v>9.9</v>
      </c>
      <c r="G4" s="188">
        <v>12</v>
      </c>
      <c r="I4"/>
      <c r="J4"/>
      <c r="K4"/>
      <c r="L4"/>
      <c r="M4"/>
    </row>
    <row r="5" spans="1:13" ht="12.75" customHeight="1">
      <c r="A5" s="56">
        <v>2</v>
      </c>
      <c r="B5" s="51" t="s">
        <v>13</v>
      </c>
      <c r="C5" s="188">
        <v>9.9499999999999993</v>
      </c>
      <c r="D5" s="188">
        <v>9.9</v>
      </c>
      <c r="E5" s="188">
        <v>17.5</v>
      </c>
      <c r="F5" s="188">
        <v>10.199999999999999</v>
      </c>
      <c r="G5" s="188">
        <v>11.95</v>
      </c>
      <c r="I5"/>
      <c r="J5"/>
      <c r="K5"/>
      <c r="L5"/>
      <c r="M5"/>
    </row>
    <row r="6" spans="1:13" ht="12.75" customHeight="1">
      <c r="A6" s="56">
        <v>3</v>
      </c>
      <c r="B6" s="51" t="s">
        <v>14</v>
      </c>
      <c r="C6" s="188">
        <v>9.85</v>
      </c>
      <c r="D6" s="188">
        <v>9.85</v>
      </c>
      <c r="E6" s="188">
        <v>0</v>
      </c>
      <c r="F6" s="188">
        <v>10.199999999999999</v>
      </c>
      <c r="G6" s="188">
        <v>12</v>
      </c>
      <c r="I6"/>
      <c r="J6"/>
      <c r="K6"/>
      <c r="L6"/>
      <c r="M6"/>
    </row>
    <row r="7" spans="1:13" ht="12.75" customHeight="1">
      <c r="A7" s="56">
        <v>4</v>
      </c>
      <c r="B7" s="51" t="s">
        <v>15</v>
      </c>
      <c r="C7" s="188">
        <v>9.75</v>
      </c>
      <c r="D7" s="188">
        <v>10.25</v>
      </c>
      <c r="E7" s="188">
        <v>0</v>
      </c>
      <c r="F7" s="188">
        <v>10.25</v>
      </c>
      <c r="G7" s="188">
        <v>12</v>
      </c>
      <c r="I7"/>
      <c r="J7"/>
      <c r="K7"/>
      <c r="L7"/>
      <c r="M7"/>
    </row>
    <row r="8" spans="1:13" ht="12.75" customHeight="1">
      <c r="A8" s="56">
        <v>5</v>
      </c>
      <c r="B8" s="51" t="s">
        <v>16</v>
      </c>
      <c r="C8" s="188">
        <v>9.75</v>
      </c>
      <c r="D8" s="188">
        <v>10.25</v>
      </c>
      <c r="E8" s="188">
        <v>0</v>
      </c>
      <c r="F8" s="188">
        <v>10.25</v>
      </c>
      <c r="G8" s="188">
        <v>10.25</v>
      </c>
      <c r="I8"/>
      <c r="J8"/>
      <c r="K8"/>
      <c r="L8"/>
      <c r="M8"/>
    </row>
    <row r="9" spans="1:13" ht="12.75" customHeight="1">
      <c r="A9" s="56">
        <v>6</v>
      </c>
      <c r="B9" s="51" t="s">
        <v>17</v>
      </c>
      <c r="C9" s="188">
        <v>9.25</v>
      </c>
      <c r="D9" s="188">
        <v>9.4</v>
      </c>
      <c r="E9" s="188">
        <v>0</v>
      </c>
      <c r="F9" s="188">
        <v>9.4</v>
      </c>
      <c r="G9" s="188">
        <v>8.61</v>
      </c>
      <c r="I9"/>
      <c r="J9"/>
      <c r="K9"/>
      <c r="L9"/>
      <c r="M9"/>
    </row>
    <row r="10" spans="1:13" ht="15" customHeight="1">
      <c r="A10" s="56">
        <v>7</v>
      </c>
      <c r="B10" s="51" t="s">
        <v>18</v>
      </c>
      <c r="C10" s="188">
        <v>9.25</v>
      </c>
      <c r="D10" s="188">
        <v>10.25</v>
      </c>
      <c r="E10" s="188">
        <v>0</v>
      </c>
      <c r="F10" s="188">
        <v>9.5</v>
      </c>
      <c r="G10" s="188">
        <v>9.75</v>
      </c>
      <c r="I10"/>
      <c r="J10"/>
      <c r="K10"/>
      <c r="L10"/>
      <c r="M10"/>
    </row>
    <row r="11" spans="1:13" ht="12.75" customHeight="1">
      <c r="A11" s="56">
        <v>8</v>
      </c>
      <c r="B11" s="51" t="s">
        <v>147</v>
      </c>
      <c r="C11" s="188">
        <v>10.220000000000001</v>
      </c>
      <c r="D11" s="188">
        <v>10.35</v>
      </c>
      <c r="E11" s="188">
        <v>17.829999999999998</v>
      </c>
      <c r="F11" s="188">
        <v>10.35</v>
      </c>
      <c r="G11" s="188">
        <v>10.35</v>
      </c>
      <c r="I11"/>
      <c r="J11"/>
      <c r="K11"/>
      <c r="L11"/>
      <c r="M11"/>
    </row>
    <row r="12" spans="1:13" ht="12.75" customHeight="1">
      <c r="A12" s="56">
        <v>9</v>
      </c>
      <c r="B12" s="51" t="s">
        <v>20</v>
      </c>
      <c r="C12" s="188">
        <v>9.4</v>
      </c>
      <c r="D12" s="188">
        <v>10.1</v>
      </c>
      <c r="E12" s="188">
        <v>0</v>
      </c>
      <c r="F12" s="188">
        <v>9.5500000000000007</v>
      </c>
      <c r="G12" s="188">
        <v>9.9499999999999993</v>
      </c>
      <c r="I12"/>
      <c r="J12"/>
      <c r="K12"/>
      <c r="L12"/>
      <c r="M12"/>
    </row>
    <row r="13" spans="1:13" ht="12.75" customHeight="1">
      <c r="A13" s="56">
        <v>10</v>
      </c>
      <c r="B13" s="51" t="s">
        <v>21</v>
      </c>
      <c r="C13" s="188">
        <v>10.25</v>
      </c>
      <c r="D13" s="188">
        <v>11</v>
      </c>
      <c r="E13" s="188">
        <v>0</v>
      </c>
      <c r="F13" s="188">
        <v>10.25</v>
      </c>
      <c r="G13" s="188">
        <v>0</v>
      </c>
      <c r="I13"/>
      <c r="J13"/>
      <c r="K13"/>
      <c r="L13"/>
      <c r="M13"/>
    </row>
    <row r="14" spans="1:13" ht="12.75" customHeight="1">
      <c r="A14" s="56">
        <v>11</v>
      </c>
      <c r="B14" s="51" t="s">
        <v>22</v>
      </c>
      <c r="C14" s="188">
        <v>10.25</v>
      </c>
      <c r="D14" s="188">
        <v>11.5</v>
      </c>
      <c r="E14" s="188">
        <v>0</v>
      </c>
      <c r="F14" s="188">
        <v>10.199999999999999</v>
      </c>
      <c r="G14" s="188">
        <v>10.75</v>
      </c>
      <c r="I14"/>
      <c r="J14"/>
      <c r="K14"/>
      <c r="L14"/>
      <c r="M14"/>
    </row>
    <row r="15" spans="1:13" ht="12.75" customHeight="1">
      <c r="A15" s="56">
        <v>12</v>
      </c>
      <c r="B15" s="51" t="s">
        <v>23</v>
      </c>
      <c r="C15" s="188">
        <v>7</v>
      </c>
      <c r="D15" s="188">
        <v>6.85</v>
      </c>
      <c r="E15" s="188">
        <v>0</v>
      </c>
      <c r="F15" s="188">
        <v>0</v>
      </c>
      <c r="G15" s="188">
        <v>0</v>
      </c>
      <c r="I15"/>
      <c r="J15"/>
      <c r="K15"/>
      <c r="L15"/>
      <c r="M15"/>
    </row>
    <row r="16" spans="1:13" ht="12.75" customHeight="1">
      <c r="A16" s="56">
        <v>13</v>
      </c>
      <c r="B16" s="51" t="s">
        <v>24</v>
      </c>
      <c r="C16" s="188">
        <v>5.8</v>
      </c>
      <c r="D16" s="188">
        <v>0</v>
      </c>
      <c r="E16" s="188">
        <v>0</v>
      </c>
      <c r="F16" s="188">
        <v>0</v>
      </c>
      <c r="G16" s="188">
        <v>0</v>
      </c>
      <c r="I16"/>
      <c r="J16"/>
      <c r="K16"/>
      <c r="L16"/>
      <c r="M16"/>
    </row>
    <row r="17" spans="1:13" ht="12.75" customHeight="1">
      <c r="A17" s="56">
        <v>14</v>
      </c>
      <c r="B17" s="51" t="s">
        <v>25</v>
      </c>
      <c r="C17" s="188">
        <v>7</v>
      </c>
      <c r="D17" s="188">
        <v>0</v>
      </c>
      <c r="E17" s="188">
        <v>0</v>
      </c>
      <c r="F17" s="188">
        <v>0</v>
      </c>
      <c r="G17" s="188">
        <v>0</v>
      </c>
      <c r="I17"/>
      <c r="J17"/>
      <c r="K17"/>
      <c r="L17"/>
      <c r="M17"/>
    </row>
    <row r="18" spans="1:13" ht="12.75" customHeight="1">
      <c r="A18" s="56">
        <v>15</v>
      </c>
      <c r="B18" s="51" t="s">
        <v>26</v>
      </c>
      <c r="C18" s="188">
        <v>9.81</v>
      </c>
      <c r="D18" s="188">
        <v>9.81</v>
      </c>
      <c r="E18" s="188">
        <v>0</v>
      </c>
      <c r="F18" s="188">
        <v>9.81</v>
      </c>
      <c r="G18" s="188">
        <v>9.81</v>
      </c>
      <c r="I18"/>
      <c r="J18"/>
      <c r="K18"/>
      <c r="L18"/>
      <c r="M18"/>
    </row>
    <row r="19" spans="1:13" ht="12.75" customHeight="1">
      <c r="A19" s="56">
        <v>16</v>
      </c>
      <c r="B19" s="51" t="s">
        <v>27</v>
      </c>
      <c r="C19" s="188">
        <v>11</v>
      </c>
      <c r="D19" s="188">
        <v>10.4</v>
      </c>
      <c r="E19" s="188">
        <v>14</v>
      </c>
      <c r="F19" s="188">
        <v>10.9</v>
      </c>
      <c r="G19" s="188">
        <v>15.6</v>
      </c>
      <c r="I19"/>
      <c r="J19"/>
      <c r="K19"/>
      <c r="L19"/>
      <c r="M19"/>
    </row>
    <row r="20" spans="1:13" ht="12.75" customHeight="1">
      <c r="A20" s="56">
        <v>17</v>
      </c>
      <c r="B20" s="51" t="s">
        <v>28</v>
      </c>
      <c r="C20" s="188">
        <v>9.5</v>
      </c>
      <c r="D20" s="188">
        <v>0</v>
      </c>
      <c r="E20" s="188">
        <v>0</v>
      </c>
      <c r="F20" s="188">
        <v>0</v>
      </c>
      <c r="G20" s="188">
        <v>0</v>
      </c>
      <c r="I20"/>
      <c r="J20"/>
      <c r="K20"/>
      <c r="L20"/>
      <c r="M20"/>
    </row>
    <row r="21" spans="1:13" ht="12.75" customHeight="1">
      <c r="A21" s="56">
        <v>18</v>
      </c>
      <c r="B21" s="51" t="s">
        <v>30</v>
      </c>
      <c r="C21" s="188">
        <v>6.42</v>
      </c>
      <c r="D21" s="188">
        <v>0</v>
      </c>
      <c r="E21" s="188">
        <v>0</v>
      </c>
      <c r="F21" s="188">
        <v>0</v>
      </c>
      <c r="G21" s="188">
        <v>0</v>
      </c>
      <c r="I21"/>
      <c r="J21"/>
      <c r="K21"/>
      <c r="L21"/>
      <c r="M21"/>
    </row>
    <row r="22" spans="1:13" ht="12.75" customHeight="1">
      <c r="A22" s="56">
        <v>19</v>
      </c>
      <c r="B22" s="51" t="s">
        <v>32</v>
      </c>
      <c r="C22" s="188">
        <v>7.07</v>
      </c>
      <c r="D22" s="188">
        <v>8.32</v>
      </c>
      <c r="E22" s="188">
        <v>0</v>
      </c>
      <c r="F22" s="188">
        <v>9.32</v>
      </c>
      <c r="G22" s="188">
        <v>0</v>
      </c>
      <c r="I22"/>
      <c r="J22"/>
      <c r="K22"/>
      <c r="L22"/>
      <c r="M22"/>
    </row>
    <row r="23" spans="1:13" ht="12.75" customHeight="1">
      <c r="A23" s="56">
        <v>20</v>
      </c>
      <c r="B23" s="51" t="s">
        <v>33</v>
      </c>
      <c r="C23" s="188">
        <v>7.9</v>
      </c>
      <c r="D23" s="188">
        <v>0</v>
      </c>
      <c r="E23" s="188">
        <v>0</v>
      </c>
      <c r="F23" s="188">
        <v>0</v>
      </c>
      <c r="G23" s="188">
        <v>0</v>
      </c>
      <c r="I23"/>
      <c r="J23"/>
      <c r="K23"/>
      <c r="L23"/>
      <c r="M23"/>
    </row>
    <row r="24" spans="1:13" ht="12.75" customHeight="1">
      <c r="A24" s="56">
        <v>21</v>
      </c>
      <c r="B24" s="51" t="s">
        <v>34</v>
      </c>
      <c r="C24" s="188">
        <v>6.25</v>
      </c>
      <c r="D24" s="188">
        <v>0</v>
      </c>
      <c r="E24" s="188">
        <v>0</v>
      </c>
      <c r="F24" s="188">
        <v>0</v>
      </c>
      <c r="G24" s="188">
        <v>0</v>
      </c>
      <c r="I24"/>
      <c r="J24"/>
      <c r="K24"/>
      <c r="L24"/>
      <c r="M24"/>
    </row>
    <row r="25" spans="1:13" ht="12.75" customHeight="1">
      <c r="A25" s="56">
        <v>22</v>
      </c>
      <c r="B25" s="51" t="s">
        <v>35</v>
      </c>
      <c r="C25" s="188">
        <v>8.7799999999999994</v>
      </c>
      <c r="D25" s="188">
        <v>0</v>
      </c>
      <c r="E25" s="188">
        <v>0</v>
      </c>
      <c r="F25" s="188">
        <v>9.02</v>
      </c>
      <c r="G25" s="188">
        <v>0</v>
      </c>
      <c r="I25"/>
      <c r="J25"/>
      <c r="K25"/>
      <c r="L25"/>
      <c r="M25"/>
    </row>
    <row r="26" spans="1:13" ht="12.75" customHeight="1">
      <c r="A26" s="56">
        <v>23</v>
      </c>
      <c r="B26" s="51" t="s">
        <v>36</v>
      </c>
      <c r="C26" s="188">
        <v>14.28</v>
      </c>
      <c r="D26" s="188">
        <v>13.28</v>
      </c>
      <c r="E26" s="188">
        <v>13.28</v>
      </c>
      <c r="F26" s="188">
        <v>13.28</v>
      </c>
      <c r="G26" s="188">
        <v>13.28</v>
      </c>
      <c r="I26"/>
      <c r="J26"/>
      <c r="K26"/>
      <c r="L26"/>
      <c r="M26"/>
    </row>
    <row r="27" spans="1:13" ht="12.75" customHeight="1">
      <c r="A27" s="56">
        <v>24</v>
      </c>
      <c r="B27" s="51" t="s">
        <v>37</v>
      </c>
      <c r="C27" s="188">
        <v>7.48</v>
      </c>
      <c r="D27" s="188">
        <v>0</v>
      </c>
      <c r="E27" s="188">
        <v>0</v>
      </c>
      <c r="F27" s="188">
        <v>0</v>
      </c>
      <c r="G27" s="188">
        <v>0</v>
      </c>
      <c r="I27"/>
      <c r="J27"/>
      <c r="K27"/>
      <c r="L27"/>
      <c r="M27"/>
    </row>
    <row r="28" spans="1:13" ht="12.75" customHeight="1">
      <c r="A28" s="56">
        <v>25</v>
      </c>
      <c r="B28" s="51" t="s">
        <v>38</v>
      </c>
      <c r="C28" s="188">
        <v>7.81</v>
      </c>
      <c r="D28" s="188">
        <v>0</v>
      </c>
      <c r="E28" s="188">
        <v>0</v>
      </c>
      <c r="F28" s="188">
        <v>0</v>
      </c>
      <c r="G28" s="188">
        <v>0</v>
      </c>
      <c r="I28"/>
      <c r="J28"/>
      <c r="K28"/>
      <c r="L28"/>
      <c r="M28"/>
    </row>
    <row r="29" spans="1:13" ht="12.75" customHeight="1">
      <c r="A29" s="56">
        <v>26</v>
      </c>
      <c r="B29" s="51" t="s">
        <v>39</v>
      </c>
      <c r="C29" s="188">
        <v>8</v>
      </c>
      <c r="D29" s="188">
        <v>0</v>
      </c>
      <c r="E29" s="188">
        <v>0</v>
      </c>
      <c r="F29" s="188">
        <v>0</v>
      </c>
      <c r="G29" s="188">
        <v>0</v>
      </c>
      <c r="I29"/>
      <c r="J29"/>
      <c r="K29"/>
      <c r="L29"/>
      <c r="M29"/>
    </row>
    <row r="30" spans="1:13" ht="12.75" customHeight="1">
      <c r="A30" s="56">
        <v>27</v>
      </c>
      <c r="B30" s="51" t="s">
        <v>40</v>
      </c>
      <c r="C30" s="188">
        <v>6.74</v>
      </c>
      <c r="D30" s="188">
        <v>6.74</v>
      </c>
      <c r="E30" s="188">
        <v>0</v>
      </c>
      <c r="F30" s="188">
        <v>0</v>
      </c>
      <c r="G30" s="188">
        <v>0</v>
      </c>
      <c r="I30"/>
      <c r="J30"/>
      <c r="K30"/>
      <c r="L30"/>
      <c r="M30"/>
    </row>
    <row r="31" spans="1:13" ht="12.75" customHeight="1">
      <c r="A31" s="56">
        <v>28</v>
      </c>
      <c r="B31" s="51" t="s">
        <v>41</v>
      </c>
      <c r="C31" s="188">
        <v>10.08</v>
      </c>
      <c r="D31" s="188">
        <v>10.31</v>
      </c>
      <c r="E31" s="188">
        <v>15.29</v>
      </c>
      <c r="F31" s="188">
        <v>9.76</v>
      </c>
      <c r="G31" s="188">
        <v>14.11</v>
      </c>
      <c r="I31"/>
      <c r="J31"/>
      <c r="K31"/>
      <c r="L31"/>
      <c r="M31"/>
    </row>
    <row r="32" spans="1:13" ht="12.75" customHeight="1">
      <c r="A32" s="56">
        <v>29</v>
      </c>
      <c r="B32" s="51" t="s">
        <v>42</v>
      </c>
      <c r="C32" s="188">
        <v>9.25</v>
      </c>
      <c r="D32" s="188">
        <v>10.25</v>
      </c>
      <c r="E32" s="188">
        <v>0</v>
      </c>
      <c r="F32" s="188">
        <v>10.25</v>
      </c>
      <c r="G32" s="188">
        <v>0</v>
      </c>
      <c r="I32"/>
      <c r="J32"/>
      <c r="K32"/>
      <c r="L32"/>
      <c r="M32"/>
    </row>
    <row r="33" spans="1:13" ht="12.75" customHeight="1">
      <c r="A33" s="56">
        <v>30</v>
      </c>
      <c r="B33" s="51" t="s">
        <v>43</v>
      </c>
      <c r="C33" s="188">
        <v>11.25</v>
      </c>
      <c r="D33" s="188">
        <v>13</v>
      </c>
      <c r="E33" s="188">
        <v>0</v>
      </c>
      <c r="F33" s="188">
        <v>13</v>
      </c>
      <c r="G33" s="188">
        <v>14</v>
      </c>
      <c r="I33"/>
      <c r="J33"/>
      <c r="K33"/>
      <c r="L33"/>
      <c r="M33"/>
    </row>
    <row r="34" spans="1:13" ht="12.75" customHeight="1">
      <c r="A34" s="56">
        <v>31</v>
      </c>
      <c r="B34" s="51" t="s">
        <v>44</v>
      </c>
      <c r="C34" s="188">
        <v>9.4499999999999993</v>
      </c>
      <c r="D34" s="188">
        <v>9.9499999999999993</v>
      </c>
      <c r="E34" s="188">
        <v>21</v>
      </c>
      <c r="F34" s="188">
        <v>12.3</v>
      </c>
      <c r="G34" s="188">
        <v>11.3</v>
      </c>
      <c r="I34"/>
      <c r="J34"/>
      <c r="K34"/>
      <c r="L34"/>
      <c r="M34"/>
    </row>
    <row r="35" spans="1:13" ht="12.75" customHeight="1">
      <c r="A35" s="56">
        <v>32</v>
      </c>
      <c r="B35" s="51" t="s">
        <v>45</v>
      </c>
      <c r="C35" s="188">
        <v>10.6</v>
      </c>
      <c r="D35" s="188">
        <v>12.2</v>
      </c>
      <c r="E35" s="188">
        <v>14.2</v>
      </c>
      <c r="F35" s="188">
        <v>11.9</v>
      </c>
      <c r="G35" s="188">
        <v>12</v>
      </c>
      <c r="I35"/>
      <c r="J35"/>
      <c r="K35"/>
      <c r="L35"/>
      <c r="M35"/>
    </row>
    <row r="36" spans="1:13" ht="12.75" customHeight="1">
      <c r="A36" s="56">
        <v>33</v>
      </c>
      <c r="B36" s="51" t="s">
        <v>46</v>
      </c>
      <c r="C36" s="188">
        <v>8.34</v>
      </c>
      <c r="D36" s="188">
        <v>9.92</v>
      </c>
      <c r="E36" s="188">
        <v>13.54</v>
      </c>
      <c r="F36" s="188">
        <v>10.16</v>
      </c>
      <c r="G36" s="188">
        <v>9.98</v>
      </c>
      <c r="I36"/>
      <c r="J36"/>
      <c r="K36"/>
      <c r="L36"/>
      <c r="M36"/>
    </row>
    <row r="37" spans="1:13" ht="12.75" customHeight="1">
      <c r="A37" s="56">
        <v>34</v>
      </c>
      <c r="B37" s="51" t="s">
        <v>47</v>
      </c>
      <c r="C37" s="188">
        <v>9.75</v>
      </c>
      <c r="D37" s="188">
        <v>10.25</v>
      </c>
      <c r="E37" s="188">
        <v>14.25</v>
      </c>
      <c r="F37" s="188">
        <v>10.25</v>
      </c>
      <c r="G37" s="188">
        <v>11</v>
      </c>
      <c r="I37"/>
      <c r="J37"/>
      <c r="K37"/>
      <c r="L37"/>
      <c r="M37"/>
    </row>
    <row r="38" spans="1:13" ht="12.75" customHeight="1">
      <c r="A38" s="56">
        <v>35</v>
      </c>
      <c r="B38" s="51" t="s">
        <v>48</v>
      </c>
      <c r="C38" s="188">
        <v>7.23</v>
      </c>
      <c r="D38" s="188">
        <v>7.14</v>
      </c>
      <c r="E38" s="188">
        <v>6.61</v>
      </c>
      <c r="F38" s="188">
        <v>6.58</v>
      </c>
      <c r="G38" s="188">
        <v>7.88</v>
      </c>
      <c r="I38"/>
      <c r="J38"/>
      <c r="K38"/>
      <c r="L38"/>
      <c r="M38"/>
    </row>
    <row r="39" spans="1:13" ht="12.75" customHeight="1">
      <c r="A39" s="56">
        <v>36</v>
      </c>
      <c r="B39" s="51" t="s">
        <v>49</v>
      </c>
      <c r="C39" s="188">
        <v>10.050000000000001</v>
      </c>
      <c r="D39" s="188">
        <v>13.06</v>
      </c>
      <c r="E39" s="188">
        <v>14.14</v>
      </c>
      <c r="F39" s="188">
        <v>12.38</v>
      </c>
      <c r="G39" s="188">
        <v>13.57</v>
      </c>
      <c r="I39"/>
      <c r="J39"/>
      <c r="K39"/>
      <c r="L39"/>
      <c r="M39"/>
    </row>
    <row r="40" spans="1:13" ht="12.75" customHeight="1">
      <c r="A40" s="56">
        <v>37</v>
      </c>
      <c r="B40" s="51" t="s">
        <v>50</v>
      </c>
      <c r="C40" s="188">
        <v>7.51</v>
      </c>
      <c r="D40" s="188">
        <v>8.57</v>
      </c>
      <c r="E40" s="188">
        <v>13.59</v>
      </c>
      <c r="F40" s="188">
        <v>8.89</v>
      </c>
      <c r="G40" s="188">
        <v>10.41</v>
      </c>
      <c r="I40"/>
      <c r="J40"/>
      <c r="K40"/>
      <c r="L40"/>
      <c r="M40"/>
    </row>
    <row r="41" spans="1:13" ht="12.75" customHeight="1">
      <c r="A41" s="56">
        <v>38</v>
      </c>
      <c r="B41" s="51" t="s">
        <v>51</v>
      </c>
      <c r="C41" s="188">
        <v>9.3699999999999992</v>
      </c>
      <c r="D41" s="188">
        <v>9.2200000000000006</v>
      </c>
      <c r="E41" s="188">
        <v>8.7899999999999991</v>
      </c>
      <c r="F41" s="188">
        <v>8.7899999999999991</v>
      </c>
      <c r="G41" s="188">
        <v>8.92</v>
      </c>
      <c r="I41"/>
      <c r="J41"/>
      <c r="K41"/>
      <c r="L41"/>
      <c r="M41"/>
    </row>
    <row r="42" spans="1:13" ht="12.75" customHeight="1">
      <c r="A42" s="56">
        <v>39</v>
      </c>
      <c r="B42" s="51" t="s">
        <v>52</v>
      </c>
      <c r="C42" s="188">
        <v>9.6199999999999992</v>
      </c>
      <c r="D42" s="188">
        <v>10.32</v>
      </c>
      <c r="E42" s="188">
        <v>13.29</v>
      </c>
      <c r="F42" s="188">
        <v>10.34</v>
      </c>
      <c r="G42" s="188">
        <v>12.49</v>
      </c>
      <c r="I42"/>
      <c r="J42"/>
      <c r="K42"/>
      <c r="L42"/>
      <c r="M42"/>
    </row>
    <row r="43" spans="1:13" ht="12.75" customHeight="1">
      <c r="A43" s="56">
        <v>40</v>
      </c>
      <c r="B43" s="51" t="s">
        <v>53</v>
      </c>
      <c r="C43" s="188">
        <v>10</v>
      </c>
      <c r="D43" s="188">
        <v>10.5</v>
      </c>
      <c r="E43" s="188">
        <v>12.5</v>
      </c>
      <c r="F43" s="188">
        <v>11</v>
      </c>
      <c r="G43" s="188">
        <v>11</v>
      </c>
      <c r="I43"/>
      <c r="J43"/>
      <c r="K43"/>
      <c r="L43"/>
      <c r="M43"/>
    </row>
    <row r="44" spans="1:13" ht="12.75" customHeight="1">
      <c r="A44" s="56">
        <v>41</v>
      </c>
      <c r="B44" s="51" t="s">
        <v>54</v>
      </c>
      <c r="C44" s="188">
        <v>8.11</v>
      </c>
      <c r="D44" s="188">
        <v>7.6</v>
      </c>
      <c r="E44" s="188">
        <v>7.71</v>
      </c>
      <c r="F44" s="188">
        <v>6.79</v>
      </c>
      <c r="G44" s="188">
        <v>7.44</v>
      </c>
      <c r="I44"/>
      <c r="J44"/>
      <c r="K44"/>
      <c r="L44"/>
      <c r="M44"/>
    </row>
    <row r="45" spans="1:13" ht="12.75" customHeight="1">
      <c r="A45" s="56">
        <v>42</v>
      </c>
      <c r="B45" s="51" t="s">
        <v>55</v>
      </c>
      <c r="C45" s="188">
        <v>10.9</v>
      </c>
      <c r="D45" s="188">
        <v>12.65</v>
      </c>
      <c r="E45" s="188">
        <v>15</v>
      </c>
      <c r="F45" s="188">
        <v>12.12</v>
      </c>
      <c r="G45" s="188">
        <v>12.28</v>
      </c>
      <c r="I45"/>
      <c r="J45"/>
      <c r="K45"/>
      <c r="L45"/>
      <c r="M45"/>
    </row>
    <row r="46" spans="1:13" ht="12.75" customHeight="1">
      <c r="A46" s="56">
        <v>43</v>
      </c>
      <c r="B46" s="51" t="s">
        <v>56</v>
      </c>
      <c r="C46" s="188">
        <v>9.9600000000000009</v>
      </c>
      <c r="D46" s="188">
        <v>9.9600000000000009</v>
      </c>
      <c r="E46" s="188">
        <v>9.9600000000000009</v>
      </c>
      <c r="F46" s="188">
        <v>9.9600000000000009</v>
      </c>
      <c r="G46" s="188">
        <v>9.9600000000000009</v>
      </c>
      <c r="I46"/>
      <c r="J46"/>
      <c r="K46"/>
      <c r="L46"/>
      <c r="M46"/>
    </row>
    <row r="47" spans="1:13" ht="12.75" customHeight="1">
      <c r="A47" s="56">
        <v>44</v>
      </c>
      <c r="B47" s="51" t="s">
        <v>57</v>
      </c>
      <c r="C47" s="188">
        <v>10.039999999999999</v>
      </c>
      <c r="D47" s="188">
        <v>10.4</v>
      </c>
      <c r="E47" s="188">
        <v>16.04</v>
      </c>
      <c r="F47" s="188">
        <v>10.41</v>
      </c>
      <c r="G47" s="188">
        <v>10.9</v>
      </c>
      <c r="I47"/>
      <c r="J47"/>
      <c r="K47"/>
      <c r="L47"/>
      <c r="M47"/>
    </row>
    <row r="48" spans="1:13" ht="12.75" customHeight="1">
      <c r="A48" s="56">
        <v>45</v>
      </c>
      <c r="B48" s="51" t="s">
        <v>58</v>
      </c>
      <c r="C48" s="188">
        <v>8.49</v>
      </c>
      <c r="D48" s="188">
        <v>8.99</v>
      </c>
      <c r="E48" s="188">
        <v>9.99</v>
      </c>
      <c r="F48" s="188">
        <v>8.99</v>
      </c>
      <c r="G48" s="188">
        <v>9.74</v>
      </c>
      <c r="I48"/>
      <c r="J48"/>
      <c r="K48"/>
      <c r="L48"/>
      <c r="M48"/>
    </row>
    <row r="49" spans="1:13" ht="12.75" customHeight="1">
      <c r="A49" s="56">
        <v>46</v>
      </c>
      <c r="B49" s="51" t="s">
        <v>59</v>
      </c>
      <c r="C49" s="188">
        <v>11.57</v>
      </c>
      <c r="D49" s="188">
        <v>11.15</v>
      </c>
      <c r="E49" s="188">
        <v>11.15</v>
      </c>
      <c r="F49" s="188">
        <v>11.57</v>
      </c>
      <c r="G49" s="188">
        <v>10.73</v>
      </c>
      <c r="I49"/>
      <c r="J49"/>
      <c r="K49"/>
      <c r="L49"/>
      <c r="M49"/>
    </row>
    <row r="50" spans="1:13" ht="12.75" customHeight="1">
      <c r="A50" s="56">
        <v>47</v>
      </c>
      <c r="B50" s="51" t="s">
        <v>60</v>
      </c>
      <c r="C50" s="188">
        <v>9.57</v>
      </c>
      <c r="D50" s="188">
        <v>8.44</v>
      </c>
      <c r="E50" s="188">
        <v>13.75</v>
      </c>
      <c r="F50" s="188">
        <v>10.14</v>
      </c>
      <c r="G50" s="188">
        <v>11.69</v>
      </c>
      <c r="I50"/>
      <c r="J50"/>
      <c r="K50"/>
      <c r="L50"/>
      <c r="M50"/>
    </row>
    <row r="51" spans="1:13" ht="12.75" customHeight="1">
      <c r="A51" s="56">
        <v>48</v>
      </c>
      <c r="B51" s="51" t="s">
        <v>61</v>
      </c>
      <c r="C51" s="188">
        <v>8.4700000000000006</v>
      </c>
      <c r="D51" s="188">
        <v>8.4700000000000006</v>
      </c>
      <c r="E51" s="188">
        <v>8.3699999999999992</v>
      </c>
      <c r="F51" s="188">
        <v>8.31</v>
      </c>
      <c r="G51" s="188">
        <v>10.49</v>
      </c>
      <c r="I51"/>
      <c r="J51"/>
      <c r="K51"/>
      <c r="L51"/>
      <c r="M51"/>
    </row>
    <row r="52" spans="1:13" ht="12.75" customHeight="1">
      <c r="A52" s="56">
        <v>49</v>
      </c>
      <c r="B52" s="51" t="s">
        <v>62</v>
      </c>
      <c r="C52" s="188">
        <v>9.7200000000000006</v>
      </c>
      <c r="D52" s="188">
        <v>10.02</v>
      </c>
      <c r="E52" s="188">
        <v>10.02</v>
      </c>
      <c r="F52" s="188">
        <v>9.7200000000000006</v>
      </c>
      <c r="G52" s="188">
        <v>10.02</v>
      </c>
      <c r="I52"/>
      <c r="J52"/>
      <c r="K52"/>
      <c r="L52"/>
      <c r="M52"/>
    </row>
    <row r="53" spans="1:13" ht="12.75" customHeight="1">
      <c r="A53" s="56">
        <v>50</v>
      </c>
      <c r="B53" s="51" t="s">
        <v>64</v>
      </c>
      <c r="C53" s="188">
        <v>8.82</v>
      </c>
      <c r="D53" s="188">
        <v>10.29</v>
      </c>
      <c r="E53" s="188">
        <v>10.07</v>
      </c>
      <c r="F53" s="188">
        <v>9.3699999999999992</v>
      </c>
      <c r="G53" s="188">
        <v>11.74</v>
      </c>
      <c r="I53"/>
      <c r="J53"/>
      <c r="K53"/>
      <c r="L53"/>
      <c r="M53"/>
    </row>
    <row r="54" spans="1:13" ht="12.75" customHeight="1">
      <c r="A54" s="56">
        <v>51</v>
      </c>
      <c r="B54" s="51" t="s">
        <v>65</v>
      </c>
      <c r="C54" s="188">
        <v>11.5</v>
      </c>
      <c r="D54" s="188">
        <v>12.12</v>
      </c>
      <c r="E54" s="188">
        <v>11.34</v>
      </c>
      <c r="F54" s="188">
        <v>11.37</v>
      </c>
      <c r="G54" s="188">
        <v>14.59</v>
      </c>
      <c r="I54"/>
      <c r="J54"/>
      <c r="K54"/>
      <c r="L54"/>
      <c r="M54"/>
    </row>
    <row r="55" spans="1:13" ht="12.75" customHeight="1">
      <c r="A55" s="56">
        <v>52</v>
      </c>
      <c r="B55" s="51" t="s">
        <v>66</v>
      </c>
      <c r="C55" s="188">
        <v>5.52</v>
      </c>
      <c r="D55" s="188">
        <v>5.52</v>
      </c>
      <c r="E55" s="188">
        <v>5.52</v>
      </c>
      <c r="F55" s="188">
        <v>9.1300000000000008</v>
      </c>
      <c r="G55" s="188">
        <v>9.1300000000000008</v>
      </c>
      <c r="I55"/>
      <c r="J55"/>
      <c r="K55"/>
      <c r="L55"/>
      <c r="M55"/>
    </row>
    <row r="56" spans="1:13" s="80" customFormat="1" ht="12.75" customHeight="1">
      <c r="A56" s="56">
        <v>53</v>
      </c>
      <c r="B56" s="51" t="s">
        <v>67</v>
      </c>
      <c r="C56" s="188">
        <v>11.12</v>
      </c>
      <c r="D56" s="188">
        <v>11.14</v>
      </c>
      <c r="E56" s="188">
        <v>13.52</v>
      </c>
      <c r="F56" s="188">
        <v>10.91</v>
      </c>
      <c r="G56" s="188">
        <v>10.96</v>
      </c>
      <c r="I56"/>
      <c r="J56"/>
      <c r="K56"/>
      <c r="L56"/>
      <c r="M56"/>
    </row>
    <row r="57" spans="1:13" ht="12.75" customHeight="1">
      <c r="A57" s="56">
        <v>54</v>
      </c>
      <c r="B57" s="51" t="s">
        <v>68</v>
      </c>
      <c r="C57" s="188">
        <v>8.5399999999999991</v>
      </c>
      <c r="D57" s="188">
        <v>8.5399999999999991</v>
      </c>
      <c r="E57" s="188">
        <v>8.5399999999999991</v>
      </c>
      <c r="F57" s="188">
        <v>8.5399999999999991</v>
      </c>
      <c r="G57" s="188">
        <v>8.5399999999999991</v>
      </c>
      <c r="I57"/>
      <c r="J57"/>
      <c r="K57"/>
      <c r="L57"/>
      <c r="M57"/>
    </row>
    <row r="58" spans="1:13" ht="12.75" customHeight="1">
      <c r="A58" s="56">
        <v>55</v>
      </c>
      <c r="B58" s="51" t="s">
        <v>69</v>
      </c>
      <c r="C58" s="188">
        <v>6.94</v>
      </c>
      <c r="D58" s="188">
        <v>6.94</v>
      </c>
      <c r="E58" s="188">
        <v>6.93</v>
      </c>
      <c r="F58" s="188">
        <v>6.93</v>
      </c>
      <c r="G58" s="188">
        <v>7.18</v>
      </c>
      <c r="I58"/>
      <c r="J58"/>
      <c r="K58"/>
      <c r="L58"/>
      <c r="M58"/>
    </row>
    <row r="59" spans="1:13" ht="12.75" customHeight="1">
      <c r="A59" s="56">
        <v>56</v>
      </c>
      <c r="B59" s="51" t="s">
        <v>70</v>
      </c>
      <c r="C59" s="188">
        <v>9.5500000000000007</v>
      </c>
      <c r="D59" s="188">
        <v>9.68</v>
      </c>
      <c r="E59" s="188">
        <v>9.5500000000000007</v>
      </c>
      <c r="F59" s="188">
        <v>9.61</v>
      </c>
      <c r="G59" s="188">
        <v>9.6999999999999993</v>
      </c>
      <c r="I59"/>
      <c r="J59"/>
      <c r="K59"/>
      <c r="L59"/>
      <c r="M59"/>
    </row>
    <row r="60" spans="1:13" ht="12.75" customHeight="1">
      <c r="A60" s="56">
        <v>57</v>
      </c>
      <c r="B60" s="51" t="s">
        <v>71</v>
      </c>
      <c r="C60" s="188">
        <v>8.7200000000000006</v>
      </c>
      <c r="D60" s="188">
        <v>9.31</v>
      </c>
      <c r="E60" s="188">
        <v>10.74</v>
      </c>
      <c r="F60" s="188">
        <v>8.6999999999999993</v>
      </c>
      <c r="G60" s="188">
        <v>10.47</v>
      </c>
      <c r="I60"/>
      <c r="J60"/>
      <c r="K60"/>
      <c r="L60"/>
      <c r="M60"/>
    </row>
    <row r="61" spans="1:13" ht="12.75" customHeight="1">
      <c r="A61" s="56">
        <v>58</v>
      </c>
      <c r="B61" s="51" t="s">
        <v>73</v>
      </c>
      <c r="C61" s="188">
        <v>13</v>
      </c>
      <c r="D61" s="188">
        <v>13</v>
      </c>
      <c r="E61" s="188">
        <v>13</v>
      </c>
      <c r="F61" s="188">
        <v>13</v>
      </c>
      <c r="G61" s="188">
        <v>13</v>
      </c>
      <c r="I61"/>
      <c r="J61"/>
      <c r="K61"/>
      <c r="L61"/>
      <c r="M61"/>
    </row>
    <row r="62" spans="1:13" ht="12.75" customHeight="1">
      <c r="A62" s="56">
        <v>59</v>
      </c>
      <c r="B62" s="51" t="s">
        <v>74</v>
      </c>
      <c r="C62" s="188">
        <v>10.65</v>
      </c>
      <c r="D62" s="188">
        <v>10.95</v>
      </c>
      <c r="E62" s="188">
        <v>10.95</v>
      </c>
      <c r="F62" s="188">
        <v>10.8</v>
      </c>
      <c r="G62" s="188">
        <v>10.85</v>
      </c>
      <c r="I62"/>
      <c r="J62"/>
      <c r="K62"/>
      <c r="L62"/>
      <c r="M62"/>
    </row>
    <row r="63" spans="1:13" ht="12.75" customHeight="1">
      <c r="A63" s="56">
        <v>60</v>
      </c>
      <c r="B63" s="51" t="s">
        <v>75</v>
      </c>
      <c r="C63" s="188">
        <v>6.3</v>
      </c>
      <c r="D63" s="188">
        <v>6.3</v>
      </c>
      <c r="E63" s="188">
        <v>7.35</v>
      </c>
      <c r="F63" s="188">
        <v>6.3</v>
      </c>
      <c r="G63" s="188">
        <v>6.37</v>
      </c>
      <c r="I63"/>
      <c r="J63"/>
      <c r="K63"/>
      <c r="L63"/>
      <c r="M63"/>
    </row>
    <row r="64" spans="1:13" ht="12.75" customHeight="1">
      <c r="A64" s="56">
        <v>61</v>
      </c>
      <c r="B64" s="51" t="s">
        <v>76</v>
      </c>
      <c r="C64" s="188">
        <v>10.5</v>
      </c>
      <c r="D64" s="188">
        <v>11.5</v>
      </c>
      <c r="E64" s="188">
        <v>16</v>
      </c>
      <c r="F64" s="188">
        <v>0</v>
      </c>
      <c r="G64" s="188">
        <v>10.5</v>
      </c>
      <c r="I64"/>
      <c r="J64"/>
      <c r="K64"/>
      <c r="L64"/>
      <c r="M64"/>
    </row>
    <row r="65" spans="1:13" ht="12.75" customHeight="1">
      <c r="A65" s="56">
        <v>62</v>
      </c>
      <c r="B65" s="51" t="s">
        <v>77</v>
      </c>
      <c r="C65" s="188">
        <v>9.51</v>
      </c>
      <c r="D65" s="188">
        <v>9.61</v>
      </c>
      <c r="E65" s="188">
        <v>0</v>
      </c>
      <c r="F65" s="188">
        <v>10.01</v>
      </c>
      <c r="G65" s="188">
        <v>10.01</v>
      </c>
      <c r="I65"/>
      <c r="J65"/>
      <c r="K65"/>
      <c r="L65"/>
      <c r="M65"/>
    </row>
    <row r="66" spans="1:13" ht="12.75" customHeight="1">
      <c r="A66" s="56">
        <v>63</v>
      </c>
      <c r="B66" s="51" t="s">
        <v>78</v>
      </c>
      <c r="C66" s="188">
        <v>11</v>
      </c>
      <c r="D66" s="188">
        <v>13</v>
      </c>
      <c r="E66" s="188">
        <v>15</v>
      </c>
      <c r="F66" s="188">
        <v>12</v>
      </c>
      <c r="G66" s="188">
        <v>13.5</v>
      </c>
      <c r="I66"/>
      <c r="J66"/>
      <c r="K66"/>
      <c r="L66"/>
      <c r="M66"/>
    </row>
    <row r="67" spans="1:13" ht="12.75" customHeight="1">
      <c r="A67" s="56">
        <v>64</v>
      </c>
      <c r="B67" s="51" t="s">
        <v>79</v>
      </c>
      <c r="C67" s="188">
        <v>8.74</v>
      </c>
      <c r="D67" s="188">
        <v>8.8699999999999992</v>
      </c>
      <c r="E67" s="188">
        <v>0</v>
      </c>
      <c r="F67" s="188">
        <v>8.8699999999999992</v>
      </c>
      <c r="G67" s="188">
        <v>0</v>
      </c>
      <c r="I67"/>
      <c r="J67"/>
      <c r="K67"/>
      <c r="L67"/>
      <c r="M67"/>
    </row>
    <row r="68" spans="1:13" ht="12.75" customHeight="1">
      <c r="A68" s="56">
        <v>65</v>
      </c>
      <c r="B68" s="51" t="s">
        <v>80</v>
      </c>
      <c r="C68" s="188">
        <v>10.28</v>
      </c>
      <c r="D68" s="188">
        <v>11.29</v>
      </c>
      <c r="E68" s="188">
        <v>0</v>
      </c>
      <c r="F68" s="188">
        <v>11.29</v>
      </c>
      <c r="G68" s="188">
        <v>11.29</v>
      </c>
      <c r="I68"/>
      <c r="J68"/>
      <c r="K68"/>
      <c r="L68"/>
      <c r="M68"/>
    </row>
    <row r="69" spans="1:13" ht="12.75" customHeight="1">
      <c r="A69" s="56">
        <v>66</v>
      </c>
      <c r="B69" s="51" t="s">
        <v>81</v>
      </c>
      <c r="C69" s="188">
        <v>10.5</v>
      </c>
      <c r="D69" s="188">
        <v>10.65</v>
      </c>
      <c r="E69" s="188">
        <v>0</v>
      </c>
      <c r="F69" s="188">
        <v>10.5</v>
      </c>
      <c r="G69" s="188">
        <v>11.5</v>
      </c>
      <c r="I69"/>
      <c r="J69"/>
      <c r="K69"/>
      <c r="L69"/>
      <c r="M69"/>
    </row>
    <row r="70" spans="1:13" ht="12.75" customHeight="1">
      <c r="A70" s="56">
        <v>67</v>
      </c>
      <c r="B70" s="51" t="s">
        <v>82</v>
      </c>
      <c r="C70" s="188">
        <v>8</v>
      </c>
      <c r="D70" s="188">
        <v>13</v>
      </c>
      <c r="E70" s="188">
        <v>0</v>
      </c>
      <c r="F70" s="188">
        <v>10.75</v>
      </c>
      <c r="G70" s="188">
        <v>11.75</v>
      </c>
      <c r="I70"/>
      <c r="J70"/>
      <c r="K70"/>
      <c r="L70"/>
      <c r="M70"/>
    </row>
    <row r="71" spans="1:13" ht="12.75" customHeight="1">
      <c r="A71" s="56">
        <v>68</v>
      </c>
      <c r="B71" s="51" t="s">
        <v>131</v>
      </c>
      <c r="C71" s="188">
        <v>7.12</v>
      </c>
      <c r="D71" s="188">
        <v>10.54</v>
      </c>
      <c r="E71" s="188">
        <v>16.059999999999999</v>
      </c>
      <c r="F71" s="188">
        <v>0</v>
      </c>
      <c r="G71" s="188">
        <v>12.11</v>
      </c>
      <c r="I71"/>
      <c r="J71"/>
      <c r="K71"/>
      <c r="L71"/>
      <c r="M71"/>
    </row>
    <row r="72" spans="1:13" ht="12.75" customHeight="1">
      <c r="A72" s="56">
        <v>69</v>
      </c>
      <c r="B72" s="51" t="s">
        <v>84</v>
      </c>
      <c r="C72" s="188">
        <v>11.5</v>
      </c>
      <c r="D72" s="188">
        <v>11.5</v>
      </c>
      <c r="E72" s="188">
        <v>0</v>
      </c>
      <c r="F72" s="188">
        <v>11.5</v>
      </c>
      <c r="G72" s="188">
        <v>12.25</v>
      </c>
      <c r="I72"/>
      <c r="J72"/>
      <c r="K72"/>
      <c r="L72"/>
      <c r="M72"/>
    </row>
    <row r="73" spans="1:13" ht="12.75" customHeight="1">
      <c r="A73" s="56">
        <v>70</v>
      </c>
      <c r="B73" s="51" t="s">
        <v>85</v>
      </c>
      <c r="C73" s="188">
        <v>8.18</v>
      </c>
      <c r="D73" s="188">
        <v>9.1300000000000008</v>
      </c>
      <c r="E73" s="188">
        <v>13</v>
      </c>
      <c r="F73" s="188">
        <v>9.8000000000000007</v>
      </c>
      <c r="G73" s="188">
        <v>9.8000000000000007</v>
      </c>
      <c r="I73"/>
      <c r="J73"/>
      <c r="K73"/>
      <c r="L73"/>
      <c r="M73"/>
    </row>
    <row r="74" spans="1:13" ht="12.75" customHeight="1">
      <c r="A74" s="145">
        <v>71</v>
      </c>
      <c r="B74" s="146" t="s">
        <v>86</v>
      </c>
      <c r="C74" s="188">
        <v>0</v>
      </c>
      <c r="D74" s="188">
        <v>10.51</v>
      </c>
      <c r="E74" s="188">
        <v>0</v>
      </c>
      <c r="F74" s="188">
        <v>8.56</v>
      </c>
      <c r="G74" s="188">
        <v>9.8000000000000007</v>
      </c>
      <c r="I74"/>
      <c r="J74"/>
      <c r="K74"/>
      <c r="L74"/>
      <c r="M74"/>
    </row>
    <row r="75" spans="1:13" ht="12.75" customHeight="1">
      <c r="A75" s="56">
        <v>72</v>
      </c>
      <c r="B75" s="51" t="s">
        <v>88</v>
      </c>
      <c r="C75" s="188">
        <v>9.65</v>
      </c>
      <c r="D75" s="188">
        <v>9.65</v>
      </c>
      <c r="E75" s="188">
        <v>0</v>
      </c>
      <c r="F75" s="188">
        <v>9.4</v>
      </c>
      <c r="G75" s="188">
        <v>9.4</v>
      </c>
      <c r="I75"/>
      <c r="J75"/>
      <c r="K75"/>
      <c r="L75"/>
      <c r="M75"/>
    </row>
    <row r="76" spans="1:13" ht="12.75" customHeight="1">
      <c r="A76" s="56">
        <v>73</v>
      </c>
      <c r="B76" s="51" t="s">
        <v>89</v>
      </c>
      <c r="C76" s="188">
        <v>8</v>
      </c>
      <c r="D76" s="188">
        <v>8.75</v>
      </c>
      <c r="E76" s="188">
        <v>9.5</v>
      </c>
      <c r="F76" s="188">
        <v>8.25</v>
      </c>
      <c r="G76" s="188">
        <v>10.25</v>
      </c>
      <c r="I76"/>
      <c r="J76"/>
      <c r="K76"/>
      <c r="L76"/>
      <c r="M76"/>
    </row>
    <row r="77" spans="1:13" ht="12.75" customHeight="1">
      <c r="A77" s="56">
        <v>74</v>
      </c>
      <c r="B77" s="51" t="s">
        <v>90</v>
      </c>
      <c r="C77" s="188">
        <v>12.48</v>
      </c>
      <c r="D77" s="188">
        <v>12.6</v>
      </c>
      <c r="E77" s="188">
        <v>0</v>
      </c>
      <c r="F77" s="188">
        <v>12.63</v>
      </c>
      <c r="G77" s="188">
        <v>13.24</v>
      </c>
      <c r="I77"/>
      <c r="J77"/>
      <c r="K77"/>
      <c r="L77"/>
      <c r="M77"/>
    </row>
    <row r="78" spans="1:13" ht="12.75" customHeight="1">
      <c r="A78" s="56">
        <v>75</v>
      </c>
      <c r="B78" s="51" t="s">
        <v>91</v>
      </c>
      <c r="C78" s="188">
        <v>11.43</v>
      </c>
      <c r="D78" s="188">
        <v>11.93</v>
      </c>
      <c r="E78" s="188">
        <v>11.93</v>
      </c>
      <c r="F78" s="188">
        <v>11.43</v>
      </c>
      <c r="G78" s="188">
        <v>12.68</v>
      </c>
      <c r="I78"/>
      <c r="J78"/>
      <c r="K78"/>
      <c r="L78"/>
      <c r="M78"/>
    </row>
    <row r="79" spans="1:13" ht="15" customHeight="1">
      <c r="A79" s="56">
        <v>76</v>
      </c>
      <c r="B79" s="51" t="s">
        <v>93</v>
      </c>
      <c r="C79" s="188">
        <v>11</v>
      </c>
      <c r="D79" s="188">
        <v>12</v>
      </c>
      <c r="E79" s="188">
        <v>0</v>
      </c>
      <c r="F79" s="188">
        <v>12</v>
      </c>
      <c r="G79" s="188">
        <v>15.5</v>
      </c>
      <c r="I79"/>
      <c r="J79"/>
      <c r="K79"/>
      <c r="L79"/>
      <c r="M79"/>
    </row>
    <row r="80" spans="1:13" ht="15" customHeight="1">
      <c r="A80" s="56">
        <v>77</v>
      </c>
      <c r="B80" s="51" t="s">
        <v>94</v>
      </c>
      <c r="C80" s="188">
        <v>11.5</v>
      </c>
      <c r="D80" s="188">
        <v>13.5</v>
      </c>
      <c r="E80" s="188">
        <v>0</v>
      </c>
      <c r="F80" s="188">
        <v>0</v>
      </c>
      <c r="G80" s="188">
        <v>0</v>
      </c>
      <c r="I80"/>
      <c r="J80"/>
      <c r="K80"/>
      <c r="L80"/>
      <c r="M80"/>
    </row>
    <row r="81" spans="1:13" ht="15" customHeight="1">
      <c r="A81" s="56">
        <v>78</v>
      </c>
      <c r="B81" s="51" t="s">
        <v>164</v>
      </c>
      <c r="C81" s="132">
        <v>3.1</v>
      </c>
      <c r="D81" s="132">
        <v>3.1</v>
      </c>
      <c r="E81" s="132">
        <v>0</v>
      </c>
      <c r="F81" s="132">
        <v>3.1</v>
      </c>
      <c r="G81" s="132">
        <v>3.1</v>
      </c>
      <c r="I81"/>
      <c r="J81"/>
      <c r="K81"/>
      <c r="L81"/>
      <c r="M81"/>
    </row>
    <row r="82" spans="1:13" ht="15" customHeight="1">
      <c r="A82" s="145">
        <v>79</v>
      </c>
      <c r="B82" s="146" t="s">
        <v>96</v>
      </c>
      <c r="C82" s="188">
        <v>0</v>
      </c>
      <c r="D82" s="188">
        <v>11.25</v>
      </c>
      <c r="E82" s="188">
        <v>14.5</v>
      </c>
      <c r="F82" s="188">
        <v>9.25</v>
      </c>
      <c r="G82" s="188">
        <v>0</v>
      </c>
      <c r="I82"/>
      <c r="J82"/>
      <c r="K82"/>
      <c r="L82"/>
      <c r="M82"/>
    </row>
    <row r="83" spans="1:13" ht="12.75" customHeight="1">
      <c r="A83" s="56">
        <v>80</v>
      </c>
      <c r="B83" s="51" t="s">
        <v>97</v>
      </c>
      <c r="C83" s="188">
        <v>11.61</v>
      </c>
      <c r="D83" s="188">
        <v>11.61</v>
      </c>
      <c r="E83" s="188">
        <v>13.61</v>
      </c>
      <c r="F83" s="188">
        <v>11.61</v>
      </c>
      <c r="G83" s="188">
        <v>13.11</v>
      </c>
      <c r="I83"/>
      <c r="J83"/>
      <c r="K83"/>
      <c r="L83"/>
      <c r="M83"/>
    </row>
    <row r="84" spans="1:13" ht="12.75" customHeight="1">
      <c r="A84" s="56">
        <v>81</v>
      </c>
      <c r="B84" s="51" t="s">
        <v>98</v>
      </c>
      <c r="C84" s="188">
        <v>12.37</v>
      </c>
      <c r="D84" s="188">
        <v>12.62</v>
      </c>
      <c r="E84" s="188">
        <v>13.12</v>
      </c>
      <c r="F84" s="188">
        <v>12.47</v>
      </c>
      <c r="G84" s="188">
        <v>12.87</v>
      </c>
      <c r="I84"/>
      <c r="J84"/>
      <c r="K84"/>
      <c r="L84"/>
      <c r="M84"/>
    </row>
    <row r="85" spans="1:13" ht="12.75" customHeight="1">
      <c r="A85" s="56">
        <v>82</v>
      </c>
      <c r="B85" s="51" t="s">
        <v>99</v>
      </c>
      <c r="C85" s="188">
        <v>14.5</v>
      </c>
      <c r="D85" s="188">
        <v>14.75</v>
      </c>
      <c r="E85" s="188">
        <v>17</v>
      </c>
      <c r="F85" s="188">
        <v>16.5</v>
      </c>
      <c r="G85" s="188">
        <v>15.75</v>
      </c>
      <c r="I85"/>
      <c r="J85"/>
      <c r="K85"/>
      <c r="L85"/>
      <c r="M85"/>
    </row>
    <row r="86" spans="1:13" ht="12.75" customHeight="1">
      <c r="A86" s="56">
        <v>83</v>
      </c>
      <c r="B86" s="54" t="s">
        <v>100</v>
      </c>
      <c r="C86" s="188">
        <v>9.5</v>
      </c>
      <c r="D86" s="188">
        <v>13</v>
      </c>
      <c r="E86" s="188">
        <v>0</v>
      </c>
      <c r="F86" s="188">
        <v>13</v>
      </c>
      <c r="G86" s="188">
        <v>13</v>
      </c>
      <c r="I86"/>
      <c r="J86"/>
      <c r="K86"/>
      <c r="L86"/>
      <c r="M86"/>
    </row>
    <row r="87" spans="1:13" ht="12.75" customHeight="1">
      <c r="A87" s="56">
        <v>84</v>
      </c>
      <c r="B87" s="148" t="s">
        <v>101</v>
      </c>
      <c r="C87" s="188">
        <v>10</v>
      </c>
      <c r="D87" s="188">
        <v>11.25</v>
      </c>
      <c r="E87" s="188">
        <v>17</v>
      </c>
      <c r="F87" s="188">
        <v>13</v>
      </c>
      <c r="G87" s="188">
        <v>13</v>
      </c>
      <c r="I87"/>
      <c r="J87"/>
      <c r="K87"/>
      <c r="L87"/>
      <c r="M87"/>
    </row>
    <row r="88" spans="1:13" ht="12.75" customHeight="1">
      <c r="A88" s="56">
        <v>85</v>
      </c>
      <c r="B88" s="51" t="s">
        <v>102</v>
      </c>
      <c r="C88" s="188">
        <v>10.050000000000001</v>
      </c>
      <c r="D88" s="188">
        <v>10.55</v>
      </c>
      <c r="E88" s="188">
        <v>11.05</v>
      </c>
      <c r="F88" s="188">
        <v>11.05</v>
      </c>
      <c r="G88" s="188">
        <v>11.05</v>
      </c>
      <c r="I88"/>
      <c r="J88"/>
      <c r="K88"/>
      <c r="L88"/>
      <c r="M88"/>
    </row>
    <row r="89" spans="1:13" ht="12.75" customHeight="1">
      <c r="A89" s="56">
        <v>86</v>
      </c>
      <c r="B89" s="51" t="s">
        <v>171</v>
      </c>
      <c r="C89" s="188">
        <v>15.48</v>
      </c>
      <c r="D89" s="188">
        <v>15.48</v>
      </c>
      <c r="E89" s="188">
        <v>15.48</v>
      </c>
      <c r="F89" s="188">
        <v>15.48</v>
      </c>
      <c r="G89" s="188">
        <v>15.48</v>
      </c>
      <c r="I89"/>
      <c r="J89"/>
      <c r="K89"/>
      <c r="L89"/>
      <c r="M89"/>
    </row>
    <row r="90" spans="1:13" ht="12.75" customHeight="1">
      <c r="A90" s="56">
        <v>87</v>
      </c>
      <c r="B90" s="51" t="s">
        <v>104</v>
      </c>
      <c r="C90" s="188">
        <v>8.4600000000000009</v>
      </c>
      <c r="D90" s="188">
        <v>10.78</v>
      </c>
      <c r="E90" s="188">
        <v>13</v>
      </c>
      <c r="F90" s="188">
        <v>10.08</v>
      </c>
      <c r="G90" s="188">
        <v>9.98</v>
      </c>
      <c r="I90"/>
      <c r="J90"/>
      <c r="K90"/>
      <c r="L90"/>
      <c r="M90"/>
    </row>
    <row r="91" spans="1:13" ht="12.75" customHeight="1">
      <c r="A91" s="56">
        <v>88</v>
      </c>
      <c r="B91" s="51" t="s">
        <v>105</v>
      </c>
      <c r="C91" s="188">
        <v>9.42</v>
      </c>
      <c r="D91" s="188">
        <v>10.08</v>
      </c>
      <c r="E91" s="188">
        <v>11.08</v>
      </c>
      <c r="F91" s="188">
        <v>9.58</v>
      </c>
      <c r="G91" s="188">
        <v>9.58</v>
      </c>
      <c r="I91"/>
      <c r="J91"/>
      <c r="K91"/>
      <c r="L91"/>
      <c r="M91"/>
    </row>
    <row r="92" spans="1:13" ht="12.75" customHeight="1">
      <c r="A92" s="56">
        <v>89</v>
      </c>
      <c r="B92" s="51" t="s">
        <v>106</v>
      </c>
      <c r="C92" s="188">
        <v>11.26</v>
      </c>
      <c r="D92" s="188">
        <v>11.76</v>
      </c>
      <c r="E92" s="188">
        <v>12.26</v>
      </c>
      <c r="F92" s="188">
        <v>11.26</v>
      </c>
      <c r="G92" s="188">
        <v>11.76</v>
      </c>
      <c r="I92"/>
      <c r="J92"/>
      <c r="K92"/>
      <c r="L92"/>
      <c r="M92"/>
    </row>
    <row r="93" spans="1:13" ht="12.75" customHeight="1">
      <c r="A93" s="56">
        <v>90</v>
      </c>
      <c r="B93" s="51" t="s">
        <v>107</v>
      </c>
      <c r="C93" s="188">
        <v>11.75</v>
      </c>
      <c r="D93" s="188">
        <v>11.75</v>
      </c>
      <c r="E93" s="188">
        <v>12.75</v>
      </c>
      <c r="F93" s="188">
        <v>11.75</v>
      </c>
      <c r="G93" s="188">
        <v>11.75</v>
      </c>
      <c r="I93"/>
      <c r="J93"/>
      <c r="K93"/>
      <c r="L93"/>
      <c r="M93"/>
    </row>
    <row r="94" spans="1:13" ht="12.75" customHeight="1">
      <c r="A94" s="145">
        <v>91</v>
      </c>
      <c r="B94" s="146" t="s">
        <v>108</v>
      </c>
      <c r="C94" s="188">
        <v>0</v>
      </c>
      <c r="D94" s="188">
        <v>12.39</v>
      </c>
      <c r="E94" s="188">
        <v>16.09</v>
      </c>
      <c r="F94" s="188">
        <v>0</v>
      </c>
      <c r="G94" s="188">
        <v>13.25</v>
      </c>
      <c r="I94"/>
      <c r="J94"/>
      <c r="K94"/>
      <c r="L94"/>
      <c r="M94"/>
    </row>
    <row r="95" spans="1:13" ht="12.75" customHeight="1">
      <c r="A95" s="56">
        <v>92</v>
      </c>
      <c r="B95" s="51" t="s">
        <v>109</v>
      </c>
      <c r="C95" s="188">
        <v>11.52</v>
      </c>
      <c r="D95" s="188">
        <v>12.45</v>
      </c>
      <c r="E95" s="188">
        <v>1.57</v>
      </c>
      <c r="F95" s="188">
        <v>12.27</v>
      </c>
      <c r="G95" s="188">
        <v>13.77</v>
      </c>
      <c r="I95"/>
      <c r="J95"/>
      <c r="K95"/>
      <c r="L95"/>
      <c r="M95"/>
    </row>
    <row r="96" spans="1:13" ht="12.75" customHeight="1">
      <c r="A96" s="56">
        <v>93</v>
      </c>
      <c r="B96" s="148" t="s">
        <v>110</v>
      </c>
      <c r="C96" s="188">
        <v>11.5</v>
      </c>
      <c r="D96" s="188">
        <v>11.5</v>
      </c>
      <c r="E96" s="188">
        <v>11.5</v>
      </c>
      <c r="F96" s="188">
        <v>11.5</v>
      </c>
      <c r="G96" s="188">
        <v>11.5</v>
      </c>
      <c r="I96"/>
      <c r="J96"/>
      <c r="K96"/>
      <c r="L96"/>
      <c r="M96"/>
    </row>
    <row r="97" spans="1:13" ht="12.75" customHeight="1">
      <c r="A97" s="56">
        <v>94</v>
      </c>
      <c r="B97" s="51" t="s">
        <v>156</v>
      </c>
      <c r="C97" s="188">
        <v>12.22</v>
      </c>
      <c r="D97" s="188">
        <v>12.72</v>
      </c>
      <c r="E97" s="188">
        <v>14.72</v>
      </c>
      <c r="F97" s="188">
        <v>12.22</v>
      </c>
      <c r="G97" s="188">
        <v>12.22</v>
      </c>
      <c r="I97"/>
      <c r="J97"/>
      <c r="K97"/>
      <c r="L97"/>
      <c r="M97"/>
    </row>
    <row r="98" spans="1:13" ht="12.75" customHeight="1">
      <c r="A98" s="56">
        <v>95</v>
      </c>
      <c r="B98" s="51" t="s">
        <v>112</v>
      </c>
      <c r="C98" s="188">
        <v>10.02</v>
      </c>
      <c r="D98" s="188">
        <v>9.9</v>
      </c>
      <c r="E98" s="188">
        <v>0</v>
      </c>
      <c r="F98" s="188">
        <v>9.9</v>
      </c>
      <c r="G98" s="188">
        <v>0</v>
      </c>
      <c r="I98"/>
      <c r="J98"/>
      <c r="K98"/>
      <c r="L98"/>
      <c r="M98"/>
    </row>
    <row r="99" spans="1:13" ht="12.75" customHeight="1">
      <c r="A99" s="147">
        <v>96</v>
      </c>
      <c r="B99" s="51" t="s">
        <v>113</v>
      </c>
      <c r="C99" s="188">
        <v>0</v>
      </c>
      <c r="D99" s="188">
        <v>10.75</v>
      </c>
      <c r="E99" s="188">
        <v>0</v>
      </c>
      <c r="F99" s="188">
        <v>10.75</v>
      </c>
      <c r="G99" s="188">
        <v>11.25</v>
      </c>
      <c r="I99"/>
      <c r="J99"/>
      <c r="K99"/>
      <c r="L99"/>
      <c r="M99"/>
    </row>
    <row r="100" spans="1:13" ht="12.75" customHeight="1">
      <c r="A100" s="149"/>
      <c r="B100" s="218" t="s">
        <v>157</v>
      </c>
      <c r="C100" s="218"/>
      <c r="D100" s="218"/>
      <c r="E100" s="218"/>
      <c r="F100" s="218"/>
      <c r="G100" s="218"/>
    </row>
    <row r="101" spans="1:13" ht="30.75" customHeight="1">
      <c r="A101" s="150"/>
      <c r="B101" s="217" t="s">
        <v>168</v>
      </c>
      <c r="C101" s="217"/>
      <c r="D101" s="217"/>
      <c r="E101" s="217"/>
      <c r="F101" s="217"/>
      <c r="G101" s="217"/>
    </row>
    <row r="102" spans="1:13" ht="27" customHeight="1">
      <c r="A102" s="158"/>
      <c r="B102" s="217" t="s">
        <v>170</v>
      </c>
      <c r="C102" s="217"/>
      <c r="D102" s="217"/>
      <c r="E102" s="217"/>
      <c r="F102" s="217"/>
      <c r="G102" s="217"/>
    </row>
    <row r="103" spans="1:13" ht="12.75" customHeight="1">
      <c r="A103" s="150"/>
      <c r="B103" s="150"/>
      <c r="C103" s="150"/>
      <c r="D103" s="150"/>
      <c r="E103" s="150"/>
      <c r="F103" s="150"/>
      <c r="G103" s="150"/>
    </row>
    <row r="104" spans="1:13" ht="12.75" customHeight="1">
      <c r="A104" s="135"/>
      <c r="B104" s="127" t="s">
        <v>150</v>
      </c>
      <c r="C104" s="110">
        <f>MIN(C4:C73,C75:C81,C83:C93,C95:C98)</f>
        <v>3.1</v>
      </c>
      <c r="D104" s="110">
        <f>MIN(D4:D15,D18:D19,D22,D26,D30:D39,D40:D56,D57:D74,D75:D81,D82:D99)</f>
        <v>3.1</v>
      </c>
      <c r="E104" s="110">
        <f>MIN(E4:E5,E11,E19,E26,E31,E34:E64,E66,E71,E73,E76,E78,E82:E85,E87:E97)</f>
        <v>1.57</v>
      </c>
      <c r="F104" s="110">
        <f>MIN(F4:F14,F18:F19,F22,F25:F26,F31:F63,F65:F70,F72:F79,F81:F93,F95:F99)</f>
        <v>3.1</v>
      </c>
      <c r="G104" s="110">
        <f>MIN(G4:G12,G14,G18:G19,G26,G31,G33:G66,G68:G79,G81,G83:G97,G99)</f>
        <v>3.1</v>
      </c>
    </row>
    <row r="105" spans="1:13" ht="12.75" customHeight="1">
      <c r="A105" s="135"/>
      <c r="B105" s="127" t="s">
        <v>151</v>
      </c>
      <c r="C105" s="110">
        <f>MAX(C4:C73,C75:C81,C83:C93,C95:C98)</f>
        <v>15.48</v>
      </c>
      <c r="D105" s="110">
        <f>MAX(D4:D15,D18:D19,D22,D26,D30:D39,D40:D56,D57:D74,D75:D81,D82:D99)</f>
        <v>15.48</v>
      </c>
      <c r="E105" s="110">
        <f>MAX(E4:E5,E11,E19,E26,E31,E34:E64,E66,E71,E73,E76,E78,E82:E85,E87:E97)</f>
        <v>21</v>
      </c>
      <c r="F105" s="110">
        <f>MAX(F4:F14,F18:F19,F22,F25:F26,F31:F63,F65:F70,F72:F79,F81:F93,F95:F99)</f>
        <v>16.5</v>
      </c>
      <c r="G105" s="110">
        <f>MAX(G4:G12,G14,G18:G19,G26,G31,G33:G66,G68:G79,G81,G83:G97,G99)</f>
        <v>15.75</v>
      </c>
    </row>
    <row r="106" spans="1:13">
      <c r="B106" s="127" t="s">
        <v>152</v>
      </c>
      <c r="C106" s="110">
        <f>AVERAGE(C4:C73,C75:C81,C83:C93,C95:C98)</f>
        <v>9.574456521739128</v>
      </c>
      <c r="D106" s="110">
        <f>AVERAGE(D4:D15,D18:D19,D22,D26,D30:D39,D40:D56,D57:D74,D75:D81,D82:D99)</f>
        <v>10.464302325581393</v>
      </c>
      <c r="E106" s="110">
        <f>AVERAGE(E4:E5,E11,E19,E26,E31,E34:E64,E66,E71,E73,E76,E78,E82:E85,E87:E97)</f>
        <v>12.496140350877194</v>
      </c>
      <c r="F106" s="110">
        <f>AVERAGE(F4:F14,F18:F19,F22,F25:F26,F31:F63,F65:F70,F72:F79,F81:F93,F95:F99)</f>
        <v>10.400123456790123</v>
      </c>
      <c r="G106" s="110">
        <f>AVERAGE(G4:G12,G14,G18:G19,G26,G31,G33:G66,G68:G79,G81,G83:G97,G99)</f>
        <v>11.23038961038961</v>
      </c>
    </row>
    <row r="107" spans="1:13">
      <c r="B107" s="127"/>
    </row>
    <row r="108" spans="1:13">
      <c r="B108" s="127"/>
      <c r="C108" s="69"/>
      <c r="D108" s="69"/>
      <c r="E108" s="69"/>
      <c r="F108" s="69"/>
      <c r="G108" s="69"/>
    </row>
    <row r="109" spans="1:13">
      <c r="B109" s="127"/>
      <c r="C109" s="69"/>
      <c r="D109" s="69"/>
      <c r="E109" s="69"/>
      <c r="F109" s="69"/>
      <c r="G109" s="69"/>
    </row>
    <row r="110" spans="1:13" ht="12.75" customHeight="1">
      <c r="B110" s="127"/>
      <c r="C110" s="67"/>
      <c r="D110" s="67"/>
      <c r="E110" s="67"/>
      <c r="F110" s="67"/>
      <c r="G110" s="67"/>
    </row>
    <row r="111" spans="1:13" ht="12.75" customHeight="1">
      <c r="C111" s="67"/>
      <c r="D111" s="67"/>
      <c r="E111" s="67"/>
      <c r="F111" s="140"/>
      <c r="G111" s="67"/>
    </row>
    <row r="112" spans="1:13" ht="12.75" customHeight="1">
      <c r="B112" s="127"/>
      <c r="C112" s="67"/>
      <c r="D112" s="67"/>
    </row>
    <row r="113" spans="1:6" ht="12.75" customHeight="1">
      <c r="B113" s="127"/>
      <c r="C113" s="67"/>
      <c r="D113" s="67"/>
    </row>
    <row r="114" spans="1:6" ht="12.75" customHeight="1">
      <c r="B114" s="127"/>
    </row>
    <row r="116" spans="1:6" s="110" customFormat="1">
      <c r="A116" s="68"/>
      <c r="B116" s="127"/>
      <c r="F116" s="139"/>
    </row>
    <row r="117" spans="1:6" s="110" customFormat="1">
      <c r="A117" s="68"/>
      <c r="B117" s="127"/>
      <c r="F117" s="139"/>
    </row>
    <row r="118" spans="1:6" s="110" customFormat="1">
      <c r="A118" s="68"/>
      <c r="B118" s="127"/>
      <c r="F118" s="139"/>
    </row>
    <row r="121" spans="1:6" s="110" customFormat="1">
      <c r="A121" s="68"/>
      <c r="B121" s="127"/>
      <c r="F121" s="139"/>
    </row>
    <row r="122" spans="1:6" s="110" customFormat="1">
      <c r="A122" s="68"/>
      <c r="B122" s="127"/>
      <c r="F122" s="139"/>
    </row>
    <row r="123" spans="1:6" s="110" customFormat="1">
      <c r="A123" s="68"/>
      <c r="B123" s="127"/>
      <c r="F123" s="139"/>
    </row>
  </sheetData>
  <mergeCells count="5">
    <mergeCell ref="B100:G100"/>
    <mergeCell ref="B102:G102"/>
    <mergeCell ref="B101:G101"/>
    <mergeCell ref="A1:G1"/>
    <mergeCell ref="C2:G2"/>
  </mergeCells>
  <printOptions horizontalCentered="1"/>
  <pageMargins left="0.31496062992125984" right="0.31496062992125984" top="0.35" bottom="0.34" header="0.31496062992125984" footer="0.28000000000000003"/>
  <pageSetup paperSize="9" scale="65" orientation="portrait" horizontalDpi="90" verticalDpi="9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zoomScaleNormal="100" workbookViewId="0">
      <selection activeCell="C7" sqref="C7"/>
    </sheetView>
  </sheetViews>
  <sheetFormatPr defaultColWidth="9.1796875" defaultRowHeight="11.5"/>
  <cols>
    <col min="1" max="1" width="6.1796875" style="68" customWidth="1"/>
    <col min="2" max="2" width="51.7265625" style="69" customWidth="1"/>
    <col min="3" max="5" width="11.453125" style="110" customWidth="1"/>
    <col min="6" max="6" width="11.453125" style="139" customWidth="1"/>
    <col min="7" max="7" width="11.453125" style="110" customWidth="1"/>
    <col min="8" max="16384" width="9.1796875" style="67"/>
  </cols>
  <sheetData>
    <row r="1" spans="1:13" ht="12.75" customHeight="1">
      <c r="A1" s="216" t="s">
        <v>175</v>
      </c>
      <c r="B1" s="216"/>
      <c r="C1" s="216"/>
      <c r="D1" s="216"/>
      <c r="E1" s="216"/>
      <c r="F1" s="216"/>
      <c r="G1" s="216"/>
    </row>
    <row r="2" spans="1:13" ht="12.75" customHeight="1" thickBot="1">
      <c r="C2" s="214" t="s">
        <v>172</v>
      </c>
      <c r="D2" s="215"/>
      <c r="E2" s="215"/>
      <c r="F2" s="215"/>
      <c r="G2" s="215"/>
    </row>
    <row r="3" spans="1:13" ht="25.5" customHeight="1">
      <c r="A3" s="174"/>
      <c r="B3" s="152" t="s">
        <v>4</v>
      </c>
      <c r="C3" s="153" t="s">
        <v>5</v>
      </c>
      <c r="D3" s="153" t="s">
        <v>6</v>
      </c>
      <c r="E3" s="153" t="s">
        <v>7</v>
      </c>
      <c r="F3" s="153" t="s">
        <v>8</v>
      </c>
      <c r="G3" s="153" t="s">
        <v>9</v>
      </c>
    </row>
    <row r="4" spans="1:13" ht="20" customHeight="1">
      <c r="A4" s="172">
        <v>1</v>
      </c>
      <c r="B4" s="51" t="s">
        <v>12</v>
      </c>
      <c r="C4" s="168">
        <v>9.9499999999999993</v>
      </c>
      <c r="D4" s="168">
        <v>9.8000000000000007</v>
      </c>
      <c r="E4" s="168">
        <v>16.75</v>
      </c>
      <c r="F4" s="168">
        <v>9.9</v>
      </c>
      <c r="G4" s="168">
        <v>12</v>
      </c>
      <c r="H4"/>
      <c r="I4" s="165"/>
      <c r="J4" s="165"/>
      <c r="K4" s="165"/>
      <c r="L4" s="165"/>
      <c r="M4" s="165"/>
    </row>
    <row r="5" spans="1:13" ht="20" customHeight="1">
      <c r="A5" s="172">
        <v>2</v>
      </c>
      <c r="B5" s="51" t="s">
        <v>13</v>
      </c>
      <c r="C5" s="168">
        <v>9.9499999999999993</v>
      </c>
      <c r="D5" s="168">
        <v>9.9</v>
      </c>
      <c r="E5" s="168">
        <v>17</v>
      </c>
      <c r="F5" s="168">
        <v>10.199999999999999</v>
      </c>
      <c r="G5" s="168">
        <v>11.95</v>
      </c>
      <c r="H5"/>
      <c r="I5" s="165"/>
      <c r="J5" s="165"/>
      <c r="K5" s="165"/>
      <c r="L5" s="165"/>
      <c r="M5" s="165"/>
    </row>
    <row r="6" spans="1:13" ht="20" customHeight="1">
      <c r="A6" s="173">
        <f>A5+1</f>
        <v>3</v>
      </c>
      <c r="B6" s="51" t="s">
        <v>14</v>
      </c>
      <c r="C6" s="168">
        <v>9.85</v>
      </c>
      <c r="D6" s="168">
        <v>9.85</v>
      </c>
      <c r="E6" s="168">
        <v>0</v>
      </c>
      <c r="F6" s="168">
        <v>10.199999999999999</v>
      </c>
      <c r="G6" s="168">
        <v>12</v>
      </c>
      <c r="H6"/>
      <c r="I6" s="165"/>
      <c r="J6" s="165"/>
      <c r="K6" s="165"/>
      <c r="L6" s="165"/>
      <c r="M6" s="165"/>
    </row>
    <row r="7" spans="1:13" ht="20" customHeight="1">
      <c r="A7" s="173">
        <f t="shared" ref="A7:A70" si="0">A6+1</f>
        <v>4</v>
      </c>
      <c r="B7" s="51" t="s">
        <v>15</v>
      </c>
      <c r="C7" s="168">
        <v>9.75</v>
      </c>
      <c r="D7" s="168">
        <v>10.25</v>
      </c>
      <c r="E7" s="168">
        <v>0</v>
      </c>
      <c r="F7" s="168">
        <v>10.25</v>
      </c>
      <c r="G7" s="168">
        <v>12</v>
      </c>
      <c r="H7"/>
      <c r="I7" s="165"/>
      <c r="J7" s="165"/>
      <c r="K7" s="165"/>
      <c r="L7" s="165"/>
      <c r="M7" s="165"/>
    </row>
    <row r="8" spans="1:13" ht="20" customHeight="1">
      <c r="A8" s="173">
        <f t="shared" si="0"/>
        <v>5</v>
      </c>
      <c r="B8" s="51" t="s">
        <v>16</v>
      </c>
      <c r="C8" s="168">
        <v>9.75</v>
      </c>
      <c r="D8" s="168">
        <v>10.25</v>
      </c>
      <c r="E8" s="168">
        <v>0</v>
      </c>
      <c r="F8" s="168">
        <v>10.25</v>
      </c>
      <c r="G8" s="168">
        <v>10.25</v>
      </c>
      <c r="H8"/>
      <c r="I8" s="165"/>
      <c r="J8" s="165"/>
      <c r="K8" s="165"/>
      <c r="L8" s="165"/>
      <c r="M8" s="165"/>
    </row>
    <row r="9" spans="1:13" ht="20" customHeight="1">
      <c r="A9" s="173">
        <f t="shared" si="0"/>
        <v>6</v>
      </c>
      <c r="B9" s="51" t="s">
        <v>17</v>
      </c>
      <c r="C9" s="168">
        <v>9.25</v>
      </c>
      <c r="D9" s="168">
        <v>9.4</v>
      </c>
      <c r="E9" s="168">
        <v>0</v>
      </c>
      <c r="F9" s="168">
        <v>9.4</v>
      </c>
      <c r="G9" s="168">
        <v>8.61</v>
      </c>
      <c r="H9"/>
      <c r="I9" s="165"/>
      <c r="J9" s="165"/>
      <c r="K9" s="165"/>
      <c r="L9" s="165"/>
      <c r="M9" s="165"/>
    </row>
    <row r="10" spans="1:13" ht="20" customHeight="1">
      <c r="A10" s="173">
        <f t="shared" si="0"/>
        <v>7</v>
      </c>
      <c r="B10" s="51" t="s">
        <v>18</v>
      </c>
      <c r="C10" s="168">
        <v>9.25</v>
      </c>
      <c r="D10" s="168">
        <v>10.25</v>
      </c>
      <c r="E10" s="168">
        <v>0</v>
      </c>
      <c r="F10" s="168">
        <v>9.5</v>
      </c>
      <c r="G10" s="168">
        <v>9.75</v>
      </c>
      <c r="H10"/>
      <c r="I10" s="165"/>
      <c r="J10" s="165"/>
      <c r="K10" s="165"/>
      <c r="L10" s="165"/>
      <c r="M10" s="165"/>
    </row>
    <row r="11" spans="1:13" ht="20" customHeight="1">
      <c r="A11" s="173">
        <f t="shared" si="0"/>
        <v>8</v>
      </c>
      <c r="B11" s="51" t="s">
        <v>147</v>
      </c>
      <c r="C11" s="168">
        <v>10.220000000000001</v>
      </c>
      <c r="D11" s="168">
        <v>10.35</v>
      </c>
      <c r="E11" s="168">
        <v>17.829999999999998</v>
      </c>
      <c r="F11" s="168">
        <v>10.35</v>
      </c>
      <c r="G11" s="168">
        <v>10.35</v>
      </c>
      <c r="H11"/>
      <c r="I11" s="165"/>
      <c r="J11" s="165"/>
      <c r="K11" s="165"/>
      <c r="L11" s="165"/>
      <c r="M11" s="165"/>
    </row>
    <row r="12" spans="1:13" ht="20" customHeight="1">
      <c r="A12" s="173">
        <f t="shared" si="0"/>
        <v>9</v>
      </c>
      <c r="B12" s="51" t="s">
        <v>20</v>
      </c>
      <c r="C12" s="168">
        <v>9.4</v>
      </c>
      <c r="D12" s="168">
        <v>10.1</v>
      </c>
      <c r="E12" s="168">
        <v>0</v>
      </c>
      <c r="F12" s="168">
        <v>9.5500000000000007</v>
      </c>
      <c r="G12" s="168">
        <v>9.9499999999999993</v>
      </c>
      <c r="H12"/>
      <c r="I12" s="165"/>
      <c r="J12" s="165"/>
      <c r="K12" s="165"/>
      <c r="L12" s="165"/>
      <c r="M12" s="165"/>
    </row>
    <row r="13" spans="1:13" ht="16.5" customHeight="1">
      <c r="A13" s="173">
        <f t="shared" si="0"/>
        <v>10</v>
      </c>
      <c r="B13" s="51" t="s">
        <v>21</v>
      </c>
      <c r="C13" s="168">
        <v>10.15</v>
      </c>
      <c r="D13" s="168">
        <v>11</v>
      </c>
      <c r="E13" s="168">
        <v>0</v>
      </c>
      <c r="F13" s="168">
        <v>10.15</v>
      </c>
      <c r="G13" s="168">
        <v>0</v>
      </c>
      <c r="H13"/>
      <c r="I13" s="165"/>
      <c r="J13" s="165"/>
      <c r="K13" s="165"/>
      <c r="L13" s="165"/>
      <c r="M13" s="165"/>
    </row>
    <row r="14" spans="1:13" ht="20" customHeight="1">
      <c r="A14" s="173">
        <f t="shared" si="0"/>
        <v>11</v>
      </c>
      <c r="B14" s="51" t="s">
        <v>22</v>
      </c>
      <c r="C14" s="168">
        <v>9.9499999999999993</v>
      </c>
      <c r="D14" s="168">
        <v>11.5</v>
      </c>
      <c r="E14" s="168">
        <v>0</v>
      </c>
      <c r="F14" s="168">
        <v>10.199999999999999</v>
      </c>
      <c r="G14" s="168">
        <v>10.75</v>
      </c>
      <c r="H14"/>
      <c r="I14" s="165"/>
      <c r="J14" s="165"/>
      <c r="K14" s="165"/>
      <c r="L14" s="165"/>
      <c r="M14" s="165"/>
    </row>
    <row r="15" spans="1:13" ht="37" customHeight="1">
      <c r="A15" s="173">
        <f t="shared" si="0"/>
        <v>12</v>
      </c>
      <c r="B15" s="51" t="s">
        <v>23</v>
      </c>
      <c r="C15" s="168">
        <v>7</v>
      </c>
      <c r="D15" s="168">
        <v>6.85</v>
      </c>
      <c r="E15" s="168">
        <v>0</v>
      </c>
      <c r="F15" s="168">
        <v>0</v>
      </c>
      <c r="G15" s="168">
        <v>0</v>
      </c>
      <c r="H15"/>
      <c r="I15" s="165"/>
      <c r="J15" s="165"/>
      <c r="K15" s="165"/>
      <c r="L15" s="165"/>
      <c r="M15" s="165"/>
    </row>
    <row r="16" spans="1:13" ht="38.5" customHeight="1">
      <c r="A16" s="173">
        <f t="shared" si="0"/>
        <v>13</v>
      </c>
      <c r="B16" s="51" t="s">
        <v>24</v>
      </c>
      <c r="C16" s="168">
        <v>5.81</v>
      </c>
      <c r="D16" s="168">
        <v>0</v>
      </c>
      <c r="E16" s="168">
        <v>0</v>
      </c>
      <c r="F16" s="168">
        <v>0</v>
      </c>
      <c r="G16" s="168">
        <v>0</v>
      </c>
      <c r="H16"/>
      <c r="I16" s="165"/>
      <c r="J16" s="165"/>
      <c r="K16" s="165"/>
      <c r="L16" s="165"/>
      <c r="M16" s="165"/>
    </row>
    <row r="17" spans="1:13" ht="59.5" customHeight="1">
      <c r="A17" s="173">
        <f t="shared" si="0"/>
        <v>14</v>
      </c>
      <c r="B17" s="51" t="s">
        <v>25</v>
      </c>
      <c r="C17" s="168">
        <v>7</v>
      </c>
      <c r="D17" s="168">
        <v>0</v>
      </c>
      <c r="E17" s="168">
        <v>0</v>
      </c>
      <c r="F17" s="168">
        <v>0</v>
      </c>
      <c r="G17" s="168">
        <v>0</v>
      </c>
      <c r="H17"/>
      <c r="I17" s="165"/>
      <c r="J17" s="165"/>
      <c r="K17" s="165"/>
      <c r="L17" s="165"/>
      <c r="M17" s="165"/>
    </row>
    <row r="18" spans="1:13" ht="20" customHeight="1">
      <c r="A18" s="173">
        <f t="shared" si="0"/>
        <v>15</v>
      </c>
      <c r="B18" s="51" t="s">
        <v>26</v>
      </c>
      <c r="C18" s="168">
        <v>9.85</v>
      </c>
      <c r="D18" s="168">
        <v>9.85</v>
      </c>
      <c r="E18" s="168">
        <v>0</v>
      </c>
      <c r="F18" s="168">
        <v>9.85</v>
      </c>
      <c r="G18" s="168">
        <v>9.85</v>
      </c>
      <c r="H18"/>
      <c r="I18" s="165"/>
      <c r="J18" s="165"/>
      <c r="K18" s="165"/>
      <c r="L18" s="165"/>
      <c r="M18" s="165"/>
    </row>
    <row r="19" spans="1:13" ht="20" customHeight="1">
      <c r="A19" s="173">
        <f t="shared" si="0"/>
        <v>16</v>
      </c>
      <c r="B19" s="51" t="s">
        <v>27</v>
      </c>
      <c r="C19" s="168">
        <v>11</v>
      </c>
      <c r="D19" s="168">
        <v>10.4</v>
      </c>
      <c r="E19" s="168">
        <v>14</v>
      </c>
      <c r="F19" s="168">
        <v>10.9</v>
      </c>
      <c r="G19" s="168">
        <v>15.6</v>
      </c>
      <c r="H19"/>
      <c r="I19" s="165"/>
      <c r="J19" s="165"/>
      <c r="K19" s="165"/>
      <c r="L19" s="165"/>
      <c r="M19" s="165"/>
    </row>
    <row r="20" spans="1:13" ht="28" customHeight="1">
      <c r="A20" s="173">
        <f t="shared" si="0"/>
        <v>17</v>
      </c>
      <c r="B20" s="51" t="s">
        <v>28</v>
      </c>
      <c r="C20" s="168">
        <v>10.63</v>
      </c>
      <c r="D20" s="168">
        <v>0</v>
      </c>
      <c r="E20" s="168">
        <v>0</v>
      </c>
      <c r="F20" s="168">
        <v>0</v>
      </c>
      <c r="G20" s="168">
        <v>0</v>
      </c>
      <c r="H20"/>
      <c r="I20" s="165"/>
      <c r="J20" s="165"/>
      <c r="K20" s="165"/>
      <c r="L20" s="165"/>
      <c r="M20" s="165"/>
    </row>
    <row r="21" spans="1:13" ht="26.5" customHeight="1">
      <c r="A21" s="173">
        <f t="shared" si="0"/>
        <v>18</v>
      </c>
      <c r="B21" s="51" t="s">
        <v>30</v>
      </c>
      <c r="C21" s="168">
        <v>6.43</v>
      </c>
      <c r="D21" s="168">
        <v>0</v>
      </c>
      <c r="E21" s="168">
        <v>0</v>
      </c>
      <c r="F21" s="168">
        <v>0</v>
      </c>
      <c r="G21" s="168">
        <v>0</v>
      </c>
      <c r="H21"/>
      <c r="I21" s="165"/>
      <c r="J21" s="165"/>
      <c r="K21" s="165"/>
      <c r="L21" s="165"/>
      <c r="M21" s="165"/>
    </row>
    <row r="22" spans="1:13" ht="32" customHeight="1">
      <c r="A22" s="173">
        <f t="shared" si="0"/>
        <v>19</v>
      </c>
      <c r="B22" s="51" t="s">
        <v>32</v>
      </c>
      <c r="C22" s="168">
        <v>6.87</v>
      </c>
      <c r="D22" s="168">
        <v>8.1</v>
      </c>
      <c r="E22" s="168">
        <v>0</v>
      </c>
      <c r="F22" s="168">
        <v>9.3000000000000007</v>
      </c>
      <c r="G22" s="168">
        <v>0</v>
      </c>
      <c r="H22"/>
      <c r="I22" s="165"/>
      <c r="J22" s="165"/>
      <c r="K22" s="165"/>
      <c r="L22" s="165"/>
      <c r="M22" s="165"/>
    </row>
    <row r="23" spans="1:13" ht="28" customHeight="1">
      <c r="A23" s="173">
        <f t="shared" si="0"/>
        <v>20</v>
      </c>
      <c r="B23" s="51" t="s">
        <v>33</v>
      </c>
      <c r="C23" s="168">
        <v>7.76</v>
      </c>
      <c r="D23" s="168">
        <v>0</v>
      </c>
      <c r="E23" s="168">
        <v>0</v>
      </c>
      <c r="F23" s="168">
        <v>0</v>
      </c>
      <c r="G23" s="168">
        <v>0</v>
      </c>
      <c r="H23"/>
      <c r="I23" s="165"/>
      <c r="J23" s="165"/>
      <c r="K23" s="165"/>
      <c r="L23" s="165"/>
      <c r="M23" s="165"/>
    </row>
    <row r="24" spans="1:13" ht="36.5" customHeight="1">
      <c r="A24" s="173">
        <f t="shared" si="0"/>
        <v>21</v>
      </c>
      <c r="B24" s="51" t="s">
        <v>34</v>
      </c>
      <c r="C24" s="168">
        <v>6.25</v>
      </c>
      <c r="D24" s="168">
        <v>0</v>
      </c>
      <c r="E24" s="168">
        <v>0</v>
      </c>
      <c r="F24" s="168">
        <v>0</v>
      </c>
      <c r="G24" s="168">
        <v>0</v>
      </c>
      <c r="H24"/>
      <c r="I24" s="165"/>
      <c r="J24" s="165"/>
      <c r="K24" s="165"/>
      <c r="L24" s="165"/>
      <c r="M24" s="165"/>
    </row>
    <row r="25" spans="1:13" ht="34.5" customHeight="1">
      <c r="A25" s="173">
        <f t="shared" si="0"/>
        <v>22</v>
      </c>
      <c r="B25" s="51" t="s">
        <v>35</v>
      </c>
      <c r="C25" s="168">
        <v>8.2200000000000006</v>
      </c>
      <c r="D25" s="168">
        <v>0</v>
      </c>
      <c r="E25" s="168">
        <v>0</v>
      </c>
      <c r="F25" s="168">
        <v>8.52</v>
      </c>
      <c r="G25" s="168">
        <v>0</v>
      </c>
      <c r="H25"/>
      <c r="I25" s="165"/>
      <c r="J25" s="165"/>
      <c r="K25" s="165"/>
      <c r="L25" s="165"/>
      <c r="M25" s="165"/>
    </row>
    <row r="26" spans="1:13" ht="20" customHeight="1">
      <c r="A26" s="173">
        <f t="shared" si="0"/>
        <v>23</v>
      </c>
      <c r="B26" s="51" t="s">
        <v>36</v>
      </c>
      <c r="C26" s="168">
        <v>14.31</v>
      </c>
      <c r="D26" s="168">
        <v>13.31</v>
      </c>
      <c r="E26" s="168">
        <v>13.31</v>
      </c>
      <c r="F26" s="168">
        <v>13.31</v>
      </c>
      <c r="G26" s="168">
        <v>13.31</v>
      </c>
      <c r="H26"/>
      <c r="I26" s="165"/>
      <c r="J26" s="165"/>
      <c r="K26" s="165"/>
      <c r="L26" s="165"/>
      <c r="M26" s="165"/>
    </row>
    <row r="27" spans="1:13" ht="32" customHeight="1">
      <c r="A27" s="173">
        <f t="shared" si="0"/>
        <v>24</v>
      </c>
      <c r="B27" s="51" t="s">
        <v>37</v>
      </c>
      <c r="C27" s="168">
        <v>7.3</v>
      </c>
      <c r="D27" s="168">
        <v>0</v>
      </c>
      <c r="E27" s="168">
        <v>0</v>
      </c>
      <c r="F27" s="168">
        <v>0</v>
      </c>
      <c r="G27" s="168">
        <v>0</v>
      </c>
      <c r="H27"/>
      <c r="I27" s="165"/>
      <c r="J27" s="165"/>
      <c r="K27" s="165"/>
      <c r="L27" s="165"/>
      <c r="M27" s="165"/>
    </row>
    <row r="28" spans="1:13" ht="26.5" customHeight="1">
      <c r="A28" s="173">
        <f t="shared" si="0"/>
        <v>25</v>
      </c>
      <c r="B28" s="51" t="s">
        <v>38</v>
      </c>
      <c r="C28" s="168">
        <v>7.79</v>
      </c>
      <c r="D28" s="168">
        <v>0</v>
      </c>
      <c r="E28" s="168">
        <v>0</v>
      </c>
      <c r="F28" s="168">
        <v>0</v>
      </c>
      <c r="G28" s="168">
        <v>0</v>
      </c>
      <c r="H28"/>
      <c r="I28" s="165"/>
      <c r="J28" s="165"/>
      <c r="K28" s="165"/>
      <c r="L28" s="165"/>
      <c r="M28" s="165"/>
    </row>
    <row r="29" spans="1:13" ht="31.5" customHeight="1">
      <c r="A29" s="173">
        <f t="shared" si="0"/>
        <v>26</v>
      </c>
      <c r="B29" s="51" t="s">
        <v>39</v>
      </c>
      <c r="C29" s="168">
        <v>8</v>
      </c>
      <c r="D29" s="168">
        <v>0</v>
      </c>
      <c r="E29" s="168">
        <v>0</v>
      </c>
      <c r="F29" s="168">
        <v>0</v>
      </c>
      <c r="G29" s="168">
        <v>0</v>
      </c>
      <c r="H29"/>
      <c r="I29" s="165"/>
      <c r="J29" s="165"/>
      <c r="K29" s="165"/>
      <c r="L29" s="165"/>
      <c r="M29" s="165"/>
    </row>
    <row r="30" spans="1:13" ht="24.5" customHeight="1">
      <c r="A30" s="173">
        <f t="shared" si="0"/>
        <v>27</v>
      </c>
      <c r="B30" s="51" t="s">
        <v>40</v>
      </c>
      <c r="C30" s="168">
        <v>6.53</v>
      </c>
      <c r="D30" s="168">
        <v>6.53</v>
      </c>
      <c r="E30" s="168">
        <v>0</v>
      </c>
      <c r="F30" s="168">
        <v>0</v>
      </c>
      <c r="G30" s="168">
        <v>0</v>
      </c>
      <c r="H30"/>
      <c r="I30" s="165"/>
      <c r="J30" s="165"/>
      <c r="K30" s="165"/>
      <c r="L30" s="165"/>
      <c r="M30" s="165"/>
    </row>
    <row r="31" spans="1:13" ht="20" customHeight="1">
      <c r="A31" s="173">
        <f>A30+1</f>
        <v>28</v>
      </c>
      <c r="B31" s="51" t="s">
        <v>41</v>
      </c>
      <c r="C31" s="168">
        <v>10.08</v>
      </c>
      <c r="D31" s="168">
        <v>10.3</v>
      </c>
      <c r="E31" s="168">
        <v>15.28</v>
      </c>
      <c r="F31" s="168">
        <v>9.75</v>
      </c>
      <c r="G31" s="168">
        <v>14.07</v>
      </c>
      <c r="H31"/>
      <c r="I31" s="165"/>
      <c r="J31" s="165"/>
      <c r="K31" s="165"/>
      <c r="L31" s="165"/>
      <c r="M31" s="165"/>
    </row>
    <row r="32" spans="1:13" ht="47" customHeight="1">
      <c r="A32" s="173">
        <f t="shared" si="0"/>
        <v>29</v>
      </c>
      <c r="B32" s="51" t="s">
        <v>42</v>
      </c>
      <c r="C32" s="168">
        <v>9.25</v>
      </c>
      <c r="D32" s="168">
        <v>10.25</v>
      </c>
      <c r="E32" s="168">
        <v>0</v>
      </c>
      <c r="F32" s="168">
        <v>10.25</v>
      </c>
      <c r="G32" s="168">
        <v>0</v>
      </c>
      <c r="H32"/>
      <c r="I32" s="165"/>
      <c r="J32" s="165"/>
      <c r="K32" s="165"/>
      <c r="L32" s="165"/>
      <c r="M32" s="165"/>
    </row>
    <row r="33" spans="1:13" ht="20" customHeight="1">
      <c r="A33" s="173">
        <f t="shared" si="0"/>
        <v>30</v>
      </c>
      <c r="B33" s="51" t="s">
        <v>43</v>
      </c>
      <c r="C33" s="168">
        <v>11.25</v>
      </c>
      <c r="D33" s="168">
        <v>13</v>
      </c>
      <c r="E33" s="168">
        <v>0</v>
      </c>
      <c r="F33" s="168">
        <v>13</v>
      </c>
      <c r="G33" s="168">
        <v>14</v>
      </c>
      <c r="H33"/>
      <c r="I33" s="165"/>
      <c r="J33" s="165"/>
      <c r="K33" s="165"/>
      <c r="L33" s="165"/>
      <c r="M33" s="165"/>
    </row>
    <row r="34" spans="1:13" ht="20" customHeight="1">
      <c r="A34" s="173">
        <f t="shared" si="0"/>
        <v>31</v>
      </c>
      <c r="B34" s="51" t="s">
        <v>44</v>
      </c>
      <c r="C34" s="168">
        <v>9.4499999999999993</v>
      </c>
      <c r="D34" s="168">
        <v>9.9499999999999993</v>
      </c>
      <c r="E34" s="168">
        <v>21</v>
      </c>
      <c r="F34" s="168">
        <v>12.3</v>
      </c>
      <c r="G34" s="168">
        <v>11.3</v>
      </c>
      <c r="H34"/>
      <c r="I34" s="165"/>
      <c r="J34" s="165"/>
      <c r="K34" s="165"/>
      <c r="L34" s="165"/>
      <c r="M34" s="165"/>
    </row>
    <row r="35" spans="1:13" ht="20" customHeight="1">
      <c r="A35" s="173">
        <f t="shared" si="0"/>
        <v>32</v>
      </c>
      <c r="B35" s="51" t="s">
        <v>45</v>
      </c>
      <c r="C35" s="168">
        <v>10.6</v>
      </c>
      <c r="D35" s="168">
        <v>12.2</v>
      </c>
      <c r="E35" s="168">
        <v>14.2</v>
      </c>
      <c r="F35" s="168">
        <v>11.9</v>
      </c>
      <c r="G35" s="168">
        <v>12</v>
      </c>
      <c r="H35"/>
      <c r="I35" s="165"/>
      <c r="J35" s="165"/>
      <c r="K35" s="165"/>
      <c r="L35" s="165"/>
      <c r="M35" s="165"/>
    </row>
    <row r="36" spans="1:13" ht="20" customHeight="1">
      <c r="A36" s="173">
        <f t="shared" si="0"/>
        <v>33</v>
      </c>
      <c r="B36" s="51" t="s">
        <v>46</v>
      </c>
      <c r="C36" s="168">
        <v>8.19</v>
      </c>
      <c r="D36" s="168">
        <v>9.81</v>
      </c>
      <c r="E36" s="168">
        <v>13.56</v>
      </c>
      <c r="F36" s="168">
        <v>10.11</v>
      </c>
      <c r="G36" s="168">
        <v>9.9700000000000006</v>
      </c>
      <c r="H36"/>
      <c r="I36" s="165"/>
      <c r="J36" s="165"/>
      <c r="K36" s="165"/>
      <c r="L36" s="165"/>
      <c r="M36" s="165"/>
    </row>
    <row r="37" spans="1:13" ht="20" customHeight="1">
      <c r="A37" s="173">
        <f t="shared" si="0"/>
        <v>34</v>
      </c>
      <c r="B37" s="51" t="s">
        <v>47</v>
      </c>
      <c r="C37" s="168">
        <v>9.75</v>
      </c>
      <c r="D37" s="168">
        <v>10.25</v>
      </c>
      <c r="E37" s="168">
        <v>14.25</v>
      </c>
      <c r="F37" s="168">
        <v>10.25</v>
      </c>
      <c r="G37" s="168">
        <v>11</v>
      </c>
      <c r="H37"/>
      <c r="I37" s="165"/>
      <c r="J37" s="165"/>
      <c r="K37" s="165"/>
      <c r="L37" s="165"/>
      <c r="M37" s="165"/>
    </row>
    <row r="38" spans="1:13" ht="20" customHeight="1">
      <c r="A38" s="173">
        <f t="shared" si="0"/>
        <v>35</v>
      </c>
      <c r="B38" s="51" t="s">
        <v>48</v>
      </c>
      <c r="C38" s="168">
        <v>7.06</v>
      </c>
      <c r="D38" s="168">
        <v>6.97</v>
      </c>
      <c r="E38" s="168">
        <v>6.45</v>
      </c>
      <c r="F38" s="168">
        <v>6.42</v>
      </c>
      <c r="G38" s="168">
        <v>7.7</v>
      </c>
      <c r="H38"/>
      <c r="I38" s="165"/>
      <c r="J38" s="165"/>
      <c r="K38" s="165"/>
      <c r="L38" s="165"/>
      <c r="M38" s="165"/>
    </row>
    <row r="39" spans="1:13" ht="20" customHeight="1">
      <c r="A39" s="173">
        <f t="shared" si="0"/>
        <v>36</v>
      </c>
      <c r="B39" s="51" t="s">
        <v>49</v>
      </c>
      <c r="C39" s="168">
        <v>10.1</v>
      </c>
      <c r="D39" s="168">
        <v>11.96</v>
      </c>
      <c r="E39" s="168">
        <v>14.86</v>
      </c>
      <c r="F39" s="168">
        <v>11.49</v>
      </c>
      <c r="G39" s="168">
        <v>13.59</v>
      </c>
      <c r="H39"/>
      <c r="I39" s="165"/>
      <c r="J39" s="165"/>
      <c r="K39" s="165"/>
      <c r="L39" s="165"/>
      <c r="M39" s="165"/>
    </row>
    <row r="40" spans="1:13" ht="20" customHeight="1">
      <c r="A40" s="173">
        <f t="shared" si="0"/>
        <v>37</v>
      </c>
      <c r="B40" s="51" t="s">
        <v>50</v>
      </c>
      <c r="C40" s="168">
        <v>6.07</v>
      </c>
      <c r="D40" s="168">
        <v>6.97</v>
      </c>
      <c r="E40" s="168">
        <v>11.07</v>
      </c>
      <c r="F40" s="168">
        <v>7.04</v>
      </c>
      <c r="G40" s="168">
        <v>8.56</v>
      </c>
      <c r="H40"/>
      <c r="I40" s="165"/>
      <c r="J40" s="165"/>
      <c r="K40" s="165"/>
      <c r="L40" s="165"/>
      <c r="M40" s="165"/>
    </row>
    <row r="41" spans="1:13" ht="20" customHeight="1">
      <c r="A41" s="173">
        <f t="shared" si="0"/>
        <v>38</v>
      </c>
      <c r="B41" s="51" t="s">
        <v>51</v>
      </c>
      <c r="C41" s="168">
        <v>9.5500000000000007</v>
      </c>
      <c r="D41" s="168">
        <v>9.4</v>
      </c>
      <c r="E41" s="168">
        <v>8.98</v>
      </c>
      <c r="F41" s="168">
        <v>8.93</v>
      </c>
      <c r="G41" s="168">
        <v>8.9499999999999993</v>
      </c>
      <c r="H41"/>
      <c r="I41" s="165"/>
      <c r="J41" s="165"/>
      <c r="K41" s="165"/>
      <c r="L41" s="165"/>
      <c r="M41" s="165"/>
    </row>
    <row r="42" spans="1:13" ht="20" customHeight="1">
      <c r="A42" s="173">
        <f t="shared" si="0"/>
        <v>39</v>
      </c>
      <c r="B42" s="51" t="s">
        <v>52</v>
      </c>
      <c r="C42" s="168">
        <v>9.6300000000000008</v>
      </c>
      <c r="D42" s="168">
        <v>10.25</v>
      </c>
      <c r="E42" s="168">
        <v>13.36</v>
      </c>
      <c r="F42" s="168">
        <v>10.210000000000001</v>
      </c>
      <c r="G42" s="168">
        <v>12.46</v>
      </c>
      <c r="H42"/>
      <c r="I42" s="165"/>
      <c r="J42" s="165"/>
      <c r="K42" s="165"/>
      <c r="L42" s="165"/>
      <c r="M42" s="165"/>
    </row>
    <row r="43" spans="1:13" ht="20" customHeight="1">
      <c r="A43" s="173">
        <f t="shared" si="0"/>
        <v>40</v>
      </c>
      <c r="B43" s="51" t="s">
        <v>53</v>
      </c>
      <c r="C43" s="168">
        <v>9.75</v>
      </c>
      <c r="D43" s="168">
        <v>10.25</v>
      </c>
      <c r="E43" s="168">
        <v>12.25</v>
      </c>
      <c r="F43" s="168">
        <v>10.75</v>
      </c>
      <c r="G43" s="168">
        <v>10.75</v>
      </c>
      <c r="H43"/>
      <c r="I43" s="165"/>
      <c r="J43" s="165"/>
      <c r="K43" s="165"/>
      <c r="L43" s="165"/>
      <c r="M43" s="165"/>
    </row>
    <row r="44" spans="1:13" ht="20" customHeight="1">
      <c r="A44" s="173">
        <f t="shared" si="0"/>
        <v>41</v>
      </c>
      <c r="B44" s="51" t="s">
        <v>54</v>
      </c>
      <c r="C44" s="168">
        <v>8.11</v>
      </c>
      <c r="D44" s="168">
        <v>7.6</v>
      </c>
      <c r="E44" s="168">
        <v>7.71</v>
      </c>
      <c r="F44" s="168">
        <v>6.79</v>
      </c>
      <c r="G44" s="168">
        <v>7.44</v>
      </c>
      <c r="H44"/>
      <c r="I44" s="165"/>
      <c r="J44" s="165"/>
      <c r="K44" s="165"/>
      <c r="L44" s="165"/>
      <c r="M44" s="165"/>
    </row>
    <row r="45" spans="1:13" ht="20" customHeight="1">
      <c r="A45" s="173">
        <f t="shared" si="0"/>
        <v>42</v>
      </c>
      <c r="B45" s="51" t="s">
        <v>55</v>
      </c>
      <c r="C45" s="168">
        <v>10.9</v>
      </c>
      <c r="D45" s="168">
        <v>12.65</v>
      </c>
      <c r="E45" s="168">
        <v>15</v>
      </c>
      <c r="F45" s="168">
        <v>12.12</v>
      </c>
      <c r="G45" s="168">
        <v>12.28</v>
      </c>
      <c r="H45"/>
      <c r="I45" s="165"/>
      <c r="J45" s="165"/>
      <c r="K45" s="165"/>
      <c r="L45" s="165"/>
      <c r="M45" s="165"/>
    </row>
    <row r="46" spans="1:13" ht="20" customHeight="1">
      <c r="A46" s="173">
        <f t="shared" si="0"/>
        <v>43</v>
      </c>
      <c r="B46" s="51" t="s">
        <v>56</v>
      </c>
      <c r="C46" s="168">
        <v>9.93</v>
      </c>
      <c r="D46" s="168">
        <v>9.93</v>
      </c>
      <c r="E46" s="168">
        <v>9.93</v>
      </c>
      <c r="F46" s="168">
        <v>9.93</v>
      </c>
      <c r="G46" s="168">
        <v>9.93</v>
      </c>
      <c r="H46"/>
      <c r="I46" s="165"/>
      <c r="J46" s="165"/>
      <c r="K46" s="165"/>
      <c r="L46" s="165"/>
      <c r="M46" s="165"/>
    </row>
    <row r="47" spans="1:13" ht="20" customHeight="1">
      <c r="A47" s="173">
        <f t="shared" si="0"/>
        <v>44</v>
      </c>
      <c r="B47" s="51" t="s">
        <v>57</v>
      </c>
      <c r="C47" s="168">
        <v>10.24</v>
      </c>
      <c r="D47" s="168">
        <v>10.59</v>
      </c>
      <c r="E47" s="168">
        <v>16.239999999999998</v>
      </c>
      <c r="F47" s="168">
        <v>10.61</v>
      </c>
      <c r="G47" s="168">
        <v>11.1</v>
      </c>
      <c r="H47"/>
      <c r="I47" s="165"/>
      <c r="J47" s="165"/>
      <c r="K47" s="165"/>
      <c r="L47" s="165"/>
      <c r="M47" s="165"/>
    </row>
    <row r="48" spans="1:13" ht="20" customHeight="1">
      <c r="A48" s="173">
        <f t="shared" si="0"/>
        <v>45</v>
      </c>
      <c r="B48" s="51" t="s">
        <v>58</v>
      </c>
      <c r="C48" s="168">
        <v>8.39</v>
      </c>
      <c r="D48" s="168">
        <v>8.89</v>
      </c>
      <c r="E48" s="168">
        <v>9.89</v>
      </c>
      <c r="F48" s="168">
        <v>8.89</v>
      </c>
      <c r="G48" s="168">
        <v>9.64</v>
      </c>
      <c r="H48"/>
      <c r="I48" s="165"/>
      <c r="J48" s="165"/>
      <c r="K48" s="165"/>
      <c r="L48" s="165"/>
      <c r="M48" s="165"/>
    </row>
    <row r="49" spans="1:13" ht="20" customHeight="1">
      <c r="A49" s="173">
        <f t="shared" si="0"/>
        <v>46</v>
      </c>
      <c r="B49" s="51" t="s">
        <v>59</v>
      </c>
      <c r="C49" s="168">
        <v>10.76</v>
      </c>
      <c r="D49" s="168">
        <v>10.34</v>
      </c>
      <c r="E49" s="168">
        <v>10.34</v>
      </c>
      <c r="F49" s="168">
        <v>10.76</v>
      </c>
      <c r="G49" s="168">
        <v>9.92</v>
      </c>
      <c r="H49"/>
      <c r="I49" s="165"/>
      <c r="J49" s="165"/>
      <c r="K49" s="165"/>
      <c r="L49" s="165"/>
      <c r="M49" s="165"/>
    </row>
    <row r="50" spans="1:13" ht="20" customHeight="1">
      <c r="A50" s="173">
        <f t="shared" si="0"/>
        <v>47</v>
      </c>
      <c r="B50" s="51" t="s">
        <v>60</v>
      </c>
      <c r="C50" s="168">
        <v>8.7100000000000009</v>
      </c>
      <c r="D50" s="168">
        <v>9.09</v>
      </c>
      <c r="E50" s="168">
        <v>13.87</v>
      </c>
      <c r="F50" s="168">
        <v>10.220000000000001</v>
      </c>
      <c r="G50" s="168">
        <v>11.95</v>
      </c>
      <c r="H50"/>
      <c r="I50" s="165"/>
      <c r="J50" s="165"/>
      <c r="K50" s="165"/>
      <c r="L50" s="165"/>
      <c r="M50" s="165"/>
    </row>
    <row r="51" spans="1:13" ht="20" customHeight="1">
      <c r="A51" s="173">
        <f t="shared" si="0"/>
        <v>48</v>
      </c>
      <c r="B51" s="51" t="s">
        <v>61</v>
      </c>
      <c r="C51" s="168">
        <v>8.77</v>
      </c>
      <c r="D51" s="168">
        <v>8.67</v>
      </c>
      <c r="E51" s="168">
        <v>8.58</v>
      </c>
      <c r="F51" s="168">
        <v>8.5399999999999991</v>
      </c>
      <c r="G51" s="168">
        <v>10.79</v>
      </c>
      <c r="H51"/>
      <c r="I51" s="165"/>
      <c r="J51" s="165"/>
      <c r="K51" s="165"/>
      <c r="L51" s="165"/>
      <c r="M51" s="165"/>
    </row>
    <row r="52" spans="1:13" ht="20" customHeight="1">
      <c r="A52" s="173">
        <f t="shared" si="0"/>
        <v>49</v>
      </c>
      <c r="B52" s="51" t="s">
        <v>62</v>
      </c>
      <c r="C52" s="168">
        <v>9.4499999999999993</v>
      </c>
      <c r="D52" s="168">
        <v>9.75</v>
      </c>
      <c r="E52" s="168">
        <v>9.75</v>
      </c>
      <c r="F52" s="168">
        <v>9.4499999999999993</v>
      </c>
      <c r="G52" s="168">
        <v>9.75</v>
      </c>
      <c r="H52"/>
      <c r="I52" s="165"/>
      <c r="J52" s="165"/>
      <c r="K52" s="165"/>
      <c r="L52" s="165"/>
      <c r="M52" s="165"/>
    </row>
    <row r="53" spans="1:13" ht="20" customHeight="1">
      <c r="A53" s="173">
        <f t="shared" si="0"/>
        <v>50</v>
      </c>
      <c r="B53" s="51" t="s">
        <v>64</v>
      </c>
      <c r="C53" s="168">
        <v>8.77</v>
      </c>
      <c r="D53" s="168">
        <v>10.199999999999999</v>
      </c>
      <c r="E53" s="168">
        <v>10.07</v>
      </c>
      <c r="F53" s="168">
        <v>9.33</v>
      </c>
      <c r="G53" s="168">
        <v>11.74</v>
      </c>
      <c r="H53"/>
      <c r="I53" s="165"/>
      <c r="J53" s="165"/>
      <c r="K53" s="165"/>
      <c r="L53" s="165"/>
      <c r="M53" s="165"/>
    </row>
    <row r="54" spans="1:13" ht="20" customHeight="1">
      <c r="A54" s="173">
        <f t="shared" si="0"/>
        <v>51</v>
      </c>
      <c r="B54" s="51" t="s">
        <v>65</v>
      </c>
      <c r="C54" s="168">
        <v>11.57</v>
      </c>
      <c r="D54" s="168">
        <v>12.16</v>
      </c>
      <c r="E54" s="168">
        <v>11.39</v>
      </c>
      <c r="F54" s="168">
        <v>11.42</v>
      </c>
      <c r="G54" s="168">
        <v>14.58</v>
      </c>
      <c r="H54"/>
      <c r="I54" s="165"/>
      <c r="J54" s="165"/>
      <c r="K54" s="165"/>
      <c r="L54" s="165"/>
      <c r="M54" s="165"/>
    </row>
    <row r="55" spans="1:13" ht="20" customHeight="1">
      <c r="A55" s="173">
        <f t="shared" si="0"/>
        <v>52</v>
      </c>
      <c r="B55" s="51" t="s">
        <v>66</v>
      </c>
      <c r="C55" s="168">
        <v>5.38</v>
      </c>
      <c r="D55" s="168">
        <v>5.38</v>
      </c>
      <c r="E55" s="168">
        <v>5.38</v>
      </c>
      <c r="F55" s="168">
        <v>8.6199999999999992</v>
      </c>
      <c r="G55" s="168">
        <v>8.6199999999999992</v>
      </c>
      <c r="H55"/>
      <c r="I55" s="165"/>
      <c r="J55" s="165"/>
      <c r="K55" s="165"/>
      <c r="L55" s="165"/>
      <c r="M55" s="165"/>
    </row>
    <row r="56" spans="1:13" s="80" customFormat="1" ht="20" customHeight="1">
      <c r="A56" s="173">
        <f t="shared" si="0"/>
        <v>53</v>
      </c>
      <c r="B56" s="51" t="s">
        <v>67</v>
      </c>
      <c r="C56" s="168">
        <v>10.61</v>
      </c>
      <c r="D56" s="168">
        <v>10.63</v>
      </c>
      <c r="E56" s="168">
        <v>12.93</v>
      </c>
      <c r="F56" s="168">
        <v>10.39</v>
      </c>
      <c r="G56" s="168">
        <v>10.47</v>
      </c>
      <c r="H56"/>
      <c r="I56" s="165"/>
      <c r="J56" s="165"/>
      <c r="K56" s="165"/>
      <c r="L56" s="165"/>
      <c r="M56" s="165"/>
    </row>
    <row r="57" spans="1:13" ht="20" customHeight="1">
      <c r="A57" s="173">
        <f t="shared" si="0"/>
        <v>54</v>
      </c>
      <c r="B57" s="51" t="s">
        <v>68</v>
      </c>
      <c r="C57" s="168">
        <v>8.17</v>
      </c>
      <c r="D57" s="168">
        <v>8.17</v>
      </c>
      <c r="E57" s="168">
        <v>8.17</v>
      </c>
      <c r="F57" s="168">
        <v>8.17</v>
      </c>
      <c r="G57" s="168">
        <v>8.17</v>
      </c>
      <c r="H57"/>
      <c r="I57" s="165"/>
      <c r="J57" s="165"/>
      <c r="K57" s="165"/>
      <c r="L57" s="165"/>
      <c r="M57" s="165"/>
    </row>
    <row r="58" spans="1:13" ht="20" customHeight="1">
      <c r="A58" s="173">
        <f t="shared" si="0"/>
        <v>55</v>
      </c>
      <c r="B58" s="51" t="s">
        <v>69</v>
      </c>
      <c r="C58" s="168">
        <v>6.9</v>
      </c>
      <c r="D58" s="168">
        <v>6.9</v>
      </c>
      <c r="E58" s="168">
        <v>6.89</v>
      </c>
      <c r="F58" s="168">
        <v>6.89</v>
      </c>
      <c r="G58" s="168">
        <v>7.13</v>
      </c>
      <c r="H58"/>
      <c r="I58" s="165"/>
      <c r="J58" s="165"/>
      <c r="K58" s="165"/>
      <c r="L58" s="165"/>
      <c r="M58" s="165"/>
    </row>
    <row r="59" spans="1:13" ht="20" customHeight="1">
      <c r="A59" s="173">
        <f t="shared" si="0"/>
        <v>56</v>
      </c>
      <c r="B59" s="51" t="s">
        <v>70</v>
      </c>
      <c r="C59" s="168">
        <v>9.7899999999999991</v>
      </c>
      <c r="D59" s="168">
        <v>9.92</v>
      </c>
      <c r="E59" s="168">
        <v>9.7899999999999991</v>
      </c>
      <c r="F59" s="168">
        <v>9.85</v>
      </c>
      <c r="G59" s="168">
        <v>9.93</v>
      </c>
      <c r="H59"/>
      <c r="I59" s="165"/>
      <c r="J59" s="165"/>
      <c r="K59" s="165"/>
      <c r="L59" s="165"/>
      <c r="M59" s="165"/>
    </row>
    <row r="60" spans="1:13" ht="20" customHeight="1">
      <c r="A60" s="173">
        <f t="shared" si="0"/>
        <v>57</v>
      </c>
      <c r="B60" s="51" t="s">
        <v>71</v>
      </c>
      <c r="C60" s="168">
        <v>8.57</v>
      </c>
      <c r="D60" s="168">
        <v>9.18</v>
      </c>
      <c r="E60" s="168">
        <v>10.59</v>
      </c>
      <c r="F60" s="168">
        <v>8.5500000000000007</v>
      </c>
      <c r="G60" s="168">
        <v>10.37</v>
      </c>
      <c r="H60"/>
      <c r="I60" s="165"/>
      <c r="J60" s="165"/>
      <c r="K60" s="165"/>
      <c r="L60" s="165"/>
      <c r="M60" s="165"/>
    </row>
    <row r="61" spans="1:13" ht="20" customHeight="1">
      <c r="A61" s="173">
        <f t="shared" si="0"/>
        <v>58</v>
      </c>
      <c r="B61" s="51" t="s">
        <v>73</v>
      </c>
      <c r="C61" s="168">
        <v>13</v>
      </c>
      <c r="D61" s="168">
        <v>13</v>
      </c>
      <c r="E61" s="168">
        <v>13</v>
      </c>
      <c r="F61" s="168">
        <v>13</v>
      </c>
      <c r="G61" s="168">
        <v>13</v>
      </c>
      <c r="H61"/>
      <c r="I61" s="165"/>
      <c r="J61" s="165"/>
      <c r="K61" s="165"/>
      <c r="L61" s="165"/>
      <c r="M61" s="165"/>
    </row>
    <row r="62" spans="1:13" ht="20" customHeight="1">
      <c r="A62" s="173">
        <f t="shared" si="0"/>
        <v>59</v>
      </c>
      <c r="B62" s="51" t="s">
        <v>74</v>
      </c>
      <c r="C62" s="168">
        <v>10.6</v>
      </c>
      <c r="D62" s="168">
        <v>10.9</v>
      </c>
      <c r="E62" s="168">
        <v>10.9</v>
      </c>
      <c r="F62" s="168">
        <v>10.75</v>
      </c>
      <c r="G62" s="168">
        <v>10.8</v>
      </c>
      <c r="H62"/>
      <c r="I62" s="165"/>
      <c r="J62" s="165"/>
      <c r="K62" s="165"/>
      <c r="L62" s="165"/>
      <c r="M62" s="165"/>
    </row>
    <row r="63" spans="1:13" ht="20" customHeight="1">
      <c r="A63" s="173">
        <f t="shared" si="0"/>
        <v>60</v>
      </c>
      <c r="B63" s="51" t="s">
        <v>75</v>
      </c>
      <c r="C63" s="168">
        <v>7.25</v>
      </c>
      <c r="D63" s="168">
        <v>7.25</v>
      </c>
      <c r="E63" s="168">
        <v>8.3000000000000007</v>
      </c>
      <c r="F63" s="168">
        <v>7.25</v>
      </c>
      <c r="G63" s="168">
        <v>7.32</v>
      </c>
      <c r="H63"/>
      <c r="I63" s="165"/>
      <c r="J63" s="165"/>
      <c r="K63" s="165"/>
      <c r="L63" s="165"/>
      <c r="M63" s="165"/>
    </row>
    <row r="64" spans="1:13" ht="21.5" customHeight="1">
      <c r="A64" s="173">
        <f t="shared" si="0"/>
        <v>61</v>
      </c>
      <c r="B64" s="51" t="s">
        <v>76</v>
      </c>
      <c r="C64" s="168">
        <v>10.5</v>
      </c>
      <c r="D64" s="168">
        <v>11.5</v>
      </c>
      <c r="E64" s="168">
        <v>16</v>
      </c>
      <c r="F64" s="168">
        <v>0</v>
      </c>
      <c r="G64" s="168">
        <v>10.5</v>
      </c>
      <c r="H64"/>
      <c r="I64" s="165"/>
      <c r="J64" s="165"/>
      <c r="K64" s="165"/>
      <c r="L64" s="165"/>
      <c r="M64" s="165"/>
    </row>
    <row r="65" spans="1:13" ht="20" customHeight="1">
      <c r="A65" s="173">
        <f t="shared" si="0"/>
        <v>62</v>
      </c>
      <c r="B65" s="51" t="s">
        <v>77</v>
      </c>
      <c r="C65" s="168">
        <v>9.52</v>
      </c>
      <c r="D65" s="168">
        <v>9.6</v>
      </c>
      <c r="E65" s="168">
        <v>0</v>
      </c>
      <c r="F65" s="168">
        <v>10.02</v>
      </c>
      <c r="G65" s="168">
        <v>10.02</v>
      </c>
      <c r="H65"/>
      <c r="I65" s="165"/>
      <c r="J65" s="165"/>
      <c r="K65" s="165"/>
      <c r="L65" s="165"/>
      <c r="M65" s="165"/>
    </row>
    <row r="66" spans="1:13" ht="20" customHeight="1">
      <c r="A66" s="173">
        <f t="shared" si="0"/>
        <v>63</v>
      </c>
      <c r="B66" s="51" t="s">
        <v>78</v>
      </c>
      <c r="C66" s="168">
        <v>11</v>
      </c>
      <c r="D66" s="168">
        <v>13</v>
      </c>
      <c r="E66" s="168">
        <v>15</v>
      </c>
      <c r="F66" s="168">
        <v>12</v>
      </c>
      <c r="G66" s="168">
        <v>13.5</v>
      </c>
      <c r="H66"/>
      <c r="I66" s="165"/>
      <c r="J66" s="165"/>
      <c r="K66" s="165"/>
      <c r="L66" s="165"/>
      <c r="M66" s="165"/>
    </row>
    <row r="67" spans="1:13" ht="20.5" customHeight="1">
      <c r="A67" s="173">
        <f t="shared" si="0"/>
        <v>64</v>
      </c>
      <c r="B67" s="51" t="s">
        <v>79</v>
      </c>
      <c r="C67" s="168">
        <v>8.49</v>
      </c>
      <c r="D67" s="168">
        <v>8.7799999999999994</v>
      </c>
      <c r="E67" s="168">
        <v>0</v>
      </c>
      <c r="F67" s="168">
        <v>8.7799999999999994</v>
      </c>
      <c r="G67" s="168">
        <v>0</v>
      </c>
      <c r="H67"/>
      <c r="I67" s="165"/>
      <c r="J67" s="165"/>
      <c r="K67" s="165"/>
      <c r="L67" s="165"/>
      <c r="M67" s="165"/>
    </row>
    <row r="68" spans="1:13" ht="20" customHeight="1">
      <c r="A68" s="173">
        <f t="shared" si="0"/>
        <v>65</v>
      </c>
      <c r="B68" s="51" t="s">
        <v>80</v>
      </c>
      <c r="C68" s="169">
        <v>9.5</v>
      </c>
      <c r="D68" s="169">
        <v>10.5</v>
      </c>
      <c r="E68" s="169">
        <v>0</v>
      </c>
      <c r="F68" s="169">
        <v>10.5</v>
      </c>
      <c r="G68" s="169">
        <v>10.5</v>
      </c>
      <c r="H68"/>
      <c r="I68" s="165"/>
      <c r="J68" s="165"/>
      <c r="K68" s="165"/>
      <c r="L68" s="165"/>
      <c r="M68" s="165"/>
    </row>
    <row r="69" spans="1:13" ht="20" customHeight="1">
      <c r="A69" s="173">
        <f t="shared" si="0"/>
        <v>66</v>
      </c>
      <c r="B69" s="51" t="s">
        <v>81</v>
      </c>
      <c r="C69" s="168">
        <v>10.5</v>
      </c>
      <c r="D69" s="168">
        <v>10.5</v>
      </c>
      <c r="E69" s="168">
        <v>0</v>
      </c>
      <c r="F69" s="168">
        <v>10.5</v>
      </c>
      <c r="G69" s="168">
        <v>11.5</v>
      </c>
      <c r="H69"/>
      <c r="I69" s="165"/>
      <c r="J69" s="165"/>
      <c r="K69" s="165"/>
      <c r="L69" s="165"/>
      <c r="M69" s="165"/>
    </row>
    <row r="70" spans="1:13" ht="20" customHeight="1">
      <c r="A70" s="173">
        <f t="shared" si="0"/>
        <v>67</v>
      </c>
      <c r="B70" s="51" t="s">
        <v>82</v>
      </c>
      <c r="C70" s="168">
        <v>8</v>
      </c>
      <c r="D70" s="168">
        <v>13</v>
      </c>
      <c r="E70" s="168">
        <v>0</v>
      </c>
      <c r="F70" s="168">
        <v>10.75</v>
      </c>
      <c r="G70" s="168">
        <v>11.75</v>
      </c>
      <c r="H70"/>
      <c r="I70" s="165"/>
      <c r="J70" s="165"/>
      <c r="K70" s="165"/>
      <c r="L70" s="165"/>
      <c r="M70" s="165"/>
    </row>
    <row r="71" spans="1:13" ht="19.5" customHeight="1">
      <c r="A71" s="173">
        <f t="shared" ref="A71:A99" si="1">A70+1</f>
        <v>68</v>
      </c>
      <c r="B71" s="51" t="s">
        <v>131</v>
      </c>
      <c r="C71" s="168">
        <v>7</v>
      </c>
      <c r="D71" s="168">
        <v>10.51</v>
      </c>
      <c r="E71" s="168">
        <v>16.03</v>
      </c>
      <c r="F71" s="168">
        <v>0</v>
      </c>
      <c r="G71" s="168">
        <v>11.91</v>
      </c>
      <c r="H71"/>
      <c r="I71" s="165"/>
      <c r="J71" s="165"/>
      <c r="K71" s="165"/>
      <c r="L71" s="165"/>
      <c r="M71" s="165"/>
    </row>
    <row r="72" spans="1:13" ht="20" customHeight="1">
      <c r="A72" s="173">
        <f t="shared" si="1"/>
        <v>69</v>
      </c>
      <c r="B72" s="51" t="s">
        <v>84</v>
      </c>
      <c r="C72" s="168">
        <v>11.5</v>
      </c>
      <c r="D72" s="168">
        <v>11.5</v>
      </c>
      <c r="E72" s="168">
        <v>0</v>
      </c>
      <c r="F72" s="168">
        <v>11.5</v>
      </c>
      <c r="G72" s="168">
        <v>12.25</v>
      </c>
      <c r="H72"/>
      <c r="I72" s="165"/>
      <c r="J72" s="165"/>
      <c r="K72" s="165"/>
      <c r="L72" s="165"/>
      <c r="M72" s="165"/>
    </row>
    <row r="73" spans="1:13" ht="20" customHeight="1">
      <c r="A73" s="173">
        <f t="shared" si="1"/>
        <v>70</v>
      </c>
      <c r="B73" s="51" t="s">
        <v>85</v>
      </c>
      <c r="C73" s="168">
        <v>8.01</v>
      </c>
      <c r="D73" s="168">
        <v>8.4700000000000006</v>
      </c>
      <c r="E73" s="168">
        <v>13</v>
      </c>
      <c r="F73" s="168">
        <v>9.8000000000000007</v>
      </c>
      <c r="G73" s="168">
        <v>9.8000000000000007</v>
      </c>
      <c r="H73"/>
      <c r="I73" s="165"/>
      <c r="J73" s="165"/>
      <c r="K73" s="165"/>
      <c r="L73" s="165"/>
      <c r="M73" s="165"/>
    </row>
    <row r="74" spans="1:13" ht="20" customHeight="1">
      <c r="A74" s="173">
        <f t="shared" si="1"/>
        <v>71</v>
      </c>
      <c r="B74" s="51" t="s">
        <v>86</v>
      </c>
      <c r="C74" s="168">
        <v>0</v>
      </c>
      <c r="D74" s="168">
        <v>10.199999999999999</v>
      </c>
      <c r="E74" s="168">
        <v>0</v>
      </c>
      <c r="F74" s="168">
        <v>8.5299999999999994</v>
      </c>
      <c r="G74" s="168">
        <v>9.74</v>
      </c>
      <c r="H74"/>
      <c r="I74" s="165"/>
      <c r="J74" s="165"/>
      <c r="K74" s="165"/>
      <c r="L74" s="165"/>
      <c r="M74" s="165"/>
    </row>
    <row r="75" spans="1:13" ht="20" customHeight="1">
      <c r="A75" s="173">
        <f t="shared" si="1"/>
        <v>72</v>
      </c>
      <c r="B75" s="51" t="s">
        <v>88</v>
      </c>
      <c r="C75" s="168">
        <v>9.6300000000000008</v>
      </c>
      <c r="D75" s="168">
        <v>9.6300000000000008</v>
      </c>
      <c r="E75" s="168">
        <v>0</v>
      </c>
      <c r="F75" s="168">
        <v>9.3800000000000008</v>
      </c>
      <c r="G75" s="168">
        <v>9.3800000000000008</v>
      </c>
      <c r="H75"/>
      <c r="I75" s="165"/>
      <c r="J75" s="165"/>
      <c r="K75" s="165"/>
      <c r="L75" s="165"/>
      <c r="M75" s="165"/>
    </row>
    <row r="76" spans="1:13" ht="20" customHeight="1">
      <c r="A76" s="173">
        <f t="shared" si="1"/>
        <v>73</v>
      </c>
      <c r="B76" s="51" t="s">
        <v>89</v>
      </c>
      <c r="C76" s="168">
        <v>8</v>
      </c>
      <c r="D76" s="168">
        <v>8.75</v>
      </c>
      <c r="E76" s="168">
        <v>9.5</v>
      </c>
      <c r="F76" s="168">
        <v>8.25</v>
      </c>
      <c r="G76" s="168">
        <v>10.25</v>
      </c>
      <c r="H76"/>
      <c r="I76" s="165"/>
      <c r="J76" s="165"/>
      <c r="K76" s="165"/>
      <c r="L76" s="165"/>
      <c r="M76" s="165"/>
    </row>
    <row r="77" spans="1:13" ht="20" customHeight="1">
      <c r="A77" s="173">
        <f t="shared" si="1"/>
        <v>74</v>
      </c>
      <c r="B77" s="51" t="s">
        <v>90</v>
      </c>
      <c r="C77" s="168">
        <v>12.6</v>
      </c>
      <c r="D77" s="168">
        <v>12.71</v>
      </c>
      <c r="E77" s="168">
        <v>0</v>
      </c>
      <c r="F77" s="168">
        <v>12.75</v>
      </c>
      <c r="G77" s="168">
        <v>13.39</v>
      </c>
      <c r="H77"/>
      <c r="I77" s="165"/>
      <c r="J77" s="165"/>
      <c r="K77" s="165"/>
      <c r="L77" s="165"/>
      <c r="M77" s="165"/>
    </row>
    <row r="78" spans="1:13" ht="20" customHeight="1">
      <c r="A78" s="173">
        <f t="shared" si="1"/>
        <v>75</v>
      </c>
      <c r="B78" s="51" t="s">
        <v>91</v>
      </c>
      <c r="C78" s="168">
        <v>12.95</v>
      </c>
      <c r="D78" s="168">
        <v>13.45</v>
      </c>
      <c r="E78" s="168">
        <v>13.45</v>
      </c>
      <c r="F78" s="168">
        <v>12.95</v>
      </c>
      <c r="G78" s="168">
        <v>14.2</v>
      </c>
      <c r="H78"/>
      <c r="I78" s="165"/>
      <c r="J78" s="165"/>
      <c r="K78" s="165"/>
      <c r="L78" s="165"/>
      <c r="M78" s="165"/>
    </row>
    <row r="79" spans="1:13" ht="20" customHeight="1">
      <c r="A79" s="173">
        <f t="shared" si="1"/>
        <v>76</v>
      </c>
      <c r="B79" s="51" t="s">
        <v>93</v>
      </c>
      <c r="C79" s="168">
        <v>11</v>
      </c>
      <c r="D79" s="168">
        <v>12</v>
      </c>
      <c r="E79" s="168">
        <v>0</v>
      </c>
      <c r="F79" s="168">
        <v>12</v>
      </c>
      <c r="G79" s="168">
        <v>15.5</v>
      </c>
      <c r="H79"/>
      <c r="I79" s="165"/>
      <c r="J79" s="165"/>
      <c r="K79" s="165"/>
      <c r="L79" s="165"/>
      <c r="M79" s="165"/>
    </row>
    <row r="80" spans="1:13" ht="20" customHeight="1">
      <c r="A80" s="173">
        <f t="shared" si="1"/>
        <v>77</v>
      </c>
      <c r="B80" s="51" t="s">
        <v>94</v>
      </c>
      <c r="C80" s="168">
        <v>11.5</v>
      </c>
      <c r="D80" s="168">
        <v>13.5</v>
      </c>
      <c r="E80" s="168">
        <v>0</v>
      </c>
      <c r="F80" s="168">
        <v>0</v>
      </c>
      <c r="G80" s="168">
        <v>0</v>
      </c>
      <c r="H80"/>
      <c r="I80" s="165"/>
      <c r="J80" s="165"/>
      <c r="K80" s="165"/>
      <c r="L80" s="165"/>
      <c r="M80" s="165"/>
    </row>
    <row r="81" spans="1:13" ht="20" customHeight="1">
      <c r="A81" s="173">
        <f t="shared" si="1"/>
        <v>78</v>
      </c>
      <c r="B81" s="51" t="s">
        <v>174</v>
      </c>
      <c r="C81" s="168">
        <v>3.15</v>
      </c>
      <c r="D81" s="168">
        <v>3.15</v>
      </c>
      <c r="E81" s="168">
        <v>0</v>
      </c>
      <c r="F81" s="168">
        <v>3.15</v>
      </c>
      <c r="G81" s="168">
        <v>3.15</v>
      </c>
      <c r="H81"/>
      <c r="I81" s="165"/>
      <c r="J81" s="165"/>
      <c r="K81" s="165"/>
      <c r="L81" s="165"/>
      <c r="M81" s="165"/>
    </row>
    <row r="82" spans="1:13" ht="20" customHeight="1">
      <c r="A82" s="173">
        <f t="shared" si="1"/>
        <v>79</v>
      </c>
      <c r="B82" s="51" t="s">
        <v>96</v>
      </c>
      <c r="C82" s="168">
        <v>0</v>
      </c>
      <c r="D82" s="168">
        <v>11.25</v>
      </c>
      <c r="E82" s="168">
        <v>14.5</v>
      </c>
      <c r="F82" s="168">
        <v>9.25</v>
      </c>
      <c r="G82" s="168">
        <v>0</v>
      </c>
      <c r="H82"/>
      <c r="I82" s="165"/>
      <c r="J82" s="165"/>
      <c r="K82" s="165"/>
      <c r="L82" s="165"/>
      <c r="M82" s="165"/>
    </row>
    <row r="83" spans="1:13" ht="20" customHeight="1">
      <c r="A83" s="173">
        <f t="shared" si="1"/>
        <v>80</v>
      </c>
      <c r="B83" s="51" t="s">
        <v>97</v>
      </c>
      <c r="C83" s="168">
        <v>11.19</v>
      </c>
      <c r="D83" s="168">
        <v>11.19</v>
      </c>
      <c r="E83" s="168">
        <v>13.19</v>
      </c>
      <c r="F83" s="168">
        <v>11.19</v>
      </c>
      <c r="G83" s="168">
        <v>12.69</v>
      </c>
      <c r="H83"/>
      <c r="I83" s="165"/>
      <c r="J83" s="165"/>
      <c r="K83" s="165"/>
      <c r="L83" s="165"/>
      <c r="M83" s="165"/>
    </row>
    <row r="84" spans="1:13" ht="20" customHeight="1">
      <c r="A84" s="173">
        <f t="shared" si="1"/>
        <v>81</v>
      </c>
      <c r="B84" s="51" t="s">
        <v>98</v>
      </c>
      <c r="C84" s="168">
        <v>12.16</v>
      </c>
      <c r="D84" s="168">
        <v>12.41</v>
      </c>
      <c r="E84" s="168">
        <v>12.91</v>
      </c>
      <c r="F84" s="168">
        <v>12.26</v>
      </c>
      <c r="G84" s="168">
        <v>12.66</v>
      </c>
      <c r="H84"/>
      <c r="I84" s="165"/>
      <c r="J84" s="165"/>
      <c r="K84" s="165"/>
      <c r="L84" s="165"/>
      <c r="M84" s="165"/>
    </row>
    <row r="85" spans="1:13" ht="20" customHeight="1">
      <c r="A85" s="173">
        <f t="shared" si="1"/>
        <v>82</v>
      </c>
      <c r="B85" s="51" t="s">
        <v>99</v>
      </c>
      <c r="C85" s="168">
        <v>14.5</v>
      </c>
      <c r="D85" s="168">
        <v>14.75</v>
      </c>
      <c r="E85" s="168">
        <v>17</v>
      </c>
      <c r="F85" s="168">
        <v>16.5</v>
      </c>
      <c r="G85" s="168">
        <v>15.75</v>
      </c>
      <c r="H85"/>
      <c r="I85" s="165"/>
      <c r="J85" s="165"/>
      <c r="K85" s="165"/>
      <c r="L85" s="165"/>
      <c r="M85" s="165"/>
    </row>
    <row r="86" spans="1:13" ht="20" customHeight="1">
      <c r="A86" s="173">
        <f t="shared" si="1"/>
        <v>83</v>
      </c>
      <c r="B86" s="54" t="s">
        <v>100</v>
      </c>
      <c r="C86" s="168">
        <v>9.5</v>
      </c>
      <c r="D86" s="168">
        <v>13</v>
      </c>
      <c r="E86" s="168">
        <v>0</v>
      </c>
      <c r="F86" s="168">
        <v>13</v>
      </c>
      <c r="G86" s="168">
        <v>13</v>
      </c>
      <c r="H86"/>
      <c r="I86" s="165"/>
      <c r="J86" s="165"/>
      <c r="K86" s="165"/>
      <c r="L86" s="165"/>
      <c r="M86" s="165"/>
    </row>
    <row r="87" spans="1:13" ht="20" customHeight="1">
      <c r="A87" s="173">
        <f t="shared" si="1"/>
        <v>84</v>
      </c>
      <c r="B87" s="51" t="s">
        <v>101</v>
      </c>
      <c r="C87" s="168">
        <v>10</v>
      </c>
      <c r="D87" s="168">
        <v>11.25</v>
      </c>
      <c r="E87" s="168">
        <v>17</v>
      </c>
      <c r="F87" s="168">
        <v>13</v>
      </c>
      <c r="G87" s="168">
        <v>13</v>
      </c>
      <c r="H87"/>
      <c r="I87" s="165"/>
      <c r="J87" s="165"/>
      <c r="K87" s="165"/>
      <c r="L87" s="165"/>
      <c r="M87" s="165"/>
    </row>
    <row r="88" spans="1:13" ht="20" customHeight="1">
      <c r="A88" s="173">
        <f t="shared" si="1"/>
        <v>85</v>
      </c>
      <c r="B88" s="51" t="s">
        <v>102</v>
      </c>
      <c r="C88" s="168">
        <v>9.7200000000000006</v>
      </c>
      <c r="D88" s="168">
        <v>10.220000000000001</v>
      </c>
      <c r="E88" s="168">
        <v>10.72</v>
      </c>
      <c r="F88" s="168">
        <v>10.72</v>
      </c>
      <c r="G88" s="168">
        <v>10.72</v>
      </c>
      <c r="H88"/>
      <c r="I88" s="165"/>
      <c r="J88" s="165"/>
      <c r="K88" s="165"/>
      <c r="L88" s="165"/>
      <c r="M88" s="165"/>
    </row>
    <row r="89" spans="1:13" ht="20" customHeight="1">
      <c r="A89" s="173">
        <f t="shared" si="1"/>
        <v>86</v>
      </c>
      <c r="B89" s="51" t="s">
        <v>173</v>
      </c>
      <c r="C89" s="168">
        <v>15.35</v>
      </c>
      <c r="D89" s="168">
        <v>15.35</v>
      </c>
      <c r="E89" s="168">
        <v>15.35</v>
      </c>
      <c r="F89" s="168">
        <v>15.35</v>
      </c>
      <c r="G89" s="168">
        <v>15.35</v>
      </c>
      <c r="H89"/>
      <c r="I89" s="165"/>
      <c r="J89" s="165"/>
      <c r="K89" s="165"/>
      <c r="L89" s="165"/>
      <c r="M89" s="165"/>
    </row>
    <row r="90" spans="1:13" ht="20" customHeight="1">
      <c r="A90" s="173">
        <f t="shared" si="1"/>
        <v>87</v>
      </c>
      <c r="B90" s="51" t="s">
        <v>104</v>
      </c>
      <c r="C90" s="168">
        <v>8.4600000000000009</v>
      </c>
      <c r="D90" s="168">
        <v>10.19</v>
      </c>
      <c r="E90" s="168">
        <v>13</v>
      </c>
      <c r="F90" s="168">
        <v>9.92</v>
      </c>
      <c r="G90" s="168">
        <v>10.08</v>
      </c>
      <c r="H90"/>
      <c r="I90" s="165"/>
      <c r="J90" s="165"/>
      <c r="K90" s="165"/>
      <c r="L90" s="165"/>
      <c r="M90" s="165"/>
    </row>
    <row r="91" spans="1:13" ht="20" customHeight="1">
      <c r="A91" s="173">
        <f t="shared" si="1"/>
        <v>88</v>
      </c>
      <c r="B91" s="51" t="s">
        <v>105</v>
      </c>
      <c r="C91" s="168">
        <v>9.34</v>
      </c>
      <c r="D91" s="168">
        <v>10</v>
      </c>
      <c r="E91" s="168">
        <v>11</v>
      </c>
      <c r="F91" s="168">
        <v>9.5</v>
      </c>
      <c r="G91" s="168">
        <v>9.5</v>
      </c>
      <c r="H91"/>
      <c r="I91" s="165"/>
      <c r="J91" s="165"/>
      <c r="K91" s="165"/>
      <c r="L91" s="165"/>
      <c r="M91" s="165"/>
    </row>
    <row r="92" spans="1:13" ht="20" customHeight="1">
      <c r="A92" s="173">
        <f t="shared" si="1"/>
        <v>89</v>
      </c>
      <c r="B92" s="51" t="s">
        <v>106</v>
      </c>
      <c r="C92" s="168">
        <v>11.14</v>
      </c>
      <c r="D92" s="168">
        <v>11.64</v>
      </c>
      <c r="E92" s="168">
        <v>12.14</v>
      </c>
      <c r="F92" s="168">
        <v>11.14</v>
      </c>
      <c r="G92" s="168">
        <v>11.64</v>
      </c>
      <c r="H92"/>
      <c r="I92" s="165"/>
      <c r="J92" s="165"/>
      <c r="K92" s="165"/>
      <c r="L92" s="165"/>
      <c r="M92" s="165"/>
    </row>
    <row r="93" spans="1:13" ht="20" customHeight="1">
      <c r="A93" s="173">
        <f t="shared" si="1"/>
        <v>90</v>
      </c>
      <c r="B93" s="51" t="s">
        <v>107</v>
      </c>
      <c r="C93" s="168">
        <v>11.11</v>
      </c>
      <c r="D93" s="168">
        <v>11.11</v>
      </c>
      <c r="E93" s="168">
        <v>12.11</v>
      </c>
      <c r="F93" s="168">
        <v>11.11</v>
      </c>
      <c r="G93" s="168">
        <v>11.11</v>
      </c>
      <c r="H93"/>
      <c r="I93" s="165"/>
      <c r="J93" s="165"/>
      <c r="K93" s="165"/>
      <c r="L93" s="165"/>
      <c r="M93" s="165"/>
    </row>
    <row r="94" spans="1:13" ht="20" customHeight="1">
      <c r="A94" s="173">
        <f t="shared" si="1"/>
        <v>91</v>
      </c>
      <c r="B94" s="51" t="s">
        <v>108</v>
      </c>
      <c r="C94" s="168">
        <v>0</v>
      </c>
      <c r="D94" s="168">
        <v>12.39</v>
      </c>
      <c r="E94" s="168">
        <v>16.09</v>
      </c>
      <c r="F94" s="168">
        <v>0</v>
      </c>
      <c r="G94" s="168">
        <v>13.25</v>
      </c>
      <c r="H94"/>
      <c r="I94" s="165"/>
      <c r="J94" s="165"/>
      <c r="K94" s="165"/>
      <c r="L94" s="165"/>
      <c r="M94" s="165"/>
    </row>
    <row r="95" spans="1:13" ht="20" customHeight="1">
      <c r="A95" s="173">
        <f t="shared" si="1"/>
        <v>92</v>
      </c>
      <c r="B95" s="51" t="s">
        <v>109</v>
      </c>
      <c r="C95" s="168">
        <v>11.52</v>
      </c>
      <c r="D95" s="168">
        <v>12.45</v>
      </c>
      <c r="E95" s="168">
        <v>0</v>
      </c>
      <c r="F95" s="168">
        <v>12.27</v>
      </c>
      <c r="G95" s="168">
        <v>13.77</v>
      </c>
      <c r="H95"/>
      <c r="I95" s="165"/>
      <c r="J95" s="165"/>
      <c r="K95" s="165"/>
      <c r="L95" s="165"/>
      <c r="M95" s="165"/>
    </row>
    <row r="96" spans="1:13" ht="20" customHeight="1">
      <c r="A96" s="173">
        <f t="shared" si="1"/>
        <v>93</v>
      </c>
      <c r="B96" s="51" t="s">
        <v>110</v>
      </c>
      <c r="C96" s="168">
        <v>11.36</v>
      </c>
      <c r="D96" s="168">
        <v>11.36</v>
      </c>
      <c r="E96" s="168">
        <v>11.36</v>
      </c>
      <c r="F96" s="168">
        <v>11.36</v>
      </c>
      <c r="G96" s="168">
        <v>11.36</v>
      </c>
      <c r="H96"/>
      <c r="I96" s="165"/>
      <c r="J96" s="165"/>
      <c r="K96" s="165"/>
      <c r="L96" s="165"/>
      <c r="M96" s="165"/>
    </row>
    <row r="97" spans="1:13" ht="16" customHeight="1">
      <c r="A97" s="173">
        <f t="shared" si="1"/>
        <v>94</v>
      </c>
      <c r="B97" s="51" t="s">
        <v>156</v>
      </c>
      <c r="C97" s="168">
        <v>11.83</v>
      </c>
      <c r="D97" s="168">
        <v>12.33</v>
      </c>
      <c r="E97" s="168">
        <v>14.33</v>
      </c>
      <c r="F97" s="168">
        <v>11.83</v>
      </c>
      <c r="G97" s="168">
        <v>11.83</v>
      </c>
      <c r="H97"/>
      <c r="I97" s="165"/>
      <c r="J97" s="165"/>
      <c r="K97" s="165"/>
      <c r="L97" s="165"/>
      <c r="M97" s="165"/>
    </row>
    <row r="98" spans="1:13" ht="24.5" customHeight="1">
      <c r="A98" s="173">
        <f t="shared" si="1"/>
        <v>95</v>
      </c>
      <c r="B98" s="51" t="s">
        <v>112</v>
      </c>
      <c r="C98" s="168">
        <v>10.02</v>
      </c>
      <c r="D98" s="168">
        <v>9.9</v>
      </c>
      <c r="E98" s="168">
        <v>0</v>
      </c>
      <c r="F98" s="168">
        <v>9.9</v>
      </c>
      <c r="G98" s="168">
        <v>0</v>
      </c>
      <c r="H98"/>
      <c r="I98" s="165"/>
      <c r="J98" s="165"/>
      <c r="K98" s="165"/>
      <c r="L98" s="165"/>
      <c r="M98" s="165"/>
    </row>
    <row r="99" spans="1:13" ht="20" customHeight="1">
      <c r="A99" s="173">
        <f t="shared" si="1"/>
        <v>96</v>
      </c>
      <c r="B99" s="51" t="s">
        <v>113</v>
      </c>
      <c r="C99" s="168">
        <v>0</v>
      </c>
      <c r="D99" s="168">
        <v>10.75</v>
      </c>
      <c r="E99" s="168">
        <v>0</v>
      </c>
      <c r="F99" s="168">
        <v>10.75</v>
      </c>
      <c r="G99" s="168">
        <v>11.25</v>
      </c>
      <c r="H99"/>
      <c r="I99" s="165"/>
      <c r="J99" s="165"/>
      <c r="K99" s="165"/>
      <c r="L99" s="165"/>
      <c r="M99" s="165"/>
    </row>
    <row r="100" spans="1:13" ht="12.75" customHeight="1">
      <c r="A100" s="175"/>
      <c r="B100" s="170"/>
      <c r="C100" s="171"/>
      <c r="D100" s="171"/>
      <c r="E100" s="171"/>
      <c r="F100" s="171"/>
      <c r="G100" s="171"/>
      <c r="H100"/>
      <c r="I100" s="165"/>
      <c r="J100" s="165"/>
      <c r="K100" s="165"/>
      <c r="L100" s="165"/>
      <c r="M100" s="165"/>
    </row>
    <row r="101" spans="1:13" ht="12.75" customHeight="1">
      <c r="A101" s="175"/>
      <c r="B101" s="217" t="s">
        <v>157</v>
      </c>
      <c r="C101" s="217"/>
      <c r="D101" s="217"/>
      <c r="E101" s="217"/>
      <c r="F101" s="217"/>
      <c r="G101" s="217"/>
      <c r="I101"/>
    </row>
    <row r="102" spans="1:13" ht="30.75" customHeight="1">
      <c r="A102" s="175"/>
      <c r="B102" s="217" t="s">
        <v>168</v>
      </c>
      <c r="C102" s="217"/>
      <c r="D102" s="217"/>
      <c r="E102" s="217"/>
      <c r="F102" s="217"/>
      <c r="G102" s="217"/>
    </row>
    <row r="103" spans="1:13" ht="27" customHeight="1">
      <c r="A103" s="175"/>
      <c r="B103" s="217" t="s">
        <v>170</v>
      </c>
      <c r="C103" s="217"/>
      <c r="D103" s="217"/>
      <c r="E103" s="217"/>
      <c r="F103" s="217"/>
      <c r="G103" s="217"/>
    </row>
    <row r="104" spans="1:13" ht="12.75" customHeight="1">
      <c r="A104" s="175"/>
      <c r="B104" s="159"/>
      <c r="C104" s="159"/>
      <c r="D104" s="159"/>
      <c r="E104" s="159"/>
      <c r="F104" s="159"/>
      <c r="G104" s="159"/>
    </row>
    <row r="105" spans="1:13">
      <c r="B105" s="127" t="s">
        <v>152</v>
      </c>
      <c r="C105" s="110">
        <f>AVERAGE(C4:C73,C75:C81,C83:C93,C95:C98)</f>
        <v>9.5094565217391338</v>
      </c>
      <c r="D105" s="110">
        <f>AVERAGE(D4:D15,D18,D19,D22,D26,D30:D99)</f>
        <v>10.380697674418608</v>
      </c>
      <c r="E105" s="110">
        <f>AVERAGE(E4:E97)</f>
        <v>7.5164893617021287</v>
      </c>
      <c r="F105" s="110">
        <f>AVERAGE(F4:F99)</f>
        <v>8.7048958333333335</v>
      </c>
      <c r="G105" s="110">
        <f>AVERAGE(G3:G99)</f>
        <v>8.9578125000000011</v>
      </c>
    </row>
    <row r="106" spans="1:13">
      <c r="B106" s="127"/>
    </row>
    <row r="107" spans="1:13">
      <c r="B107" s="127"/>
      <c r="C107" s="69"/>
      <c r="D107" s="69"/>
      <c r="E107" s="69"/>
      <c r="F107" s="69"/>
      <c r="G107" s="69"/>
    </row>
    <row r="108" spans="1:13">
      <c r="B108" s="127"/>
      <c r="C108" s="69"/>
      <c r="D108" s="69"/>
      <c r="E108" s="69"/>
      <c r="F108" s="69"/>
      <c r="G108" s="69"/>
    </row>
    <row r="109" spans="1:13" ht="12.75" customHeight="1">
      <c r="B109" s="127"/>
      <c r="C109" s="67"/>
      <c r="D109" s="67"/>
      <c r="E109" s="67"/>
      <c r="F109" s="67"/>
      <c r="G109" s="67"/>
    </row>
    <row r="110" spans="1:13" ht="12.75" customHeight="1">
      <c r="C110" s="67"/>
      <c r="D110" s="67"/>
      <c r="E110" s="67"/>
      <c r="F110" s="140"/>
      <c r="G110" s="67"/>
    </row>
    <row r="111" spans="1:13" ht="12.75" customHeight="1">
      <c r="B111" s="127"/>
      <c r="C111" s="67"/>
      <c r="D111" s="67"/>
    </row>
    <row r="112" spans="1:13" ht="12.75" customHeight="1">
      <c r="B112" s="127"/>
      <c r="C112" s="67"/>
      <c r="D112" s="67"/>
    </row>
    <row r="113" spans="1:13" ht="12.75" customHeight="1">
      <c r="B113" s="127"/>
    </row>
    <row r="115" spans="1:13" s="110" customFormat="1">
      <c r="A115" s="68"/>
      <c r="B115" s="127"/>
      <c r="F115" s="139"/>
      <c r="I115" s="67"/>
      <c r="J115" s="67"/>
      <c r="K115" s="67"/>
      <c r="L115" s="67"/>
      <c r="M115" s="67"/>
    </row>
    <row r="116" spans="1:13" s="110" customFormat="1">
      <c r="A116" s="68"/>
      <c r="B116" s="127"/>
      <c r="F116" s="139"/>
      <c r="I116" s="67"/>
    </row>
    <row r="117" spans="1:13" s="110" customFormat="1">
      <c r="A117" s="68"/>
      <c r="B117" s="127"/>
      <c r="F117" s="139"/>
    </row>
    <row r="118" spans="1:13">
      <c r="I118" s="110"/>
      <c r="J118" s="110"/>
      <c r="K118" s="110"/>
      <c r="L118" s="110"/>
      <c r="M118" s="110"/>
    </row>
    <row r="119" spans="1:13">
      <c r="I119" s="110"/>
    </row>
    <row r="120" spans="1:13" s="110" customFormat="1">
      <c r="A120" s="68"/>
      <c r="B120" s="127"/>
      <c r="F120" s="139"/>
      <c r="I120" s="67"/>
      <c r="J120" s="67"/>
      <c r="K120" s="67"/>
      <c r="L120" s="67"/>
      <c r="M120" s="67"/>
    </row>
    <row r="121" spans="1:13" s="110" customFormat="1">
      <c r="A121" s="68"/>
      <c r="B121" s="127"/>
      <c r="F121" s="139"/>
      <c r="I121" s="67"/>
    </row>
    <row r="122" spans="1:13" s="110" customFormat="1">
      <c r="A122" s="68"/>
      <c r="B122" s="127"/>
      <c r="F122" s="139"/>
    </row>
    <row r="123" spans="1:13">
      <c r="I123" s="110"/>
      <c r="J123" s="110"/>
      <c r="K123" s="110"/>
      <c r="L123" s="110"/>
      <c r="M123" s="110"/>
    </row>
    <row r="124" spans="1:13">
      <c r="I124" s="110"/>
    </row>
  </sheetData>
  <mergeCells count="5">
    <mergeCell ref="B103:G103"/>
    <mergeCell ref="A1:G1"/>
    <mergeCell ref="C2:G2"/>
    <mergeCell ref="B101:G101"/>
    <mergeCell ref="B102:G102"/>
  </mergeCells>
  <printOptions horizontalCentered="1"/>
  <pageMargins left="0.31496062992125984" right="0.31496062992125984" top="0.35" bottom="0.34" header="0.31496062992125984" footer="0.28000000000000003"/>
  <pageSetup paperSize="9" scale="65"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1"/>
  <sheetViews>
    <sheetView zoomScaleNormal="100" workbookViewId="0">
      <selection activeCell="B12" sqref="B12"/>
    </sheetView>
  </sheetViews>
  <sheetFormatPr defaultColWidth="9.1796875" defaultRowHeight="21.75" customHeight="1"/>
  <cols>
    <col min="1" max="1" width="6.1796875" style="68" customWidth="1"/>
    <col min="2" max="2" width="51.7265625" style="69" customWidth="1"/>
    <col min="3" max="3" width="12.54296875" style="110" customWidth="1"/>
    <col min="4" max="4" width="9" style="110" customWidth="1"/>
    <col min="5" max="5" width="9.1796875" style="110" customWidth="1"/>
    <col min="6" max="6" width="9.453125" style="139" bestFit="1" customWidth="1"/>
    <col min="7" max="7" width="12.453125" style="110" customWidth="1"/>
    <col min="8" max="16384" width="9.1796875" style="67"/>
  </cols>
  <sheetData>
    <row r="1" spans="1:8" ht="21.75" customHeight="1">
      <c r="A1" s="166"/>
      <c r="B1" s="219" t="s">
        <v>176</v>
      </c>
      <c r="C1" s="219"/>
      <c r="D1" s="219"/>
      <c r="E1" s="219"/>
      <c r="F1" s="219"/>
      <c r="G1" s="219"/>
    </row>
    <row r="2" spans="1:8" ht="15" customHeight="1">
      <c r="C2" s="220" t="s">
        <v>177</v>
      </c>
      <c r="D2" s="221"/>
      <c r="E2" s="221"/>
      <c r="F2" s="221"/>
      <c r="G2" s="221"/>
    </row>
    <row r="3" spans="1:8" ht="21.75" customHeight="1">
      <c r="A3" s="178" t="s">
        <v>1</v>
      </c>
      <c r="B3" s="178" t="s">
        <v>4</v>
      </c>
      <c r="C3" s="179" t="s">
        <v>5</v>
      </c>
      <c r="D3" s="179" t="s">
        <v>6</v>
      </c>
      <c r="E3" s="179" t="s">
        <v>7</v>
      </c>
      <c r="F3" s="179" t="s">
        <v>8</v>
      </c>
      <c r="G3" s="179" t="s">
        <v>9</v>
      </c>
    </row>
    <row r="4" spans="1:8" ht="21.75" customHeight="1">
      <c r="A4" s="172">
        <v>1</v>
      </c>
      <c r="B4" s="51" t="s">
        <v>12</v>
      </c>
      <c r="C4" s="168">
        <v>9.9499999999999993</v>
      </c>
      <c r="D4" s="168">
        <v>9.8000000000000007</v>
      </c>
      <c r="E4" s="168">
        <v>16.75</v>
      </c>
      <c r="F4" s="168">
        <v>9.9</v>
      </c>
      <c r="G4" s="168">
        <v>12</v>
      </c>
      <c r="H4"/>
    </row>
    <row r="5" spans="1:8" ht="21.75" customHeight="1">
      <c r="A5" s="172">
        <v>2</v>
      </c>
      <c r="B5" s="51" t="s">
        <v>13</v>
      </c>
      <c r="C5" s="168">
        <v>9.9499999999999993</v>
      </c>
      <c r="D5" s="168">
        <v>9.8000000000000007</v>
      </c>
      <c r="E5" s="168">
        <v>11.5</v>
      </c>
      <c r="F5" s="168">
        <v>10.199999999999999</v>
      </c>
      <c r="G5" s="168">
        <v>11.95</v>
      </c>
      <c r="H5"/>
    </row>
    <row r="6" spans="1:8" ht="21.75" customHeight="1">
      <c r="A6" s="173">
        <f>A5+1</f>
        <v>3</v>
      </c>
      <c r="B6" s="51" t="s">
        <v>14</v>
      </c>
      <c r="C6" s="168">
        <v>9.85</v>
      </c>
      <c r="D6" s="168">
        <v>9.85</v>
      </c>
      <c r="E6" s="168" t="s">
        <v>120</v>
      </c>
      <c r="F6" s="168">
        <v>10.199999999999999</v>
      </c>
      <c r="G6" s="168">
        <v>12</v>
      </c>
      <c r="H6"/>
    </row>
    <row r="7" spans="1:8" ht="21.75" customHeight="1">
      <c r="A7" s="173">
        <f t="shared" ref="A7:A70" si="0">A6+1</f>
        <v>4</v>
      </c>
      <c r="B7" s="51" t="s">
        <v>15</v>
      </c>
      <c r="C7" s="168">
        <v>9.75</v>
      </c>
      <c r="D7" s="168">
        <v>10.25</v>
      </c>
      <c r="E7" s="168" t="s">
        <v>120</v>
      </c>
      <c r="F7" s="168">
        <v>10.25</v>
      </c>
      <c r="G7" s="168">
        <v>12</v>
      </c>
      <c r="H7"/>
    </row>
    <row r="8" spans="1:8" ht="21.75" customHeight="1">
      <c r="A8" s="173">
        <f t="shared" si="0"/>
        <v>5</v>
      </c>
      <c r="B8" s="51" t="s">
        <v>16</v>
      </c>
      <c r="C8" s="168">
        <v>9.75</v>
      </c>
      <c r="D8" s="168">
        <v>10.25</v>
      </c>
      <c r="E8" s="168" t="s">
        <v>120</v>
      </c>
      <c r="F8" s="168">
        <v>10.25</v>
      </c>
      <c r="G8" s="168">
        <v>10.25</v>
      </c>
      <c r="H8"/>
    </row>
    <row r="9" spans="1:8" ht="21.75" customHeight="1">
      <c r="A9" s="173">
        <f t="shared" si="0"/>
        <v>6</v>
      </c>
      <c r="B9" s="51" t="s">
        <v>17</v>
      </c>
      <c r="C9" s="168">
        <v>9.25</v>
      </c>
      <c r="D9" s="168">
        <v>9.4</v>
      </c>
      <c r="E9" s="168" t="s">
        <v>120</v>
      </c>
      <c r="F9" s="168">
        <v>9.4</v>
      </c>
      <c r="G9" s="168">
        <v>8.61</v>
      </c>
      <c r="H9"/>
    </row>
    <row r="10" spans="1:8" ht="21.75" customHeight="1">
      <c r="A10" s="173">
        <f t="shared" si="0"/>
        <v>7</v>
      </c>
      <c r="B10" s="51" t="s">
        <v>18</v>
      </c>
      <c r="C10" s="168">
        <v>9.25</v>
      </c>
      <c r="D10" s="168">
        <v>10.25</v>
      </c>
      <c r="E10" s="168" t="s">
        <v>120</v>
      </c>
      <c r="F10" s="168">
        <v>9.5</v>
      </c>
      <c r="G10" s="168">
        <v>9.75</v>
      </c>
      <c r="H10"/>
    </row>
    <row r="11" spans="1:8" ht="21.75" customHeight="1">
      <c r="A11" s="173">
        <f t="shared" si="0"/>
        <v>8</v>
      </c>
      <c r="B11" s="51" t="s">
        <v>147</v>
      </c>
      <c r="C11" s="168">
        <v>10.220000000000001</v>
      </c>
      <c r="D11" s="168">
        <v>10.35</v>
      </c>
      <c r="E11" s="168">
        <v>17.829999999999998</v>
      </c>
      <c r="F11" s="168">
        <v>10.35</v>
      </c>
      <c r="G11" s="168">
        <v>10.35</v>
      </c>
      <c r="H11"/>
    </row>
    <row r="12" spans="1:8" ht="21.75" customHeight="1">
      <c r="A12" s="173">
        <f t="shared" si="0"/>
        <v>9</v>
      </c>
      <c r="B12" s="51" t="s">
        <v>20</v>
      </c>
      <c r="C12" s="168">
        <v>9.4</v>
      </c>
      <c r="D12" s="168">
        <v>10.050000000000001</v>
      </c>
      <c r="E12" s="168" t="s">
        <v>120</v>
      </c>
      <c r="F12" s="168">
        <v>9.5</v>
      </c>
      <c r="G12" s="168">
        <v>9.9499999999999993</v>
      </c>
      <c r="H12"/>
    </row>
    <row r="13" spans="1:8" ht="21.75" customHeight="1">
      <c r="A13" s="173">
        <f t="shared" si="0"/>
        <v>10</v>
      </c>
      <c r="B13" s="51" t="s">
        <v>21</v>
      </c>
      <c r="C13" s="168">
        <v>10.15</v>
      </c>
      <c r="D13" s="168">
        <v>11</v>
      </c>
      <c r="E13" s="168" t="s">
        <v>120</v>
      </c>
      <c r="F13" s="168">
        <v>10.25</v>
      </c>
      <c r="G13" s="168" t="s">
        <v>120</v>
      </c>
      <c r="H13"/>
    </row>
    <row r="14" spans="1:8" ht="21.75" customHeight="1">
      <c r="A14" s="173">
        <f t="shared" si="0"/>
        <v>11</v>
      </c>
      <c r="B14" s="51" t="s">
        <v>22</v>
      </c>
      <c r="C14" s="168">
        <v>9.9499999999999993</v>
      </c>
      <c r="D14" s="168">
        <v>11</v>
      </c>
      <c r="E14" s="168" t="s">
        <v>120</v>
      </c>
      <c r="F14" s="168">
        <v>9.9499999999999993</v>
      </c>
      <c r="G14" s="168">
        <v>10.75</v>
      </c>
      <c r="H14"/>
    </row>
    <row r="15" spans="1:8" ht="21.75" customHeight="1">
      <c r="A15" s="173">
        <f t="shared" si="0"/>
        <v>12</v>
      </c>
      <c r="B15" s="51" t="s">
        <v>23</v>
      </c>
      <c r="C15" s="168">
        <v>6.75</v>
      </c>
      <c r="D15" s="168">
        <v>6.85</v>
      </c>
      <c r="E15" s="168" t="s">
        <v>120</v>
      </c>
      <c r="F15" s="168" t="s">
        <v>120</v>
      </c>
      <c r="G15" s="168" t="s">
        <v>120</v>
      </c>
      <c r="H15"/>
    </row>
    <row r="16" spans="1:8" ht="21.75" customHeight="1">
      <c r="A16" s="173">
        <f t="shared" si="0"/>
        <v>13</v>
      </c>
      <c r="B16" s="51" t="s">
        <v>24</v>
      </c>
      <c r="C16" s="168">
        <v>5.71</v>
      </c>
      <c r="D16" s="168" t="s">
        <v>120</v>
      </c>
      <c r="E16" s="168" t="s">
        <v>120</v>
      </c>
      <c r="F16" s="168" t="s">
        <v>120</v>
      </c>
      <c r="G16" s="168" t="s">
        <v>120</v>
      </c>
      <c r="H16"/>
    </row>
    <row r="17" spans="1:8" ht="21.75" customHeight="1">
      <c r="A17" s="173">
        <f t="shared" si="0"/>
        <v>14</v>
      </c>
      <c r="B17" s="51" t="s">
        <v>25</v>
      </c>
      <c r="C17" s="168">
        <v>6</v>
      </c>
      <c r="D17" s="168" t="s">
        <v>120</v>
      </c>
      <c r="E17" s="168" t="s">
        <v>120</v>
      </c>
      <c r="F17" s="168" t="s">
        <v>120</v>
      </c>
      <c r="G17" s="168" t="s">
        <v>120</v>
      </c>
      <c r="H17"/>
    </row>
    <row r="18" spans="1:8" ht="21.75" customHeight="1">
      <c r="A18" s="173">
        <f t="shared" si="0"/>
        <v>15</v>
      </c>
      <c r="B18" s="51" t="s">
        <v>26</v>
      </c>
      <c r="C18" s="168">
        <v>9.7100000000000009</v>
      </c>
      <c r="D18" s="168">
        <v>9.7100000000000009</v>
      </c>
      <c r="E18" s="168" t="s">
        <v>120</v>
      </c>
      <c r="F18" s="168">
        <v>9.7100000000000009</v>
      </c>
      <c r="G18" s="168">
        <v>9.7100000000000009</v>
      </c>
      <c r="H18"/>
    </row>
    <row r="19" spans="1:8" ht="21.75" customHeight="1">
      <c r="A19" s="173">
        <f t="shared" si="0"/>
        <v>16</v>
      </c>
      <c r="B19" s="51" t="s">
        <v>27</v>
      </c>
      <c r="C19" s="168">
        <v>11</v>
      </c>
      <c r="D19" s="168">
        <v>10.4</v>
      </c>
      <c r="E19" s="168">
        <v>14</v>
      </c>
      <c r="F19" s="168">
        <v>10.9</v>
      </c>
      <c r="G19" s="168">
        <v>15.6</v>
      </c>
      <c r="H19"/>
    </row>
    <row r="20" spans="1:8" ht="21.75" customHeight="1">
      <c r="A20" s="173">
        <f t="shared" si="0"/>
        <v>17</v>
      </c>
      <c r="B20" s="51" t="s">
        <v>28</v>
      </c>
      <c r="C20" s="168">
        <v>10.33</v>
      </c>
      <c r="D20" s="168" t="s">
        <v>120</v>
      </c>
      <c r="E20" s="168" t="s">
        <v>120</v>
      </c>
      <c r="F20" s="168" t="s">
        <v>120</v>
      </c>
      <c r="G20" s="168" t="s">
        <v>120</v>
      </c>
      <c r="H20"/>
    </row>
    <row r="21" spans="1:8" ht="21.75" customHeight="1">
      <c r="A21" s="173">
        <f t="shared" si="0"/>
        <v>18</v>
      </c>
      <c r="B21" s="51" t="s">
        <v>30</v>
      </c>
      <c r="C21" s="168">
        <v>6.3</v>
      </c>
      <c r="D21" s="168" t="s">
        <v>120</v>
      </c>
      <c r="E21" s="168" t="s">
        <v>120</v>
      </c>
      <c r="F21" s="168" t="s">
        <v>120</v>
      </c>
      <c r="G21" s="168" t="s">
        <v>120</v>
      </c>
      <c r="H21"/>
    </row>
    <row r="22" spans="1:8" ht="21.75" customHeight="1">
      <c r="A22" s="173">
        <f t="shared" si="0"/>
        <v>19</v>
      </c>
      <c r="B22" s="51" t="s">
        <v>32</v>
      </c>
      <c r="C22" s="168">
        <v>6.65</v>
      </c>
      <c r="D22" s="168">
        <v>7.9</v>
      </c>
      <c r="E22" s="168" t="s">
        <v>120</v>
      </c>
      <c r="F22" s="168">
        <v>9.2799999999999994</v>
      </c>
      <c r="G22" s="168" t="s">
        <v>120</v>
      </c>
      <c r="H22"/>
    </row>
    <row r="23" spans="1:8" ht="21.75" customHeight="1">
      <c r="A23" s="173">
        <f t="shared" si="0"/>
        <v>20</v>
      </c>
      <c r="B23" s="51" t="s">
        <v>33</v>
      </c>
      <c r="C23" s="168">
        <v>7.76</v>
      </c>
      <c r="D23" s="168" t="s">
        <v>120</v>
      </c>
      <c r="E23" s="168" t="s">
        <v>120</v>
      </c>
      <c r="F23" s="168" t="s">
        <v>120</v>
      </c>
      <c r="G23" s="168" t="s">
        <v>120</v>
      </c>
      <c r="H23"/>
    </row>
    <row r="24" spans="1:8" ht="21.75" customHeight="1">
      <c r="A24" s="173">
        <f t="shared" si="0"/>
        <v>21</v>
      </c>
      <c r="B24" s="51" t="s">
        <v>34</v>
      </c>
      <c r="C24" s="168">
        <v>6</v>
      </c>
      <c r="D24" s="168" t="s">
        <v>120</v>
      </c>
      <c r="E24" s="168" t="s">
        <v>120</v>
      </c>
      <c r="F24" s="168" t="s">
        <v>120</v>
      </c>
      <c r="G24" s="168" t="s">
        <v>120</v>
      </c>
      <c r="H24"/>
    </row>
    <row r="25" spans="1:8" ht="21.75" customHeight="1">
      <c r="A25" s="173">
        <f t="shared" si="0"/>
        <v>22</v>
      </c>
      <c r="B25" s="51" t="s">
        <v>35</v>
      </c>
      <c r="C25" s="168">
        <v>8.2200000000000006</v>
      </c>
      <c r="D25" s="168" t="s">
        <v>120</v>
      </c>
      <c r="E25" s="168" t="s">
        <v>120</v>
      </c>
      <c r="F25" s="168">
        <v>8.52</v>
      </c>
      <c r="G25" s="168" t="s">
        <v>120</v>
      </c>
      <c r="H25"/>
    </row>
    <row r="26" spans="1:8" ht="21.75" customHeight="1">
      <c r="A26" s="173">
        <f t="shared" si="0"/>
        <v>23</v>
      </c>
      <c r="B26" s="51" t="s">
        <v>36</v>
      </c>
      <c r="C26" s="168">
        <v>14.35</v>
      </c>
      <c r="D26" s="168">
        <v>13.35</v>
      </c>
      <c r="E26" s="168">
        <v>13.35</v>
      </c>
      <c r="F26" s="168">
        <v>13.35</v>
      </c>
      <c r="G26" s="168">
        <v>13.35</v>
      </c>
      <c r="H26"/>
    </row>
    <row r="27" spans="1:8" ht="21.75" customHeight="1">
      <c r="A27" s="173">
        <f t="shared" si="0"/>
        <v>24</v>
      </c>
      <c r="B27" s="51" t="s">
        <v>37</v>
      </c>
      <c r="C27" s="168">
        <v>7.93</v>
      </c>
      <c r="D27" s="168" t="s">
        <v>120</v>
      </c>
      <c r="E27" s="168" t="s">
        <v>120</v>
      </c>
      <c r="F27" s="168" t="s">
        <v>120</v>
      </c>
      <c r="G27" s="168" t="s">
        <v>120</v>
      </c>
      <c r="H27"/>
    </row>
    <row r="28" spans="1:8" ht="21.75" customHeight="1">
      <c r="A28" s="173">
        <f t="shared" si="0"/>
        <v>25</v>
      </c>
      <c r="B28" s="51" t="s">
        <v>38</v>
      </c>
      <c r="C28" s="168">
        <v>7.76</v>
      </c>
      <c r="D28" s="168" t="s">
        <v>120</v>
      </c>
      <c r="E28" s="168" t="s">
        <v>120</v>
      </c>
      <c r="F28" s="168" t="s">
        <v>120</v>
      </c>
      <c r="G28" s="168" t="s">
        <v>120</v>
      </c>
      <c r="H28"/>
    </row>
    <row r="29" spans="1:8" ht="21.75" customHeight="1">
      <c r="A29" s="173">
        <f t="shared" si="0"/>
        <v>26</v>
      </c>
      <c r="B29" s="51" t="s">
        <v>39</v>
      </c>
      <c r="C29" s="168">
        <v>8</v>
      </c>
      <c r="D29" s="168" t="s">
        <v>120</v>
      </c>
      <c r="E29" s="168" t="s">
        <v>120</v>
      </c>
      <c r="F29" s="168" t="s">
        <v>120</v>
      </c>
      <c r="G29" s="168" t="s">
        <v>120</v>
      </c>
      <c r="H29"/>
    </row>
    <row r="30" spans="1:8" ht="21.75" customHeight="1">
      <c r="A30" s="173">
        <f t="shared" si="0"/>
        <v>27</v>
      </c>
      <c r="B30" s="51" t="s">
        <v>40</v>
      </c>
      <c r="C30" s="168">
        <v>6.44</v>
      </c>
      <c r="D30" s="168">
        <v>6.44</v>
      </c>
      <c r="E30" s="168" t="s">
        <v>120</v>
      </c>
      <c r="F30" s="168" t="s">
        <v>120</v>
      </c>
      <c r="G30" s="168" t="s">
        <v>120</v>
      </c>
      <c r="H30"/>
    </row>
    <row r="31" spans="1:8" ht="21.75" customHeight="1">
      <c r="A31" s="173">
        <f>A30+1</f>
        <v>28</v>
      </c>
      <c r="B31" s="51" t="s">
        <v>41</v>
      </c>
      <c r="C31" s="168">
        <v>10.029999999999999</v>
      </c>
      <c r="D31" s="168">
        <v>10.25</v>
      </c>
      <c r="E31" s="168">
        <v>15.23</v>
      </c>
      <c r="F31" s="168">
        <v>9.6999999999999993</v>
      </c>
      <c r="G31" s="168">
        <v>14.06</v>
      </c>
      <c r="H31"/>
    </row>
    <row r="32" spans="1:8" ht="21.75" customHeight="1">
      <c r="A32" s="173">
        <f t="shared" si="0"/>
        <v>29</v>
      </c>
      <c r="B32" s="51" t="s">
        <v>42</v>
      </c>
      <c r="C32" s="168">
        <v>9.25</v>
      </c>
      <c r="D32" s="168">
        <v>10.25</v>
      </c>
      <c r="E32" s="168" t="s">
        <v>120</v>
      </c>
      <c r="F32" s="168">
        <v>10.25</v>
      </c>
      <c r="G32" s="168" t="s">
        <v>120</v>
      </c>
      <c r="H32"/>
    </row>
    <row r="33" spans="1:8" ht="21.75" customHeight="1">
      <c r="A33" s="173">
        <f t="shared" si="0"/>
        <v>30</v>
      </c>
      <c r="B33" s="51" t="s">
        <v>43</v>
      </c>
      <c r="C33" s="168" t="s">
        <v>120</v>
      </c>
      <c r="D33" s="168" t="s">
        <v>120</v>
      </c>
      <c r="E33" s="168" t="s">
        <v>120</v>
      </c>
      <c r="F33" s="168" t="s">
        <v>120</v>
      </c>
      <c r="G33" s="168" t="s">
        <v>120</v>
      </c>
      <c r="H33"/>
    </row>
    <row r="34" spans="1:8" ht="21.75" customHeight="1">
      <c r="A34" s="173">
        <f t="shared" si="0"/>
        <v>31</v>
      </c>
      <c r="B34" s="51" t="s">
        <v>44</v>
      </c>
      <c r="C34" s="168">
        <v>9.1999999999999993</v>
      </c>
      <c r="D34" s="168">
        <v>9.6999999999999993</v>
      </c>
      <c r="E34" s="168">
        <v>21</v>
      </c>
      <c r="F34" s="168">
        <v>12.05</v>
      </c>
      <c r="G34" s="168">
        <v>11.05</v>
      </c>
      <c r="H34"/>
    </row>
    <row r="35" spans="1:8" ht="21.75" customHeight="1">
      <c r="A35" s="173">
        <f t="shared" si="0"/>
        <v>32</v>
      </c>
      <c r="B35" s="51" t="s">
        <v>45</v>
      </c>
      <c r="C35" s="168">
        <v>10.6</v>
      </c>
      <c r="D35" s="168">
        <v>12.2</v>
      </c>
      <c r="E35" s="168">
        <v>14.2</v>
      </c>
      <c r="F35" s="168">
        <v>11.9</v>
      </c>
      <c r="G35" s="168">
        <v>12</v>
      </c>
      <c r="H35"/>
    </row>
    <row r="36" spans="1:8" ht="21.75" customHeight="1">
      <c r="A36" s="173">
        <f t="shared" si="0"/>
        <v>33</v>
      </c>
      <c r="B36" s="51" t="s">
        <v>46</v>
      </c>
      <c r="C36" s="168">
        <v>8.0500000000000007</v>
      </c>
      <c r="D36" s="168">
        <v>9.6999999999999993</v>
      </c>
      <c r="E36" s="168">
        <v>13.53</v>
      </c>
      <c r="F36" s="168">
        <v>10.06</v>
      </c>
      <c r="G36" s="168">
        <v>9.93</v>
      </c>
      <c r="H36"/>
    </row>
    <row r="37" spans="1:8" ht="21.75" customHeight="1">
      <c r="A37" s="173">
        <f t="shared" si="0"/>
        <v>34</v>
      </c>
      <c r="B37" s="51" t="s">
        <v>47</v>
      </c>
      <c r="C37" s="168">
        <v>9.75</v>
      </c>
      <c r="D37" s="168">
        <v>10.25</v>
      </c>
      <c r="E37" s="168">
        <v>14.25</v>
      </c>
      <c r="F37" s="168">
        <v>10.25</v>
      </c>
      <c r="G37" s="168">
        <v>11</v>
      </c>
      <c r="H37"/>
    </row>
    <row r="38" spans="1:8" ht="21.75" customHeight="1">
      <c r="A38" s="173">
        <f t="shared" si="0"/>
        <v>35</v>
      </c>
      <c r="B38" s="51" t="s">
        <v>48</v>
      </c>
      <c r="C38" s="168">
        <v>6.59</v>
      </c>
      <c r="D38" s="168">
        <v>6.64</v>
      </c>
      <c r="E38" s="168">
        <v>6.37</v>
      </c>
      <c r="F38" s="168">
        <v>6.36</v>
      </c>
      <c r="G38" s="168">
        <v>7.02</v>
      </c>
      <c r="H38"/>
    </row>
    <row r="39" spans="1:8" ht="21.75" customHeight="1">
      <c r="A39" s="173">
        <f t="shared" si="0"/>
        <v>36</v>
      </c>
      <c r="B39" s="51" t="s">
        <v>49</v>
      </c>
      <c r="C39" s="168">
        <v>10.039999999999999</v>
      </c>
      <c r="D39" s="168">
        <v>11.09</v>
      </c>
      <c r="E39" s="168">
        <v>14.61</v>
      </c>
      <c r="F39" s="168">
        <v>11.6</v>
      </c>
      <c r="G39" s="168">
        <v>13.44</v>
      </c>
      <c r="H39"/>
    </row>
    <row r="40" spans="1:8" ht="21.75" customHeight="1">
      <c r="A40" s="173">
        <f t="shared" si="0"/>
        <v>37</v>
      </c>
      <c r="B40" s="51" t="s">
        <v>50</v>
      </c>
      <c r="C40" s="168">
        <v>6.26</v>
      </c>
      <c r="D40" s="168">
        <v>7.18</v>
      </c>
      <c r="E40" s="168">
        <v>11.47</v>
      </c>
      <c r="F40" s="168">
        <v>7.32</v>
      </c>
      <c r="G40" s="168">
        <v>8.84</v>
      </c>
      <c r="H40"/>
    </row>
    <row r="41" spans="1:8" ht="21.75" customHeight="1">
      <c r="A41" s="173">
        <f t="shared" si="0"/>
        <v>38</v>
      </c>
      <c r="B41" s="51" t="s">
        <v>51</v>
      </c>
      <c r="C41" s="168">
        <v>9.85</v>
      </c>
      <c r="D41" s="168">
        <v>9.4499999999999993</v>
      </c>
      <c r="E41" s="168">
        <v>9.08</v>
      </c>
      <c r="F41" s="168">
        <v>8.94</v>
      </c>
      <c r="G41" s="168">
        <v>8.99</v>
      </c>
      <c r="H41"/>
    </row>
    <row r="42" spans="1:8" ht="21.75" customHeight="1">
      <c r="A42" s="173">
        <f t="shared" si="0"/>
        <v>39</v>
      </c>
      <c r="B42" s="51" t="s">
        <v>52</v>
      </c>
      <c r="C42" s="168">
        <v>9.0299999999999994</v>
      </c>
      <c r="D42" s="168">
        <v>9.85</v>
      </c>
      <c r="E42" s="168">
        <v>12.67</v>
      </c>
      <c r="F42" s="168">
        <v>10.18</v>
      </c>
      <c r="G42" s="168">
        <v>11.8</v>
      </c>
      <c r="H42"/>
    </row>
    <row r="43" spans="1:8" ht="21.75" customHeight="1">
      <c r="A43" s="173">
        <f t="shared" si="0"/>
        <v>40</v>
      </c>
      <c r="B43" s="51" t="s">
        <v>53</v>
      </c>
      <c r="C43" s="168">
        <v>9.75</v>
      </c>
      <c r="D43" s="168">
        <v>10.25</v>
      </c>
      <c r="E43" s="168">
        <v>12.25</v>
      </c>
      <c r="F43" s="168">
        <v>10.75</v>
      </c>
      <c r="G43" s="168">
        <v>10.75</v>
      </c>
      <c r="H43"/>
    </row>
    <row r="44" spans="1:8" ht="21.75" customHeight="1">
      <c r="A44" s="173">
        <f t="shared" si="0"/>
        <v>41</v>
      </c>
      <c r="B44" s="51" t="s">
        <v>54</v>
      </c>
      <c r="C44" s="168">
        <v>8.11</v>
      </c>
      <c r="D44" s="168">
        <v>7.6</v>
      </c>
      <c r="E44" s="168">
        <v>7.71</v>
      </c>
      <c r="F44" s="168">
        <v>6.79</v>
      </c>
      <c r="G44" s="168">
        <v>7.44</v>
      </c>
      <c r="H44"/>
    </row>
    <row r="45" spans="1:8" ht="21.75" customHeight="1">
      <c r="A45" s="173">
        <f t="shared" si="0"/>
        <v>42</v>
      </c>
      <c r="B45" s="51" t="s">
        <v>55</v>
      </c>
      <c r="C45" s="168">
        <v>10.9</v>
      </c>
      <c r="D45" s="168">
        <v>12.65</v>
      </c>
      <c r="E45" s="168">
        <v>15</v>
      </c>
      <c r="F45" s="168">
        <v>12.12</v>
      </c>
      <c r="G45" s="168">
        <v>12.28</v>
      </c>
      <c r="H45"/>
    </row>
    <row r="46" spans="1:8" ht="21.75" customHeight="1">
      <c r="A46" s="173">
        <f t="shared" si="0"/>
        <v>43</v>
      </c>
      <c r="B46" s="51" t="s">
        <v>56</v>
      </c>
      <c r="C46" s="168">
        <v>9.9</v>
      </c>
      <c r="D46" s="168">
        <v>9.9</v>
      </c>
      <c r="E46" s="168">
        <v>9.9</v>
      </c>
      <c r="F46" s="168">
        <v>9.9</v>
      </c>
      <c r="G46" s="168">
        <v>9.9</v>
      </c>
      <c r="H46"/>
    </row>
    <row r="47" spans="1:8" ht="21.75" customHeight="1">
      <c r="A47" s="173">
        <f t="shared" si="0"/>
        <v>44</v>
      </c>
      <c r="B47" s="51" t="s">
        <v>57</v>
      </c>
      <c r="C47" s="168">
        <v>10.47</v>
      </c>
      <c r="D47" s="168">
        <v>10.82</v>
      </c>
      <c r="E47" s="168">
        <v>16.47</v>
      </c>
      <c r="F47" s="168">
        <v>10.83</v>
      </c>
      <c r="G47" s="168">
        <v>11.33</v>
      </c>
      <c r="H47"/>
    </row>
    <row r="48" spans="1:8" ht="21.75" customHeight="1">
      <c r="A48" s="173">
        <f t="shared" si="0"/>
        <v>45</v>
      </c>
      <c r="B48" s="51" t="s">
        <v>58</v>
      </c>
      <c r="C48" s="168">
        <v>8.1</v>
      </c>
      <c r="D48" s="168">
        <v>8.6</v>
      </c>
      <c r="E48" s="168">
        <v>9.6</v>
      </c>
      <c r="F48" s="168">
        <v>8.6</v>
      </c>
      <c r="G48" s="168">
        <v>9.35</v>
      </c>
      <c r="H48"/>
    </row>
    <row r="49" spans="1:8" ht="21.75" customHeight="1">
      <c r="A49" s="173">
        <f t="shared" si="0"/>
        <v>46</v>
      </c>
      <c r="B49" s="51" t="s">
        <v>59</v>
      </c>
      <c r="C49" s="168">
        <v>10.47</v>
      </c>
      <c r="D49" s="168">
        <v>10.050000000000001</v>
      </c>
      <c r="E49" s="168">
        <v>10.050000000000001</v>
      </c>
      <c r="F49" s="168">
        <v>10.47</v>
      </c>
      <c r="G49" s="168">
        <v>9.6300000000000008</v>
      </c>
      <c r="H49"/>
    </row>
    <row r="50" spans="1:8" ht="21.75" customHeight="1">
      <c r="A50" s="173">
        <f t="shared" si="0"/>
        <v>47</v>
      </c>
      <c r="B50" s="51" t="s">
        <v>60</v>
      </c>
      <c r="C50" s="168">
        <v>8.76</v>
      </c>
      <c r="D50" s="168">
        <v>9.16</v>
      </c>
      <c r="E50" s="168">
        <v>13.69</v>
      </c>
      <c r="F50" s="168">
        <v>10.220000000000001</v>
      </c>
      <c r="G50" s="168">
        <v>11.98</v>
      </c>
      <c r="H50"/>
    </row>
    <row r="51" spans="1:8" ht="21.75" customHeight="1">
      <c r="A51" s="173">
        <f t="shared" si="0"/>
        <v>48</v>
      </c>
      <c r="B51" s="51" t="s">
        <v>61</v>
      </c>
      <c r="C51" s="168">
        <v>8.6300000000000008</v>
      </c>
      <c r="D51" s="168">
        <v>8.6199999999999992</v>
      </c>
      <c r="E51" s="168">
        <v>8.49</v>
      </c>
      <c r="F51" s="168">
        <v>8.4600000000000009</v>
      </c>
      <c r="G51" s="168">
        <v>10.76</v>
      </c>
      <c r="H51"/>
    </row>
    <row r="52" spans="1:8" ht="21.75" customHeight="1">
      <c r="A52" s="173">
        <f t="shared" si="0"/>
        <v>49</v>
      </c>
      <c r="B52" s="51" t="s">
        <v>62</v>
      </c>
      <c r="C52" s="168">
        <v>9.6</v>
      </c>
      <c r="D52" s="168">
        <v>9.9</v>
      </c>
      <c r="E52" s="168">
        <v>9.9</v>
      </c>
      <c r="F52" s="168">
        <v>9.6</v>
      </c>
      <c r="G52" s="168">
        <v>9.9</v>
      </c>
      <c r="H52"/>
    </row>
    <row r="53" spans="1:8" ht="21.75" customHeight="1">
      <c r="A53" s="173">
        <f t="shared" si="0"/>
        <v>50</v>
      </c>
      <c r="B53" s="51" t="s">
        <v>64</v>
      </c>
      <c r="C53" s="168">
        <v>8.5299999999999994</v>
      </c>
      <c r="D53" s="168">
        <v>9.82</v>
      </c>
      <c r="E53" s="168">
        <v>9.64</v>
      </c>
      <c r="F53" s="168">
        <v>8.51</v>
      </c>
      <c r="G53" s="168">
        <v>11.73</v>
      </c>
      <c r="H53"/>
    </row>
    <row r="54" spans="1:8" ht="21.75" customHeight="1">
      <c r="A54" s="173">
        <f t="shared" si="0"/>
        <v>51</v>
      </c>
      <c r="B54" s="51" t="s">
        <v>65</v>
      </c>
      <c r="C54" s="168">
        <v>11.48</v>
      </c>
      <c r="D54" s="168">
        <v>12.09</v>
      </c>
      <c r="E54" s="168">
        <v>11.29</v>
      </c>
      <c r="F54" s="168">
        <v>11.35</v>
      </c>
      <c r="G54" s="168">
        <v>14.47</v>
      </c>
      <c r="H54"/>
    </row>
    <row r="55" spans="1:8" ht="21.75" customHeight="1">
      <c r="A55" s="173">
        <f t="shared" si="0"/>
        <v>52</v>
      </c>
      <c r="B55" s="51" t="s">
        <v>66</v>
      </c>
      <c r="C55" s="168">
        <v>6.14</v>
      </c>
      <c r="D55" s="168">
        <v>6.14</v>
      </c>
      <c r="E55" s="168">
        <v>6.14</v>
      </c>
      <c r="F55" s="168">
        <v>9.4600000000000009</v>
      </c>
      <c r="G55" s="168">
        <v>9.4600000000000009</v>
      </c>
      <c r="H55"/>
    </row>
    <row r="56" spans="1:8" s="80" customFormat="1" ht="21.75" customHeight="1">
      <c r="A56" s="173">
        <f>A55+1</f>
        <v>53</v>
      </c>
      <c r="B56" s="51" t="s">
        <v>67</v>
      </c>
      <c r="C56" s="168">
        <v>10.24</v>
      </c>
      <c r="D56" s="168">
        <v>10.26</v>
      </c>
      <c r="E56" s="168">
        <v>12.62</v>
      </c>
      <c r="F56" s="168">
        <v>9.98</v>
      </c>
      <c r="G56" s="168">
        <v>10.07</v>
      </c>
      <c r="H56"/>
    </row>
    <row r="57" spans="1:8" ht="21.75" customHeight="1">
      <c r="A57" s="173">
        <f t="shared" si="0"/>
        <v>54</v>
      </c>
      <c r="B57" s="51" t="s">
        <v>68</v>
      </c>
      <c r="C57" s="168">
        <v>8.26</v>
      </c>
      <c r="D57" s="168">
        <v>8.26</v>
      </c>
      <c r="E57" s="168">
        <v>8.26</v>
      </c>
      <c r="F57" s="168">
        <v>8.26</v>
      </c>
      <c r="G57" s="168">
        <v>8.26</v>
      </c>
      <c r="H57"/>
    </row>
    <row r="58" spans="1:8" ht="21.75" customHeight="1">
      <c r="A58" s="173">
        <f t="shared" si="0"/>
        <v>55</v>
      </c>
      <c r="B58" s="51" t="s">
        <v>69</v>
      </c>
      <c r="C58" s="168">
        <v>6.7</v>
      </c>
      <c r="D58" s="168">
        <v>6.7</v>
      </c>
      <c r="E58" s="168">
        <v>6.69</v>
      </c>
      <c r="F58" s="168">
        <v>6.69</v>
      </c>
      <c r="G58" s="168">
        <v>6.91</v>
      </c>
      <c r="H58"/>
    </row>
    <row r="59" spans="1:8" ht="21.75" customHeight="1">
      <c r="A59" s="173">
        <f t="shared" si="0"/>
        <v>56</v>
      </c>
      <c r="B59" s="51" t="s">
        <v>70</v>
      </c>
      <c r="C59" s="168">
        <v>9.2100000000000009</v>
      </c>
      <c r="D59" s="168">
        <v>9.34</v>
      </c>
      <c r="E59" s="168">
        <v>9.2100000000000009</v>
      </c>
      <c r="F59" s="168">
        <v>9.27</v>
      </c>
      <c r="G59" s="168">
        <v>9.33</v>
      </c>
      <c r="H59"/>
    </row>
    <row r="60" spans="1:8" ht="21.75" customHeight="1">
      <c r="A60" s="173">
        <f t="shared" si="0"/>
        <v>57</v>
      </c>
      <c r="B60" s="51" t="s">
        <v>71</v>
      </c>
      <c r="C60" s="168">
        <v>8.65</v>
      </c>
      <c r="D60" s="168">
        <v>9.2799999999999994</v>
      </c>
      <c r="E60" s="168">
        <v>10.74</v>
      </c>
      <c r="F60" s="168">
        <v>8.6199999999999992</v>
      </c>
      <c r="G60" s="168">
        <v>10.5</v>
      </c>
      <c r="H60"/>
    </row>
    <row r="61" spans="1:8" ht="21.75" customHeight="1">
      <c r="A61" s="173">
        <f t="shared" si="0"/>
        <v>58</v>
      </c>
      <c r="B61" s="51" t="s">
        <v>73</v>
      </c>
      <c r="C61" s="168">
        <v>12.73</v>
      </c>
      <c r="D61" s="168">
        <v>12.73</v>
      </c>
      <c r="E61" s="168">
        <v>12.73</v>
      </c>
      <c r="F61" s="168">
        <v>12.73</v>
      </c>
      <c r="G61" s="168">
        <v>12.73</v>
      </c>
      <c r="H61"/>
    </row>
    <row r="62" spans="1:8" ht="21.75" customHeight="1">
      <c r="A62" s="173">
        <f t="shared" si="0"/>
        <v>59</v>
      </c>
      <c r="B62" s="51" t="s">
        <v>74</v>
      </c>
      <c r="C62" s="168">
        <v>10.58</v>
      </c>
      <c r="D62" s="168">
        <v>10.88</v>
      </c>
      <c r="E62" s="168">
        <v>10.88</v>
      </c>
      <c r="F62" s="168">
        <v>10.73</v>
      </c>
      <c r="G62" s="168">
        <v>10.78</v>
      </c>
      <c r="H62"/>
    </row>
    <row r="63" spans="1:8" ht="21.75" customHeight="1">
      <c r="A63" s="173">
        <f t="shared" si="0"/>
        <v>60</v>
      </c>
      <c r="B63" s="51" t="s">
        <v>75</v>
      </c>
      <c r="C63" s="168">
        <v>6.11</v>
      </c>
      <c r="D63" s="168">
        <v>6.11</v>
      </c>
      <c r="E63" s="168">
        <v>7.16</v>
      </c>
      <c r="F63" s="168">
        <v>6.11</v>
      </c>
      <c r="G63" s="168">
        <v>6.18</v>
      </c>
      <c r="H63"/>
    </row>
    <row r="64" spans="1:8" ht="21.75" customHeight="1">
      <c r="A64" s="173">
        <f t="shared" si="0"/>
        <v>61</v>
      </c>
      <c r="B64" s="51" t="s">
        <v>76</v>
      </c>
      <c r="C64" s="168">
        <v>10.5</v>
      </c>
      <c r="D64" s="168">
        <v>11.5</v>
      </c>
      <c r="E64" s="168">
        <v>16</v>
      </c>
      <c r="F64" s="168" t="s">
        <v>120</v>
      </c>
      <c r="G64" s="168">
        <v>10.5</v>
      </c>
      <c r="H64"/>
    </row>
    <row r="65" spans="1:8" ht="21.75" customHeight="1">
      <c r="A65" s="173">
        <f t="shared" si="0"/>
        <v>62</v>
      </c>
      <c r="B65" s="51" t="s">
        <v>77</v>
      </c>
      <c r="C65" s="168">
        <v>9.48</v>
      </c>
      <c r="D65" s="168">
        <v>9.5500000000000007</v>
      </c>
      <c r="E65" s="168" t="s">
        <v>120</v>
      </c>
      <c r="F65" s="168">
        <v>10.01</v>
      </c>
      <c r="G65" s="168">
        <v>10.01</v>
      </c>
      <c r="H65"/>
    </row>
    <row r="66" spans="1:8" ht="21.75" customHeight="1">
      <c r="A66" s="173">
        <f t="shared" si="0"/>
        <v>63</v>
      </c>
      <c r="B66" s="51" t="s">
        <v>78</v>
      </c>
      <c r="C66" s="168">
        <v>11</v>
      </c>
      <c r="D66" s="168">
        <v>13</v>
      </c>
      <c r="E66" s="168">
        <v>15</v>
      </c>
      <c r="F66" s="168">
        <v>12</v>
      </c>
      <c r="G66" s="168">
        <v>13.5</v>
      </c>
      <c r="H66"/>
    </row>
    <row r="67" spans="1:8" ht="21.75" customHeight="1">
      <c r="A67" s="173">
        <f t="shared" si="0"/>
        <v>64</v>
      </c>
      <c r="B67" s="51" t="s">
        <v>79</v>
      </c>
      <c r="C67" s="168">
        <v>8.24</v>
      </c>
      <c r="D67" s="168">
        <v>8.56</v>
      </c>
      <c r="E67" s="168" t="s">
        <v>120</v>
      </c>
      <c r="F67" s="168">
        <v>8.56</v>
      </c>
      <c r="G67" s="168" t="s">
        <v>120</v>
      </c>
      <c r="H67"/>
    </row>
    <row r="68" spans="1:8" ht="21.75" customHeight="1">
      <c r="A68" s="173">
        <f t="shared" si="0"/>
        <v>65</v>
      </c>
      <c r="B68" s="51" t="s">
        <v>80</v>
      </c>
      <c r="C68" s="168">
        <v>9.5</v>
      </c>
      <c r="D68" s="168">
        <v>10.5</v>
      </c>
      <c r="E68" s="168" t="s">
        <v>120</v>
      </c>
      <c r="F68" s="168">
        <v>10.5</v>
      </c>
      <c r="G68" s="168">
        <v>10.5</v>
      </c>
      <c r="H68"/>
    </row>
    <row r="69" spans="1:8" ht="21.75" customHeight="1">
      <c r="A69" s="173">
        <f t="shared" si="0"/>
        <v>66</v>
      </c>
      <c r="B69" s="51" t="s">
        <v>81</v>
      </c>
      <c r="C69" s="168">
        <v>10.5</v>
      </c>
      <c r="D69" s="168">
        <v>10.5</v>
      </c>
      <c r="E69" s="168" t="s">
        <v>120</v>
      </c>
      <c r="F69" s="168">
        <v>10.5</v>
      </c>
      <c r="G69" s="168">
        <v>11.5</v>
      </c>
      <c r="H69"/>
    </row>
    <row r="70" spans="1:8" ht="21.75" customHeight="1">
      <c r="A70" s="173">
        <f t="shared" si="0"/>
        <v>67</v>
      </c>
      <c r="B70" s="51" t="s">
        <v>82</v>
      </c>
      <c r="C70" s="168">
        <v>8</v>
      </c>
      <c r="D70" s="168">
        <v>13</v>
      </c>
      <c r="E70" s="168" t="s">
        <v>120</v>
      </c>
      <c r="F70" s="168">
        <v>10.74</v>
      </c>
      <c r="G70" s="168">
        <v>11.73</v>
      </c>
      <c r="H70"/>
    </row>
    <row r="71" spans="1:8" ht="21.75" customHeight="1">
      <c r="A71" s="173">
        <f t="shared" ref="A71:A99" si="1">A70+1</f>
        <v>68</v>
      </c>
      <c r="B71" s="51" t="s">
        <v>131</v>
      </c>
      <c r="C71" s="168">
        <v>6.94</v>
      </c>
      <c r="D71" s="168">
        <v>10.46</v>
      </c>
      <c r="E71" s="168">
        <v>15.98</v>
      </c>
      <c r="F71" s="168" t="s">
        <v>120</v>
      </c>
      <c r="G71" s="168">
        <v>11.73</v>
      </c>
      <c r="H71"/>
    </row>
    <row r="72" spans="1:8" ht="21.75" customHeight="1">
      <c r="A72" s="173">
        <f t="shared" si="1"/>
        <v>69</v>
      </c>
      <c r="B72" s="51" t="s">
        <v>84</v>
      </c>
      <c r="C72" s="168">
        <v>11.5</v>
      </c>
      <c r="D72" s="168">
        <v>11.5</v>
      </c>
      <c r="E72" s="168" t="s">
        <v>120</v>
      </c>
      <c r="F72" s="168">
        <v>11.5</v>
      </c>
      <c r="G72" s="168">
        <v>12.25</v>
      </c>
      <c r="H72"/>
    </row>
    <row r="73" spans="1:8" ht="21.75" customHeight="1">
      <c r="A73" s="173">
        <f t="shared" si="1"/>
        <v>70</v>
      </c>
      <c r="B73" s="51" t="s">
        <v>85</v>
      </c>
      <c r="C73" s="168">
        <v>8.07</v>
      </c>
      <c r="D73" s="168">
        <v>8.48</v>
      </c>
      <c r="E73" s="168">
        <v>13</v>
      </c>
      <c r="F73" s="168">
        <v>9.8000000000000007</v>
      </c>
      <c r="G73" s="168">
        <v>9.8000000000000007</v>
      </c>
      <c r="H73"/>
    </row>
    <row r="74" spans="1:8" ht="21.75" customHeight="1">
      <c r="A74" s="173">
        <f t="shared" si="1"/>
        <v>71</v>
      </c>
      <c r="B74" s="51" t="s">
        <v>86</v>
      </c>
      <c r="C74" s="168" t="s">
        <v>120</v>
      </c>
      <c r="D74" s="168">
        <v>9.9700000000000006</v>
      </c>
      <c r="E74" s="168" t="s">
        <v>120</v>
      </c>
      <c r="F74" s="168">
        <v>8.59</v>
      </c>
      <c r="G74" s="168">
        <v>9.76</v>
      </c>
      <c r="H74"/>
    </row>
    <row r="75" spans="1:8" ht="21.75" customHeight="1">
      <c r="A75" s="173">
        <f t="shared" si="1"/>
        <v>72</v>
      </c>
      <c r="B75" s="51" t="s">
        <v>88</v>
      </c>
      <c r="C75" s="168">
        <v>8.9499999999999993</v>
      </c>
      <c r="D75" s="168">
        <v>8.9499999999999993</v>
      </c>
      <c r="E75" s="168" t="s">
        <v>120</v>
      </c>
      <c r="F75" s="168">
        <v>8.6999999999999993</v>
      </c>
      <c r="G75" s="168">
        <v>8.6999999999999993</v>
      </c>
      <c r="H75"/>
    </row>
    <row r="76" spans="1:8" ht="21.75" customHeight="1">
      <c r="A76" s="173">
        <f t="shared" si="1"/>
        <v>73</v>
      </c>
      <c r="B76" s="51" t="s">
        <v>89</v>
      </c>
      <c r="C76" s="168">
        <v>8</v>
      </c>
      <c r="D76" s="168">
        <v>8.75</v>
      </c>
      <c r="E76" s="168">
        <v>9.5</v>
      </c>
      <c r="F76" s="168">
        <v>8.25</v>
      </c>
      <c r="G76" s="168">
        <v>10.25</v>
      </c>
      <c r="H76"/>
    </row>
    <row r="77" spans="1:8" ht="21.75" customHeight="1">
      <c r="A77" s="173">
        <f t="shared" si="1"/>
        <v>74</v>
      </c>
      <c r="B77" s="51" t="s">
        <v>90</v>
      </c>
      <c r="C77" s="168">
        <v>12.63</v>
      </c>
      <c r="D77" s="168">
        <v>12.73</v>
      </c>
      <c r="E77" s="168" t="s">
        <v>120</v>
      </c>
      <c r="F77" s="168">
        <v>12.79</v>
      </c>
      <c r="G77" s="168">
        <v>13.43</v>
      </c>
      <c r="H77"/>
    </row>
    <row r="78" spans="1:8" ht="21.75" customHeight="1">
      <c r="A78" s="173">
        <f t="shared" si="1"/>
        <v>75</v>
      </c>
      <c r="B78" s="51" t="s">
        <v>91</v>
      </c>
      <c r="C78" s="168">
        <v>13.56</v>
      </c>
      <c r="D78" s="168">
        <v>14.06</v>
      </c>
      <c r="E78" s="168">
        <v>14.06</v>
      </c>
      <c r="F78" s="168">
        <v>13.56</v>
      </c>
      <c r="G78" s="168">
        <v>14.81</v>
      </c>
      <c r="H78"/>
    </row>
    <row r="79" spans="1:8" ht="21.75" customHeight="1">
      <c r="A79" s="173">
        <f t="shared" si="1"/>
        <v>76</v>
      </c>
      <c r="B79" s="51" t="s">
        <v>93</v>
      </c>
      <c r="C79" s="168">
        <v>10.79</v>
      </c>
      <c r="D79" s="168">
        <v>12.27</v>
      </c>
      <c r="E79" s="168" t="s">
        <v>120</v>
      </c>
      <c r="F79" s="168">
        <v>11.63</v>
      </c>
      <c r="G79" s="168">
        <v>15.55</v>
      </c>
      <c r="H79"/>
    </row>
    <row r="80" spans="1:8" ht="21.75" customHeight="1">
      <c r="A80" s="173">
        <f t="shared" si="1"/>
        <v>77</v>
      </c>
      <c r="B80" s="51" t="s">
        <v>94</v>
      </c>
      <c r="C80" s="168">
        <v>11.5</v>
      </c>
      <c r="D80" s="168">
        <v>13.5</v>
      </c>
      <c r="E80" s="168" t="s">
        <v>120</v>
      </c>
      <c r="F80" s="168" t="s">
        <v>120</v>
      </c>
      <c r="G80" s="168" t="s">
        <v>120</v>
      </c>
      <c r="H80"/>
    </row>
    <row r="81" spans="1:8" ht="21.75" customHeight="1">
      <c r="A81" s="173">
        <f t="shared" si="1"/>
        <v>78</v>
      </c>
      <c r="B81" s="51" t="s">
        <v>174</v>
      </c>
      <c r="C81" s="168">
        <v>3.62</v>
      </c>
      <c r="D81" s="168">
        <v>3.62</v>
      </c>
      <c r="E81" s="168" t="s">
        <v>120</v>
      </c>
      <c r="F81" s="168">
        <v>3.62</v>
      </c>
      <c r="G81" s="168">
        <v>3.62</v>
      </c>
      <c r="H81"/>
    </row>
    <row r="82" spans="1:8" ht="21.75" customHeight="1">
      <c r="A82" s="173">
        <f t="shared" si="1"/>
        <v>79</v>
      </c>
      <c r="B82" s="51" t="s">
        <v>96</v>
      </c>
      <c r="C82" s="168" t="s">
        <v>120</v>
      </c>
      <c r="D82" s="168">
        <v>11.25</v>
      </c>
      <c r="E82" s="168">
        <v>14.5</v>
      </c>
      <c r="F82" s="168">
        <v>9.25</v>
      </c>
      <c r="G82" s="168" t="s">
        <v>120</v>
      </c>
      <c r="H82"/>
    </row>
    <row r="83" spans="1:8" ht="21.75" customHeight="1">
      <c r="A83" s="173">
        <f t="shared" si="1"/>
        <v>80</v>
      </c>
      <c r="B83" s="51" t="s">
        <v>97</v>
      </c>
      <c r="C83" s="168">
        <v>10.95</v>
      </c>
      <c r="D83" s="168">
        <v>10.95</v>
      </c>
      <c r="E83" s="168">
        <v>12.95</v>
      </c>
      <c r="F83" s="168">
        <v>10.95</v>
      </c>
      <c r="G83" s="168">
        <v>12.45</v>
      </c>
      <c r="H83"/>
    </row>
    <row r="84" spans="1:8" ht="21.75" customHeight="1">
      <c r="A84" s="173">
        <f t="shared" si="1"/>
        <v>81</v>
      </c>
      <c r="B84" s="51" t="s">
        <v>98</v>
      </c>
      <c r="C84" s="168">
        <v>12.16</v>
      </c>
      <c r="D84" s="168">
        <v>12.41</v>
      </c>
      <c r="E84" s="168">
        <v>12.91</v>
      </c>
      <c r="F84" s="168">
        <v>12.26</v>
      </c>
      <c r="G84" s="168">
        <v>12.66</v>
      </c>
      <c r="H84"/>
    </row>
    <row r="85" spans="1:8" ht="21.75" customHeight="1">
      <c r="A85" s="173">
        <f t="shared" si="1"/>
        <v>82</v>
      </c>
      <c r="B85" s="51" t="s">
        <v>99</v>
      </c>
      <c r="C85" s="168">
        <v>14.5</v>
      </c>
      <c r="D85" s="168">
        <v>14.75</v>
      </c>
      <c r="E85" s="168">
        <v>17</v>
      </c>
      <c r="F85" s="168">
        <v>16.5</v>
      </c>
      <c r="G85" s="168">
        <v>15.75</v>
      </c>
      <c r="H85"/>
    </row>
    <row r="86" spans="1:8" ht="21.75" customHeight="1">
      <c r="A86" s="173">
        <f t="shared" si="1"/>
        <v>83</v>
      </c>
      <c r="B86" s="54" t="s">
        <v>100</v>
      </c>
      <c r="C86" s="168">
        <v>9.51</v>
      </c>
      <c r="D86" s="168">
        <v>13</v>
      </c>
      <c r="E86" s="168" t="s">
        <v>120</v>
      </c>
      <c r="F86" s="168">
        <v>13</v>
      </c>
      <c r="G86" s="168">
        <v>13</v>
      </c>
      <c r="H86"/>
    </row>
    <row r="87" spans="1:8" ht="21.75" customHeight="1">
      <c r="A87" s="173">
        <f t="shared" si="1"/>
        <v>84</v>
      </c>
      <c r="B87" s="51" t="s">
        <v>101</v>
      </c>
      <c r="C87" s="168">
        <v>11</v>
      </c>
      <c r="D87" s="168">
        <v>11</v>
      </c>
      <c r="E87" s="168">
        <v>17</v>
      </c>
      <c r="F87" s="168">
        <v>13</v>
      </c>
      <c r="G87" s="168">
        <v>13</v>
      </c>
      <c r="H87"/>
    </row>
    <row r="88" spans="1:8" ht="21.75" customHeight="1">
      <c r="A88" s="173">
        <f t="shared" si="1"/>
        <v>85</v>
      </c>
      <c r="B88" s="51" t="s">
        <v>102</v>
      </c>
      <c r="C88" s="168">
        <v>9.5399999999999991</v>
      </c>
      <c r="D88" s="168">
        <v>10.039999999999999</v>
      </c>
      <c r="E88" s="168">
        <v>10.54</v>
      </c>
      <c r="F88" s="168">
        <v>10.54</v>
      </c>
      <c r="G88" s="168">
        <v>10.54</v>
      </c>
      <c r="H88"/>
    </row>
    <row r="89" spans="1:8" ht="21.75" customHeight="1">
      <c r="A89" s="173">
        <f t="shared" si="1"/>
        <v>86</v>
      </c>
      <c r="B89" s="51" t="s">
        <v>173</v>
      </c>
      <c r="C89" s="168">
        <v>15.25</v>
      </c>
      <c r="D89" s="168">
        <v>15.25</v>
      </c>
      <c r="E89" s="168">
        <v>15.25</v>
      </c>
      <c r="F89" s="168">
        <v>15.25</v>
      </c>
      <c r="G89" s="168">
        <v>15.25</v>
      </c>
      <c r="H89"/>
    </row>
    <row r="90" spans="1:8" ht="21.75" customHeight="1">
      <c r="A90" s="173">
        <f t="shared" si="1"/>
        <v>87</v>
      </c>
      <c r="B90" s="51" t="s">
        <v>104</v>
      </c>
      <c r="C90" s="168">
        <v>8.4600000000000009</v>
      </c>
      <c r="D90" s="168">
        <v>10.17</v>
      </c>
      <c r="E90" s="168">
        <v>13</v>
      </c>
      <c r="F90" s="168">
        <v>10.11</v>
      </c>
      <c r="G90" s="168">
        <v>10.08</v>
      </c>
      <c r="H90"/>
    </row>
    <row r="91" spans="1:8" ht="21.75" customHeight="1">
      <c r="A91" s="173">
        <f t="shared" si="1"/>
        <v>88</v>
      </c>
      <c r="B91" s="51" t="s">
        <v>105</v>
      </c>
      <c r="C91" s="168">
        <v>9.2899999999999991</v>
      </c>
      <c r="D91" s="168">
        <v>9.9499999999999993</v>
      </c>
      <c r="E91" s="168">
        <v>10.95</v>
      </c>
      <c r="F91" s="168">
        <v>9.4499999999999993</v>
      </c>
      <c r="G91" s="168">
        <v>9.4499999999999993</v>
      </c>
      <c r="H91"/>
    </row>
    <row r="92" spans="1:8" ht="21.75" customHeight="1">
      <c r="A92" s="173">
        <f t="shared" si="1"/>
        <v>89</v>
      </c>
      <c r="B92" s="51" t="s">
        <v>106</v>
      </c>
      <c r="C92" s="168">
        <v>11.06</v>
      </c>
      <c r="D92" s="168">
        <v>11.56</v>
      </c>
      <c r="E92" s="168">
        <v>12.06</v>
      </c>
      <c r="F92" s="168">
        <v>11.06</v>
      </c>
      <c r="G92" s="168">
        <v>11.56</v>
      </c>
      <c r="H92"/>
    </row>
    <row r="93" spans="1:8" ht="21.75" customHeight="1">
      <c r="A93" s="173">
        <f t="shared" si="1"/>
        <v>90</v>
      </c>
      <c r="B93" s="51" t="s">
        <v>107</v>
      </c>
      <c r="C93" s="168">
        <v>10.94</v>
      </c>
      <c r="D93" s="168">
        <v>10.94</v>
      </c>
      <c r="E93" s="168">
        <v>11.94</v>
      </c>
      <c r="F93" s="168">
        <v>10.94</v>
      </c>
      <c r="G93" s="168">
        <v>10.94</v>
      </c>
      <c r="H93"/>
    </row>
    <row r="94" spans="1:8" ht="21.75" customHeight="1">
      <c r="A94" s="173">
        <f t="shared" si="1"/>
        <v>91</v>
      </c>
      <c r="B94" s="51" t="s">
        <v>108</v>
      </c>
      <c r="C94" s="168" t="s">
        <v>120</v>
      </c>
      <c r="D94" s="168">
        <v>11.88</v>
      </c>
      <c r="E94" s="168">
        <v>14.46</v>
      </c>
      <c r="F94" s="168" t="s">
        <v>120</v>
      </c>
      <c r="G94" s="168">
        <v>12.59</v>
      </c>
      <c r="H94"/>
    </row>
    <row r="95" spans="1:8" ht="21.75" customHeight="1">
      <c r="A95" s="173">
        <f t="shared" si="1"/>
        <v>92</v>
      </c>
      <c r="B95" s="51" t="s">
        <v>109</v>
      </c>
      <c r="C95" s="168">
        <v>11.52</v>
      </c>
      <c r="D95" s="168">
        <v>12.45</v>
      </c>
      <c r="E95" s="168" t="s">
        <v>120</v>
      </c>
      <c r="F95" s="168">
        <v>12.27</v>
      </c>
      <c r="G95" s="168">
        <v>13.77</v>
      </c>
      <c r="H95"/>
    </row>
    <row r="96" spans="1:8" ht="21.75" customHeight="1">
      <c r="A96" s="173">
        <f t="shared" si="1"/>
        <v>93</v>
      </c>
      <c r="B96" s="51" t="s">
        <v>110</v>
      </c>
      <c r="C96" s="168">
        <v>11.39</v>
      </c>
      <c r="D96" s="168">
        <v>11.39</v>
      </c>
      <c r="E96" s="168">
        <v>11.39</v>
      </c>
      <c r="F96" s="168">
        <v>11.39</v>
      </c>
      <c r="G96" s="168">
        <v>11.39</v>
      </c>
      <c r="H96"/>
    </row>
    <row r="97" spans="1:8" ht="21.75" customHeight="1">
      <c r="A97" s="173">
        <f t="shared" si="1"/>
        <v>94</v>
      </c>
      <c r="B97" s="51" t="s">
        <v>156</v>
      </c>
      <c r="C97" s="168">
        <v>11.99</v>
      </c>
      <c r="D97" s="168">
        <v>12.49</v>
      </c>
      <c r="E97" s="168">
        <v>14.49</v>
      </c>
      <c r="F97" s="168">
        <v>11.99</v>
      </c>
      <c r="G97" s="168">
        <v>11.99</v>
      </c>
      <c r="H97"/>
    </row>
    <row r="98" spans="1:8" ht="21.75" customHeight="1">
      <c r="A98" s="173">
        <f t="shared" si="1"/>
        <v>95</v>
      </c>
      <c r="B98" s="51" t="s">
        <v>112</v>
      </c>
      <c r="C98" s="168">
        <v>10.02</v>
      </c>
      <c r="D98" s="168">
        <v>9.9</v>
      </c>
      <c r="E98" s="168" t="s">
        <v>120</v>
      </c>
      <c r="F98" s="168">
        <v>9.9</v>
      </c>
      <c r="G98" s="168" t="s">
        <v>120</v>
      </c>
      <c r="H98"/>
    </row>
    <row r="99" spans="1:8" ht="21.75" customHeight="1">
      <c r="A99" s="173">
        <f t="shared" si="1"/>
        <v>96</v>
      </c>
      <c r="B99" s="51" t="s">
        <v>113</v>
      </c>
      <c r="C99" s="168" t="s">
        <v>120</v>
      </c>
      <c r="D99" s="168">
        <v>10.75</v>
      </c>
      <c r="E99" s="168" t="s">
        <v>120</v>
      </c>
      <c r="F99" s="168">
        <v>10.75</v>
      </c>
      <c r="G99" s="168">
        <v>11.25</v>
      </c>
      <c r="H99"/>
    </row>
    <row r="100" spans="1:8" ht="27" customHeight="1">
      <c r="A100" s="175"/>
      <c r="B100" s="222" t="s">
        <v>157</v>
      </c>
      <c r="C100" s="222"/>
      <c r="D100" s="222"/>
      <c r="E100" s="222"/>
      <c r="F100" s="222"/>
      <c r="G100" s="222"/>
    </row>
    <row r="101" spans="1:8" ht="27" customHeight="1">
      <c r="A101" s="175"/>
      <c r="B101" s="222" t="s">
        <v>168</v>
      </c>
      <c r="C101" s="222"/>
      <c r="D101" s="222"/>
      <c r="E101" s="222"/>
      <c r="F101" s="222"/>
      <c r="G101" s="222"/>
    </row>
    <row r="102" spans="1:8" ht="27.75" customHeight="1">
      <c r="A102" s="175"/>
      <c r="B102" s="222" t="s">
        <v>170</v>
      </c>
      <c r="C102" s="222"/>
      <c r="D102" s="222"/>
      <c r="E102" s="222"/>
      <c r="F102" s="222"/>
      <c r="G102" s="222"/>
    </row>
    <row r="103" spans="1:8" ht="21.75" customHeight="1">
      <c r="A103" s="175"/>
      <c r="B103" s="167"/>
      <c r="C103" s="167"/>
      <c r="D103" s="67"/>
      <c r="E103" s="67"/>
      <c r="F103" s="67"/>
      <c r="G103" s="67"/>
    </row>
    <row r="104" spans="1:8" ht="21.75" hidden="1" customHeight="1">
      <c r="B104" s="127" t="s">
        <v>178</v>
      </c>
      <c r="C104" s="180">
        <f>AVERAGE(C4:C32,C34:C73,C75:C81,C83:C93,C95:C98)</f>
        <v>9.4363736263736264</v>
      </c>
      <c r="D104" s="181">
        <f>AVERAGE(D4:D15,D18:D19,D22,D26,D30:D32,D34:D99)</f>
        <v>10.275294117647059</v>
      </c>
      <c r="E104" s="181">
        <f>AVERAGE(E4:E5,E11,E19,E26,E31,E34:E64,E66,E71,E73,E76,E78,E82:E85,E87:E94,E96:E97)</f>
        <v>12.432857142857145</v>
      </c>
      <c r="F104" s="181">
        <f>AVERAGE(F4:F14,F18:F19,F18:F19,F22,F25:F26,F31:F32,F34:F63,F65:F70,F72:F79,F81:F93,F95:F99)</f>
        <v>10.238292682926829</v>
      </c>
      <c r="G104" s="181">
        <f>AVERAGE(G4:G12,G14,G18:G19,G26,G31,G34:G66,G68:G79,G83:G97,G99)</f>
        <v>11.171066666666666</v>
      </c>
    </row>
    <row r="105" spans="1:8" ht="21.75" hidden="1" customHeight="1">
      <c r="B105" s="127" t="s">
        <v>179</v>
      </c>
      <c r="C105" s="69">
        <v>3.62</v>
      </c>
      <c r="D105" s="69">
        <v>3.62</v>
      </c>
      <c r="E105" s="67">
        <v>6.14</v>
      </c>
      <c r="F105" s="69">
        <v>3.62</v>
      </c>
      <c r="G105" s="69">
        <v>3.62</v>
      </c>
    </row>
    <row r="106" spans="1:8" ht="21.75" hidden="1" customHeight="1">
      <c r="B106" s="127" t="s">
        <v>180</v>
      </c>
      <c r="C106" s="67">
        <v>15.25</v>
      </c>
      <c r="D106" s="67">
        <v>15.25</v>
      </c>
      <c r="E106" s="67">
        <v>21</v>
      </c>
      <c r="F106" s="67">
        <v>16.5</v>
      </c>
      <c r="G106" s="67">
        <v>15.75</v>
      </c>
    </row>
    <row r="107" spans="1:8" ht="21.75" customHeight="1">
      <c r="B107" s="127"/>
      <c r="C107" s="67"/>
      <c r="D107" s="67"/>
      <c r="E107" s="67"/>
      <c r="F107" s="67"/>
      <c r="G107" s="67"/>
    </row>
    <row r="108" spans="1:8" ht="21.75" customHeight="1">
      <c r="B108" s="127"/>
      <c r="C108" s="67"/>
      <c r="D108" s="67"/>
      <c r="E108" s="67"/>
      <c r="F108" s="67"/>
      <c r="G108" s="67"/>
    </row>
    <row r="109" spans="1:8" ht="21.75" customHeight="1">
      <c r="C109" s="67"/>
      <c r="D109" s="67"/>
      <c r="E109" s="67"/>
      <c r="F109" s="140"/>
      <c r="G109" s="67"/>
    </row>
    <row r="110" spans="1:8" ht="21.75" customHeight="1">
      <c r="B110" s="127"/>
      <c r="C110" s="67"/>
      <c r="D110" s="67"/>
    </row>
    <row r="111" spans="1:8" ht="21.75" customHeight="1">
      <c r="B111" s="127"/>
      <c r="C111" s="67"/>
      <c r="D111" s="67"/>
    </row>
    <row r="112" spans="1:8" ht="21.75" customHeight="1">
      <c r="B112" s="127"/>
    </row>
    <row r="114" spans="1:6" s="110" customFormat="1" ht="21.75" customHeight="1">
      <c r="A114" s="68"/>
      <c r="B114" s="127"/>
      <c r="F114" s="139"/>
    </row>
    <row r="115" spans="1:6" s="110" customFormat="1" ht="21.75" customHeight="1">
      <c r="A115" s="68"/>
      <c r="B115" s="127"/>
      <c r="F115" s="139"/>
    </row>
    <row r="116" spans="1:6" s="110" customFormat="1" ht="21.75" customHeight="1">
      <c r="A116" s="68"/>
      <c r="B116" s="127"/>
      <c r="F116" s="139"/>
    </row>
    <row r="119" spans="1:6" s="110" customFormat="1" ht="21.75" customHeight="1">
      <c r="A119" s="68"/>
      <c r="B119" s="127"/>
      <c r="F119" s="139"/>
    </row>
    <row r="120" spans="1:6" s="110" customFormat="1" ht="21.75" customHeight="1">
      <c r="A120" s="68"/>
      <c r="B120" s="127"/>
      <c r="F120" s="139"/>
    </row>
    <row r="121" spans="1:6" s="110" customFormat="1" ht="21.75" customHeight="1">
      <c r="A121" s="68"/>
      <c r="B121" s="127"/>
      <c r="F121" s="139"/>
    </row>
  </sheetData>
  <mergeCells count="5">
    <mergeCell ref="B1:G1"/>
    <mergeCell ref="C2:G2"/>
    <mergeCell ref="B100:G100"/>
    <mergeCell ref="B101:G101"/>
    <mergeCell ref="B102:G102"/>
  </mergeCells>
  <pageMargins left="0.70866141732283472" right="0.94488188976377963" top="0.74803149606299213" bottom="0.74803149606299213" header="0.31496062992125984" footer="0.31496062992125984"/>
  <pageSetup paperSize="9" scale="75" orientation="portrait" horizontalDpi="90" verticalDpi="9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1"/>
  <sheetViews>
    <sheetView zoomScaleNormal="100" workbookViewId="0">
      <selection activeCell="C4" sqref="C4"/>
    </sheetView>
  </sheetViews>
  <sheetFormatPr defaultColWidth="9.1796875" defaultRowHeight="21.75" customHeight="1"/>
  <cols>
    <col min="1" max="1" width="6.1796875" style="68" customWidth="1"/>
    <col min="2" max="2" width="51.7265625" style="69" customWidth="1"/>
    <col min="3" max="3" width="10.7265625" style="110" customWidth="1"/>
    <col min="4" max="4" width="9" style="110" customWidth="1"/>
    <col min="5" max="5" width="9.1796875" style="110" customWidth="1"/>
    <col min="6" max="6" width="9.453125" style="139" bestFit="1" customWidth="1"/>
    <col min="7" max="7" width="10.453125" style="110" customWidth="1"/>
    <col min="8" max="16384" width="9.1796875" style="67"/>
  </cols>
  <sheetData>
    <row r="1" spans="1:7" ht="21.75" customHeight="1">
      <c r="A1" s="176"/>
      <c r="B1" s="219" t="s">
        <v>176</v>
      </c>
      <c r="C1" s="219"/>
      <c r="D1" s="219"/>
      <c r="E1" s="219"/>
      <c r="F1" s="219"/>
      <c r="G1" s="219"/>
    </row>
    <row r="2" spans="1:7" ht="15" customHeight="1">
      <c r="C2" s="220" t="s">
        <v>181</v>
      </c>
      <c r="D2" s="221"/>
      <c r="E2" s="221"/>
      <c r="F2" s="221"/>
      <c r="G2" s="221"/>
    </row>
    <row r="3" spans="1:7" ht="21.75" customHeight="1">
      <c r="A3" s="178" t="s">
        <v>1</v>
      </c>
      <c r="B3" s="178" t="s">
        <v>4</v>
      </c>
      <c r="C3" s="179" t="s">
        <v>5</v>
      </c>
      <c r="D3" s="179" t="s">
        <v>6</v>
      </c>
      <c r="E3" s="179" t="s">
        <v>7</v>
      </c>
      <c r="F3" s="179" t="s">
        <v>8</v>
      </c>
      <c r="G3" s="179" t="s">
        <v>9</v>
      </c>
    </row>
    <row r="4" spans="1:7" ht="21.75" customHeight="1">
      <c r="A4" s="172">
        <v>1</v>
      </c>
      <c r="B4" s="51" t="s">
        <v>12</v>
      </c>
      <c r="C4" s="187">
        <v>9.9499999999999993</v>
      </c>
      <c r="D4" s="187">
        <v>9.8000000000000007</v>
      </c>
      <c r="E4" s="187">
        <v>16.75</v>
      </c>
      <c r="F4" s="187">
        <v>9.9</v>
      </c>
      <c r="G4" s="187">
        <v>12</v>
      </c>
    </row>
    <row r="5" spans="1:7" ht="21.75" customHeight="1">
      <c r="A5" s="172">
        <v>2</v>
      </c>
      <c r="B5" s="51" t="s">
        <v>13</v>
      </c>
      <c r="C5" s="187">
        <v>9.85</v>
      </c>
      <c r="D5" s="187">
        <v>9.8000000000000007</v>
      </c>
      <c r="E5" s="187">
        <v>11.5</v>
      </c>
      <c r="F5" s="187">
        <v>10.199999999999999</v>
      </c>
      <c r="G5" s="187">
        <v>11.95</v>
      </c>
    </row>
    <row r="6" spans="1:7" ht="21.75" customHeight="1">
      <c r="A6" s="173">
        <f>A5+1</f>
        <v>3</v>
      </c>
      <c r="B6" s="51" t="s">
        <v>14</v>
      </c>
      <c r="C6" s="187">
        <v>9.85</v>
      </c>
      <c r="D6" s="187">
        <v>9.85</v>
      </c>
      <c r="E6" s="187">
        <v>0</v>
      </c>
      <c r="F6" s="187">
        <v>10.199999999999999</v>
      </c>
      <c r="G6" s="187">
        <v>12</v>
      </c>
    </row>
    <row r="7" spans="1:7" ht="21.75" customHeight="1">
      <c r="A7" s="173">
        <f t="shared" ref="A7:A70" si="0">A6+1</f>
        <v>4</v>
      </c>
      <c r="B7" s="51" t="s">
        <v>15</v>
      </c>
      <c r="C7" s="187">
        <v>9.75</v>
      </c>
      <c r="D7" s="187">
        <v>10.25</v>
      </c>
      <c r="E7" s="187">
        <v>0</v>
      </c>
      <c r="F7" s="187">
        <v>10.25</v>
      </c>
      <c r="G7" s="187">
        <v>12</v>
      </c>
    </row>
    <row r="8" spans="1:7" ht="21.75" customHeight="1">
      <c r="A8" s="173">
        <f t="shared" si="0"/>
        <v>5</v>
      </c>
      <c r="B8" s="51" t="s">
        <v>16</v>
      </c>
      <c r="C8" s="187">
        <v>9.6</v>
      </c>
      <c r="D8" s="187">
        <v>10</v>
      </c>
      <c r="E8" s="187">
        <v>0</v>
      </c>
      <c r="F8" s="187">
        <v>10</v>
      </c>
      <c r="G8" s="187">
        <v>10</v>
      </c>
    </row>
    <row r="9" spans="1:7" ht="21.75" customHeight="1">
      <c r="A9" s="173">
        <f t="shared" si="0"/>
        <v>6</v>
      </c>
      <c r="B9" s="51" t="s">
        <v>17</v>
      </c>
      <c r="C9" s="187">
        <v>9.25</v>
      </c>
      <c r="D9" s="187">
        <v>9.4</v>
      </c>
      <c r="E9" s="187">
        <v>0</v>
      </c>
      <c r="F9" s="187">
        <v>9.4</v>
      </c>
      <c r="G9" s="187">
        <v>8.61</v>
      </c>
    </row>
    <row r="10" spans="1:7" ht="21.75" customHeight="1">
      <c r="A10" s="173">
        <f t="shared" si="0"/>
        <v>7</v>
      </c>
      <c r="B10" s="51" t="s">
        <v>18</v>
      </c>
      <c r="C10" s="187">
        <v>9</v>
      </c>
      <c r="D10" s="187">
        <v>10</v>
      </c>
      <c r="E10" s="187">
        <v>0</v>
      </c>
      <c r="F10" s="187">
        <v>9.25</v>
      </c>
      <c r="G10" s="187">
        <v>9.5</v>
      </c>
    </row>
    <row r="11" spans="1:7" ht="21.75" customHeight="1">
      <c r="A11" s="173">
        <f t="shared" si="0"/>
        <v>8</v>
      </c>
      <c r="B11" s="51" t="s">
        <v>147</v>
      </c>
      <c r="C11" s="187">
        <v>10.119999999999999</v>
      </c>
      <c r="D11" s="187">
        <v>9.9700000000000006</v>
      </c>
      <c r="E11" s="187">
        <v>17.329999999999998</v>
      </c>
      <c r="F11" s="187">
        <v>10.25</v>
      </c>
      <c r="G11" s="187">
        <v>10.25</v>
      </c>
    </row>
    <row r="12" spans="1:7" ht="21.75" customHeight="1">
      <c r="A12" s="173">
        <f t="shared" si="0"/>
        <v>9</v>
      </c>
      <c r="B12" s="51" t="s">
        <v>20</v>
      </c>
      <c r="C12" s="187">
        <v>9.4</v>
      </c>
      <c r="D12" s="187">
        <v>10.050000000000001</v>
      </c>
      <c r="E12" s="187">
        <v>0</v>
      </c>
      <c r="F12" s="187">
        <v>9.5</v>
      </c>
      <c r="G12" s="187">
        <v>9.9499999999999993</v>
      </c>
    </row>
    <row r="13" spans="1:7" ht="21.75" customHeight="1">
      <c r="A13" s="173">
        <f t="shared" si="0"/>
        <v>10</v>
      </c>
      <c r="B13" s="51" t="s">
        <v>21</v>
      </c>
      <c r="C13" s="187">
        <v>10.15</v>
      </c>
      <c r="D13" s="187">
        <v>11</v>
      </c>
      <c r="E13" s="187">
        <v>0</v>
      </c>
      <c r="F13" s="187">
        <v>10.25</v>
      </c>
      <c r="G13" s="187">
        <v>0</v>
      </c>
    </row>
    <row r="14" spans="1:7" ht="21.75" customHeight="1">
      <c r="A14" s="173">
        <f t="shared" si="0"/>
        <v>11</v>
      </c>
      <c r="B14" s="51" t="s">
        <v>22</v>
      </c>
      <c r="C14" s="187">
        <v>9.9499999999999993</v>
      </c>
      <c r="D14" s="187">
        <v>10.5</v>
      </c>
      <c r="E14" s="187">
        <v>0</v>
      </c>
      <c r="F14" s="187">
        <v>9.9499999999999993</v>
      </c>
      <c r="G14" s="187">
        <v>10.75</v>
      </c>
    </row>
    <row r="15" spans="1:7" ht="21.75" customHeight="1">
      <c r="A15" s="173">
        <f t="shared" si="0"/>
        <v>12</v>
      </c>
      <c r="B15" s="51" t="s">
        <v>23</v>
      </c>
      <c r="C15" s="187">
        <v>6.5</v>
      </c>
      <c r="D15" s="187">
        <v>6.85</v>
      </c>
      <c r="E15" s="187">
        <v>0</v>
      </c>
      <c r="F15" s="187">
        <v>0</v>
      </c>
      <c r="G15" s="187">
        <v>0</v>
      </c>
    </row>
    <row r="16" spans="1:7" ht="21.75" customHeight="1">
      <c r="A16" s="173">
        <f t="shared" si="0"/>
        <v>13</v>
      </c>
      <c r="B16" s="51" t="s">
        <v>24</v>
      </c>
      <c r="C16" s="187">
        <v>5.42</v>
      </c>
      <c r="D16" s="187">
        <v>0</v>
      </c>
      <c r="E16" s="187">
        <v>0</v>
      </c>
      <c r="F16" s="187">
        <v>0</v>
      </c>
      <c r="G16" s="187">
        <v>0</v>
      </c>
    </row>
    <row r="17" spans="1:7" ht="21.75" customHeight="1">
      <c r="A17" s="173">
        <f t="shared" si="0"/>
        <v>14</v>
      </c>
      <c r="B17" s="51" t="s">
        <v>25</v>
      </c>
      <c r="C17" s="187">
        <v>6.5</v>
      </c>
      <c r="D17" s="187">
        <v>0</v>
      </c>
      <c r="E17" s="187">
        <v>0</v>
      </c>
      <c r="F17" s="187">
        <v>0</v>
      </c>
      <c r="G17" s="187">
        <v>0</v>
      </c>
    </row>
    <row r="18" spans="1:7" ht="21.75" customHeight="1">
      <c r="A18" s="173">
        <f t="shared" si="0"/>
        <v>15</v>
      </c>
      <c r="B18" s="51" t="s">
        <v>26</v>
      </c>
      <c r="C18" s="187">
        <v>8.9600000000000009</v>
      </c>
      <c r="D18" s="187">
        <v>8.9600000000000009</v>
      </c>
      <c r="E18" s="187">
        <v>0</v>
      </c>
      <c r="F18" s="187">
        <v>8.9600000000000009</v>
      </c>
      <c r="G18" s="187">
        <v>8.9600000000000009</v>
      </c>
    </row>
    <row r="19" spans="1:7" ht="21.75" customHeight="1">
      <c r="A19" s="173">
        <f t="shared" si="0"/>
        <v>16</v>
      </c>
      <c r="B19" s="51" t="s">
        <v>27</v>
      </c>
      <c r="C19" s="187">
        <v>11</v>
      </c>
      <c r="D19" s="187">
        <v>10.4</v>
      </c>
      <c r="E19" s="187">
        <v>14</v>
      </c>
      <c r="F19" s="187">
        <v>10.9</v>
      </c>
      <c r="G19" s="187">
        <v>15.6</v>
      </c>
    </row>
    <row r="20" spans="1:7" ht="21.75" customHeight="1">
      <c r="A20" s="173">
        <f t="shared" si="0"/>
        <v>17</v>
      </c>
      <c r="B20" s="51" t="s">
        <v>28</v>
      </c>
      <c r="C20" s="187">
        <v>10.24</v>
      </c>
      <c r="D20" s="187">
        <v>0</v>
      </c>
      <c r="E20" s="187">
        <v>0</v>
      </c>
      <c r="F20" s="187">
        <v>0</v>
      </c>
      <c r="G20" s="187">
        <v>0</v>
      </c>
    </row>
    <row r="21" spans="1:7" ht="21.75" customHeight="1">
      <c r="A21" s="173">
        <f t="shared" si="0"/>
        <v>18</v>
      </c>
      <c r="B21" s="51" t="s">
        <v>30</v>
      </c>
      <c r="C21" s="187">
        <v>6.35</v>
      </c>
      <c r="D21" s="187">
        <v>0</v>
      </c>
      <c r="E21" s="187">
        <v>0</v>
      </c>
      <c r="F21" s="187">
        <v>0</v>
      </c>
      <c r="G21" s="187">
        <v>0</v>
      </c>
    </row>
    <row r="22" spans="1:7" ht="21.75" customHeight="1">
      <c r="A22" s="173">
        <f t="shared" si="0"/>
        <v>19</v>
      </c>
      <c r="B22" s="51" t="s">
        <v>32</v>
      </c>
      <c r="C22" s="187">
        <v>6.4</v>
      </c>
      <c r="D22" s="187">
        <v>7.63</v>
      </c>
      <c r="E22" s="187">
        <v>0</v>
      </c>
      <c r="F22" s="187">
        <v>9.27</v>
      </c>
      <c r="G22" s="187">
        <v>0</v>
      </c>
    </row>
    <row r="23" spans="1:7" ht="21.75" customHeight="1">
      <c r="A23" s="173">
        <f t="shared" si="0"/>
        <v>20</v>
      </c>
      <c r="B23" s="51" t="s">
        <v>33</v>
      </c>
      <c r="C23" s="187">
        <v>7.64</v>
      </c>
      <c r="D23" s="187">
        <v>0</v>
      </c>
      <c r="E23" s="187">
        <v>0</v>
      </c>
      <c r="F23" s="187">
        <v>0</v>
      </c>
      <c r="G23" s="187">
        <v>0</v>
      </c>
    </row>
    <row r="24" spans="1:7" ht="21.75" customHeight="1">
      <c r="A24" s="173">
        <f t="shared" si="0"/>
        <v>21</v>
      </c>
      <c r="B24" s="51" t="s">
        <v>34</v>
      </c>
      <c r="C24" s="187">
        <v>6</v>
      </c>
      <c r="D24" s="187">
        <v>0</v>
      </c>
      <c r="E24" s="187">
        <v>0</v>
      </c>
      <c r="F24" s="187">
        <v>0</v>
      </c>
      <c r="G24" s="187">
        <v>0</v>
      </c>
    </row>
    <row r="25" spans="1:7" ht="21.75" customHeight="1">
      <c r="A25" s="173">
        <f t="shared" si="0"/>
        <v>22</v>
      </c>
      <c r="B25" s="51" t="s">
        <v>35</v>
      </c>
      <c r="C25" s="187">
        <v>8.15</v>
      </c>
      <c r="D25" s="187">
        <v>0</v>
      </c>
      <c r="E25" s="187">
        <v>0</v>
      </c>
      <c r="F25" s="187">
        <v>8.39</v>
      </c>
      <c r="G25" s="187">
        <v>0</v>
      </c>
    </row>
    <row r="26" spans="1:7" ht="21.75" customHeight="1">
      <c r="A26" s="173">
        <f t="shared" si="0"/>
        <v>23</v>
      </c>
      <c r="B26" s="51" t="s">
        <v>36</v>
      </c>
      <c r="C26" s="187">
        <v>14.39</v>
      </c>
      <c r="D26" s="187">
        <v>13.39</v>
      </c>
      <c r="E26" s="187">
        <v>13.39</v>
      </c>
      <c r="F26" s="187">
        <v>13.39</v>
      </c>
      <c r="G26" s="187">
        <v>13.39</v>
      </c>
    </row>
    <row r="27" spans="1:7" ht="21.75" customHeight="1">
      <c r="A27" s="173">
        <f t="shared" si="0"/>
        <v>24</v>
      </c>
      <c r="B27" s="51" t="s">
        <v>37</v>
      </c>
      <c r="C27" s="187">
        <v>7.81</v>
      </c>
      <c r="D27" s="187">
        <v>0</v>
      </c>
      <c r="E27" s="187">
        <v>0</v>
      </c>
      <c r="F27" s="187">
        <v>0</v>
      </c>
      <c r="G27" s="187">
        <v>0</v>
      </c>
    </row>
    <row r="28" spans="1:7" ht="21.75" customHeight="1">
      <c r="A28" s="173">
        <f t="shared" si="0"/>
        <v>25</v>
      </c>
      <c r="B28" s="51" t="s">
        <v>38</v>
      </c>
      <c r="C28" s="187">
        <v>7.72</v>
      </c>
      <c r="D28" s="187">
        <v>0</v>
      </c>
      <c r="E28" s="187">
        <v>0</v>
      </c>
      <c r="F28" s="187">
        <v>0</v>
      </c>
      <c r="G28" s="187">
        <v>0</v>
      </c>
    </row>
    <row r="29" spans="1:7" ht="21.75" customHeight="1">
      <c r="A29" s="173">
        <f t="shared" si="0"/>
        <v>26</v>
      </c>
      <c r="B29" s="51" t="s">
        <v>39</v>
      </c>
      <c r="C29" s="187">
        <v>8</v>
      </c>
      <c r="D29" s="187">
        <v>0</v>
      </c>
      <c r="E29" s="187">
        <v>0</v>
      </c>
      <c r="F29" s="187">
        <v>0</v>
      </c>
      <c r="G29" s="187">
        <v>0</v>
      </c>
    </row>
    <row r="30" spans="1:7" ht="21.75" customHeight="1">
      <c r="A30" s="173">
        <f t="shared" si="0"/>
        <v>27</v>
      </c>
      <c r="B30" s="51" t="s">
        <v>40</v>
      </c>
      <c r="C30" s="187">
        <v>6.43</v>
      </c>
      <c r="D30" s="187">
        <v>6.43</v>
      </c>
      <c r="E30" s="187">
        <v>0</v>
      </c>
      <c r="F30" s="187">
        <v>0</v>
      </c>
      <c r="G30" s="187">
        <v>0</v>
      </c>
    </row>
    <row r="31" spans="1:7" ht="21.75" customHeight="1">
      <c r="A31" s="173">
        <f>A30+1</f>
        <v>28</v>
      </c>
      <c r="B31" s="51" t="s">
        <v>41</v>
      </c>
      <c r="C31" s="187">
        <v>10.02</v>
      </c>
      <c r="D31" s="187">
        <v>10.24</v>
      </c>
      <c r="E31" s="187">
        <v>15.22</v>
      </c>
      <c r="F31" s="187">
        <v>9.69</v>
      </c>
      <c r="G31" s="187">
        <v>14.09</v>
      </c>
    </row>
    <row r="32" spans="1:7" ht="21.75" customHeight="1">
      <c r="A32" s="173">
        <f t="shared" si="0"/>
        <v>29</v>
      </c>
      <c r="B32" s="51" t="s">
        <v>42</v>
      </c>
      <c r="C32" s="187">
        <v>9.25</v>
      </c>
      <c r="D32" s="187">
        <v>10.25</v>
      </c>
      <c r="E32" s="187">
        <v>0</v>
      </c>
      <c r="F32" s="187">
        <v>10.25</v>
      </c>
      <c r="G32" s="187">
        <v>0</v>
      </c>
    </row>
    <row r="33" spans="1:7" ht="21.75" customHeight="1">
      <c r="A33" s="173">
        <f t="shared" si="0"/>
        <v>30</v>
      </c>
      <c r="B33" s="51" t="s">
        <v>43</v>
      </c>
      <c r="C33" s="187">
        <v>0</v>
      </c>
      <c r="D33" s="187">
        <v>0</v>
      </c>
      <c r="E33" s="187">
        <v>0</v>
      </c>
      <c r="F33" s="187">
        <v>0</v>
      </c>
      <c r="G33" s="187">
        <v>0</v>
      </c>
    </row>
    <row r="34" spans="1:7" ht="21.75" customHeight="1">
      <c r="A34" s="173">
        <f t="shared" si="0"/>
        <v>31</v>
      </c>
      <c r="B34" s="51" t="s">
        <v>44</v>
      </c>
      <c r="C34" s="187">
        <v>8.9499999999999993</v>
      </c>
      <c r="D34" s="187">
        <v>9.4499999999999993</v>
      </c>
      <c r="E34" s="187">
        <v>21</v>
      </c>
      <c r="F34" s="187">
        <v>11.8</v>
      </c>
      <c r="G34" s="187">
        <v>10.8</v>
      </c>
    </row>
    <row r="35" spans="1:7" ht="21.75" customHeight="1">
      <c r="A35" s="173">
        <f t="shared" si="0"/>
        <v>32</v>
      </c>
      <c r="B35" s="51" t="s">
        <v>45</v>
      </c>
      <c r="C35" s="187">
        <v>10.6</v>
      </c>
      <c r="D35" s="187">
        <v>12.2</v>
      </c>
      <c r="E35" s="187">
        <v>14.2</v>
      </c>
      <c r="F35" s="187">
        <v>11.9</v>
      </c>
      <c r="G35" s="187">
        <v>12</v>
      </c>
    </row>
    <row r="36" spans="1:7" ht="21.75" customHeight="1">
      <c r="A36" s="173">
        <f t="shared" si="0"/>
        <v>33</v>
      </c>
      <c r="B36" s="51" t="s">
        <v>46</v>
      </c>
      <c r="C36" s="187">
        <v>7.94</v>
      </c>
      <c r="D36" s="187">
        <v>9.51</v>
      </c>
      <c r="E36" s="187">
        <v>12.5</v>
      </c>
      <c r="F36" s="187">
        <v>9.7100000000000009</v>
      </c>
      <c r="G36" s="187">
        <v>9.65</v>
      </c>
    </row>
    <row r="37" spans="1:7" ht="21.75" customHeight="1">
      <c r="A37" s="173">
        <f t="shared" si="0"/>
        <v>34</v>
      </c>
      <c r="B37" s="51" t="s">
        <v>47</v>
      </c>
      <c r="C37" s="187">
        <v>9.75</v>
      </c>
      <c r="D37" s="187">
        <v>10.25</v>
      </c>
      <c r="E37" s="187">
        <v>14.25</v>
      </c>
      <c r="F37" s="187">
        <v>10.25</v>
      </c>
      <c r="G37" s="187">
        <v>11</v>
      </c>
    </row>
    <row r="38" spans="1:7" ht="21.75" customHeight="1">
      <c r="A38" s="173">
        <f t="shared" si="0"/>
        <v>35</v>
      </c>
      <c r="B38" s="51" t="s">
        <v>48</v>
      </c>
      <c r="C38" s="187">
        <v>6.5</v>
      </c>
      <c r="D38" s="187">
        <v>6.56</v>
      </c>
      <c r="E38" s="187">
        <v>6.29</v>
      </c>
      <c r="F38" s="187">
        <v>6.28</v>
      </c>
      <c r="G38" s="187">
        <v>6.93</v>
      </c>
    </row>
    <row r="39" spans="1:7" ht="21.75" customHeight="1">
      <c r="A39" s="173">
        <f t="shared" si="0"/>
        <v>36</v>
      </c>
      <c r="B39" s="51" t="s">
        <v>49</v>
      </c>
      <c r="C39" s="187">
        <v>10.029999999999999</v>
      </c>
      <c r="D39" s="187">
        <v>11.22</v>
      </c>
      <c r="E39" s="187">
        <v>14.5</v>
      </c>
      <c r="F39" s="187">
        <v>11.58</v>
      </c>
      <c r="G39" s="187">
        <v>13.42</v>
      </c>
    </row>
    <row r="40" spans="1:7" ht="21.75" customHeight="1">
      <c r="A40" s="173">
        <f t="shared" si="0"/>
        <v>37</v>
      </c>
      <c r="B40" s="51" t="s">
        <v>50</v>
      </c>
      <c r="C40" s="187">
        <v>6.15</v>
      </c>
      <c r="D40" s="187">
        <v>7.12</v>
      </c>
      <c r="E40" s="187">
        <v>11.66</v>
      </c>
      <c r="F40" s="187">
        <v>7.36</v>
      </c>
      <c r="G40" s="187">
        <v>8.82</v>
      </c>
    </row>
    <row r="41" spans="1:7" ht="21.75" customHeight="1">
      <c r="A41" s="173">
        <f t="shared" si="0"/>
        <v>38</v>
      </c>
      <c r="B41" s="51" t="s">
        <v>51</v>
      </c>
      <c r="C41" s="187">
        <v>9.9499999999999993</v>
      </c>
      <c r="D41" s="187">
        <v>9.4499999999999993</v>
      </c>
      <c r="E41" s="187">
        <v>9.1</v>
      </c>
      <c r="F41" s="187">
        <v>8.9499999999999993</v>
      </c>
      <c r="G41" s="187">
        <v>8.98</v>
      </c>
    </row>
    <row r="42" spans="1:7" ht="21.75" customHeight="1">
      <c r="A42" s="173">
        <f t="shared" si="0"/>
        <v>39</v>
      </c>
      <c r="B42" s="51" t="s">
        <v>52</v>
      </c>
      <c r="C42" s="187">
        <v>9.02</v>
      </c>
      <c r="D42" s="187">
        <v>9.84</v>
      </c>
      <c r="E42" s="187">
        <v>12.58</v>
      </c>
      <c r="F42" s="187">
        <v>10.15</v>
      </c>
      <c r="G42" s="187">
        <v>11.76</v>
      </c>
    </row>
    <row r="43" spans="1:7" ht="21.75" customHeight="1">
      <c r="A43" s="173">
        <f t="shared" si="0"/>
        <v>40</v>
      </c>
      <c r="B43" s="51" t="s">
        <v>53</v>
      </c>
      <c r="C43" s="187">
        <v>9.75</v>
      </c>
      <c r="D43" s="187">
        <v>10.25</v>
      </c>
      <c r="E43" s="187">
        <v>12.25</v>
      </c>
      <c r="F43" s="187">
        <v>10.75</v>
      </c>
      <c r="G43" s="187">
        <v>10.75</v>
      </c>
    </row>
    <row r="44" spans="1:7" ht="21.75" customHeight="1">
      <c r="A44" s="173">
        <f t="shared" si="0"/>
        <v>41</v>
      </c>
      <c r="B44" s="51" t="s">
        <v>54</v>
      </c>
      <c r="C44" s="187">
        <v>7.75</v>
      </c>
      <c r="D44" s="187">
        <v>7.21</v>
      </c>
      <c r="E44" s="187">
        <v>7.4</v>
      </c>
      <c r="F44" s="187">
        <v>6.22</v>
      </c>
      <c r="G44" s="187">
        <v>7</v>
      </c>
    </row>
    <row r="45" spans="1:7" ht="21.75" customHeight="1">
      <c r="A45" s="173">
        <f t="shared" si="0"/>
        <v>42</v>
      </c>
      <c r="B45" s="51" t="s">
        <v>55</v>
      </c>
      <c r="C45" s="187">
        <v>10.9</v>
      </c>
      <c r="D45" s="187">
        <v>12.65</v>
      </c>
      <c r="E45" s="187">
        <v>15</v>
      </c>
      <c r="F45" s="187">
        <v>12.12</v>
      </c>
      <c r="G45" s="187">
        <v>12.28</v>
      </c>
    </row>
    <row r="46" spans="1:7" ht="21.75" customHeight="1">
      <c r="A46" s="173">
        <f t="shared" si="0"/>
        <v>43</v>
      </c>
      <c r="B46" s="51" t="s">
        <v>56</v>
      </c>
      <c r="C46" s="187">
        <v>9.8699999999999992</v>
      </c>
      <c r="D46" s="187">
        <v>9.8699999999999992</v>
      </c>
      <c r="E46" s="187">
        <v>9.8699999999999992</v>
      </c>
      <c r="F46" s="187">
        <v>9.8699999999999992</v>
      </c>
      <c r="G46" s="187">
        <v>9.8699999999999992</v>
      </c>
    </row>
    <row r="47" spans="1:7" ht="21.75" customHeight="1">
      <c r="A47" s="173">
        <f t="shared" si="0"/>
        <v>44</v>
      </c>
      <c r="B47" s="51" t="s">
        <v>57</v>
      </c>
      <c r="C47" s="187">
        <v>10.15</v>
      </c>
      <c r="D47" s="187">
        <v>10.5</v>
      </c>
      <c r="E47" s="187">
        <v>16.149999999999999</v>
      </c>
      <c r="F47" s="187">
        <v>10.51</v>
      </c>
      <c r="G47" s="187">
        <v>11.01</v>
      </c>
    </row>
    <row r="48" spans="1:7" ht="21.75" customHeight="1">
      <c r="A48" s="173">
        <f t="shared" si="0"/>
        <v>45</v>
      </c>
      <c r="B48" s="51" t="s">
        <v>58</v>
      </c>
      <c r="C48" s="187">
        <v>8.31</v>
      </c>
      <c r="D48" s="187">
        <v>8.81</v>
      </c>
      <c r="E48" s="187">
        <v>9.81</v>
      </c>
      <c r="F48" s="187">
        <v>8.81</v>
      </c>
      <c r="G48" s="187">
        <v>9.56</v>
      </c>
    </row>
    <row r="49" spans="1:7" ht="21.75" customHeight="1">
      <c r="A49" s="173">
        <f t="shared" si="0"/>
        <v>46</v>
      </c>
      <c r="B49" s="51" t="s">
        <v>59</v>
      </c>
      <c r="C49" s="187">
        <v>9.4700000000000006</v>
      </c>
      <c r="D49" s="187">
        <v>9.19</v>
      </c>
      <c r="E49" s="187">
        <v>9.19</v>
      </c>
      <c r="F49" s="187">
        <v>9.4700000000000006</v>
      </c>
      <c r="G49" s="187">
        <v>8.9</v>
      </c>
    </row>
    <row r="50" spans="1:7" ht="21.75" customHeight="1">
      <c r="A50" s="173">
        <f t="shared" si="0"/>
        <v>47</v>
      </c>
      <c r="B50" s="51" t="s">
        <v>60</v>
      </c>
      <c r="C50" s="187">
        <v>9.41</v>
      </c>
      <c r="D50" s="187">
        <v>7.74</v>
      </c>
      <c r="E50" s="187">
        <v>13.84</v>
      </c>
      <c r="F50" s="187">
        <v>10.34</v>
      </c>
      <c r="G50" s="187">
        <v>11.44</v>
      </c>
    </row>
    <row r="51" spans="1:7" ht="21.75" customHeight="1">
      <c r="A51" s="173">
        <f t="shared" si="0"/>
        <v>48</v>
      </c>
      <c r="B51" s="51" t="s">
        <v>61</v>
      </c>
      <c r="C51" s="187">
        <v>8.5500000000000007</v>
      </c>
      <c r="D51" s="187">
        <v>8.5399999999999991</v>
      </c>
      <c r="E51" s="187">
        <v>8.42</v>
      </c>
      <c r="F51" s="187">
        <v>8.3800000000000008</v>
      </c>
      <c r="G51" s="187">
        <v>10.78</v>
      </c>
    </row>
    <row r="52" spans="1:7" ht="21.75" customHeight="1">
      <c r="A52" s="173">
        <f t="shared" si="0"/>
        <v>49</v>
      </c>
      <c r="B52" s="51" t="s">
        <v>62</v>
      </c>
      <c r="C52" s="187">
        <v>9.64</v>
      </c>
      <c r="D52" s="187">
        <v>9.94</v>
      </c>
      <c r="E52" s="187">
        <v>9.94</v>
      </c>
      <c r="F52" s="187">
        <v>9.64</v>
      </c>
      <c r="G52" s="187">
        <v>9.94</v>
      </c>
    </row>
    <row r="53" spans="1:7" ht="21.75" customHeight="1">
      <c r="A53" s="173">
        <f t="shared" si="0"/>
        <v>50</v>
      </c>
      <c r="B53" s="51" t="s">
        <v>64</v>
      </c>
      <c r="C53" s="187">
        <v>8.57</v>
      </c>
      <c r="D53" s="187">
        <v>9.8800000000000008</v>
      </c>
      <c r="E53" s="187">
        <v>9.68</v>
      </c>
      <c r="F53" s="187">
        <v>8.56</v>
      </c>
      <c r="G53" s="187">
        <v>11.74</v>
      </c>
    </row>
    <row r="54" spans="1:7" ht="21.75" customHeight="1">
      <c r="A54" s="173">
        <f t="shared" si="0"/>
        <v>51</v>
      </c>
      <c r="B54" s="51" t="s">
        <v>65</v>
      </c>
      <c r="C54" s="187">
        <v>11.46</v>
      </c>
      <c r="D54" s="187">
        <v>12.06</v>
      </c>
      <c r="E54" s="187">
        <v>11.27</v>
      </c>
      <c r="F54" s="187">
        <v>11.34</v>
      </c>
      <c r="G54" s="187">
        <v>14.44</v>
      </c>
    </row>
    <row r="55" spans="1:7" ht="21.75" customHeight="1">
      <c r="A55" s="173">
        <f t="shared" si="0"/>
        <v>52</v>
      </c>
      <c r="B55" s="51" t="s">
        <v>66</v>
      </c>
      <c r="C55" s="187">
        <v>6.11</v>
      </c>
      <c r="D55" s="187">
        <v>6.11</v>
      </c>
      <c r="E55" s="187">
        <v>6.11</v>
      </c>
      <c r="F55" s="187">
        <v>9.3800000000000008</v>
      </c>
      <c r="G55" s="187">
        <v>9.3800000000000008</v>
      </c>
    </row>
    <row r="56" spans="1:7" s="80" customFormat="1" ht="21.75" customHeight="1">
      <c r="A56" s="173">
        <f>A55+1</f>
        <v>53</v>
      </c>
      <c r="B56" s="51" t="s">
        <v>67</v>
      </c>
      <c r="C56" s="187">
        <v>9.36</v>
      </c>
      <c r="D56" s="187">
        <v>9.43</v>
      </c>
      <c r="E56" s="187">
        <v>11.93</v>
      </c>
      <c r="F56" s="187">
        <v>9.14</v>
      </c>
      <c r="G56" s="187">
        <v>9.18</v>
      </c>
    </row>
    <row r="57" spans="1:7" ht="21.75" customHeight="1">
      <c r="A57" s="173">
        <f t="shared" si="0"/>
        <v>54</v>
      </c>
      <c r="B57" s="51" t="s">
        <v>68</v>
      </c>
      <c r="C57" s="187">
        <v>8.2200000000000006</v>
      </c>
      <c r="D57" s="187">
        <v>8.2200000000000006</v>
      </c>
      <c r="E57" s="187">
        <v>8.2200000000000006</v>
      </c>
      <c r="F57" s="187">
        <v>8.2200000000000006</v>
      </c>
      <c r="G57" s="187">
        <v>8.2200000000000006</v>
      </c>
    </row>
    <row r="58" spans="1:7" ht="21.75" customHeight="1">
      <c r="A58" s="173">
        <f t="shared" si="0"/>
        <v>55</v>
      </c>
      <c r="B58" s="51" t="s">
        <v>69</v>
      </c>
      <c r="C58" s="187">
        <v>6.7</v>
      </c>
      <c r="D58" s="187">
        <v>6.7</v>
      </c>
      <c r="E58" s="187">
        <v>6.68</v>
      </c>
      <c r="F58" s="187">
        <v>6.69</v>
      </c>
      <c r="G58" s="187">
        <v>6.9</v>
      </c>
    </row>
    <row r="59" spans="1:7" ht="21.75" customHeight="1">
      <c r="A59" s="173">
        <f t="shared" si="0"/>
        <v>56</v>
      </c>
      <c r="B59" s="51" t="s">
        <v>70</v>
      </c>
      <c r="C59" s="187">
        <v>9.49</v>
      </c>
      <c r="D59" s="187">
        <v>9.67</v>
      </c>
      <c r="E59" s="187">
        <v>9.49</v>
      </c>
      <c r="F59" s="187">
        <v>9.5399999999999991</v>
      </c>
      <c r="G59" s="187">
        <v>9.61</v>
      </c>
    </row>
    <row r="60" spans="1:7" ht="21.75" customHeight="1">
      <c r="A60" s="173">
        <f t="shared" si="0"/>
        <v>57</v>
      </c>
      <c r="B60" s="51" t="s">
        <v>71</v>
      </c>
      <c r="C60" s="187">
        <v>8.42</v>
      </c>
      <c r="D60" s="187">
        <v>9.09</v>
      </c>
      <c r="E60" s="187">
        <v>10.67</v>
      </c>
      <c r="F60" s="187">
        <v>8.39</v>
      </c>
      <c r="G60" s="187">
        <v>10.41</v>
      </c>
    </row>
    <row r="61" spans="1:7" ht="21.75" customHeight="1">
      <c r="A61" s="173">
        <f t="shared" si="0"/>
        <v>58</v>
      </c>
      <c r="B61" s="51" t="s">
        <v>73</v>
      </c>
      <c r="C61" s="187">
        <v>12.56</v>
      </c>
      <c r="D61" s="187">
        <v>12.56</v>
      </c>
      <c r="E61" s="187">
        <v>12.56</v>
      </c>
      <c r="F61" s="187">
        <v>12.56</v>
      </c>
      <c r="G61" s="187">
        <v>12.56</v>
      </c>
    </row>
    <row r="62" spans="1:7" ht="21.75" customHeight="1">
      <c r="A62" s="173">
        <f t="shared" si="0"/>
        <v>59</v>
      </c>
      <c r="B62" s="51" t="s">
        <v>74</v>
      </c>
      <c r="C62" s="187">
        <v>10.4</v>
      </c>
      <c r="D62" s="187">
        <v>10.7</v>
      </c>
      <c r="E62" s="187">
        <v>10.7</v>
      </c>
      <c r="F62" s="187">
        <v>10.55</v>
      </c>
      <c r="G62" s="187">
        <v>10.6</v>
      </c>
    </row>
    <row r="63" spans="1:7" ht="21.75" customHeight="1">
      <c r="A63" s="173">
        <f t="shared" si="0"/>
        <v>60</v>
      </c>
      <c r="B63" s="51" t="s">
        <v>75</v>
      </c>
      <c r="C63" s="187">
        <v>6.12</v>
      </c>
      <c r="D63" s="187">
        <v>6.12</v>
      </c>
      <c r="E63" s="187">
        <v>7.17</v>
      </c>
      <c r="F63" s="187">
        <v>6.12</v>
      </c>
      <c r="G63" s="187">
        <v>6.19</v>
      </c>
    </row>
    <row r="64" spans="1:7" ht="21.75" customHeight="1">
      <c r="A64" s="173">
        <f t="shared" si="0"/>
        <v>61</v>
      </c>
      <c r="B64" s="51" t="s">
        <v>76</v>
      </c>
      <c r="C64" s="187">
        <v>10.5</v>
      </c>
      <c r="D64" s="187">
        <v>11.5</v>
      </c>
      <c r="E64" s="187">
        <v>15</v>
      </c>
      <c r="F64" s="187">
        <v>0</v>
      </c>
      <c r="G64" s="187">
        <v>10.5</v>
      </c>
    </row>
    <row r="65" spans="1:7" ht="21.75" customHeight="1">
      <c r="A65" s="173">
        <f t="shared" si="0"/>
        <v>62</v>
      </c>
      <c r="B65" s="51" t="s">
        <v>77</v>
      </c>
      <c r="C65" s="187">
        <v>9.4700000000000006</v>
      </c>
      <c r="D65" s="187">
        <v>9.5</v>
      </c>
      <c r="E65" s="187">
        <v>0</v>
      </c>
      <c r="F65" s="187">
        <v>10</v>
      </c>
      <c r="G65" s="187">
        <v>10</v>
      </c>
    </row>
    <row r="66" spans="1:7" ht="21.75" customHeight="1">
      <c r="A66" s="173">
        <f t="shared" si="0"/>
        <v>63</v>
      </c>
      <c r="B66" s="51" t="s">
        <v>78</v>
      </c>
      <c r="C66" s="187">
        <v>11</v>
      </c>
      <c r="D66" s="187">
        <v>13</v>
      </c>
      <c r="E66" s="187">
        <v>15</v>
      </c>
      <c r="F66" s="187">
        <v>12</v>
      </c>
      <c r="G66" s="187">
        <v>13.5</v>
      </c>
    </row>
    <row r="67" spans="1:7" ht="21.75" customHeight="1">
      <c r="A67" s="173">
        <f t="shared" si="0"/>
        <v>64</v>
      </c>
      <c r="B67" s="51" t="s">
        <v>79</v>
      </c>
      <c r="C67" s="187">
        <v>8.0500000000000007</v>
      </c>
      <c r="D67" s="187">
        <v>8.42</v>
      </c>
      <c r="E67" s="187">
        <v>0</v>
      </c>
      <c r="F67" s="187">
        <v>8.42</v>
      </c>
      <c r="G67" s="187">
        <v>0</v>
      </c>
    </row>
    <row r="68" spans="1:7" ht="21.75" customHeight="1">
      <c r="A68" s="173">
        <f t="shared" si="0"/>
        <v>65</v>
      </c>
      <c r="B68" s="51" t="s">
        <v>80</v>
      </c>
      <c r="C68" s="187">
        <v>9.5</v>
      </c>
      <c r="D68" s="187">
        <v>10.5</v>
      </c>
      <c r="E68" s="187">
        <v>0</v>
      </c>
      <c r="F68" s="187">
        <v>10.5</v>
      </c>
      <c r="G68" s="187">
        <v>10.5</v>
      </c>
    </row>
    <row r="69" spans="1:7" ht="21.75" customHeight="1">
      <c r="A69" s="173">
        <f t="shared" si="0"/>
        <v>66</v>
      </c>
      <c r="B69" s="51" t="s">
        <v>81</v>
      </c>
      <c r="C69" s="187">
        <v>10.5</v>
      </c>
      <c r="D69" s="187">
        <v>10.5</v>
      </c>
      <c r="E69" s="187">
        <v>0</v>
      </c>
      <c r="F69" s="187">
        <v>10.5</v>
      </c>
      <c r="G69" s="187">
        <v>11.5</v>
      </c>
    </row>
    <row r="70" spans="1:7" ht="21.75" customHeight="1">
      <c r="A70" s="173">
        <f t="shared" si="0"/>
        <v>67</v>
      </c>
      <c r="B70" s="51" t="s">
        <v>82</v>
      </c>
      <c r="C70" s="187">
        <v>8</v>
      </c>
      <c r="D70" s="187">
        <v>13</v>
      </c>
      <c r="E70" s="187">
        <v>0</v>
      </c>
      <c r="F70" s="187">
        <v>10.75</v>
      </c>
      <c r="G70" s="187">
        <v>11.75</v>
      </c>
    </row>
    <row r="71" spans="1:7" ht="21.75" customHeight="1">
      <c r="A71" s="173">
        <f t="shared" ref="A71:A99" si="1">A70+1</f>
        <v>68</v>
      </c>
      <c r="B71" s="51" t="s">
        <v>131</v>
      </c>
      <c r="C71" s="187">
        <v>6.81</v>
      </c>
      <c r="D71" s="187">
        <v>10.25</v>
      </c>
      <c r="E71" s="187">
        <v>15.92</v>
      </c>
      <c r="F71" s="187">
        <v>0</v>
      </c>
      <c r="G71" s="187">
        <v>11.45</v>
      </c>
    </row>
    <row r="72" spans="1:7" ht="21.75" customHeight="1">
      <c r="A72" s="173">
        <f t="shared" si="1"/>
        <v>69</v>
      </c>
      <c r="B72" s="51" t="s">
        <v>84</v>
      </c>
      <c r="C72" s="187">
        <v>11.5</v>
      </c>
      <c r="D72" s="187">
        <v>11.5</v>
      </c>
      <c r="E72" s="187">
        <v>0</v>
      </c>
      <c r="F72" s="187">
        <v>11.5</v>
      </c>
      <c r="G72" s="187">
        <v>12.25</v>
      </c>
    </row>
    <row r="73" spans="1:7" ht="21.75" customHeight="1">
      <c r="A73" s="173">
        <f t="shared" si="1"/>
        <v>70</v>
      </c>
      <c r="B73" s="51" t="s">
        <v>85</v>
      </c>
      <c r="C73" s="187">
        <v>8.11</v>
      </c>
      <c r="D73" s="187">
        <v>8.5299999999999994</v>
      </c>
      <c r="E73" s="187">
        <v>13</v>
      </c>
      <c r="F73" s="187">
        <v>9.8000000000000007</v>
      </c>
      <c r="G73" s="187">
        <v>9.8000000000000007</v>
      </c>
    </row>
    <row r="74" spans="1:7" ht="21.75" customHeight="1">
      <c r="A74" s="173">
        <f t="shared" si="1"/>
        <v>71</v>
      </c>
      <c r="B74" s="51" t="s">
        <v>86</v>
      </c>
      <c r="C74" s="187">
        <v>0</v>
      </c>
      <c r="D74" s="187">
        <v>9.98</v>
      </c>
      <c r="E74" s="187">
        <v>0</v>
      </c>
      <c r="F74" s="187">
        <v>8.61</v>
      </c>
      <c r="G74" s="187">
        <v>9.77</v>
      </c>
    </row>
    <row r="75" spans="1:7" ht="21.75" customHeight="1">
      <c r="A75" s="173">
        <f t="shared" si="1"/>
        <v>72</v>
      </c>
      <c r="B75" s="51" t="s">
        <v>88</v>
      </c>
      <c r="C75" s="187">
        <v>9.15</v>
      </c>
      <c r="D75" s="187">
        <v>9.15</v>
      </c>
      <c r="E75" s="187">
        <v>0</v>
      </c>
      <c r="F75" s="187">
        <v>8.9</v>
      </c>
      <c r="G75" s="187">
        <v>8.9</v>
      </c>
    </row>
    <row r="76" spans="1:7" ht="21.75" customHeight="1">
      <c r="A76" s="173">
        <f t="shared" si="1"/>
        <v>73</v>
      </c>
      <c r="B76" s="51" t="s">
        <v>89</v>
      </c>
      <c r="C76" s="187">
        <v>8</v>
      </c>
      <c r="D76" s="187">
        <v>8.75</v>
      </c>
      <c r="E76" s="187">
        <v>9.5</v>
      </c>
      <c r="F76" s="187">
        <v>8.25</v>
      </c>
      <c r="G76" s="187">
        <v>10.25</v>
      </c>
    </row>
    <row r="77" spans="1:7" ht="21.75" customHeight="1">
      <c r="A77" s="173">
        <f t="shared" si="1"/>
        <v>74</v>
      </c>
      <c r="B77" s="51" t="s">
        <v>90</v>
      </c>
      <c r="C77" s="187">
        <v>12.59</v>
      </c>
      <c r="D77" s="187">
        <v>12.67</v>
      </c>
      <c r="E77" s="187">
        <v>0</v>
      </c>
      <c r="F77" s="187">
        <v>12.74</v>
      </c>
      <c r="G77" s="187">
        <v>13.36</v>
      </c>
    </row>
    <row r="78" spans="1:7" ht="21.75" customHeight="1">
      <c r="A78" s="173">
        <f t="shared" si="1"/>
        <v>75</v>
      </c>
      <c r="B78" s="51" t="s">
        <v>91</v>
      </c>
      <c r="C78" s="187">
        <v>13.12</v>
      </c>
      <c r="D78" s="187">
        <v>13.62</v>
      </c>
      <c r="E78" s="187">
        <v>13.62</v>
      </c>
      <c r="F78" s="187">
        <v>13.12</v>
      </c>
      <c r="G78" s="187">
        <v>14.37</v>
      </c>
    </row>
    <row r="79" spans="1:7" ht="21.75" customHeight="1">
      <c r="A79" s="173">
        <f t="shared" si="1"/>
        <v>76</v>
      </c>
      <c r="B79" s="51" t="s">
        <v>93</v>
      </c>
      <c r="C79" s="187">
        <v>10.79</v>
      </c>
      <c r="D79" s="187">
        <v>12.27</v>
      </c>
      <c r="E79" s="187">
        <v>0</v>
      </c>
      <c r="F79" s="187">
        <v>11.63</v>
      </c>
      <c r="G79" s="187">
        <v>15.55</v>
      </c>
    </row>
    <row r="80" spans="1:7" ht="21.75" customHeight="1">
      <c r="A80" s="173">
        <f t="shared" si="1"/>
        <v>77</v>
      </c>
      <c r="B80" s="51" t="s">
        <v>94</v>
      </c>
      <c r="C80" s="187">
        <v>11.5</v>
      </c>
      <c r="D80" s="187">
        <v>13.5</v>
      </c>
      <c r="E80" s="187">
        <v>0</v>
      </c>
      <c r="F80" s="187">
        <v>0</v>
      </c>
      <c r="G80" s="187">
        <v>0</v>
      </c>
    </row>
    <row r="81" spans="1:7" ht="21.75" customHeight="1">
      <c r="A81" s="173">
        <f t="shared" si="1"/>
        <v>78</v>
      </c>
      <c r="B81" s="51" t="s">
        <v>174</v>
      </c>
      <c r="C81" s="187">
        <v>4.0999999999999996</v>
      </c>
      <c r="D81" s="187">
        <v>4.0999999999999996</v>
      </c>
      <c r="E81" s="187">
        <v>0</v>
      </c>
      <c r="F81" s="187">
        <v>4.0999999999999996</v>
      </c>
      <c r="G81" s="187">
        <v>4.0999999999999996</v>
      </c>
    </row>
    <row r="82" spans="1:7" ht="21.75" customHeight="1">
      <c r="A82" s="173">
        <f t="shared" si="1"/>
        <v>79</v>
      </c>
      <c r="B82" s="51" t="s">
        <v>96</v>
      </c>
      <c r="C82" s="187">
        <v>0</v>
      </c>
      <c r="D82" s="187">
        <v>11.25</v>
      </c>
      <c r="E82" s="187">
        <v>14.5</v>
      </c>
      <c r="F82" s="187">
        <v>9.25</v>
      </c>
      <c r="G82" s="187">
        <v>0</v>
      </c>
    </row>
    <row r="83" spans="1:7" ht="21.75" customHeight="1">
      <c r="A83" s="173">
        <f t="shared" si="1"/>
        <v>80</v>
      </c>
      <c r="B83" s="51" t="s">
        <v>97</v>
      </c>
      <c r="C83" s="187">
        <v>11.15</v>
      </c>
      <c r="D83" s="187">
        <v>11.15</v>
      </c>
      <c r="E83" s="187">
        <v>13.15</v>
      </c>
      <c r="F83" s="187">
        <v>11.15</v>
      </c>
      <c r="G83" s="187">
        <v>12.65</v>
      </c>
    </row>
    <row r="84" spans="1:7" ht="21.75" customHeight="1">
      <c r="A84" s="173">
        <f t="shared" si="1"/>
        <v>81</v>
      </c>
      <c r="B84" s="51" t="s">
        <v>98</v>
      </c>
      <c r="C84" s="187">
        <v>12.2</v>
      </c>
      <c r="D84" s="187">
        <v>12.45</v>
      </c>
      <c r="E84" s="187">
        <v>12.95</v>
      </c>
      <c r="F84" s="187">
        <v>12.3</v>
      </c>
      <c r="G84" s="187">
        <v>12.7</v>
      </c>
    </row>
    <row r="85" spans="1:7" ht="21.75" customHeight="1">
      <c r="A85" s="173">
        <f t="shared" si="1"/>
        <v>82</v>
      </c>
      <c r="B85" s="51" t="s">
        <v>99</v>
      </c>
      <c r="C85" s="187">
        <v>14.5</v>
      </c>
      <c r="D85" s="187">
        <v>14.75</v>
      </c>
      <c r="E85" s="187">
        <v>17</v>
      </c>
      <c r="F85" s="187">
        <v>16.5</v>
      </c>
      <c r="G85" s="187">
        <v>15.75</v>
      </c>
    </row>
    <row r="86" spans="1:7" ht="21.75" customHeight="1">
      <c r="A86" s="173">
        <f t="shared" si="1"/>
        <v>83</v>
      </c>
      <c r="B86" s="54" t="s">
        <v>100</v>
      </c>
      <c r="C86" s="187">
        <v>9.5</v>
      </c>
      <c r="D86" s="187">
        <v>13</v>
      </c>
      <c r="E86" s="187">
        <v>0</v>
      </c>
      <c r="F86" s="187">
        <v>13</v>
      </c>
      <c r="G86" s="187">
        <v>13</v>
      </c>
    </row>
    <row r="87" spans="1:7" ht="21.75" customHeight="1">
      <c r="A87" s="173">
        <f t="shared" si="1"/>
        <v>84</v>
      </c>
      <c r="B87" s="51" t="s">
        <v>101</v>
      </c>
      <c r="C87" s="187">
        <v>11</v>
      </c>
      <c r="D87" s="187">
        <v>11</v>
      </c>
      <c r="E87" s="187">
        <v>17</v>
      </c>
      <c r="F87" s="187">
        <v>13</v>
      </c>
      <c r="G87" s="187">
        <v>13</v>
      </c>
    </row>
    <row r="88" spans="1:7" ht="21.75" customHeight="1">
      <c r="A88" s="173">
        <f t="shared" si="1"/>
        <v>85</v>
      </c>
      <c r="B88" s="51" t="s">
        <v>102</v>
      </c>
      <c r="C88" s="187">
        <v>8.9600000000000009</v>
      </c>
      <c r="D88" s="187">
        <v>9.4600000000000009</v>
      </c>
      <c r="E88" s="187">
        <v>9.9600000000000009</v>
      </c>
      <c r="F88" s="187">
        <v>9.9600000000000009</v>
      </c>
      <c r="G88" s="187">
        <v>9.9600000000000009</v>
      </c>
    </row>
    <row r="89" spans="1:7" ht="21.75" customHeight="1">
      <c r="A89" s="173">
        <f t="shared" si="1"/>
        <v>86</v>
      </c>
      <c r="B89" s="51" t="s">
        <v>173</v>
      </c>
      <c r="C89" s="187">
        <v>15.22</v>
      </c>
      <c r="D89" s="187">
        <v>15.22</v>
      </c>
      <c r="E89" s="187">
        <v>15.22</v>
      </c>
      <c r="F89" s="187">
        <v>15.22</v>
      </c>
      <c r="G89" s="187">
        <v>15.22</v>
      </c>
    </row>
    <row r="90" spans="1:7" ht="21.75" customHeight="1">
      <c r="A90" s="173">
        <f t="shared" si="1"/>
        <v>87</v>
      </c>
      <c r="B90" s="51" t="s">
        <v>104</v>
      </c>
      <c r="C90" s="187">
        <v>8.4600000000000009</v>
      </c>
      <c r="D90" s="187">
        <v>10.17</v>
      </c>
      <c r="E90" s="187">
        <v>13</v>
      </c>
      <c r="F90" s="187">
        <v>10.11</v>
      </c>
      <c r="G90" s="187">
        <v>10.08</v>
      </c>
    </row>
    <row r="91" spans="1:7" ht="21.75" customHeight="1">
      <c r="A91" s="173">
        <f t="shared" si="1"/>
        <v>88</v>
      </c>
      <c r="B91" s="51" t="s">
        <v>105</v>
      </c>
      <c r="C91" s="187">
        <v>9.25</v>
      </c>
      <c r="D91" s="187">
        <v>9.91</v>
      </c>
      <c r="E91" s="187">
        <v>10.91</v>
      </c>
      <c r="F91" s="187">
        <v>9.41</v>
      </c>
      <c r="G91" s="187">
        <v>9.41</v>
      </c>
    </row>
    <row r="92" spans="1:7" ht="21.75" customHeight="1">
      <c r="A92" s="173">
        <f t="shared" si="1"/>
        <v>89</v>
      </c>
      <c r="B92" s="51" t="s">
        <v>106</v>
      </c>
      <c r="C92" s="187">
        <v>10.91</v>
      </c>
      <c r="D92" s="187">
        <v>11.41</v>
      </c>
      <c r="E92" s="187">
        <v>11.91</v>
      </c>
      <c r="F92" s="187">
        <v>10.91</v>
      </c>
      <c r="G92" s="187">
        <v>11.41</v>
      </c>
    </row>
    <row r="93" spans="1:7" ht="21.75" customHeight="1">
      <c r="A93" s="173">
        <f t="shared" si="1"/>
        <v>90</v>
      </c>
      <c r="B93" s="51" t="s">
        <v>107</v>
      </c>
      <c r="C93" s="187">
        <v>10.67</v>
      </c>
      <c r="D93" s="187">
        <v>10.67</v>
      </c>
      <c r="E93" s="187">
        <v>11.67</v>
      </c>
      <c r="F93" s="187">
        <v>10.67</v>
      </c>
      <c r="G93" s="187">
        <v>10.67</v>
      </c>
    </row>
    <row r="94" spans="1:7" ht="21.75" customHeight="1">
      <c r="A94" s="173">
        <f t="shared" si="1"/>
        <v>91</v>
      </c>
      <c r="B94" s="51" t="s">
        <v>108</v>
      </c>
      <c r="C94" s="187">
        <v>0</v>
      </c>
      <c r="D94" s="187">
        <v>11.88</v>
      </c>
      <c r="E94" s="187">
        <v>14.46</v>
      </c>
      <c r="F94" s="187">
        <v>0</v>
      </c>
      <c r="G94" s="187">
        <v>12.59</v>
      </c>
    </row>
    <row r="95" spans="1:7" ht="21.75" customHeight="1">
      <c r="A95" s="173">
        <f t="shared" si="1"/>
        <v>92</v>
      </c>
      <c r="B95" s="51" t="s">
        <v>109</v>
      </c>
      <c r="C95" s="187">
        <v>11.52</v>
      </c>
      <c r="D95" s="187">
        <v>12.45</v>
      </c>
      <c r="E95" s="187">
        <v>0</v>
      </c>
      <c r="F95" s="187">
        <v>12.27</v>
      </c>
      <c r="G95" s="187">
        <v>13.77</v>
      </c>
    </row>
    <row r="96" spans="1:7" ht="21.75" customHeight="1">
      <c r="A96" s="173">
        <f t="shared" si="1"/>
        <v>93</v>
      </c>
      <c r="B96" s="51" t="s">
        <v>110</v>
      </c>
      <c r="C96" s="187">
        <v>11.36</v>
      </c>
      <c r="D96" s="187">
        <v>11.36</v>
      </c>
      <c r="E96" s="187">
        <v>11.36</v>
      </c>
      <c r="F96" s="187">
        <v>11.36</v>
      </c>
      <c r="G96" s="187">
        <v>11.36</v>
      </c>
    </row>
    <row r="97" spans="1:7" ht="21.75" customHeight="1">
      <c r="A97" s="173">
        <f t="shared" si="1"/>
        <v>94</v>
      </c>
      <c r="B97" s="51" t="s">
        <v>156</v>
      </c>
      <c r="C97" s="187">
        <v>11.59</v>
      </c>
      <c r="D97" s="187">
        <v>12.09</v>
      </c>
      <c r="E97" s="187">
        <v>14.09</v>
      </c>
      <c r="F97" s="187">
        <v>11.59</v>
      </c>
      <c r="G97" s="187">
        <v>11.59</v>
      </c>
    </row>
    <row r="98" spans="1:7" ht="21.75" customHeight="1">
      <c r="A98" s="173">
        <f t="shared" si="1"/>
        <v>95</v>
      </c>
      <c r="B98" s="51" t="s">
        <v>112</v>
      </c>
      <c r="C98" s="187">
        <v>10.02</v>
      </c>
      <c r="D98" s="187">
        <v>9.9</v>
      </c>
      <c r="E98" s="187">
        <v>0</v>
      </c>
      <c r="F98" s="187">
        <v>9.9</v>
      </c>
      <c r="G98" s="187">
        <v>0</v>
      </c>
    </row>
    <row r="99" spans="1:7" ht="21.75" customHeight="1">
      <c r="A99" s="173">
        <f t="shared" si="1"/>
        <v>96</v>
      </c>
      <c r="B99" s="51" t="s">
        <v>113</v>
      </c>
      <c r="C99" s="187">
        <v>0</v>
      </c>
      <c r="D99" s="187">
        <v>10.75</v>
      </c>
      <c r="E99" s="187">
        <v>0</v>
      </c>
      <c r="F99" s="187">
        <v>10.75</v>
      </c>
      <c r="G99" s="187">
        <v>11.25</v>
      </c>
    </row>
    <row r="100" spans="1:7" ht="27" customHeight="1">
      <c r="A100" s="175"/>
      <c r="B100" s="222" t="s">
        <v>157</v>
      </c>
      <c r="C100" s="222"/>
      <c r="D100" s="222"/>
      <c r="E100" s="222"/>
      <c r="F100" s="222"/>
      <c r="G100" s="222"/>
    </row>
    <row r="101" spans="1:7" ht="27" customHeight="1">
      <c r="A101" s="175"/>
      <c r="B101" s="222" t="s">
        <v>168</v>
      </c>
      <c r="C101" s="222"/>
      <c r="D101" s="222"/>
      <c r="E101" s="222"/>
      <c r="F101" s="222"/>
      <c r="G101" s="222"/>
    </row>
    <row r="102" spans="1:7" ht="27.75" customHeight="1">
      <c r="A102" s="175"/>
      <c r="B102" s="222" t="s">
        <v>170</v>
      </c>
      <c r="C102" s="222"/>
      <c r="D102" s="222"/>
      <c r="E102" s="222"/>
      <c r="F102" s="222"/>
      <c r="G102" s="222"/>
    </row>
    <row r="103" spans="1:7" ht="21.75" hidden="1" customHeight="1">
      <c r="A103" s="175"/>
      <c r="B103" s="177"/>
      <c r="C103" s="177"/>
      <c r="D103" s="67"/>
      <c r="E103" s="67"/>
      <c r="F103" s="67"/>
      <c r="G103" s="67"/>
    </row>
    <row r="104" spans="1:7" ht="21.75" hidden="1" customHeight="1">
      <c r="B104" s="127" t="s">
        <v>178</v>
      </c>
      <c r="C104" s="180">
        <f>AVERAGE(C4:C32,C34:C73,C75:C81,C83:C93,C95:C98)</f>
        <v>9.3708791208791204</v>
      </c>
      <c r="D104" s="181">
        <f>AVERAGE(D4:D15,D18:D19,D22,D26,D30:D32,D34:D99)</f>
        <v>10.179058823529411</v>
      </c>
      <c r="E104" s="181">
        <f>AVERAGE(E4:E5,E11,E19,E26,E31,E34:E64,E66,E71,E73,E76,E78,E82:E85,E87:E94,E96:E97)</f>
        <v>12.318571428571431</v>
      </c>
      <c r="F104" s="181">
        <f>AVERAGE(F4:F14,F18:F19,F18:F19,F22,F25:F26,F31:F32,F34:F63,F65:F70,F72:F79,F81:F93,F95:F99)</f>
        <v>10.153780487804877</v>
      </c>
      <c r="G104" s="181">
        <f>AVERAGE(G4:G12,G14,G18:G19,G26,G31,G34:G66,G68:G79,G83:G97,G99)</f>
        <v>11.080399999999999</v>
      </c>
    </row>
    <row r="105" spans="1:7" ht="21.75" hidden="1" customHeight="1">
      <c r="B105" s="127" t="s">
        <v>179</v>
      </c>
      <c r="C105" s="69">
        <v>3.62</v>
      </c>
      <c r="D105" s="69">
        <v>3.62</v>
      </c>
      <c r="E105" s="67">
        <v>6.14</v>
      </c>
      <c r="F105" s="69">
        <v>3.62</v>
      </c>
      <c r="G105" s="69">
        <v>3.62</v>
      </c>
    </row>
    <row r="106" spans="1:7" ht="21.75" hidden="1" customHeight="1">
      <c r="B106" s="127" t="s">
        <v>180</v>
      </c>
      <c r="C106" s="67">
        <v>15.25</v>
      </c>
      <c r="D106" s="67">
        <v>15.25</v>
      </c>
      <c r="E106" s="67">
        <v>21</v>
      </c>
      <c r="F106" s="67">
        <v>16.5</v>
      </c>
      <c r="G106" s="67">
        <v>15.75</v>
      </c>
    </row>
    <row r="107" spans="1:7" ht="21.75" hidden="1" customHeight="1">
      <c r="B107" s="127" t="s">
        <v>178</v>
      </c>
      <c r="C107" s="191">
        <f>AVERAGE(C4:C32,C34:C73,C75:C81,C83:C93,C95:C98)</f>
        <v>9.3708791208791204</v>
      </c>
      <c r="D107" s="192">
        <f>AVERAGE(D4:D15,D18:D19,D22,D26,D30:D32,D34:D99)</f>
        <v>10.179058823529411</v>
      </c>
      <c r="E107" s="192">
        <f>AVERAGE(E4:E5,E11,E19,E26,E31,E34:E64,E66,E71,E73,E76,E78,E82:E85,E87:E94,E96:E97)</f>
        <v>12.318571428571431</v>
      </c>
      <c r="F107" s="192">
        <f>AVERAGE(F4:F14,F18:F19,F22,F25:F26,F31:F32,F34:F63,F65:F70,F72:F79,F81:F93,F95:F99)</f>
        <v>10.159374999999999</v>
      </c>
      <c r="G107" s="192">
        <f>AVERAGE(G4:G12,G14,G18:G19,G26,G31,G34:G66,G68:G79,G81,G83:G97,G99)</f>
        <v>10.988552631578948</v>
      </c>
    </row>
    <row r="108" spans="1:7" ht="21.75" hidden="1" customHeight="1">
      <c r="B108" s="127" t="s">
        <v>179</v>
      </c>
      <c r="C108" s="191">
        <v>4.0999999999999996</v>
      </c>
      <c r="D108" s="191">
        <v>4.0999999999999996</v>
      </c>
      <c r="E108" s="192">
        <v>6.11</v>
      </c>
      <c r="F108" s="191">
        <v>4.0999999999999996</v>
      </c>
      <c r="G108" s="191">
        <v>4.0999999999999996</v>
      </c>
    </row>
    <row r="109" spans="1:7" ht="21.75" hidden="1" customHeight="1">
      <c r="B109" s="127" t="s">
        <v>180</v>
      </c>
      <c r="C109" s="192">
        <v>15.22</v>
      </c>
      <c r="D109" s="192">
        <v>15.22</v>
      </c>
      <c r="E109" s="192">
        <v>21</v>
      </c>
      <c r="F109" s="192">
        <v>16.5</v>
      </c>
      <c r="G109" s="192">
        <v>15.75</v>
      </c>
    </row>
    <row r="110" spans="1:7" ht="21.75" hidden="1" customHeight="1">
      <c r="B110" s="127"/>
      <c r="C110" s="67"/>
      <c r="D110" s="67"/>
    </row>
    <row r="111" spans="1:7" ht="21.75" customHeight="1">
      <c r="B111" s="127"/>
      <c r="C111" s="67"/>
      <c r="D111" s="67"/>
    </row>
    <row r="112" spans="1:7" ht="21.75" customHeight="1">
      <c r="B112" s="127"/>
    </row>
    <row r="114" spans="1:6" s="110" customFormat="1" ht="21.75" customHeight="1">
      <c r="A114" s="68"/>
      <c r="B114" s="127"/>
      <c r="F114" s="139"/>
    </row>
    <row r="115" spans="1:6" s="110" customFormat="1" ht="21.75" customHeight="1">
      <c r="A115" s="68"/>
      <c r="B115" s="127"/>
      <c r="F115" s="139"/>
    </row>
    <row r="116" spans="1:6" s="110" customFormat="1" ht="21.75" customHeight="1">
      <c r="A116" s="68"/>
      <c r="B116" s="127"/>
      <c r="F116" s="139"/>
    </row>
    <row r="119" spans="1:6" s="110" customFormat="1" ht="21.75" customHeight="1">
      <c r="A119" s="68"/>
      <c r="B119" s="127"/>
      <c r="F119" s="139"/>
    </row>
    <row r="120" spans="1:6" s="110" customFormat="1" ht="21.75" customHeight="1">
      <c r="A120" s="68"/>
      <c r="B120" s="127"/>
      <c r="F120" s="139"/>
    </row>
    <row r="121" spans="1:6" s="110" customFormat="1" ht="21.75" customHeight="1">
      <c r="A121" s="68"/>
      <c r="B121" s="127"/>
      <c r="F121" s="139"/>
    </row>
  </sheetData>
  <mergeCells count="5">
    <mergeCell ref="B102:G102"/>
    <mergeCell ref="B1:G1"/>
    <mergeCell ref="C2:G2"/>
    <mergeCell ref="B100:G100"/>
    <mergeCell ref="B101:G101"/>
  </mergeCells>
  <pageMargins left="0.70866141732283472" right="0.94488188976377963" top="0.74803149606299213" bottom="0.74803149606299213" header="0.31496062992125984" footer="0.31496062992125984"/>
  <pageSetup paperSize="9" scale="75" orientation="portrait" horizontalDpi="90" verticalDpi="90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8"/>
  <sheetViews>
    <sheetView zoomScaleNormal="100" workbookViewId="0">
      <selection activeCell="C9" sqref="C9"/>
    </sheetView>
  </sheetViews>
  <sheetFormatPr defaultColWidth="9.1796875" defaultRowHeight="21.75" customHeight="1"/>
  <cols>
    <col min="1" max="1" width="6.1796875" style="68" customWidth="1"/>
    <col min="2" max="2" width="43.453125" style="69" customWidth="1"/>
    <col min="3" max="3" width="12.54296875" style="110" customWidth="1"/>
    <col min="4" max="4" width="13.7265625" style="110" customWidth="1"/>
    <col min="5" max="5" width="11.453125" style="110" customWidth="1"/>
    <col min="6" max="6" width="11.54296875" style="139" customWidth="1"/>
    <col min="7" max="7" width="13" style="110" customWidth="1"/>
    <col min="8" max="16384" width="9.1796875" style="67"/>
  </cols>
  <sheetData>
    <row r="1" spans="1:7" ht="21.75" customHeight="1">
      <c r="A1" s="189"/>
      <c r="B1" s="219" t="s">
        <v>176</v>
      </c>
      <c r="C1" s="219"/>
      <c r="D1" s="219"/>
      <c r="E1" s="219"/>
      <c r="F1" s="219"/>
      <c r="G1" s="219"/>
    </row>
    <row r="2" spans="1:7" ht="15" customHeight="1">
      <c r="C2" s="223" t="s">
        <v>182</v>
      </c>
      <c r="D2" s="224"/>
      <c r="E2" s="224"/>
      <c r="F2" s="224"/>
      <c r="G2" s="224"/>
    </row>
    <row r="3" spans="1:7" ht="21.75" customHeight="1">
      <c r="A3" s="178" t="s">
        <v>1</v>
      </c>
      <c r="B3" s="178" t="s">
        <v>4</v>
      </c>
      <c r="C3" s="179" t="s">
        <v>5</v>
      </c>
      <c r="D3" s="179" t="s">
        <v>6</v>
      </c>
      <c r="E3" s="179" t="s">
        <v>7</v>
      </c>
      <c r="F3" s="179" t="s">
        <v>8</v>
      </c>
      <c r="G3" s="179" t="s">
        <v>9</v>
      </c>
    </row>
    <row r="4" spans="1:7" ht="21.75" customHeight="1">
      <c r="A4" s="172">
        <v>1</v>
      </c>
      <c r="B4" s="51" t="s">
        <v>12</v>
      </c>
      <c r="C4" s="187">
        <v>9.9499999999999993</v>
      </c>
      <c r="D4" s="187">
        <v>9.8000000000000007</v>
      </c>
      <c r="E4" s="187">
        <v>16.75</v>
      </c>
      <c r="F4" s="187">
        <v>9.9</v>
      </c>
      <c r="G4" s="187">
        <v>12</v>
      </c>
    </row>
    <row r="5" spans="1:7" ht="21.75" customHeight="1">
      <c r="A5" s="172">
        <v>2</v>
      </c>
      <c r="B5" s="51" t="s">
        <v>13</v>
      </c>
      <c r="C5" s="187">
        <v>9.85</v>
      </c>
      <c r="D5" s="187">
        <v>9.8000000000000007</v>
      </c>
      <c r="E5" s="187">
        <v>11.5</v>
      </c>
      <c r="F5" s="187">
        <v>10.199999999999999</v>
      </c>
      <c r="G5" s="187">
        <v>11.95</v>
      </c>
    </row>
    <row r="6" spans="1:7" ht="21.75" customHeight="1">
      <c r="A6" s="173">
        <f>A5+1</f>
        <v>3</v>
      </c>
      <c r="B6" s="51" t="s">
        <v>14</v>
      </c>
      <c r="C6" s="187">
        <v>9.85</v>
      </c>
      <c r="D6" s="187">
        <v>9.85</v>
      </c>
      <c r="E6" s="187">
        <v>0</v>
      </c>
      <c r="F6" s="187">
        <v>10.199999999999999</v>
      </c>
      <c r="G6" s="187">
        <v>12</v>
      </c>
    </row>
    <row r="7" spans="1:7" ht="21.75" customHeight="1">
      <c r="A7" s="173">
        <f t="shared" ref="A7:A70" si="0">A6+1</f>
        <v>4</v>
      </c>
      <c r="B7" s="51" t="s">
        <v>15</v>
      </c>
      <c r="C7" s="187">
        <v>9.75</v>
      </c>
      <c r="D7" s="187">
        <v>10.25</v>
      </c>
      <c r="E7" s="187">
        <v>0</v>
      </c>
      <c r="F7" s="187">
        <v>10.25</v>
      </c>
      <c r="G7" s="187">
        <v>12</v>
      </c>
    </row>
    <row r="8" spans="1:7" ht="21.75" customHeight="1">
      <c r="A8" s="173">
        <f t="shared" si="0"/>
        <v>5</v>
      </c>
      <c r="B8" s="51" t="s">
        <v>16</v>
      </c>
      <c r="C8" s="187">
        <v>9.6</v>
      </c>
      <c r="D8" s="187">
        <v>10</v>
      </c>
      <c r="E8" s="187">
        <v>0</v>
      </c>
      <c r="F8" s="187">
        <v>10</v>
      </c>
      <c r="G8" s="187">
        <v>10</v>
      </c>
    </row>
    <row r="9" spans="1:7" ht="21.75" customHeight="1">
      <c r="A9" s="173">
        <f t="shared" si="0"/>
        <v>6</v>
      </c>
      <c r="B9" s="51" t="s">
        <v>17</v>
      </c>
      <c r="C9" s="187">
        <v>8.25</v>
      </c>
      <c r="D9" s="187">
        <v>8.75</v>
      </c>
      <c r="E9" s="187">
        <v>0</v>
      </c>
      <c r="F9" s="187">
        <v>9.4</v>
      </c>
      <c r="G9" s="187">
        <v>8.61</v>
      </c>
    </row>
    <row r="10" spans="1:7" ht="21.75" customHeight="1">
      <c r="A10" s="173">
        <f t="shared" si="0"/>
        <v>7</v>
      </c>
      <c r="B10" s="51" t="s">
        <v>18</v>
      </c>
      <c r="C10" s="187">
        <v>9</v>
      </c>
      <c r="D10" s="187">
        <v>10</v>
      </c>
      <c r="E10" s="187">
        <v>0</v>
      </c>
      <c r="F10" s="187">
        <v>9.25</v>
      </c>
      <c r="G10" s="187">
        <v>9.5</v>
      </c>
    </row>
    <row r="11" spans="1:7" ht="21.75" customHeight="1">
      <c r="A11" s="173">
        <f t="shared" si="0"/>
        <v>8</v>
      </c>
      <c r="B11" s="51" t="s">
        <v>147</v>
      </c>
      <c r="C11" s="187">
        <v>10.44</v>
      </c>
      <c r="D11" s="187">
        <v>9.9700000000000006</v>
      </c>
      <c r="E11" s="187">
        <v>17.329999999999998</v>
      </c>
      <c r="F11" s="187">
        <v>10.25</v>
      </c>
      <c r="G11" s="187">
        <v>10.25</v>
      </c>
    </row>
    <row r="12" spans="1:7" ht="21.75" customHeight="1">
      <c r="A12" s="173">
        <f t="shared" si="0"/>
        <v>9</v>
      </c>
      <c r="B12" s="51" t="s">
        <v>20</v>
      </c>
      <c r="C12" s="187">
        <v>9.4</v>
      </c>
      <c r="D12" s="187">
        <v>10.050000000000001</v>
      </c>
      <c r="E12" s="187">
        <v>0</v>
      </c>
      <c r="F12" s="187">
        <v>9.5</v>
      </c>
      <c r="G12" s="187">
        <v>9.9499999999999993</v>
      </c>
    </row>
    <row r="13" spans="1:7" ht="21.75" customHeight="1">
      <c r="A13" s="173">
        <f t="shared" si="0"/>
        <v>10</v>
      </c>
      <c r="B13" s="51" t="s">
        <v>21</v>
      </c>
      <c r="C13" s="187">
        <v>9.9</v>
      </c>
      <c r="D13" s="187">
        <v>10.75</v>
      </c>
      <c r="E13" s="187">
        <v>0</v>
      </c>
      <c r="F13" s="187">
        <v>10</v>
      </c>
      <c r="G13" s="187">
        <v>0</v>
      </c>
    </row>
    <row r="14" spans="1:7" ht="21.75" customHeight="1">
      <c r="A14" s="173">
        <f t="shared" si="0"/>
        <v>11</v>
      </c>
      <c r="B14" s="51" t="s">
        <v>22</v>
      </c>
      <c r="C14" s="187">
        <v>9.9499999999999993</v>
      </c>
      <c r="D14" s="187">
        <v>10.25</v>
      </c>
      <c r="E14" s="187">
        <v>0</v>
      </c>
      <c r="F14" s="187">
        <v>9.75</v>
      </c>
      <c r="G14" s="187">
        <v>10.75</v>
      </c>
    </row>
    <row r="15" spans="1:7" ht="21.75" customHeight="1">
      <c r="A15" s="173">
        <f t="shared" si="0"/>
        <v>12</v>
      </c>
      <c r="B15" s="51" t="s">
        <v>23</v>
      </c>
      <c r="C15" s="187">
        <v>6.5</v>
      </c>
      <c r="D15" s="187">
        <v>6.85</v>
      </c>
      <c r="E15" s="187">
        <v>0</v>
      </c>
      <c r="F15" s="187">
        <v>0</v>
      </c>
      <c r="G15" s="187">
        <v>0</v>
      </c>
    </row>
    <row r="16" spans="1:7" ht="21.75" customHeight="1">
      <c r="A16" s="173">
        <f t="shared" si="0"/>
        <v>13</v>
      </c>
      <c r="B16" s="51" t="s">
        <v>24</v>
      </c>
      <c r="C16" s="187">
        <v>5.08</v>
      </c>
      <c r="D16" s="187">
        <v>0</v>
      </c>
      <c r="E16" s="187">
        <v>0</v>
      </c>
      <c r="F16" s="187">
        <v>0</v>
      </c>
      <c r="G16" s="187">
        <v>0</v>
      </c>
    </row>
    <row r="17" spans="1:7" ht="21.75" customHeight="1">
      <c r="A17" s="173">
        <f t="shared" si="0"/>
        <v>14</v>
      </c>
      <c r="B17" s="51" t="s">
        <v>25</v>
      </c>
      <c r="C17" s="187">
        <v>6.5</v>
      </c>
      <c r="D17" s="187">
        <v>0</v>
      </c>
      <c r="E17" s="187">
        <v>0</v>
      </c>
      <c r="F17" s="187">
        <v>0</v>
      </c>
      <c r="G17" s="187">
        <v>0</v>
      </c>
    </row>
    <row r="18" spans="1:7" ht="21.75" customHeight="1">
      <c r="A18" s="173">
        <f t="shared" si="0"/>
        <v>15</v>
      </c>
      <c r="B18" s="51" t="s">
        <v>26</v>
      </c>
      <c r="C18" s="187">
        <v>8.35</v>
      </c>
      <c r="D18" s="187">
        <v>8.35</v>
      </c>
      <c r="E18" s="187">
        <v>0</v>
      </c>
      <c r="F18" s="187">
        <v>8.35</v>
      </c>
      <c r="G18" s="187">
        <v>8.35</v>
      </c>
    </row>
    <row r="19" spans="1:7" ht="21.75" customHeight="1">
      <c r="A19" s="173">
        <f t="shared" si="0"/>
        <v>16</v>
      </c>
      <c r="B19" s="51" t="s">
        <v>27</v>
      </c>
      <c r="C19" s="187">
        <v>11</v>
      </c>
      <c r="D19" s="187">
        <v>10.4</v>
      </c>
      <c r="E19" s="187">
        <v>14</v>
      </c>
      <c r="F19" s="187">
        <v>10.9</v>
      </c>
      <c r="G19" s="187">
        <v>15.6</v>
      </c>
    </row>
    <row r="20" spans="1:7" ht="21.75" customHeight="1">
      <c r="A20" s="173">
        <f t="shared" si="0"/>
        <v>17</v>
      </c>
      <c r="B20" s="51" t="s">
        <v>28</v>
      </c>
      <c r="C20" s="187">
        <v>10</v>
      </c>
      <c r="D20" s="187">
        <v>0</v>
      </c>
      <c r="E20" s="187">
        <v>0</v>
      </c>
      <c r="F20" s="187">
        <v>0</v>
      </c>
      <c r="G20" s="187">
        <v>0</v>
      </c>
    </row>
    <row r="21" spans="1:7" ht="21.75" customHeight="1">
      <c r="A21" s="173">
        <f t="shared" si="0"/>
        <v>18</v>
      </c>
      <c r="B21" s="51" t="s">
        <v>30</v>
      </c>
      <c r="C21" s="187">
        <v>5.85</v>
      </c>
      <c r="D21" s="187">
        <v>0</v>
      </c>
      <c r="E21" s="187">
        <v>0</v>
      </c>
      <c r="F21" s="187">
        <v>0</v>
      </c>
      <c r="G21" s="187">
        <v>0</v>
      </c>
    </row>
    <row r="22" spans="1:7" ht="21.75" customHeight="1">
      <c r="A22" s="173">
        <f t="shared" si="0"/>
        <v>19</v>
      </c>
      <c r="B22" s="51" t="s">
        <v>32</v>
      </c>
      <c r="C22" s="187">
        <v>6.19</v>
      </c>
      <c r="D22" s="187">
        <v>7.4</v>
      </c>
      <c r="E22" s="187">
        <v>0</v>
      </c>
      <c r="F22" s="187">
        <v>9.26</v>
      </c>
      <c r="G22" s="187">
        <v>0</v>
      </c>
    </row>
    <row r="23" spans="1:7" ht="21.75" customHeight="1">
      <c r="A23" s="173">
        <f t="shared" si="0"/>
        <v>20</v>
      </c>
      <c r="B23" s="51" t="s">
        <v>33</v>
      </c>
      <c r="C23" s="187">
        <v>7.64</v>
      </c>
      <c r="D23" s="187">
        <v>0</v>
      </c>
      <c r="E23" s="187">
        <v>0</v>
      </c>
      <c r="F23" s="187">
        <v>0</v>
      </c>
      <c r="G23" s="187">
        <v>0</v>
      </c>
    </row>
    <row r="24" spans="1:7" ht="21.75" customHeight="1">
      <c r="A24" s="173">
        <f t="shared" si="0"/>
        <v>21</v>
      </c>
      <c r="B24" s="51" t="s">
        <v>34</v>
      </c>
      <c r="C24" s="187">
        <v>6</v>
      </c>
      <c r="D24" s="187">
        <v>0</v>
      </c>
      <c r="E24" s="187">
        <v>0</v>
      </c>
      <c r="F24" s="187">
        <v>0</v>
      </c>
      <c r="G24" s="187">
        <v>0</v>
      </c>
    </row>
    <row r="25" spans="1:7" ht="21.75" customHeight="1">
      <c r="A25" s="173">
        <f t="shared" si="0"/>
        <v>22</v>
      </c>
      <c r="B25" s="51" t="s">
        <v>35</v>
      </c>
      <c r="C25" s="187">
        <v>8.16</v>
      </c>
      <c r="D25" s="187">
        <v>0</v>
      </c>
      <c r="E25" s="187">
        <v>0</v>
      </c>
      <c r="F25" s="187">
        <v>8.33</v>
      </c>
      <c r="G25" s="187">
        <v>0</v>
      </c>
    </row>
    <row r="26" spans="1:7" ht="21.75" customHeight="1">
      <c r="A26" s="173">
        <f t="shared" si="0"/>
        <v>23</v>
      </c>
      <c r="B26" s="51" t="s">
        <v>36</v>
      </c>
      <c r="C26" s="187">
        <v>14.39</v>
      </c>
      <c r="D26" s="187">
        <v>13.39</v>
      </c>
      <c r="E26" s="187">
        <v>13.39</v>
      </c>
      <c r="F26" s="187">
        <v>13.39</v>
      </c>
      <c r="G26" s="187">
        <v>13.39</v>
      </c>
    </row>
    <row r="27" spans="1:7" ht="21.75" customHeight="1">
      <c r="A27" s="173">
        <f t="shared" si="0"/>
        <v>24</v>
      </c>
      <c r="B27" s="51" t="s">
        <v>37</v>
      </c>
      <c r="C27" s="187">
        <v>7.73</v>
      </c>
      <c r="D27" s="187">
        <v>0</v>
      </c>
      <c r="E27" s="187">
        <v>0</v>
      </c>
      <c r="F27" s="187">
        <v>0</v>
      </c>
      <c r="G27" s="187">
        <v>0</v>
      </c>
    </row>
    <row r="28" spans="1:7" ht="21.75" customHeight="1">
      <c r="A28" s="173">
        <f t="shared" si="0"/>
        <v>25</v>
      </c>
      <c r="B28" s="51" t="s">
        <v>38</v>
      </c>
      <c r="C28" s="187">
        <v>7.7</v>
      </c>
      <c r="D28" s="187">
        <v>0</v>
      </c>
      <c r="E28" s="187">
        <v>0</v>
      </c>
      <c r="F28" s="187">
        <v>0</v>
      </c>
      <c r="G28" s="187">
        <v>0</v>
      </c>
    </row>
    <row r="29" spans="1:7" ht="21.75" customHeight="1">
      <c r="A29" s="173">
        <f t="shared" si="0"/>
        <v>26</v>
      </c>
      <c r="B29" s="51" t="s">
        <v>39</v>
      </c>
      <c r="C29" s="187">
        <v>8</v>
      </c>
      <c r="D29" s="187">
        <v>0</v>
      </c>
      <c r="E29" s="187">
        <v>0</v>
      </c>
      <c r="F29" s="187">
        <v>0</v>
      </c>
      <c r="G29" s="187">
        <v>0</v>
      </c>
    </row>
    <row r="30" spans="1:7" ht="21.75" customHeight="1">
      <c r="A30" s="173">
        <f t="shared" si="0"/>
        <v>27</v>
      </c>
      <c r="B30" s="51" t="s">
        <v>40</v>
      </c>
      <c r="C30" s="187">
        <v>6.25</v>
      </c>
      <c r="D30" s="187">
        <v>6.43</v>
      </c>
      <c r="E30" s="187">
        <v>0</v>
      </c>
      <c r="F30" s="187">
        <v>0</v>
      </c>
      <c r="G30" s="187">
        <v>0</v>
      </c>
    </row>
    <row r="31" spans="1:7" ht="21.75" customHeight="1">
      <c r="A31" s="173">
        <f>A30+1</f>
        <v>28</v>
      </c>
      <c r="B31" s="51" t="s">
        <v>41</v>
      </c>
      <c r="C31" s="187">
        <v>10.01</v>
      </c>
      <c r="D31" s="187">
        <v>10.24</v>
      </c>
      <c r="E31" s="187">
        <v>15.22</v>
      </c>
      <c r="F31" s="187">
        <v>9.69</v>
      </c>
      <c r="G31" s="187">
        <v>14.12</v>
      </c>
    </row>
    <row r="32" spans="1:7" ht="21.75" customHeight="1">
      <c r="A32" s="173">
        <f t="shared" si="0"/>
        <v>29</v>
      </c>
      <c r="B32" s="51" t="s">
        <v>42</v>
      </c>
      <c r="C32" s="187">
        <v>9</v>
      </c>
      <c r="D32" s="187">
        <v>10.25</v>
      </c>
      <c r="E32" s="187">
        <v>0</v>
      </c>
      <c r="F32" s="187">
        <v>10.25</v>
      </c>
      <c r="G32" s="187">
        <v>0</v>
      </c>
    </row>
    <row r="33" spans="1:7" ht="21.75" customHeight="1">
      <c r="A33" s="173">
        <f t="shared" si="0"/>
        <v>30</v>
      </c>
      <c r="B33" s="51" t="s">
        <v>43</v>
      </c>
      <c r="C33" s="187">
        <v>0</v>
      </c>
      <c r="D33" s="187">
        <v>0</v>
      </c>
      <c r="E33" s="187">
        <v>0</v>
      </c>
      <c r="F33" s="187">
        <v>0</v>
      </c>
      <c r="G33" s="187">
        <v>0</v>
      </c>
    </row>
    <row r="34" spans="1:7" ht="21.75" customHeight="1">
      <c r="A34" s="173">
        <f t="shared" si="0"/>
        <v>31</v>
      </c>
      <c r="B34" s="51" t="s">
        <v>44</v>
      </c>
      <c r="C34" s="187">
        <v>8.6999999999999993</v>
      </c>
      <c r="D34" s="187">
        <v>9.1999999999999993</v>
      </c>
      <c r="E34" s="187">
        <v>21</v>
      </c>
      <c r="F34" s="187">
        <v>11.55</v>
      </c>
      <c r="G34" s="187">
        <v>10.55</v>
      </c>
    </row>
    <row r="35" spans="1:7" ht="21.75" customHeight="1">
      <c r="A35" s="173">
        <f t="shared" si="0"/>
        <v>32</v>
      </c>
      <c r="B35" s="51" t="s">
        <v>45</v>
      </c>
      <c r="C35" s="187">
        <v>10.6</v>
      </c>
      <c r="D35" s="187">
        <v>12.2</v>
      </c>
      <c r="E35" s="187">
        <v>14.2</v>
      </c>
      <c r="F35" s="187">
        <v>11.9</v>
      </c>
      <c r="G35" s="187">
        <v>12</v>
      </c>
    </row>
    <row r="36" spans="1:7" ht="21.75" customHeight="1">
      <c r="A36" s="173">
        <f t="shared" si="0"/>
        <v>33</v>
      </c>
      <c r="B36" s="51" t="s">
        <v>46</v>
      </c>
      <c r="C36" s="187">
        <v>7.92</v>
      </c>
      <c r="D36" s="187">
        <v>9.4</v>
      </c>
      <c r="E36" s="187">
        <v>12.24</v>
      </c>
      <c r="F36" s="187">
        <v>9.6199999999999992</v>
      </c>
      <c r="G36" s="187">
        <v>9.49</v>
      </c>
    </row>
    <row r="37" spans="1:7" ht="21.75" customHeight="1">
      <c r="A37" s="173">
        <f t="shared" si="0"/>
        <v>34</v>
      </c>
      <c r="B37" s="51" t="s">
        <v>47</v>
      </c>
      <c r="C37" s="187">
        <v>9.75</v>
      </c>
      <c r="D37" s="187">
        <v>10.25</v>
      </c>
      <c r="E37" s="187">
        <v>14.25</v>
      </c>
      <c r="F37" s="187">
        <v>10.25</v>
      </c>
      <c r="G37" s="187">
        <v>11</v>
      </c>
    </row>
    <row r="38" spans="1:7" ht="21.75" customHeight="1">
      <c r="A38" s="173">
        <f t="shared" si="0"/>
        <v>35</v>
      </c>
      <c r="B38" s="51" t="s">
        <v>48</v>
      </c>
      <c r="C38" s="187">
        <v>6.46</v>
      </c>
      <c r="D38" s="187">
        <v>6.52</v>
      </c>
      <c r="E38" s="187">
        <v>6.26</v>
      </c>
      <c r="F38" s="187">
        <v>6.24</v>
      </c>
      <c r="G38" s="187">
        <v>6.89</v>
      </c>
    </row>
    <row r="39" spans="1:7" ht="21.75" customHeight="1">
      <c r="A39" s="173">
        <f t="shared" si="0"/>
        <v>36</v>
      </c>
      <c r="B39" s="51" t="s">
        <v>49</v>
      </c>
      <c r="C39" s="187">
        <v>9.9600000000000009</v>
      </c>
      <c r="D39" s="187">
        <v>11.12</v>
      </c>
      <c r="E39" s="187">
        <v>14.51</v>
      </c>
      <c r="F39" s="187">
        <v>11.5</v>
      </c>
      <c r="G39" s="187">
        <v>13.45</v>
      </c>
    </row>
    <row r="40" spans="1:7" ht="21.75" customHeight="1">
      <c r="A40" s="173">
        <f t="shared" si="0"/>
        <v>37</v>
      </c>
      <c r="B40" s="51" t="s">
        <v>50</v>
      </c>
      <c r="C40" s="187">
        <v>6.32</v>
      </c>
      <c r="D40" s="187">
        <v>7.32</v>
      </c>
      <c r="E40" s="187">
        <v>12.01</v>
      </c>
      <c r="F40" s="187">
        <v>7.6</v>
      </c>
      <c r="G40" s="187">
        <v>9.06</v>
      </c>
    </row>
    <row r="41" spans="1:7" ht="21.75" customHeight="1">
      <c r="A41" s="173">
        <f t="shared" si="0"/>
        <v>38</v>
      </c>
      <c r="B41" s="51" t="s">
        <v>51</v>
      </c>
      <c r="C41" s="187">
        <v>9.94</v>
      </c>
      <c r="D41" s="187">
        <v>9.43</v>
      </c>
      <c r="E41" s="187">
        <v>9.09</v>
      </c>
      <c r="F41" s="187">
        <v>8.93</v>
      </c>
      <c r="G41" s="187">
        <v>8.98</v>
      </c>
    </row>
    <row r="42" spans="1:7" ht="21.75" customHeight="1">
      <c r="A42" s="173">
        <f t="shared" si="0"/>
        <v>39</v>
      </c>
      <c r="B42" s="51" t="s">
        <v>52</v>
      </c>
      <c r="C42" s="187">
        <v>9.02</v>
      </c>
      <c r="D42" s="187">
        <v>9.7899999999999991</v>
      </c>
      <c r="E42" s="187">
        <v>12.52</v>
      </c>
      <c r="F42" s="187">
        <v>10.1</v>
      </c>
      <c r="G42" s="187">
        <v>11.64</v>
      </c>
    </row>
    <row r="43" spans="1:7" ht="21.75" customHeight="1">
      <c r="A43" s="173">
        <f t="shared" si="0"/>
        <v>40</v>
      </c>
      <c r="B43" s="51" t="s">
        <v>53</v>
      </c>
      <c r="C43" s="187">
        <v>9.75</v>
      </c>
      <c r="D43" s="187">
        <v>10.25</v>
      </c>
      <c r="E43" s="187">
        <v>12.25</v>
      </c>
      <c r="F43" s="187">
        <v>10.75</v>
      </c>
      <c r="G43" s="187">
        <v>10.75</v>
      </c>
    </row>
    <row r="44" spans="1:7" ht="21.75" customHeight="1">
      <c r="A44" s="173">
        <f t="shared" si="0"/>
        <v>41</v>
      </c>
      <c r="B44" s="51" t="s">
        <v>54</v>
      </c>
      <c r="C44" s="187">
        <v>7.75</v>
      </c>
      <c r="D44" s="187">
        <v>7.21</v>
      </c>
      <c r="E44" s="187">
        <v>7.4</v>
      </c>
      <c r="F44" s="187">
        <v>6.22</v>
      </c>
      <c r="G44" s="187">
        <v>7</v>
      </c>
    </row>
    <row r="45" spans="1:7" ht="21.75" customHeight="1">
      <c r="A45" s="173">
        <f t="shared" si="0"/>
        <v>42</v>
      </c>
      <c r="B45" s="51" t="s">
        <v>55</v>
      </c>
      <c r="C45" s="187">
        <v>9.9</v>
      </c>
      <c r="D45" s="187">
        <v>10.65</v>
      </c>
      <c r="E45" s="187">
        <v>13</v>
      </c>
      <c r="F45" s="187">
        <v>10.119999999999999</v>
      </c>
      <c r="G45" s="187">
        <v>12</v>
      </c>
    </row>
    <row r="46" spans="1:7" ht="21.75" customHeight="1">
      <c r="A46" s="173">
        <f t="shared" si="0"/>
        <v>43</v>
      </c>
      <c r="B46" s="51" t="s">
        <v>56</v>
      </c>
      <c r="C46" s="187">
        <v>9.85</v>
      </c>
      <c r="D46" s="187">
        <v>9.85</v>
      </c>
      <c r="E46" s="187">
        <v>9.85</v>
      </c>
      <c r="F46" s="187">
        <v>9.85</v>
      </c>
      <c r="G46" s="187">
        <v>9.85</v>
      </c>
    </row>
    <row r="47" spans="1:7" ht="21.75" customHeight="1">
      <c r="A47" s="173">
        <f t="shared" si="0"/>
        <v>44</v>
      </c>
      <c r="B47" s="51" t="s">
        <v>57</v>
      </c>
      <c r="C47" s="187">
        <v>9.8800000000000008</v>
      </c>
      <c r="D47" s="187">
        <v>10.23</v>
      </c>
      <c r="E47" s="187">
        <v>15.87</v>
      </c>
      <c r="F47" s="187">
        <v>10.24</v>
      </c>
      <c r="G47" s="187">
        <v>10.74</v>
      </c>
    </row>
    <row r="48" spans="1:7" ht="21.75" customHeight="1">
      <c r="A48" s="173">
        <f t="shared" si="0"/>
        <v>45</v>
      </c>
      <c r="B48" s="51" t="s">
        <v>58</v>
      </c>
      <c r="C48" s="187">
        <v>8.1199999999999992</v>
      </c>
      <c r="D48" s="187">
        <v>8.6199999999999992</v>
      </c>
      <c r="E48" s="187">
        <v>9.6199999999999992</v>
      </c>
      <c r="F48" s="187">
        <v>8.6199999999999992</v>
      </c>
      <c r="G48" s="187">
        <v>9.3699999999999992</v>
      </c>
    </row>
    <row r="49" spans="1:7" ht="21.75" customHeight="1">
      <c r="A49" s="173">
        <f t="shared" si="0"/>
        <v>46</v>
      </c>
      <c r="B49" s="51" t="s">
        <v>59</v>
      </c>
      <c r="C49" s="187">
        <v>9.41</v>
      </c>
      <c r="D49" s="187">
        <v>9.1300000000000008</v>
      </c>
      <c r="E49" s="187">
        <v>9.1300000000000008</v>
      </c>
      <c r="F49" s="187">
        <v>9.41</v>
      </c>
      <c r="G49" s="187">
        <v>8.84</v>
      </c>
    </row>
    <row r="50" spans="1:7" ht="21.75" customHeight="1">
      <c r="A50" s="173">
        <f t="shared" si="0"/>
        <v>47</v>
      </c>
      <c r="B50" s="51" t="s">
        <v>60</v>
      </c>
      <c r="C50" s="187">
        <v>9.49</v>
      </c>
      <c r="D50" s="187">
        <v>7.88</v>
      </c>
      <c r="E50" s="187">
        <v>13.88</v>
      </c>
      <c r="F50" s="187">
        <v>10.17</v>
      </c>
      <c r="G50" s="187">
        <v>11.47</v>
      </c>
    </row>
    <row r="51" spans="1:7" ht="21.75" customHeight="1">
      <c r="A51" s="173">
        <f t="shared" si="0"/>
        <v>48</v>
      </c>
      <c r="B51" s="51" t="s">
        <v>61</v>
      </c>
      <c r="C51" s="187">
        <v>8.57</v>
      </c>
      <c r="D51" s="187">
        <v>8.59</v>
      </c>
      <c r="E51" s="187">
        <v>8.44</v>
      </c>
      <c r="F51" s="187">
        <v>8.42</v>
      </c>
      <c r="G51" s="187">
        <v>10.75</v>
      </c>
    </row>
    <row r="52" spans="1:7" ht="21.75" customHeight="1">
      <c r="A52" s="173">
        <f t="shared" si="0"/>
        <v>49</v>
      </c>
      <c r="B52" s="51" t="s">
        <v>62</v>
      </c>
      <c r="C52" s="187">
        <v>8.8699999999999992</v>
      </c>
      <c r="D52" s="187">
        <v>9.17</v>
      </c>
      <c r="E52" s="187">
        <v>9.17</v>
      </c>
      <c r="F52" s="187">
        <v>8.8699999999999992</v>
      </c>
      <c r="G52" s="187">
        <v>9.17</v>
      </c>
    </row>
    <row r="53" spans="1:7" ht="21.75" customHeight="1">
      <c r="A53" s="173">
        <f t="shared" si="0"/>
        <v>50</v>
      </c>
      <c r="B53" s="51" t="s">
        <v>64</v>
      </c>
      <c r="C53" s="187">
        <v>8.51</v>
      </c>
      <c r="D53" s="187">
        <v>9.7799999999999994</v>
      </c>
      <c r="E53" s="187">
        <v>9.61</v>
      </c>
      <c r="F53" s="187">
        <v>8.34</v>
      </c>
      <c r="G53" s="187">
        <v>11.66</v>
      </c>
    </row>
    <row r="54" spans="1:7" ht="21.75" customHeight="1">
      <c r="A54" s="173">
        <f t="shared" si="0"/>
        <v>51</v>
      </c>
      <c r="B54" s="51" t="s">
        <v>65</v>
      </c>
      <c r="C54" s="187">
        <v>11.38</v>
      </c>
      <c r="D54" s="187">
        <v>11.96</v>
      </c>
      <c r="E54" s="187">
        <v>11.17</v>
      </c>
      <c r="F54" s="187">
        <v>11.26</v>
      </c>
      <c r="G54" s="187">
        <v>14.35</v>
      </c>
    </row>
    <row r="55" spans="1:7" ht="21.75" customHeight="1">
      <c r="A55" s="173">
        <f t="shared" si="0"/>
        <v>52</v>
      </c>
      <c r="B55" s="51" t="s">
        <v>66</v>
      </c>
      <c r="C55" s="187">
        <v>5.76</v>
      </c>
      <c r="D55" s="187">
        <v>5.76</v>
      </c>
      <c r="E55" s="187">
        <v>5.76</v>
      </c>
      <c r="F55" s="187">
        <v>8.98</v>
      </c>
      <c r="G55" s="187">
        <v>8.98</v>
      </c>
    </row>
    <row r="56" spans="1:7" s="80" customFormat="1" ht="21.75" customHeight="1">
      <c r="A56" s="173">
        <f>A55+1</f>
        <v>53</v>
      </c>
      <c r="B56" s="51" t="s">
        <v>67</v>
      </c>
      <c r="C56" s="187">
        <v>8.16</v>
      </c>
      <c r="D56" s="187">
        <v>8.27</v>
      </c>
      <c r="E56" s="187">
        <v>10.67</v>
      </c>
      <c r="F56" s="187">
        <v>8</v>
      </c>
      <c r="G56" s="187">
        <v>8.01</v>
      </c>
    </row>
    <row r="57" spans="1:7" ht="21.75" customHeight="1">
      <c r="A57" s="173">
        <f t="shared" si="0"/>
        <v>54</v>
      </c>
      <c r="B57" s="51" t="s">
        <v>68</v>
      </c>
      <c r="C57" s="187">
        <v>8.0500000000000007</v>
      </c>
      <c r="D57" s="187">
        <v>8.0500000000000007</v>
      </c>
      <c r="E57" s="187">
        <v>8.0500000000000007</v>
      </c>
      <c r="F57" s="187">
        <v>8.0500000000000007</v>
      </c>
      <c r="G57" s="187">
        <v>8.0500000000000007</v>
      </c>
    </row>
    <row r="58" spans="1:7" ht="21.75" customHeight="1">
      <c r="A58" s="173">
        <f t="shared" si="0"/>
        <v>55</v>
      </c>
      <c r="B58" s="51" t="s">
        <v>69</v>
      </c>
      <c r="C58" s="187">
        <v>6.63</v>
      </c>
      <c r="D58" s="187">
        <v>6.61</v>
      </c>
      <c r="E58" s="187">
        <v>6.58</v>
      </c>
      <c r="F58" s="187">
        <v>6.59</v>
      </c>
      <c r="G58" s="187">
        <v>7.15</v>
      </c>
    </row>
    <row r="59" spans="1:7" ht="21.75" customHeight="1">
      <c r="A59" s="173">
        <f t="shared" si="0"/>
        <v>56</v>
      </c>
      <c r="B59" s="51" t="s">
        <v>70</v>
      </c>
      <c r="C59" s="187">
        <v>8.89</v>
      </c>
      <c r="D59" s="187">
        <v>9.09</v>
      </c>
      <c r="E59" s="187">
        <v>8.89</v>
      </c>
      <c r="F59" s="187">
        <v>8.94</v>
      </c>
      <c r="G59" s="187">
        <v>9.01</v>
      </c>
    </row>
    <row r="60" spans="1:7" ht="21.75" customHeight="1">
      <c r="A60" s="173">
        <f t="shared" si="0"/>
        <v>57</v>
      </c>
      <c r="B60" s="51" t="s">
        <v>71</v>
      </c>
      <c r="C60" s="187">
        <v>8.33</v>
      </c>
      <c r="D60" s="187">
        <v>8.92</v>
      </c>
      <c r="E60" s="187">
        <v>10.73</v>
      </c>
      <c r="F60" s="187">
        <v>8.24</v>
      </c>
      <c r="G60" s="187">
        <v>10.34</v>
      </c>
    </row>
    <row r="61" spans="1:7" ht="21.75" customHeight="1">
      <c r="A61" s="173">
        <f t="shared" si="0"/>
        <v>58</v>
      </c>
      <c r="B61" s="51" t="s">
        <v>73</v>
      </c>
      <c r="C61" s="187">
        <v>12.56</v>
      </c>
      <c r="D61" s="187">
        <v>12.56</v>
      </c>
      <c r="E61" s="187">
        <v>12.56</v>
      </c>
      <c r="F61" s="187">
        <v>12.56</v>
      </c>
      <c r="G61" s="187">
        <v>12.56</v>
      </c>
    </row>
    <row r="62" spans="1:7" ht="21.75" customHeight="1">
      <c r="A62" s="173">
        <f t="shared" si="0"/>
        <v>59</v>
      </c>
      <c r="B62" s="51" t="s">
        <v>74</v>
      </c>
      <c r="C62" s="187">
        <v>10.24</v>
      </c>
      <c r="D62" s="187">
        <v>10.54</v>
      </c>
      <c r="E62" s="187">
        <v>10.54</v>
      </c>
      <c r="F62" s="187">
        <v>10.39</v>
      </c>
      <c r="G62" s="187">
        <v>10.44</v>
      </c>
    </row>
    <row r="63" spans="1:7" ht="21.75" customHeight="1">
      <c r="A63" s="173">
        <f t="shared" si="0"/>
        <v>60</v>
      </c>
      <c r="B63" s="51" t="s">
        <v>75</v>
      </c>
      <c r="C63" s="187">
        <v>8.5</v>
      </c>
      <c r="D63" s="187">
        <v>8.5</v>
      </c>
      <c r="E63" s="187">
        <v>9.14</v>
      </c>
      <c r="F63" s="187">
        <v>8.5</v>
      </c>
      <c r="G63" s="187">
        <v>8.5</v>
      </c>
    </row>
    <row r="64" spans="1:7" ht="21.75" customHeight="1">
      <c r="A64" s="173">
        <f t="shared" si="0"/>
        <v>61</v>
      </c>
      <c r="B64" s="51" t="s">
        <v>76</v>
      </c>
      <c r="C64" s="187">
        <v>10.5</v>
      </c>
      <c r="D64" s="187">
        <v>11.5</v>
      </c>
      <c r="E64" s="187">
        <v>15</v>
      </c>
      <c r="F64" s="187">
        <v>0</v>
      </c>
      <c r="G64" s="187">
        <v>10.5</v>
      </c>
    </row>
    <row r="65" spans="1:7" ht="21.75" customHeight="1">
      <c r="A65" s="173">
        <f t="shared" si="0"/>
        <v>62</v>
      </c>
      <c r="B65" s="51" t="s">
        <v>77</v>
      </c>
      <c r="C65" s="187">
        <v>9.4700000000000006</v>
      </c>
      <c r="D65" s="187">
        <v>9.5</v>
      </c>
      <c r="E65" s="187">
        <v>0</v>
      </c>
      <c r="F65" s="187">
        <v>10.050000000000001</v>
      </c>
      <c r="G65" s="187">
        <v>10.050000000000001</v>
      </c>
    </row>
    <row r="66" spans="1:7" ht="21.75" customHeight="1">
      <c r="A66" s="173">
        <f t="shared" si="0"/>
        <v>63</v>
      </c>
      <c r="B66" s="51" t="s">
        <v>78</v>
      </c>
      <c r="C66" s="187">
        <v>11</v>
      </c>
      <c r="D66" s="187">
        <v>13</v>
      </c>
      <c r="E66" s="187">
        <v>15</v>
      </c>
      <c r="F66" s="187">
        <v>12</v>
      </c>
      <c r="G66" s="187">
        <v>13.5</v>
      </c>
    </row>
    <row r="67" spans="1:7" ht="21.75" customHeight="1">
      <c r="A67" s="173">
        <f t="shared" si="0"/>
        <v>64</v>
      </c>
      <c r="B67" s="51" t="s">
        <v>79</v>
      </c>
      <c r="C67" s="187">
        <v>7.87</v>
      </c>
      <c r="D67" s="187">
        <v>8.09</v>
      </c>
      <c r="E67" s="187">
        <v>0</v>
      </c>
      <c r="F67" s="187">
        <v>8.09</v>
      </c>
      <c r="G67" s="187">
        <v>0</v>
      </c>
    </row>
    <row r="68" spans="1:7" ht="21.75" customHeight="1">
      <c r="A68" s="173">
        <f t="shared" si="0"/>
        <v>65</v>
      </c>
      <c r="B68" s="51" t="s">
        <v>80</v>
      </c>
      <c r="C68" s="187">
        <v>9.5</v>
      </c>
      <c r="D68" s="187">
        <v>10.5</v>
      </c>
      <c r="E68" s="187">
        <v>0</v>
      </c>
      <c r="F68" s="187">
        <v>10.5</v>
      </c>
      <c r="G68" s="187">
        <v>10.5</v>
      </c>
    </row>
    <row r="69" spans="1:7" ht="21.75" customHeight="1">
      <c r="A69" s="173">
        <f t="shared" si="0"/>
        <v>66</v>
      </c>
      <c r="B69" s="51" t="s">
        <v>81</v>
      </c>
      <c r="C69" s="187">
        <v>10.25</v>
      </c>
      <c r="D69" s="187">
        <v>10.25</v>
      </c>
      <c r="E69" s="187">
        <v>0</v>
      </c>
      <c r="F69" s="187">
        <v>10.5</v>
      </c>
      <c r="G69" s="187">
        <v>11.5</v>
      </c>
    </row>
    <row r="70" spans="1:7" ht="21.75" customHeight="1">
      <c r="A70" s="173">
        <f t="shared" si="0"/>
        <v>67</v>
      </c>
      <c r="B70" s="51" t="s">
        <v>82</v>
      </c>
      <c r="C70" s="187">
        <v>8</v>
      </c>
      <c r="D70" s="187">
        <v>13</v>
      </c>
      <c r="E70" s="187">
        <v>0</v>
      </c>
      <c r="F70" s="187">
        <v>10.75</v>
      </c>
      <c r="G70" s="187">
        <v>11.75</v>
      </c>
    </row>
    <row r="71" spans="1:7" ht="21.75" customHeight="1">
      <c r="A71" s="173">
        <f t="shared" ref="A71:A99" si="1">A70+1</f>
        <v>68</v>
      </c>
      <c r="B71" s="51" t="s">
        <v>131</v>
      </c>
      <c r="C71" s="187">
        <v>6.69</v>
      </c>
      <c r="D71" s="187">
        <v>10.19</v>
      </c>
      <c r="E71" s="187">
        <v>15.9</v>
      </c>
      <c r="F71" s="187">
        <v>0</v>
      </c>
      <c r="G71" s="187">
        <v>11.2</v>
      </c>
    </row>
    <row r="72" spans="1:7" ht="21.75" customHeight="1">
      <c r="A72" s="173">
        <f t="shared" si="1"/>
        <v>69</v>
      </c>
      <c r="B72" s="51" t="s">
        <v>84</v>
      </c>
      <c r="C72" s="187">
        <v>11.5</v>
      </c>
      <c r="D72" s="187">
        <v>11.5</v>
      </c>
      <c r="E72" s="187">
        <v>0</v>
      </c>
      <c r="F72" s="187">
        <v>11.5</v>
      </c>
      <c r="G72" s="187">
        <v>12.25</v>
      </c>
    </row>
    <row r="73" spans="1:7" ht="21.75" customHeight="1">
      <c r="A73" s="173">
        <f t="shared" si="1"/>
        <v>70</v>
      </c>
      <c r="B73" s="51" t="s">
        <v>85</v>
      </c>
      <c r="C73" s="187">
        <v>8.1999999999999993</v>
      </c>
      <c r="D73" s="187">
        <v>8.51</v>
      </c>
      <c r="E73" s="187">
        <v>13</v>
      </c>
      <c r="F73" s="187">
        <v>9.8000000000000007</v>
      </c>
      <c r="G73" s="187">
        <v>9.8000000000000007</v>
      </c>
    </row>
    <row r="74" spans="1:7" ht="21.75" customHeight="1">
      <c r="A74" s="173">
        <f t="shared" si="1"/>
        <v>71</v>
      </c>
      <c r="B74" s="51" t="s">
        <v>86</v>
      </c>
      <c r="C74" s="187">
        <v>0</v>
      </c>
      <c r="D74" s="187">
        <v>10.09</v>
      </c>
      <c r="E74" s="187">
        <v>0</v>
      </c>
      <c r="F74" s="187">
        <v>8.43</v>
      </c>
      <c r="G74" s="187">
        <v>9.64</v>
      </c>
    </row>
    <row r="75" spans="1:7" ht="21.75" customHeight="1">
      <c r="A75" s="173">
        <f t="shared" si="1"/>
        <v>72</v>
      </c>
      <c r="B75" s="51" t="s">
        <v>88</v>
      </c>
      <c r="C75" s="187">
        <v>8.9499999999999993</v>
      </c>
      <c r="D75" s="187">
        <v>8.9499999999999993</v>
      </c>
      <c r="E75" s="187">
        <v>0</v>
      </c>
      <c r="F75" s="187">
        <v>8.6999999999999993</v>
      </c>
      <c r="G75" s="187">
        <v>8.6999999999999993</v>
      </c>
    </row>
    <row r="76" spans="1:7" ht="21.75" customHeight="1">
      <c r="A76" s="173">
        <f t="shared" si="1"/>
        <v>73</v>
      </c>
      <c r="B76" s="51" t="s">
        <v>89</v>
      </c>
      <c r="C76" s="187">
        <v>8</v>
      </c>
      <c r="D76" s="187">
        <v>8.75</v>
      </c>
      <c r="E76" s="187">
        <v>9.5</v>
      </c>
      <c r="F76" s="187">
        <v>8.25</v>
      </c>
      <c r="G76" s="187">
        <v>10.25</v>
      </c>
    </row>
    <row r="77" spans="1:7" ht="21.75" customHeight="1">
      <c r="A77" s="173">
        <f t="shared" si="1"/>
        <v>74</v>
      </c>
      <c r="B77" s="51" t="s">
        <v>90</v>
      </c>
      <c r="C77" s="187">
        <v>12.66</v>
      </c>
      <c r="D77" s="187">
        <v>12.75</v>
      </c>
      <c r="E77" s="187">
        <v>0</v>
      </c>
      <c r="F77" s="187">
        <v>12.81</v>
      </c>
      <c r="G77" s="187">
        <v>13.42</v>
      </c>
    </row>
    <row r="78" spans="1:7" ht="21.75" customHeight="1">
      <c r="A78" s="173">
        <f t="shared" si="1"/>
        <v>75</v>
      </c>
      <c r="B78" s="51" t="s">
        <v>91</v>
      </c>
      <c r="C78" s="187">
        <v>14.24</v>
      </c>
      <c r="D78" s="187">
        <v>14.74</v>
      </c>
      <c r="E78" s="187">
        <v>14.74</v>
      </c>
      <c r="F78" s="187">
        <v>14.24</v>
      </c>
      <c r="G78" s="187">
        <v>15.49</v>
      </c>
    </row>
    <row r="79" spans="1:7" ht="21.75" customHeight="1">
      <c r="A79" s="173">
        <f t="shared" si="1"/>
        <v>76</v>
      </c>
      <c r="B79" s="51" t="s">
        <v>93</v>
      </c>
      <c r="C79" s="187">
        <v>10.53</v>
      </c>
      <c r="D79" s="187">
        <v>12.07</v>
      </c>
      <c r="E79" s="187">
        <v>0</v>
      </c>
      <c r="F79" s="187">
        <v>10.39</v>
      </c>
      <c r="G79" s="187">
        <v>15.46</v>
      </c>
    </row>
    <row r="80" spans="1:7" ht="21.75" customHeight="1">
      <c r="A80" s="173">
        <f t="shared" si="1"/>
        <v>77</v>
      </c>
      <c r="B80" s="51" t="s">
        <v>94</v>
      </c>
      <c r="C80" s="187">
        <v>11.5</v>
      </c>
      <c r="D80" s="187">
        <v>13.5</v>
      </c>
      <c r="E80" s="187">
        <v>0</v>
      </c>
      <c r="F80" s="187">
        <v>0</v>
      </c>
      <c r="G80" s="187">
        <v>0</v>
      </c>
    </row>
    <row r="81" spans="1:7" ht="21.75" customHeight="1">
      <c r="A81" s="173">
        <f t="shared" si="1"/>
        <v>78</v>
      </c>
      <c r="B81" s="51" t="s">
        <v>174</v>
      </c>
      <c r="C81" s="187">
        <v>4.41</v>
      </c>
      <c r="D81" s="187">
        <v>4.41</v>
      </c>
      <c r="E81" s="187">
        <v>0</v>
      </c>
      <c r="F81" s="187">
        <v>4.41</v>
      </c>
      <c r="G81" s="187">
        <v>4.41</v>
      </c>
    </row>
    <row r="82" spans="1:7" ht="21.75" customHeight="1">
      <c r="A82" s="173">
        <f t="shared" si="1"/>
        <v>79</v>
      </c>
      <c r="B82" s="51" t="s">
        <v>96</v>
      </c>
      <c r="C82" s="187">
        <v>0</v>
      </c>
      <c r="D82" s="187">
        <v>11.25</v>
      </c>
      <c r="E82" s="187">
        <v>14.5</v>
      </c>
      <c r="F82" s="187">
        <v>9.25</v>
      </c>
      <c r="G82" s="187">
        <v>0</v>
      </c>
    </row>
    <row r="83" spans="1:7" ht="21.75" customHeight="1">
      <c r="A83" s="173">
        <f t="shared" si="1"/>
        <v>80</v>
      </c>
      <c r="B83" s="51" t="s">
        <v>97</v>
      </c>
      <c r="C83" s="187">
        <v>11.07</v>
      </c>
      <c r="D83" s="187">
        <v>11.07</v>
      </c>
      <c r="E83" s="187">
        <v>13.07</v>
      </c>
      <c r="F83" s="187">
        <v>11.07</v>
      </c>
      <c r="G83" s="187">
        <v>12.57</v>
      </c>
    </row>
    <row r="84" spans="1:7" ht="21.75" customHeight="1">
      <c r="A84" s="173">
        <f t="shared" si="1"/>
        <v>81</v>
      </c>
      <c r="B84" s="51" t="s">
        <v>98</v>
      </c>
      <c r="C84" s="187">
        <v>12.17</v>
      </c>
      <c r="D84" s="187">
        <v>12.42</v>
      </c>
      <c r="E84" s="187">
        <v>12.92</v>
      </c>
      <c r="F84" s="187">
        <v>12.27</v>
      </c>
      <c r="G84" s="187">
        <v>12.67</v>
      </c>
    </row>
    <row r="85" spans="1:7" ht="21.75" customHeight="1">
      <c r="A85" s="173">
        <f t="shared" si="1"/>
        <v>82</v>
      </c>
      <c r="B85" s="51" t="s">
        <v>99</v>
      </c>
      <c r="C85" s="187">
        <v>14.5</v>
      </c>
      <c r="D85" s="187">
        <v>14.75</v>
      </c>
      <c r="E85" s="187">
        <v>17</v>
      </c>
      <c r="F85" s="187">
        <v>16.5</v>
      </c>
      <c r="G85" s="187">
        <v>15.75</v>
      </c>
    </row>
    <row r="86" spans="1:7" ht="21.75" customHeight="1">
      <c r="A86" s="173">
        <f t="shared" si="1"/>
        <v>83</v>
      </c>
      <c r="B86" s="54" t="s">
        <v>100</v>
      </c>
      <c r="C86" s="187">
        <v>9.5</v>
      </c>
      <c r="D86" s="187">
        <v>13</v>
      </c>
      <c r="E86" s="187">
        <v>14</v>
      </c>
      <c r="F86" s="187">
        <v>11</v>
      </c>
      <c r="G86" s="187">
        <v>13</v>
      </c>
    </row>
    <row r="87" spans="1:7" ht="21.75" customHeight="1">
      <c r="A87" s="173">
        <f t="shared" si="1"/>
        <v>84</v>
      </c>
      <c r="B87" s="51" t="s">
        <v>101</v>
      </c>
      <c r="C87" s="187">
        <v>11</v>
      </c>
      <c r="D87" s="187">
        <v>11</v>
      </c>
      <c r="E87" s="187">
        <v>17</v>
      </c>
      <c r="F87" s="187">
        <v>13</v>
      </c>
      <c r="G87" s="187">
        <v>13</v>
      </c>
    </row>
    <row r="88" spans="1:7" ht="21.75" customHeight="1">
      <c r="A88" s="173">
        <f t="shared" si="1"/>
        <v>85</v>
      </c>
      <c r="B88" s="51" t="s">
        <v>102</v>
      </c>
      <c r="C88" s="187">
        <v>8.94</v>
      </c>
      <c r="D88" s="187">
        <v>9.44</v>
      </c>
      <c r="E88" s="187">
        <v>9.94</v>
      </c>
      <c r="F88" s="187">
        <v>9.94</v>
      </c>
      <c r="G88" s="187">
        <v>9.94</v>
      </c>
    </row>
    <row r="89" spans="1:7" ht="21.75" customHeight="1">
      <c r="A89" s="173">
        <f t="shared" si="1"/>
        <v>86</v>
      </c>
      <c r="B89" s="51" t="s">
        <v>173</v>
      </c>
      <c r="C89" s="187">
        <v>15.22</v>
      </c>
      <c r="D89" s="187">
        <v>15.22</v>
      </c>
      <c r="E89" s="187">
        <v>15.22</v>
      </c>
      <c r="F89" s="187">
        <v>15.22</v>
      </c>
      <c r="G89" s="187">
        <v>15.22</v>
      </c>
    </row>
    <row r="90" spans="1:7" ht="21.75" customHeight="1">
      <c r="A90" s="173">
        <f t="shared" si="1"/>
        <v>87</v>
      </c>
      <c r="B90" s="51" t="s">
        <v>104</v>
      </c>
      <c r="C90" s="187">
        <v>8.34</v>
      </c>
      <c r="D90" s="187">
        <v>10.16</v>
      </c>
      <c r="E90" s="187">
        <v>13</v>
      </c>
      <c r="F90" s="187">
        <v>9.9499999999999993</v>
      </c>
      <c r="G90" s="187">
        <v>9.83</v>
      </c>
    </row>
    <row r="91" spans="1:7" ht="21.75" customHeight="1">
      <c r="A91" s="173">
        <f t="shared" si="1"/>
        <v>88</v>
      </c>
      <c r="B91" s="51" t="s">
        <v>105</v>
      </c>
      <c r="C91" s="187">
        <v>9.23</v>
      </c>
      <c r="D91" s="187">
        <v>9.89</v>
      </c>
      <c r="E91" s="187">
        <v>10.89</v>
      </c>
      <c r="F91" s="187">
        <v>9.39</v>
      </c>
      <c r="G91" s="187">
        <v>9.39</v>
      </c>
    </row>
    <row r="92" spans="1:7" ht="21.75" customHeight="1">
      <c r="A92" s="173">
        <f t="shared" si="1"/>
        <v>89</v>
      </c>
      <c r="B92" s="51" t="s">
        <v>106</v>
      </c>
      <c r="C92" s="187">
        <v>10.81</v>
      </c>
      <c r="D92" s="187">
        <v>11.31</v>
      </c>
      <c r="E92" s="187">
        <v>11.81</v>
      </c>
      <c r="F92" s="187">
        <v>10.81</v>
      </c>
      <c r="G92" s="187">
        <v>11.31</v>
      </c>
    </row>
    <row r="93" spans="1:7" ht="21.75" customHeight="1">
      <c r="A93" s="173">
        <f t="shared" si="1"/>
        <v>90</v>
      </c>
      <c r="B93" s="51" t="s">
        <v>107</v>
      </c>
      <c r="C93" s="187">
        <v>10.19</v>
      </c>
      <c r="D93" s="187">
        <v>10.19</v>
      </c>
      <c r="E93" s="187">
        <v>11.19</v>
      </c>
      <c r="F93" s="187">
        <v>10.19</v>
      </c>
      <c r="G93" s="187">
        <v>10.19</v>
      </c>
    </row>
    <row r="94" spans="1:7" ht="21.75" customHeight="1">
      <c r="A94" s="173">
        <f t="shared" si="1"/>
        <v>91</v>
      </c>
      <c r="B94" s="51" t="s">
        <v>108</v>
      </c>
      <c r="C94" s="187">
        <v>0</v>
      </c>
      <c r="D94" s="187">
        <v>11.88</v>
      </c>
      <c r="E94" s="187">
        <v>14.46</v>
      </c>
      <c r="F94" s="187">
        <v>0</v>
      </c>
      <c r="G94" s="187">
        <v>12.59</v>
      </c>
    </row>
    <row r="95" spans="1:7" ht="21.75" customHeight="1">
      <c r="A95" s="173">
        <f t="shared" si="1"/>
        <v>92</v>
      </c>
      <c r="B95" s="51" t="s">
        <v>109</v>
      </c>
      <c r="C95" s="187">
        <v>11.52</v>
      </c>
      <c r="D95" s="187">
        <v>12.45</v>
      </c>
      <c r="E95" s="187">
        <v>0</v>
      </c>
      <c r="F95" s="187">
        <v>12.27</v>
      </c>
      <c r="G95" s="187">
        <v>13.77</v>
      </c>
    </row>
    <row r="96" spans="1:7" ht="21.75" customHeight="1">
      <c r="A96" s="173">
        <f t="shared" si="1"/>
        <v>93</v>
      </c>
      <c r="B96" s="51" t="s">
        <v>110</v>
      </c>
      <c r="C96" s="187">
        <v>11.39</v>
      </c>
      <c r="D96" s="187">
        <v>11.39</v>
      </c>
      <c r="E96" s="187">
        <v>11.39</v>
      </c>
      <c r="F96" s="187">
        <v>11.39</v>
      </c>
      <c r="G96" s="187">
        <v>11.39</v>
      </c>
    </row>
    <row r="97" spans="1:7" ht="21.75" customHeight="1">
      <c r="A97" s="173">
        <f t="shared" si="1"/>
        <v>94</v>
      </c>
      <c r="B97" s="51" t="s">
        <v>156</v>
      </c>
      <c r="C97" s="187">
        <v>10.86</v>
      </c>
      <c r="D97" s="187">
        <v>11.36</v>
      </c>
      <c r="E97" s="187">
        <v>13.36</v>
      </c>
      <c r="F97" s="187">
        <v>10.86</v>
      </c>
      <c r="G97" s="187">
        <v>10.86</v>
      </c>
    </row>
    <row r="98" spans="1:7" ht="21.75" customHeight="1">
      <c r="A98" s="173">
        <f t="shared" si="1"/>
        <v>95</v>
      </c>
      <c r="B98" s="51" t="s">
        <v>112</v>
      </c>
      <c r="C98" s="187">
        <v>10.02</v>
      </c>
      <c r="D98" s="187">
        <v>9.9</v>
      </c>
      <c r="E98" s="187">
        <v>0</v>
      </c>
      <c r="F98" s="187">
        <v>9.9</v>
      </c>
      <c r="G98" s="187">
        <v>0</v>
      </c>
    </row>
    <row r="99" spans="1:7" ht="21.75" customHeight="1">
      <c r="A99" s="173">
        <f t="shared" si="1"/>
        <v>96</v>
      </c>
      <c r="B99" s="51" t="s">
        <v>113</v>
      </c>
      <c r="C99" s="187">
        <v>0</v>
      </c>
      <c r="D99" s="187">
        <v>10.75</v>
      </c>
      <c r="E99" s="187">
        <v>0</v>
      </c>
      <c r="F99" s="187">
        <v>10.75</v>
      </c>
      <c r="G99" s="187">
        <v>11.25</v>
      </c>
    </row>
    <row r="100" spans="1:7" ht="27" customHeight="1">
      <c r="A100" s="175"/>
      <c r="B100" s="222" t="s">
        <v>157</v>
      </c>
      <c r="C100" s="222"/>
      <c r="D100" s="222"/>
      <c r="E100" s="222"/>
      <c r="F100" s="222"/>
      <c r="G100" s="222"/>
    </row>
    <row r="101" spans="1:7" ht="27" customHeight="1">
      <c r="A101" s="175"/>
      <c r="B101" s="222" t="s">
        <v>168</v>
      </c>
      <c r="C101" s="222"/>
      <c r="D101" s="222"/>
      <c r="E101" s="222"/>
      <c r="F101" s="222"/>
      <c r="G101" s="222"/>
    </row>
    <row r="102" spans="1:7" ht="27.75" customHeight="1">
      <c r="A102" s="175"/>
      <c r="B102" s="222" t="s">
        <v>170</v>
      </c>
      <c r="C102" s="222"/>
      <c r="D102" s="222"/>
      <c r="E102" s="222"/>
      <c r="F102" s="222"/>
      <c r="G102" s="222"/>
    </row>
    <row r="103" spans="1:7" ht="21.75" customHeight="1">
      <c r="A103" s="175"/>
      <c r="B103" s="190"/>
      <c r="C103" s="190"/>
      <c r="D103" s="67"/>
      <c r="E103" s="67"/>
      <c r="F103" s="67"/>
      <c r="G103" s="67"/>
    </row>
    <row r="104" spans="1:7" ht="21.75" hidden="1" customHeight="1">
      <c r="B104" s="127" t="s">
        <v>178</v>
      </c>
      <c r="C104" s="191">
        <f>AVERAGE(C4:C32,C34:C73,C75:C81,C83:C93,C95:C98)</f>
        <v>9.2921978021978031</v>
      </c>
      <c r="D104" s="192">
        <f>AVERAGE(D4:D15,D18:D19,D22,D26,D30:D32,D34:D99)</f>
        <v>10.098352941176474</v>
      </c>
      <c r="E104" s="192">
        <f>AVERAGE(E4:E5,E11,E19,E26,E31,E34:E64,E66,E71,E73,E76,E78,E82:E94,E96:E97)</f>
        <v>12.271403508771932</v>
      </c>
      <c r="F104" s="192">
        <f>AVERAGE(F4:F14,F18:F19,F22,F25:F26,F31:F32,F34:F63,F65:F70,F72:F79,F81:F93,F95:F99)</f>
        <v>10.040750000000001</v>
      </c>
      <c r="G104" s="192">
        <f>AVERAGE(G4:G12,G14,G18:G19,G26,G31,G34:G66,G68:G79,G81,G83:G97,G99)</f>
        <v>10.943026315789478</v>
      </c>
    </row>
    <row r="105" spans="1:7" ht="21.75" hidden="1" customHeight="1">
      <c r="B105" s="127" t="s">
        <v>179</v>
      </c>
      <c r="C105" s="191">
        <v>4.41</v>
      </c>
      <c r="D105" s="191">
        <v>4.41</v>
      </c>
      <c r="E105" s="192">
        <v>5.76</v>
      </c>
      <c r="F105" s="191">
        <v>4.41</v>
      </c>
      <c r="G105" s="191">
        <v>4.41</v>
      </c>
    </row>
    <row r="106" spans="1:7" ht="21.75" hidden="1" customHeight="1">
      <c r="B106" s="127" t="s">
        <v>180</v>
      </c>
      <c r="C106" s="192">
        <v>15.22</v>
      </c>
      <c r="D106" s="192">
        <v>15.22</v>
      </c>
      <c r="E106" s="192">
        <v>21</v>
      </c>
      <c r="F106" s="192">
        <v>16.5</v>
      </c>
      <c r="G106" s="192">
        <v>15.75</v>
      </c>
    </row>
    <row r="107" spans="1:7" ht="21.75" customHeight="1">
      <c r="B107" s="127"/>
      <c r="C107" s="67"/>
      <c r="D107" s="67"/>
    </row>
    <row r="108" spans="1:7" ht="21.75" customHeight="1">
      <c r="B108" s="127"/>
      <c r="C108" s="67"/>
      <c r="D108" s="67"/>
    </row>
    <row r="109" spans="1:7" ht="21.75" customHeight="1">
      <c r="B109" s="127"/>
    </row>
    <row r="111" spans="1:7" s="110" customFormat="1" ht="21.75" customHeight="1">
      <c r="A111" s="68"/>
      <c r="B111" s="127"/>
      <c r="F111" s="139"/>
    </row>
    <row r="112" spans="1:7" s="110" customFormat="1" ht="21.75" customHeight="1">
      <c r="A112" s="68"/>
      <c r="B112" s="127"/>
      <c r="F112" s="139"/>
    </row>
    <row r="113" spans="1:6" s="110" customFormat="1" ht="21.75" customHeight="1">
      <c r="A113" s="68"/>
      <c r="B113" s="127"/>
      <c r="F113" s="139"/>
    </row>
    <row r="116" spans="1:6" s="110" customFormat="1" ht="21.75" customHeight="1">
      <c r="A116" s="68"/>
      <c r="B116" s="127"/>
      <c r="F116" s="139"/>
    </row>
    <row r="117" spans="1:6" s="110" customFormat="1" ht="21.75" customHeight="1">
      <c r="A117" s="68"/>
      <c r="B117" s="127"/>
      <c r="F117" s="139"/>
    </row>
    <row r="118" spans="1:6" s="110" customFormat="1" ht="21.75" customHeight="1">
      <c r="A118" s="68"/>
      <c r="B118" s="127"/>
      <c r="F118" s="139"/>
    </row>
  </sheetData>
  <mergeCells count="5">
    <mergeCell ref="B102:G102"/>
    <mergeCell ref="B1:G1"/>
    <mergeCell ref="C2:G2"/>
    <mergeCell ref="B100:G100"/>
    <mergeCell ref="B101:G101"/>
  </mergeCells>
  <pageMargins left="0.70866141732283472" right="0.94488188976377963" top="0.74803149606299213" bottom="0.74803149606299213" header="0.31496062992125984" footer="0.31496062992125984"/>
  <pageSetup paperSize="9" scale="75" orientation="portrait" horizontalDpi="90" verticalDpi="9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6"/>
  <sheetViews>
    <sheetView view="pageBreakPreview" zoomScaleNormal="100" zoomScaleSheetLayoutView="100" workbookViewId="0">
      <selection activeCell="C4" sqref="C4"/>
    </sheetView>
  </sheetViews>
  <sheetFormatPr defaultColWidth="9.1796875" defaultRowHeight="21.75" customHeight="1"/>
  <cols>
    <col min="1" max="1" width="6.1796875" style="68" customWidth="1"/>
    <col min="2" max="2" width="53.26953125" style="69" customWidth="1"/>
    <col min="3" max="3" width="11" style="110" customWidth="1"/>
    <col min="4" max="4" width="10.26953125" style="110" customWidth="1"/>
    <col min="5" max="5" width="9" style="110" customWidth="1"/>
    <col min="6" max="6" width="9.81640625" style="139" customWidth="1"/>
    <col min="7" max="7" width="13" style="110" customWidth="1"/>
    <col min="8" max="16384" width="9.1796875" style="67"/>
  </cols>
  <sheetData>
    <row r="1" spans="1:8" ht="21.75" customHeight="1">
      <c r="A1" s="193"/>
      <c r="B1" s="219" t="s">
        <v>176</v>
      </c>
      <c r="C1" s="219"/>
      <c r="D1" s="219"/>
      <c r="E1" s="219"/>
      <c r="F1" s="219"/>
      <c r="G1" s="219"/>
    </row>
    <row r="2" spans="1:8" ht="15" customHeight="1">
      <c r="C2" s="223" t="s">
        <v>183</v>
      </c>
      <c r="D2" s="224"/>
      <c r="E2" s="224"/>
      <c r="F2" s="224"/>
      <c r="G2" s="224"/>
    </row>
    <row r="3" spans="1:8" ht="26.25" customHeight="1">
      <c r="A3" s="178" t="s">
        <v>1</v>
      </c>
      <c r="B3" s="178" t="s">
        <v>4</v>
      </c>
      <c r="C3" s="179" t="s">
        <v>5</v>
      </c>
      <c r="D3" s="179" t="s">
        <v>6</v>
      </c>
      <c r="E3" s="179" t="s">
        <v>7</v>
      </c>
      <c r="F3" s="179" t="s">
        <v>8</v>
      </c>
      <c r="G3" s="179" t="s">
        <v>9</v>
      </c>
    </row>
    <row r="4" spans="1:8" ht="21.75" customHeight="1">
      <c r="A4" s="172">
        <v>1</v>
      </c>
      <c r="B4" s="51" t="s">
        <v>12</v>
      </c>
      <c r="C4" s="197">
        <v>9.9499999999999993</v>
      </c>
      <c r="D4" s="197">
        <v>9.8000000000000007</v>
      </c>
      <c r="E4" s="197">
        <v>16.75</v>
      </c>
      <c r="F4" s="197">
        <v>9.9</v>
      </c>
      <c r="G4" s="197">
        <v>12</v>
      </c>
      <c r="H4" s="198"/>
    </row>
    <row r="5" spans="1:8" ht="21.75" customHeight="1">
      <c r="A5" s="172">
        <v>2</v>
      </c>
      <c r="B5" s="51" t="s">
        <v>13</v>
      </c>
      <c r="C5" s="197">
        <v>9.85</v>
      </c>
      <c r="D5" s="197">
        <v>9.8000000000000007</v>
      </c>
      <c r="E5" s="197">
        <v>11.5</v>
      </c>
      <c r="F5" s="197">
        <v>10.15</v>
      </c>
      <c r="G5" s="197">
        <v>11.9</v>
      </c>
      <c r="H5" s="198"/>
    </row>
    <row r="6" spans="1:8" ht="21.75" customHeight="1">
      <c r="A6" s="173">
        <f>A5+1</f>
        <v>3</v>
      </c>
      <c r="B6" s="51" t="s">
        <v>14</v>
      </c>
      <c r="C6" s="197">
        <v>9.8000000000000007</v>
      </c>
      <c r="D6" s="197">
        <v>9.8000000000000007</v>
      </c>
      <c r="E6" s="197">
        <v>0</v>
      </c>
      <c r="F6" s="197">
        <v>10.15</v>
      </c>
      <c r="G6" s="197">
        <v>11.95</v>
      </c>
      <c r="H6" s="198"/>
    </row>
    <row r="7" spans="1:8" ht="21.75" customHeight="1">
      <c r="A7" s="173">
        <f t="shared" ref="A7:A70" si="0">A6+1</f>
        <v>4</v>
      </c>
      <c r="B7" s="51" t="s">
        <v>15</v>
      </c>
      <c r="C7" s="197">
        <v>9.75</v>
      </c>
      <c r="D7" s="197">
        <v>10.25</v>
      </c>
      <c r="E7" s="197">
        <v>0</v>
      </c>
      <c r="F7" s="197">
        <v>10</v>
      </c>
      <c r="G7" s="197">
        <v>12</v>
      </c>
      <c r="H7" s="198"/>
    </row>
    <row r="8" spans="1:8" ht="21.75" customHeight="1">
      <c r="A8" s="173">
        <f t="shared" si="0"/>
        <v>5</v>
      </c>
      <c r="B8" s="51" t="s">
        <v>16</v>
      </c>
      <c r="C8" s="197">
        <v>9.6</v>
      </c>
      <c r="D8" s="197">
        <v>10</v>
      </c>
      <c r="E8" s="197">
        <v>0</v>
      </c>
      <c r="F8" s="197">
        <v>10</v>
      </c>
      <c r="G8" s="197">
        <v>10</v>
      </c>
      <c r="H8" s="198"/>
    </row>
    <row r="9" spans="1:8" ht="21.75" customHeight="1">
      <c r="A9" s="173">
        <f t="shared" si="0"/>
        <v>6</v>
      </c>
      <c r="B9" s="51" t="s">
        <v>17</v>
      </c>
      <c r="C9" s="197">
        <v>8.25</v>
      </c>
      <c r="D9" s="197">
        <v>8.75</v>
      </c>
      <c r="E9" s="197">
        <v>0</v>
      </c>
      <c r="F9" s="197">
        <v>9.4</v>
      </c>
      <c r="G9" s="197">
        <v>8.61</v>
      </c>
      <c r="H9" s="198"/>
    </row>
    <row r="10" spans="1:8" ht="21.75" customHeight="1">
      <c r="A10" s="173">
        <f t="shared" si="0"/>
        <v>7</v>
      </c>
      <c r="B10" s="51" t="s">
        <v>18</v>
      </c>
      <c r="C10" s="197">
        <v>9</v>
      </c>
      <c r="D10" s="197">
        <v>10</v>
      </c>
      <c r="E10" s="197">
        <v>0</v>
      </c>
      <c r="F10" s="197">
        <v>9.25</v>
      </c>
      <c r="G10" s="197">
        <v>9.5</v>
      </c>
      <c r="H10" s="198"/>
    </row>
    <row r="11" spans="1:8" ht="21.75" customHeight="1">
      <c r="A11" s="173">
        <f t="shared" si="0"/>
        <v>8</v>
      </c>
      <c r="B11" s="51" t="s">
        <v>147</v>
      </c>
      <c r="C11" s="197">
        <v>10.44</v>
      </c>
      <c r="D11" s="197">
        <v>9.9700000000000006</v>
      </c>
      <c r="E11" s="197">
        <v>17.329999999999998</v>
      </c>
      <c r="F11" s="197">
        <v>10.25</v>
      </c>
      <c r="G11" s="197">
        <v>10.25</v>
      </c>
      <c r="H11" s="198"/>
    </row>
    <row r="12" spans="1:8" ht="21.75" customHeight="1">
      <c r="A12" s="173">
        <f t="shared" si="0"/>
        <v>9</v>
      </c>
      <c r="B12" s="51" t="s">
        <v>20</v>
      </c>
      <c r="C12" s="197">
        <v>9.4</v>
      </c>
      <c r="D12" s="197">
        <v>9.9499999999999993</v>
      </c>
      <c r="E12" s="197">
        <v>0</v>
      </c>
      <c r="F12" s="197">
        <v>9.5</v>
      </c>
      <c r="G12" s="197">
        <v>9.9499999999999993</v>
      </c>
      <c r="H12" s="198"/>
    </row>
    <row r="13" spans="1:8" ht="21.75" customHeight="1">
      <c r="A13" s="173">
        <f t="shared" si="0"/>
        <v>10</v>
      </c>
      <c r="B13" s="51" t="s">
        <v>21</v>
      </c>
      <c r="C13" s="197">
        <v>9.9</v>
      </c>
      <c r="D13" s="197">
        <v>10.5</v>
      </c>
      <c r="E13" s="197">
        <v>0</v>
      </c>
      <c r="F13" s="197">
        <v>10</v>
      </c>
      <c r="G13" s="197">
        <v>0</v>
      </c>
      <c r="H13" s="198"/>
    </row>
    <row r="14" spans="1:8" ht="21.75" customHeight="1">
      <c r="A14" s="173">
        <f t="shared" si="0"/>
        <v>11</v>
      </c>
      <c r="B14" s="51" t="s">
        <v>22</v>
      </c>
      <c r="C14" s="197">
        <v>9.9499999999999993</v>
      </c>
      <c r="D14" s="197">
        <v>10.25</v>
      </c>
      <c r="E14" s="197">
        <v>0</v>
      </c>
      <c r="F14" s="197">
        <v>9.75</v>
      </c>
      <c r="G14" s="197">
        <v>10.75</v>
      </c>
      <c r="H14" s="198"/>
    </row>
    <row r="15" spans="1:8" ht="21.75" customHeight="1">
      <c r="A15" s="173">
        <f t="shared" si="0"/>
        <v>12</v>
      </c>
      <c r="B15" s="51" t="s">
        <v>23</v>
      </c>
      <c r="C15" s="197">
        <v>6.5</v>
      </c>
      <c r="D15" s="197">
        <v>6.85</v>
      </c>
      <c r="E15" s="197">
        <v>0</v>
      </c>
      <c r="F15" s="197">
        <v>0</v>
      </c>
      <c r="G15" s="197">
        <v>0</v>
      </c>
      <c r="H15" s="198"/>
    </row>
    <row r="16" spans="1:8" ht="21.75" customHeight="1">
      <c r="A16" s="173">
        <f t="shared" si="0"/>
        <v>13</v>
      </c>
      <c r="B16" s="51" t="s">
        <v>24</v>
      </c>
      <c r="C16" s="197">
        <v>5.0599999999999996</v>
      </c>
      <c r="D16" s="197">
        <v>0</v>
      </c>
      <c r="E16" s="197">
        <v>0</v>
      </c>
      <c r="F16" s="197">
        <v>0</v>
      </c>
      <c r="G16" s="197">
        <v>0</v>
      </c>
      <c r="H16" s="198"/>
    </row>
    <row r="17" spans="1:8" ht="21.75" customHeight="1">
      <c r="A17" s="173">
        <f t="shared" si="0"/>
        <v>14</v>
      </c>
      <c r="B17" s="51" t="s">
        <v>25</v>
      </c>
      <c r="C17" s="197">
        <v>6.5</v>
      </c>
      <c r="D17" s="197">
        <v>0</v>
      </c>
      <c r="E17" s="197">
        <v>0</v>
      </c>
      <c r="F17" s="197">
        <v>0</v>
      </c>
      <c r="G17" s="197">
        <v>0</v>
      </c>
      <c r="H17" s="198"/>
    </row>
    <row r="18" spans="1:8" ht="21.75" customHeight="1">
      <c r="A18" s="173">
        <f t="shared" si="0"/>
        <v>15</v>
      </c>
      <c r="B18" s="51" t="s">
        <v>26</v>
      </c>
      <c r="C18" s="197">
        <v>8.2100000000000009</v>
      </c>
      <c r="D18" s="197">
        <v>8.2100000000000009</v>
      </c>
      <c r="E18" s="197">
        <v>0</v>
      </c>
      <c r="F18" s="197">
        <v>8.2100000000000009</v>
      </c>
      <c r="G18" s="197">
        <v>8.2100000000000009</v>
      </c>
      <c r="H18" s="198"/>
    </row>
    <row r="19" spans="1:8" ht="21.75" customHeight="1">
      <c r="A19" s="173">
        <f t="shared" si="0"/>
        <v>16</v>
      </c>
      <c r="B19" s="51" t="s">
        <v>27</v>
      </c>
      <c r="C19" s="197">
        <v>11</v>
      </c>
      <c r="D19" s="197">
        <v>10.4</v>
      </c>
      <c r="E19" s="197">
        <v>14</v>
      </c>
      <c r="F19" s="197">
        <v>10.9</v>
      </c>
      <c r="G19" s="197">
        <v>15.6</v>
      </c>
      <c r="H19" s="198"/>
    </row>
    <row r="20" spans="1:8" ht="21.75" customHeight="1">
      <c r="A20" s="173">
        <f t="shared" si="0"/>
        <v>17</v>
      </c>
      <c r="B20" s="51" t="s">
        <v>28</v>
      </c>
      <c r="C20" s="197">
        <v>9.57</v>
      </c>
      <c r="D20" s="197">
        <v>0</v>
      </c>
      <c r="E20" s="197">
        <v>0</v>
      </c>
      <c r="F20" s="197">
        <v>0</v>
      </c>
      <c r="G20" s="197">
        <v>0</v>
      </c>
      <c r="H20" s="198"/>
    </row>
    <row r="21" spans="1:8" ht="21.75" customHeight="1">
      <c r="A21" s="173">
        <f t="shared" si="0"/>
        <v>18</v>
      </c>
      <c r="B21" s="51" t="s">
        <v>30</v>
      </c>
      <c r="C21" s="197">
        <v>5.74</v>
      </c>
      <c r="D21" s="197">
        <v>0</v>
      </c>
      <c r="E21" s="197">
        <v>0</v>
      </c>
      <c r="F21" s="197">
        <v>0</v>
      </c>
      <c r="G21" s="197">
        <v>0</v>
      </c>
      <c r="H21" s="198"/>
    </row>
    <row r="22" spans="1:8" ht="21.75" customHeight="1">
      <c r="A22" s="173">
        <f t="shared" si="0"/>
        <v>19</v>
      </c>
      <c r="B22" s="51" t="s">
        <v>32</v>
      </c>
      <c r="C22" s="197">
        <v>5.86</v>
      </c>
      <c r="D22" s="197">
        <v>7.1</v>
      </c>
      <c r="E22" s="197">
        <v>0</v>
      </c>
      <c r="F22" s="197">
        <v>9.1999999999999993</v>
      </c>
      <c r="G22" s="197">
        <v>0</v>
      </c>
      <c r="H22" s="198"/>
    </row>
    <row r="23" spans="1:8" ht="21.75" customHeight="1">
      <c r="A23" s="173">
        <f t="shared" si="0"/>
        <v>20</v>
      </c>
      <c r="B23" s="51" t="s">
        <v>33</v>
      </c>
      <c r="C23" s="197">
        <v>7.64</v>
      </c>
      <c r="D23" s="197">
        <v>0</v>
      </c>
      <c r="E23" s="197">
        <v>0</v>
      </c>
      <c r="F23" s="197">
        <v>0</v>
      </c>
      <c r="G23" s="197">
        <v>0</v>
      </c>
      <c r="H23" s="198"/>
    </row>
    <row r="24" spans="1:8" ht="21.75" customHeight="1">
      <c r="A24" s="173">
        <f t="shared" si="0"/>
        <v>21</v>
      </c>
      <c r="B24" s="51" t="s">
        <v>34</v>
      </c>
      <c r="C24" s="197">
        <v>5.95</v>
      </c>
      <c r="D24" s="197">
        <v>0</v>
      </c>
      <c r="E24" s="197">
        <v>0</v>
      </c>
      <c r="F24" s="197">
        <v>0</v>
      </c>
      <c r="G24" s="197">
        <v>0</v>
      </c>
      <c r="H24" s="198"/>
    </row>
    <row r="25" spans="1:8" ht="21.75" customHeight="1">
      <c r="A25" s="173">
        <f t="shared" si="0"/>
        <v>22</v>
      </c>
      <c r="B25" s="51" t="s">
        <v>35</v>
      </c>
      <c r="C25" s="197">
        <v>8</v>
      </c>
      <c r="D25" s="197">
        <v>0</v>
      </c>
      <c r="E25" s="197">
        <v>0</v>
      </c>
      <c r="F25" s="197">
        <v>8.1999999999999993</v>
      </c>
      <c r="G25" s="197">
        <v>0</v>
      </c>
      <c r="H25" s="198"/>
    </row>
    <row r="26" spans="1:8" ht="21.75" customHeight="1">
      <c r="A26" s="173">
        <f t="shared" si="0"/>
        <v>23</v>
      </c>
      <c r="B26" s="51" t="s">
        <v>36</v>
      </c>
      <c r="C26" s="197">
        <v>14.19</v>
      </c>
      <c r="D26" s="197">
        <v>13.19</v>
      </c>
      <c r="E26" s="197">
        <v>13.19</v>
      </c>
      <c r="F26" s="197">
        <v>13.19</v>
      </c>
      <c r="G26" s="197">
        <v>13.19</v>
      </c>
      <c r="H26" s="198"/>
    </row>
    <row r="27" spans="1:8" ht="21.75" customHeight="1">
      <c r="A27" s="173">
        <f t="shared" si="0"/>
        <v>24</v>
      </c>
      <c r="B27" s="51" t="s">
        <v>37</v>
      </c>
      <c r="C27" s="197">
        <v>7.76</v>
      </c>
      <c r="D27" s="197">
        <v>0</v>
      </c>
      <c r="E27" s="197">
        <v>0</v>
      </c>
      <c r="F27" s="197">
        <v>0</v>
      </c>
      <c r="G27" s="197">
        <v>0</v>
      </c>
      <c r="H27" s="198"/>
    </row>
    <row r="28" spans="1:8" ht="21.75" customHeight="1">
      <c r="A28" s="173">
        <f t="shared" si="0"/>
        <v>25</v>
      </c>
      <c r="B28" s="51" t="s">
        <v>38</v>
      </c>
      <c r="C28" s="197">
        <v>7.69</v>
      </c>
      <c r="D28" s="197">
        <v>0</v>
      </c>
      <c r="E28" s="197">
        <v>0</v>
      </c>
      <c r="F28" s="197">
        <v>0</v>
      </c>
      <c r="G28" s="197">
        <v>0</v>
      </c>
      <c r="H28" s="198"/>
    </row>
    <row r="29" spans="1:8" ht="21.75" customHeight="1">
      <c r="A29" s="173">
        <f t="shared" si="0"/>
        <v>26</v>
      </c>
      <c r="B29" s="51" t="s">
        <v>39</v>
      </c>
      <c r="C29" s="197">
        <v>6</v>
      </c>
      <c r="D29" s="197">
        <v>0</v>
      </c>
      <c r="E29" s="197">
        <v>0</v>
      </c>
      <c r="F29" s="197">
        <v>0</v>
      </c>
      <c r="G29" s="197">
        <v>0</v>
      </c>
      <c r="H29" s="198"/>
    </row>
    <row r="30" spans="1:8" ht="21.75" customHeight="1">
      <c r="A30" s="173">
        <f t="shared" si="0"/>
        <v>27</v>
      </c>
      <c r="B30" s="51" t="s">
        <v>40</v>
      </c>
      <c r="C30" s="197">
        <v>6.4</v>
      </c>
      <c r="D30" s="197">
        <v>6.4</v>
      </c>
      <c r="E30" s="197">
        <v>0</v>
      </c>
      <c r="F30" s="197">
        <v>0</v>
      </c>
      <c r="G30" s="197">
        <v>0</v>
      </c>
      <c r="H30" s="198"/>
    </row>
    <row r="31" spans="1:8" ht="21.75" customHeight="1">
      <c r="A31" s="173">
        <f>A30+1</f>
        <v>28</v>
      </c>
      <c r="B31" s="51" t="s">
        <v>41</v>
      </c>
      <c r="C31" s="197">
        <v>10.01</v>
      </c>
      <c r="D31" s="197">
        <v>10.25</v>
      </c>
      <c r="E31" s="197">
        <v>15.22</v>
      </c>
      <c r="F31" s="197">
        <v>9.69</v>
      </c>
      <c r="G31" s="197">
        <v>14.18</v>
      </c>
      <c r="H31" s="198"/>
    </row>
    <row r="32" spans="1:8" ht="21.75" customHeight="1">
      <c r="A32" s="173">
        <f t="shared" si="0"/>
        <v>29</v>
      </c>
      <c r="B32" s="51" t="s">
        <v>42</v>
      </c>
      <c r="C32" s="197">
        <v>8.75</v>
      </c>
      <c r="D32" s="197">
        <v>10.25</v>
      </c>
      <c r="E32" s="197">
        <v>0</v>
      </c>
      <c r="F32" s="197">
        <v>10.25</v>
      </c>
      <c r="G32" s="197">
        <v>0</v>
      </c>
      <c r="H32" s="198"/>
    </row>
    <row r="33" spans="1:8" ht="21.75" customHeight="1">
      <c r="A33" s="173">
        <f t="shared" si="0"/>
        <v>30</v>
      </c>
      <c r="B33" s="51" t="s">
        <v>187</v>
      </c>
      <c r="C33" s="197">
        <v>0</v>
      </c>
      <c r="D33" s="197">
        <v>0</v>
      </c>
      <c r="E33" s="197">
        <v>0</v>
      </c>
      <c r="F33" s="197">
        <v>0</v>
      </c>
      <c r="G33" s="197">
        <v>0</v>
      </c>
      <c r="H33" s="198"/>
    </row>
    <row r="34" spans="1:8" ht="21.75" customHeight="1">
      <c r="A34" s="173">
        <f t="shared" si="0"/>
        <v>31</v>
      </c>
      <c r="B34" s="51" t="s">
        <v>44</v>
      </c>
      <c r="C34" s="197">
        <v>8.6999999999999993</v>
      </c>
      <c r="D34" s="197">
        <v>9.1999999999999993</v>
      </c>
      <c r="E34" s="197">
        <v>21</v>
      </c>
      <c r="F34" s="197">
        <v>11.55</v>
      </c>
      <c r="G34" s="197">
        <v>10.55</v>
      </c>
      <c r="H34" s="198"/>
    </row>
    <row r="35" spans="1:8" ht="21.75" customHeight="1">
      <c r="A35" s="173">
        <f t="shared" si="0"/>
        <v>32</v>
      </c>
      <c r="B35" s="51" t="s">
        <v>45</v>
      </c>
      <c r="C35" s="197">
        <v>10.6</v>
      </c>
      <c r="D35" s="197">
        <v>12.2</v>
      </c>
      <c r="E35" s="197">
        <v>14.2</v>
      </c>
      <c r="F35" s="197">
        <v>11.9</v>
      </c>
      <c r="G35" s="197">
        <v>12</v>
      </c>
      <c r="H35" s="198"/>
    </row>
    <row r="36" spans="1:8" ht="21.75" customHeight="1">
      <c r="A36" s="173">
        <f t="shared" si="0"/>
        <v>33</v>
      </c>
      <c r="B36" s="51" t="s">
        <v>46</v>
      </c>
      <c r="C36" s="197">
        <v>7.87</v>
      </c>
      <c r="D36" s="197">
        <v>9.32</v>
      </c>
      <c r="E36" s="197">
        <v>12.09</v>
      </c>
      <c r="F36" s="197">
        <v>9.5500000000000007</v>
      </c>
      <c r="G36" s="197">
        <v>9.39</v>
      </c>
      <c r="H36" s="198"/>
    </row>
    <row r="37" spans="1:8" ht="21.75" customHeight="1">
      <c r="A37" s="173">
        <f t="shared" si="0"/>
        <v>34</v>
      </c>
      <c r="B37" s="51" t="s">
        <v>47</v>
      </c>
      <c r="C37" s="197">
        <v>9.75</v>
      </c>
      <c r="D37" s="197">
        <v>10</v>
      </c>
      <c r="E37" s="197">
        <v>12.5</v>
      </c>
      <c r="F37" s="197">
        <v>10</v>
      </c>
      <c r="G37" s="197">
        <v>11</v>
      </c>
      <c r="H37" s="198"/>
    </row>
    <row r="38" spans="1:8" ht="21.75" customHeight="1">
      <c r="A38" s="173">
        <f t="shared" si="0"/>
        <v>35</v>
      </c>
      <c r="B38" s="51" t="s">
        <v>48</v>
      </c>
      <c r="C38" s="197">
        <v>6.88</v>
      </c>
      <c r="D38" s="197">
        <v>6.93</v>
      </c>
      <c r="E38" s="197">
        <v>6.67</v>
      </c>
      <c r="F38" s="197">
        <v>6.66</v>
      </c>
      <c r="G38" s="197">
        <v>7.3</v>
      </c>
      <c r="H38" s="198"/>
    </row>
    <row r="39" spans="1:8" ht="21.75" customHeight="1">
      <c r="A39" s="173">
        <f t="shared" si="0"/>
        <v>36</v>
      </c>
      <c r="B39" s="51" t="s">
        <v>49</v>
      </c>
      <c r="C39" s="197">
        <v>9.89</v>
      </c>
      <c r="D39" s="197">
        <v>11.1</v>
      </c>
      <c r="E39" s="197">
        <v>14.49</v>
      </c>
      <c r="F39" s="197">
        <v>11.54</v>
      </c>
      <c r="G39" s="197">
        <v>13.31</v>
      </c>
      <c r="H39" s="198"/>
    </row>
    <row r="40" spans="1:8" ht="21.75" customHeight="1">
      <c r="A40" s="173">
        <f t="shared" si="0"/>
        <v>37</v>
      </c>
      <c r="B40" s="51" t="s">
        <v>50</v>
      </c>
      <c r="C40" s="197">
        <v>6.13</v>
      </c>
      <c r="D40" s="197">
        <v>7.1</v>
      </c>
      <c r="E40" s="197">
        <v>11.59</v>
      </c>
      <c r="F40" s="197">
        <v>7.31</v>
      </c>
      <c r="G40" s="197">
        <v>8.77</v>
      </c>
      <c r="H40" s="198"/>
    </row>
    <row r="41" spans="1:8" ht="21.75" customHeight="1">
      <c r="A41" s="173">
        <f t="shared" si="0"/>
        <v>38</v>
      </c>
      <c r="B41" s="51" t="s">
        <v>51</v>
      </c>
      <c r="C41" s="197">
        <v>9.9700000000000006</v>
      </c>
      <c r="D41" s="197">
        <v>9.43</v>
      </c>
      <c r="E41" s="197">
        <v>9.1</v>
      </c>
      <c r="F41" s="197">
        <v>8.93</v>
      </c>
      <c r="G41" s="197">
        <v>8.99</v>
      </c>
      <c r="H41" s="198"/>
    </row>
    <row r="42" spans="1:8" ht="21.75" customHeight="1">
      <c r="A42" s="173">
        <f t="shared" si="0"/>
        <v>39</v>
      </c>
      <c r="B42" s="51" t="s">
        <v>52</v>
      </c>
      <c r="C42" s="197">
        <v>9.09</v>
      </c>
      <c r="D42" s="197">
        <v>9.7799999999999994</v>
      </c>
      <c r="E42" s="197">
        <v>12.29</v>
      </c>
      <c r="F42" s="197">
        <v>10.08</v>
      </c>
      <c r="G42" s="197">
        <v>11.43</v>
      </c>
      <c r="H42" s="198"/>
    </row>
    <row r="43" spans="1:8" ht="21.75" customHeight="1">
      <c r="A43" s="173">
        <f t="shared" si="0"/>
        <v>40</v>
      </c>
      <c r="B43" s="51" t="s">
        <v>53</v>
      </c>
      <c r="C43" s="197">
        <v>9.75</v>
      </c>
      <c r="D43" s="197">
        <v>10.25</v>
      </c>
      <c r="E43" s="197">
        <v>12.25</v>
      </c>
      <c r="F43" s="197">
        <v>10.75</v>
      </c>
      <c r="G43" s="197">
        <v>10.75</v>
      </c>
      <c r="H43" s="198"/>
    </row>
    <row r="44" spans="1:8" ht="21.75" customHeight="1">
      <c r="A44" s="173">
        <f t="shared" si="0"/>
        <v>41</v>
      </c>
      <c r="B44" s="51" t="s">
        <v>54</v>
      </c>
      <c r="C44" s="197">
        <v>7.67</v>
      </c>
      <c r="D44" s="197">
        <v>7.13</v>
      </c>
      <c r="E44" s="197">
        <v>7.34</v>
      </c>
      <c r="F44" s="197">
        <v>6.14</v>
      </c>
      <c r="G44" s="197">
        <v>6.92</v>
      </c>
      <c r="H44" s="198"/>
    </row>
    <row r="45" spans="1:8" ht="21.75" customHeight="1">
      <c r="A45" s="173">
        <f t="shared" si="0"/>
        <v>42</v>
      </c>
      <c r="B45" s="51" t="s">
        <v>55</v>
      </c>
      <c r="C45" s="197">
        <v>9.9</v>
      </c>
      <c r="D45" s="197">
        <v>10.65</v>
      </c>
      <c r="E45" s="197">
        <v>13</v>
      </c>
      <c r="F45" s="197">
        <v>10.119999999999999</v>
      </c>
      <c r="G45" s="197">
        <v>12</v>
      </c>
      <c r="H45" s="198"/>
    </row>
    <row r="46" spans="1:8" ht="21.75" customHeight="1">
      <c r="A46" s="173">
        <f t="shared" si="0"/>
        <v>43</v>
      </c>
      <c r="B46" s="51" t="s">
        <v>56</v>
      </c>
      <c r="C46" s="197">
        <v>9.7899999999999991</v>
      </c>
      <c r="D46" s="197">
        <v>9.7899999999999991</v>
      </c>
      <c r="E46" s="197">
        <v>9.7899999999999991</v>
      </c>
      <c r="F46" s="197">
        <v>9.7899999999999991</v>
      </c>
      <c r="G46" s="197">
        <v>9.7899999999999991</v>
      </c>
      <c r="H46" s="198"/>
    </row>
    <row r="47" spans="1:8" ht="21.75" customHeight="1">
      <c r="A47" s="173">
        <f t="shared" si="0"/>
        <v>44</v>
      </c>
      <c r="B47" s="51" t="s">
        <v>57</v>
      </c>
      <c r="C47" s="197">
        <v>9.76</v>
      </c>
      <c r="D47" s="197">
        <v>10.119999999999999</v>
      </c>
      <c r="E47" s="197">
        <v>15.76</v>
      </c>
      <c r="F47" s="197">
        <v>10.130000000000001</v>
      </c>
      <c r="G47" s="197">
        <v>10.62</v>
      </c>
      <c r="H47" s="198"/>
    </row>
    <row r="48" spans="1:8" ht="21.75" customHeight="1">
      <c r="A48" s="173">
        <f t="shared" si="0"/>
        <v>45</v>
      </c>
      <c r="B48" s="51" t="s">
        <v>58</v>
      </c>
      <c r="C48" s="197">
        <v>8.1</v>
      </c>
      <c r="D48" s="197">
        <v>8.6</v>
      </c>
      <c r="E48" s="197">
        <v>9.6</v>
      </c>
      <c r="F48" s="197">
        <v>8.6</v>
      </c>
      <c r="G48" s="197">
        <v>9.35</v>
      </c>
      <c r="H48" s="198"/>
    </row>
    <row r="49" spans="1:8" ht="21.75" customHeight="1">
      <c r="A49" s="173">
        <f t="shared" si="0"/>
        <v>46</v>
      </c>
      <c r="B49" s="51" t="s">
        <v>59</v>
      </c>
      <c r="C49" s="197">
        <v>10.18</v>
      </c>
      <c r="D49" s="197">
        <v>9.9</v>
      </c>
      <c r="E49" s="197">
        <v>9.9</v>
      </c>
      <c r="F49" s="197">
        <v>10.18</v>
      </c>
      <c r="G49" s="197">
        <v>9.61</v>
      </c>
      <c r="H49" s="198"/>
    </row>
    <row r="50" spans="1:8" ht="21.75" customHeight="1">
      <c r="A50" s="173">
        <f t="shared" si="0"/>
        <v>47</v>
      </c>
      <c r="B50" s="51" t="s">
        <v>60</v>
      </c>
      <c r="C50" s="197">
        <v>9.6300000000000008</v>
      </c>
      <c r="D50" s="197">
        <v>7.62</v>
      </c>
      <c r="E50" s="197">
        <v>13.9</v>
      </c>
      <c r="F50" s="197">
        <v>10.19</v>
      </c>
      <c r="G50" s="197">
        <v>11.49</v>
      </c>
      <c r="H50" s="198"/>
    </row>
    <row r="51" spans="1:8" ht="21.75" customHeight="1">
      <c r="A51" s="173">
        <f t="shared" si="0"/>
        <v>48</v>
      </c>
      <c r="B51" s="51" t="s">
        <v>61</v>
      </c>
      <c r="C51" s="197">
        <v>8</v>
      </c>
      <c r="D51" s="197">
        <v>8.02</v>
      </c>
      <c r="E51" s="197">
        <v>7.89</v>
      </c>
      <c r="F51" s="197">
        <v>7.86</v>
      </c>
      <c r="G51" s="197">
        <v>10.17</v>
      </c>
      <c r="H51" s="198"/>
    </row>
    <row r="52" spans="1:8" ht="21.75" customHeight="1">
      <c r="A52" s="173">
        <f t="shared" si="0"/>
        <v>49</v>
      </c>
      <c r="B52" s="51" t="s">
        <v>62</v>
      </c>
      <c r="C52" s="197">
        <v>8.86</v>
      </c>
      <c r="D52" s="197">
        <v>9.16</v>
      </c>
      <c r="E52" s="197">
        <v>9.16</v>
      </c>
      <c r="F52" s="197">
        <v>8.86</v>
      </c>
      <c r="G52" s="197">
        <v>9.16</v>
      </c>
      <c r="H52" s="198"/>
    </row>
    <row r="53" spans="1:8" ht="21.75" customHeight="1">
      <c r="A53" s="173">
        <f t="shared" si="0"/>
        <v>50</v>
      </c>
      <c r="B53" s="51" t="s">
        <v>64</v>
      </c>
      <c r="C53" s="197">
        <v>8.4499999999999993</v>
      </c>
      <c r="D53" s="197">
        <v>9.74</v>
      </c>
      <c r="E53" s="197">
        <v>9.57</v>
      </c>
      <c r="F53" s="197">
        <v>8.32</v>
      </c>
      <c r="G53" s="197">
        <v>11.62</v>
      </c>
      <c r="H53" s="198"/>
    </row>
    <row r="54" spans="1:8" ht="21.75" customHeight="1">
      <c r="A54" s="173">
        <f t="shared" si="0"/>
        <v>51</v>
      </c>
      <c r="B54" s="51" t="s">
        <v>65</v>
      </c>
      <c r="C54" s="197">
        <v>10.08</v>
      </c>
      <c r="D54" s="197">
        <v>10.66</v>
      </c>
      <c r="E54" s="197">
        <v>9.83</v>
      </c>
      <c r="F54" s="197">
        <v>9.93</v>
      </c>
      <c r="G54" s="197">
        <v>13.15</v>
      </c>
      <c r="H54" s="198"/>
    </row>
    <row r="55" spans="1:8" ht="21.75" customHeight="1">
      <c r="A55" s="173">
        <f t="shared" si="0"/>
        <v>52</v>
      </c>
      <c r="B55" s="51" t="s">
        <v>66</v>
      </c>
      <c r="C55" s="197">
        <v>5.79</v>
      </c>
      <c r="D55" s="197">
        <v>5.79</v>
      </c>
      <c r="E55" s="197">
        <v>5.79</v>
      </c>
      <c r="F55" s="197">
        <v>8.99</v>
      </c>
      <c r="G55" s="197">
        <v>8.99</v>
      </c>
      <c r="H55" s="198"/>
    </row>
    <row r="56" spans="1:8" s="80" customFormat="1" ht="21.75" customHeight="1">
      <c r="A56" s="173">
        <f>A55+1</f>
        <v>53</v>
      </c>
      <c r="B56" s="51" t="s">
        <v>67</v>
      </c>
      <c r="C56" s="197">
        <v>8.56</v>
      </c>
      <c r="D56" s="197">
        <v>8.68</v>
      </c>
      <c r="E56" s="197">
        <v>10.45</v>
      </c>
      <c r="F56" s="197">
        <v>8.3800000000000008</v>
      </c>
      <c r="G56" s="197">
        <v>8.4</v>
      </c>
      <c r="H56" s="198"/>
    </row>
    <row r="57" spans="1:8" ht="21.75" customHeight="1">
      <c r="A57" s="173">
        <f t="shared" si="0"/>
        <v>54</v>
      </c>
      <c r="B57" s="51" t="s">
        <v>68</v>
      </c>
      <c r="C57" s="197">
        <v>7.9</v>
      </c>
      <c r="D57" s="197">
        <v>7.9</v>
      </c>
      <c r="E57" s="197">
        <v>7.9</v>
      </c>
      <c r="F57" s="197">
        <v>7.9</v>
      </c>
      <c r="G57" s="197">
        <v>7.9</v>
      </c>
      <c r="H57" s="198"/>
    </row>
    <row r="58" spans="1:8" ht="21.75" customHeight="1">
      <c r="A58" s="173">
        <f t="shared" si="0"/>
        <v>55</v>
      </c>
      <c r="B58" s="51" t="s">
        <v>69</v>
      </c>
      <c r="C58" s="197">
        <v>6.52</v>
      </c>
      <c r="D58" s="197">
        <v>6.5</v>
      </c>
      <c r="E58" s="197">
        <v>6.46</v>
      </c>
      <c r="F58" s="197">
        <v>6.48</v>
      </c>
      <c r="G58" s="197">
        <v>7.14</v>
      </c>
      <c r="H58" s="198"/>
    </row>
    <row r="59" spans="1:8" ht="21.75" customHeight="1">
      <c r="A59" s="173">
        <f t="shared" si="0"/>
        <v>56</v>
      </c>
      <c r="B59" s="51" t="s">
        <v>70</v>
      </c>
      <c r="C59" s="197">
        <v>8.89</v>
      </c>
      <c r="D59" s="197">
        <v>9.1</v>
      </c>
      <c r="E59" s="197">
        <v>8.89</v>
      </c>
      <c r="F59" s="197">
        <v>8.94</v>
      </c>
      <c r="G59" s="197">
        <v>9.01</v>
      </c>
      <c r="H59" s="198"/>
    </row>
    <row r="60" spans="1:8" ht="21.75" customHeight="1">
      <c r="A60" s="173">
        <f t="shared" si="0"/>
        <v>57</v>
      </c>
      <c r="B60" s="51" t="s">
        <v>71</v>
      </c>
      <c r="C60" s="197">
        <v>8.2799999999999994</v>
      </c>
      <c r="D60" s="197">
        <v>9.0299999999999994</v>
      </c>
      <c r="E60" s="197">
        <v>10.8</v>
      </c>
      <c r="F60" s="197">
        <v>8.25</v>
      </c>
      <c r="G60" s="197">
        <v>10.47</v>
      </c>
      <c r="H60" s="198"/>
    </row>
    <row r="61" spans="1:8" ht="21.75" customHeight="1">
      <c r="A61" s="173">
        <f t="shared" si="0"/>
        <v>58</v>
      </c>
      <c r="B61" s="51" t="s">
        <v>73</v>
      </c>
      <c r="C61" s="197">
        <v>12.56</v>
      </c>
      <c r="D61" s="197">
        <v>12.56</v>
      </c>
      <c r="E61" s="197">
        <v>12.56</v>
      </c>
      <c r="F61" s="197">
        <v>12.56</v>
      </c>
      <c r="G61" s="197">
        <v>12.56</v>
      </c>
      <c r="H61" s="198"/>
    </row>
    <row r="62" spans="1:8" ht="21.75" customHeight="1">
      <c r="A62" s="173">
        <f t="shared" si="0"/>
        <v>59</v>
      </c>
      <c r="B62" s="51" t="s">
        <v>74</v>
      </c>
      <c r="C62" s="197">
        <v>10.07</v>
      </c>
      <c r="D62" s="197">
        <v>10.37</v>
      </c>
      <c r="E62" s="197">
        <v>10.37</v>
      </c>
      <c r="F62" s="197">
        <v>10.220000000000001</v>
      </c>
      <c r="G62" s="197">
        <v>10.27</v>
      </c>
      <c r="H62" s="198"/>
    </row>
    <row r="63" spans="1:8" ht="21.75" customHeight="1">
      <c r="A63" s="173">
        <f t="shared" si="0"/>
        <v>60</v>
      </c>
      <c r="B63" s="51" t="s">
        <v>75</v>
      </c>
      <c r="C63" s="197">
        <v>8.1300000000000008</v>
      </c>
      <c r="D63" s="197">
        <v>8.1300000000000008</v>
      </c>
      <c r="E63" s="197">
        <v>8.77</v>
      </c>
      <c r="F63" s="197">
        <v>8.1300000000000008</v>
      </c>
      <c r="G63" s="197">
        <v>8.1300000000000008</v>
      </c>
      <c r="H63" s="198"/>
    </row>
    <row r="64" spans="1:8" ht="21.75" customHeight="1">
      <c r="A64" s="173">
        <f t="shared" si="0"/>
        <v>61</v>
      </c>
      <c r="B64" s="51" t="s">
        <v>76</v>
      </c>
      <c r="C64" s="197">
        <v>10.5</v>
      </c>
      <c r="D64" s="197">
        <v>11.5</v>
      </c>
      <c r="E64" s="197">
        <v>15</v>
      </c>
      <c r="F64" s="197">
        <v>0</v>
      </c>
      <c r="G64" s="197">
        <v>10.5</v>
      </c>
      <c r="H64" s="198"/>
    </row>
    <row r="65" spans="1:8" ht="21.75" customHeight="1">
      <c r="A65" s="173">
        <f t="shared" si="0"/>
        <v>62</v>
      </c>
      <c r="B65" s="51" t="s">
        <v>77</v>
      </c>
      <c r="C65" s="197">
        <v>9.4499999999999993</v>
      </c>
      <c r="D65" s="197">
        <v>9.56</v>
      </c>
      <c r="E65" s="197">
        <v>0</v>
      </c>
      <c r="F65" s="197">
        <v>10.050000000000001</v>
      </c>
      <c r="G65" s="197">
        <v>10.050000000000001</v>
      </c>
      <c r="H65" s="198"/>
    </row>
    <row r="66" spans="1:8" ht="21.75" customHeight="1">
      <c r="A66" s="173">
        <f t="shared" si="0"/>
        <v>63</v>
      </c>
      <c r="B66" s="51" t="s">
        <v>78</v>
      </c>
      <c r="C66" s="197">
        <v>11</v>
      </c>
      <c r="D66" s="197">
        <v>13</v>
      </c>
      <c r="E66" s="197">
        <v>15</v>
      </c>
      <c r="F66" s="197">
        <v>12</v>
      </c>
      <c r="G66" s="197">
        <v>13.5</v>
      </c>
      <c r="H66" s="198"/>
    </row>
    <row r="67" spans="1:8" ht="21.75" customHeight="1">
      <c r="A67" s="173">
        <f t="shared" si="0"/>
        <v>64</v>
      </c>
      <c r="B67" s="51" t="s">
        <v>79</v>
      </c>
      <c r="C67" s="197">
        <v>7.7</v>
      </c>
      <c r="D67" s="197">
        <v>7.88</v>
      </c>
      <c r="E67" s="197">
        <v>0</v>
      </c>
      <c r="F67" s="197">
        <v>7.88</v>
      </c>
      <c r="G67" s="197">
        <v>0</v>
      </c>
      <c r="H67" s="198"/>
    </row>
    <row r="68" spans="1:8" ht="21.75" customHeight="1">
      <c r="A68" s="173">
        <f t="shared" si="0"/>
        <v>65</v>
      </c>
      <c r="B68" s="51" t="s">
        <v>80</v>
      </c>
      <c r="C68" s="197">
        <v>9.5</v>
      </c>
      <c r="D68" s="197">
        <v>10.5</v>
      </c>
      <c r="E68" s="197">
        <v>0</v>
      </c>
      <c r="F68" s="197">
        <v>10.5</v>
      </c>
      <c r="G68" s="197">
        <v>10.5</v>
      </c>
      <c r="H68" s="198"/>
    </row>
    <row r="69" spans="1:8" ht="21.75" customHeight="1">
      <c r="A69" s="173">
        <f t="shared" si="0"/>
        <v>66</v>
      </c>
      <c r="B69" s="51" t="s">
        <v>81</v>
      </c>
      <c r="C69" s="197">
        <v>10.24</v>
      </c>
      <c r="D69" s="197">
        <v>10.25</v>
      </c>
      <c r="E69" s="197">
        <v>0</v>
      </c>
      <c r="F69" s="197">
        <v>10.5</v>
      </c>
      <c r="G69" s="197">
        <v>11.49</v>
      </c>
      <c r="H69" s="198"/>
    </row>
    <row r="70" spans="1:8" ht="21.75" customHeight="1">
      <c r="A70" s="173">
        <f t="shared" si="0"/>
        <v>67</v>
      </c>
      <c r="B70" s="51" t="s">
        <v>82</v>
      </c>
      <c r="C70" s="197">
        <v>8</v>
      </c>
      <c r="D70" s="197">
        <v>13</v>
      </c>
      <c r="E70" s="197">
        <v>0</v>
      </c>
      <c r="F70" s="197">
        <v>10.75</v>
      </c>
      <c r="G70" s="197">
        <v>11.75</v>
      </c>
      <c r="H70" s="198"/>
    </row>
    <row r="71" spans="1:8" ht="21.75" customHeight="1">
      <c r="A71" s="173">
        <f t="shared" ref="A71:A99" si="1">A70+1</f>
        <v>68</v>
      </c>
      <c r="B71" s="51" t="s">
        <v>131</v>
      </c>
      <c r="C71" s="197">
        <v>6.64</v>
      </c>
      <c r="D71" s="197">
        <v>10.16</v>
      </c>
      <c r="E71" s="197">
        <v>15.9</v>
      </c>
      <c r="F71" s="197">
        <v>0</v>
      </c>
      <c r="G71" s="197">
        <v>10.96</v>
      </c>
      <c r="H71" s="198"/>
    </row>
    <row r="72" spans="1:8" ht="21.75" customHeight="1">
      <c r="A72" s="173">
        <f t="shared" si="1"/>
        <v>69</v>
      </c>
      <c r="B72" s="51" t="s">
        <v>84</v>
      </c>
      <c r="C72" s="197">
        <v>11.5</v>
      </c>
      <c r="D72" s="197">
        <v>11.5</v>
      </c>
      <c r="E72" s="197">
        <v>0</v>
      </c>
      <c r="F72" s="197">
        <v>11.5</v>
      </c>
      <c r="G72" s="197">
        <v>12.25</v>
      </c>
      <c r="H72" s="198"/>
    </row>
    <row r="73" spans="1:8" ht="21.75" customHeight="1">
      <c r="A73" s="173">
        <f t="shared" si="1"/>
        <v>70</v>
      </c>
      <c r="B73" s="51" t="s">
        <v>85</v>
      </c>
      <c r="C73" s="197">
        <v>8.24</v>
      </c>
      <c r="D73" s="197">
        <v>8.84</v>
      </c>
      <c r="E73" s="197">
        <v>13</v>
      </c>
      <c r="F73" s="197">
        <v>10.11</v>
      </c>
      <c r="G73" s="197">
        <v>10.11</v>
      </c>
      <c r="H73" s="198"/>
    </row>
    <row r="74" spans="1:8" ht="21.75" customHeight="1">
      <c r="A74" s="173">
        <f t="shared" si="1"/>
        <v>71</v>
      </c>
      <c r="B74" s="51" t="s">
        <v>86</v>
      </c>
      <c r="C74" s="197">
        <v>0</v>
      </c>
      <c r="D74" s="197">
        <v>10.67</v>
      </c>
      <c r="E74" s="197">
        <v>0</v>
      </c>
      <c r="F74" s="197">
        <v>8.94</v>
      </c>
      <c r="G74" s="197">
        <v>10.06</v>
      </c>
      <c r="H74" s="198"/>
    </row>
    <row r="75" spans="1:8" ht="21.75" customHeight="1">
      <c r="A75" s="173">
        <f t="shared" si="1"/>
        <v>72</v>
      </c>
      <c r="B75" s="51" t="s">
        <v>88</v>
      </c>
      <c r="C75" s="197">
        <v>8.5</v>
      </c>
      <c r="D75" s="197">
        <v>8.5</v>
      </c>
      <c r="E75" s="197">
        <v>0</v>
      </c>
      <c r="F75" s="197">
        <v>8.25</v>
      </c>
      <c r="G75" s="197">
        <v>8.25</v>
      </c>
      <c r="H75" s="198"/>
    </row>
    <row r="76" spans="1:8" ht="21.75" customHeight="1">
      <c r="A76" s="173">
        <f t="shared" si="1"/>
        <v>73</v>
      </c>
      <c r="B76" s="51" t="s">
        <v>89</v>
      </c>
      <c r="C76" s="197">
        <v>8</v>
      </c>
      <c r="D76" s="197">
        <v>8.75</v>
      </c>
      <c r="E76" s="197">
        <v>9.5</v>
      </c>
      <c r="F76" s="197">
        <v>8.25</v>
      </c>
      <c r="G76" s="197">
        <v>10.25</v>
      </c>
      <c r="H76" s="198"/>
    </row>
    <row r="77" spans="1:8" ht="21.75" customHeight="1">
      <c r="A77" s="173">
        <f t="shared" si="1"/>
        <v>74</v>
      </c>
      <c r="B77" s="51" t="s">
        <v>90</v>
      </c>
      <c r="C77" s="197">
        <v>12.7</v>
      </c>
      <c r="D77" s="197">
        <v>12.79</v>
      </c>
      <c r="E77" s="197">
        <v>0</v>
      </c>
      <c r="F77" s="197">
        <v>12.86</v>
      </c>
      <c r="G77" s="197">
        <v>13.48</v>
      </c>
      <c r="H77" s="198"/>
    </row>
    <row r="78" spans="1:8" ht="21.75" customHeight="1">
      <c r="A78" s="173">
        <f t="shared" si="1"/>
        <v>75</v>
      </c>
      <c r="B78" s="51" t="s">
        <v>91</v>
      </c>
      <c r="C78" s="197">
        <v>13.89</v>
      </c>
      <c r="D78" s="197">
        <v>14.39</v>
      </c>
      <c r="E78" s="197">
        <v>14.39</v>
      </c>
      <c r="F78" s="197">
        <v>13.89</v>
      </c>
      <c r="G78" s="197">
        <v>15.14</v>
      </c>
      <c r="H78" s="198"/>
    </row>
    <row r="79" spans="1:8" ht="21.75" customHeight="1">
      <c r="A79" s="173">
        <f t="shared" si="1"/>
        <v>76</v>
      </c>
      <c r="B79" s="51" t="s">
        <v>93</v>
      </c>
      <c r="C79" s="197">
        <v>10.82</v>
      </c>
      <c r="D79" s="197">
        <v>12.32</v>
      </c>
      <c r="E79" s="197">
        <v>0</v>
      </c>
      <c r="F79" s="197">
        <v>10.57</v>
      </c>
      <c r="G79" s="197">
        <v>15.64</v>
      </c>
      <c r="H79" s="198"/>
    </row>
    <row r="80" spans="1:8" ht="21.75" customHeight="1">
      <c r="A80" s="173">
        <f t="shared" si="1"/>
        <v>77</v>
      </c>
      <c r="B80" s="51" t="s">
        <v>94</v>
      </c>
      <c r="C80" s="197">
        <v>11.5</v>
      </c>
      <c r="D80" s="197">
        <v>13.5</v>
      </c>
      <c r="E80" s="197">
        <v>0</v>
      </c>
      <c r="F80" s="197">
        <v>0</v>
      </c>
      <c r="G80" s="197">
        <v>0</v>
      </c>
      <c r="H80" s="198"/>
    </row>
    <row r="81" spans="1:8" ht="21.75" customHeight="1">
      <c r="A81" s="173">
        <f t="shared" si="1"/>
        <v>78</v>
      </c>
      <c r="B81" s="51" t="s">
        <v>184</v>
      </c>
      <c r="C81" s="197">
        <v>4.62</v>
      </c>
      <c r="D81" s="197">
        <v>4.62</v>
      </c>
      <c r="E81" s="197">
        <v>0</v>
      </c>
      <c r="F81" s="197">
        <v>4.62</v>
      </c>
      <c r="G81" s="197">
        <v>4.62</v>
      </c>
      <c r="H81" s="198"/>
    </row>
    <row r="82" spans="1:8" ht="21.75" customHeight="1">
      <c r="A82" s="173">
        <f t="shared" si="1"/>
        <v>79</v>
      </c>
      <c r="B82" s="51" t="s">
        <v>96</v>
      </c>
      <c r="C82" s="197">
        <v>0</v>
      </c>
      <c r="D82" s="197">
        <v>11.25</v>
      </c>
      <c r="E82" s="197">
        <v>14.5</v>
      </c>
      <c r="F82" s="197">
        <v>9.25</v>
      </c>
      <c r="G82" s="197">
        <v>0</v>
      </c>
      <c r="H82" s="198"/>
    </row>
    <row r="83" spans="1:8" ht="21.75" customHeight="1">
      <c r="A83" s="173">
        <f t="shared" si="1"/>
        <v>80</v>
      </c>
      <c r="B83" s="51" t="s">
        <v>97</v>
      </c>
      <c r="C83" s="197">
        <v>10.95</v>
      </c>
      <c r="D83" s="197">
        <v>10.95</v>
      </c>
      <c r="E83" s="197">
        <v>12.95</v>
      </c>
      <c r="F83" s="197">
        <v>10.95</v>
      </c>
      <c r="G83" s="197">
        <v>12.45</v>
      </c>
      <c r="H83" s="198"/>
    </row>
    <row r="84" spans="1:8" ht="21.75" customHeight="1">
      <c r="A84" s="173">
        <f t="shared" si="1"/>
        <v>81</v>
      </c>
      <c r="B84" s="51" t="s">
        <v>98</v>
      </c>
      <c r="C84" s="197">
        <v>12</v>
      </c>
      <c r="D84" s="197">
        <v>12.25</v>
      </c>
      <c r="E84" s="197">
        <v>12.75</v>
      </c>
      <c r="F84" s="197">
        <v>12.1</v>
      </c>
      <c r="G84" s="197">
        <v>12.5</v>
      </c>
      <c r="H84" s="198"/>
    </row>
    <row r="85" spans="1:8" ht="21.75" customHeight="1">
      <c r="A85" s="173">
        <f t="shared" si="1"/>
        <v>82</v>
      </c>
      <c r="B85" s="51" t="s">
        <v>99</v>
      </c>
      <c r="C85" s="197">
        <v>14.5</v>
      </c>
      <c r="D85" s="197">
        <v>14.75</v>
      </c>
      <c r="E85" s="197">
        <v>17</v>
      </c>
      <c r="F85" s="197">
        <v>16.5</v>
      </c>
      <c r="G85" s="197">
        <v>15.75</v>
      </c>
      <c r="H85" s="198"/>
    </row>
    <row r="86" spans="1:8" ht="21.75" customHeight="1">
      <c r="A86" s="173">
        <f t="shared" si="1"/>
        <v>83</v>
      </c>
      <c r="B86" s="54" t="s">
        <v>100</v>
      </c>
      <c r="C86" s="197">
        <v>9.5</v>
      </c>
      <c r="D86" s="197">
        <v>13</v>
      </c>
      <c r="E86" s="197">
        <v>14</v>
      </c>
      <c r="F86" s="197">
        <v>11</v>
      </c>
      <c r="G86" s="197">
        <v>13</v>
      </c>
      <c r="H86" s="198"/>
    </row>
    <row r="87" spans="1:8" ht="21.75" customHeight="1">
      <c r="A87" s="173">
        <f t="shared" si="1"/>
        <v>84</v>
      </c>
      <c r="B87" s="51" t="s">
        <v>101</v>
      </c>
      <c r="C87" s="197">
        <v>11</v>
      </c>
      <c r="D87" s="197">
        <v>11</v>
      </c>
      <c r="E87" s="197">
        <v>11</v>
      </c>
      <c r="F87" s="197">
        <v>11</v>
      </c>
      <c r="G87" s="197">
        <v>11</v>
      </c>
      <c r="H87" s="198"/>
    </row>
    <row r="88" spans="1:8" ht="21.75" customHeight="1">
      <c r="A88" s="173">
        <f t="shared" si="1"/>
        <v>85</v>
      </c>
      <c r="B88" s="51" t="s">
        <v>102</v>
      </c>
      <c r="C88" s="197">
        <v>8.89</v>
      </c>
      <c r="D88" s="197">
        <v>9.39</v>
      </c>
      <c r="E88" s="197">
        <v>9.89</v>
      </c>
      <c r="F88" s="197">
        <v>9.89</v>
      </c>
      <c r="G88" s="197">
        <v>9.89</v>
      </c>
      <c r="H88" s="198"/>
    </row>
    <row r="89" spans="1:8" ht="21.75" customHeight="1">
      <c r="A89" s="173">
        <f t="shared" si="1"/>
        <v>86</v>
      </c>
      <c r="B89" s="51" t="s">
        <v>185</v>
      </c>
      <c r="C89" s="197">
        <v>14.87</v>
      </c>
      <c r="D89" s="197">
        <v>14.87</v>
      </c>
      <c r="E89" s="197">
        <v>14.87</v>
      </c>
      <c r="F89" s="197">
        <v>14.87</v>
      </c>
      <c r="G89" s="197">
        <v>14.87</v>
      </c>
      <c r="H89" s="198"/>
    </row>
    <row r="90" spans="1:8" ht="21.75" customHeight="1">
      <c r="A90" s="173">
        <f t="shared" si="1"/>
        <v>87</v>
      </c>
      <c r="B90" s="51" t="s">
        <v>104</v>
      </c>
      <c r="C90" s="197">
        <v>8.23</v>
      </c>
      <c r="D90" s="197">
        <v>10.050000000000001</v>
      </c>
      <c r="E90" s="197">
        <v>13</v>
      </c>
      <c r="F90" s="197">
        <v>9.9499999999999993</v>
      </c>
      <c r="G90" s="197">
        <v>9.94</v>
      </c>
      <c r="H90" s="198"/>
    </row>
    <row r="91" spans="1:8" ht="21.75" customHeight="1">
      <c r="A91" s="173">
        <f t="shared" si="1"/>
        <v>88</v>
      </c>
      <c r="B91" s="51" t="s">
        <v>105</v>
      </c>
      <c r="C91" s="197">
        <v>9.2200000000000006</v>
      </c>
      <c r="D91" s="197">
        <v>9.8800000000000008</v>
      </c>
      <c r="E91" s="197">
        <v>10.88</v>
      </c>
      <c r="F91" s="197">
        <v>9.3800000000000008</v>
      </c>
      <c r="G91" s="197">
        <v>9.3800000000000008</v>
      </c>
      <c r="H91" s="198"/>
    </row>
    <row r="92" spans="1:8" ht="21.75" customHeight="1">
      <c r="A92" s="173">
        <f t="shared" si="1"/>
        <v>89</v>
      </c>
      <c r="B92" s="51" t="s">
        <v>106</v>
      </c>
      <c r="C92" s="197">
        <v>10.68</v>
      </c>
      <c r="D92" s="197">
        <v>11.18</v>
      </c>
      <c r="E92" s="197">
        <v>11.68</v>
      </c>
      <c r="F92" s="197">
        <v>10.68</v>
      </c>
      <c r="G92" s="197">
        <v>11.18</v>
      </c>
      <c r="H92" s="198"/>
    </row>
    <row r="93" spans="1:8" ht="21.75" customHeight="1">
      <c r="A93" s="173">
        <f t="shared" si="1"/>
        <v>90</v>
      </c>
      <c r="B93" s="51" t="s">
        <v>107</v>
      </c>
      <c r="C93" s="197">
        <v>10.119999999999999</v>
      </c>
      <c r="D93" s="197">
        <v>10.119999999999999</v>
      </c>
      <c r="E93" s="197">
        <v>11.12</v>
      </c>
      <c r="F93" s="197">
        <v>10.119999999999999</v>
      </c>
      <c r="G93" s="197">
        <v>10.119999999999999</v>
      </c>
      <c r="H93" s="198"/>
    </row>
    <row r="94" spans="1:8" ht="21.75" customHeight="1">
      <c r="A94" s="173">
        <f t="shared" si="1"/>
        <v>91</v>
      </c>
      <c r="B94" s="51" t="s">
        <v>108</v>
      </c>
      <c r="C94" s="197">
        <v>0</v>
      </c>
      <c r="D94" s="197">
        <v>11.88</v>
      </c>
      <c r="E94" s="197">
        <v>14.46</v>
      </c>
      <c r="F94" s="197">
        <v>0</v>
      </c>
      <c r="G94" s="197">
        <v>12.59</v>
      </c>
      <c r="H94" s="198"/>
    </row>
    <row r="95" spans="1:8" ht="21.75" customHeight="1">
      <c r="A95" s="173">
        <f t="shared" si="1"/>
        <v>92</v>
      </c>
      <c r="B95" s="51" t="s">
        <v>109</v>
      </c>
      <c r="C95" s="197">
        <v>11.52</v>
      </c>
      <c r="D95" s="197">
        <v>12.45</v>
      </c>
      <c r="E95" s="197">
        <v>0</v>
      </c>
      <c r="F95" s="197">
        <v>12.27</v>
      </c>
      <c r="G95" s="197">
        <v>13.77</v>
      </c>
      <c r="H95" s="198"/>
    </row>
    <row r="96" spans="1:8" ht="21.75" customHeight="1">
      <c r="A96" s="173">
        <f t="shared" si="1"/>
        <v>93</v>
      </c>
      <c r="B96" s="51" t="s">
        <v>110</v>
      </c>
      <c r="C96" s="197">
        <v>11.42</v>
      </c>
      <c r="D96" s="197">
        <v>11.42</v>
      </c>
      <c r="E96" s="197">
        <v>11.42</v>
      </c>
      <c r="F96" s="197">
        <v>11.42</v>
      </c>
      <c r="G96" s="197">
        <v>11.42</v>
      </c>
      <c r="H96" s="198"/>
    </row>
    <row r="97" spans="1:8" ht="21.75" customHeight="1">
      <c r="A97" s="173">
        <f t="shared" si="1"/>
        <v>94</v>
      </c>
      <c r="B97" s="51" t="s">
        <v>186</v>
      </c>
      <c r="C97" s="197">
        <v>10.61</v>
      </c>
      <c r="D97" s="197">
        <v>11.11</v>
      </c>
      <c r="E97" s="197">
        <v>13.11</v>
      </c>
      <c r="F97" s="197">
        <v>10.61</v>
      </c>
      <c r="G97" s="197">
        <v>10.61</v>
      </c>
      <c r="H97" s="198"/>
    </row>
    <row r="98" spans="1:8" ht="21.75" customHeight="1">
      <c r="A98" s="173">
        <f t="shared" si="1"/>
        <v>95</v>
      </c>
      <c r="B98" s="51" t="s">
        <v>112</v>
      </c>
      <c r="C98" s="197">
        <v>10.02</v>
      </c>
      <c r="D98" s="197">
        <v>9.9</v>
      </c>
      <c r="E98" s="197">
        <v>0</v>
      </c>
      <c r="F98" s="197">
        <v>9.9</v>
      </c>
      <c r="G98" s="197">
        <v>0</v>
      </c>
      <c r="H98" s="198"/>
    </row>
    <row r="99" spans="1:8" ht="21.75" customHeight="1">
      <c r="A99" s="173">
        <f t="shared" si="1"/>
        <v>96</v>
      </c>
      <c r="B99" s="51" t="s">
        <v>113</v>
      </c>
      <c r="C99" s="197">
        <v>0</v>
      </c>
      <c r="D99" s="197">
        <v>10.75</v>
      </c>
      <c r="E99" s="197">
        <v>0</v>
      </c>
      <c r="F99" s="197">
        <v>10.75</v>
      </c>
      <c r="G99" s="197">
        <v>11.25</v>
      </c>
      <c r="H99" s="198"/>
    </row>
    <row r="100" spans="1:8" ht="27" customHeight="1">
      <c r="A100" s="175"/>
      <c r="B100" s="222" t="s">
        <v>188</v>
      </c>
      <c r="C100" s="222"/>
      <c r="D100" s="222"/>
      <c r="E100" s="222"/>
      <c r="F100" s="222"/>
      <c r="G100" s="222"/>
    </row>
    <row r="101" spans="1:8" ht="21.75" customHeight="1">
      <c r="A101" s="175"/>
      <c r="B101" s="194"/>
      <c r="C101" s="191"/>
      <c r="D101" s="192"/>
      <c r="E101" s="192"/>
      <c r="F101" s="192"/>
      <c r="G101" s="192"/>
    </row>
    <row r="102" spans="1:8" ht="21.75" hidden="1" customHeight="1">
      <c r="B102" s="127" t="s">
        <v>178</v>
      </c>
      <c r="C102" s="191">
        <f>AVERAGE(C4:C32,C34:C73,C75:C81,C83:C93,C95:C98)</f>
        <v>9.2175824175824186</v>
      </c>
      <c r="D102" s="192">
        <f>AVERAGE(D4:D15,D18:D19,D22,D26,D30:D32,D34:D99)</f>
        <v>10.051882352941174</v>
      </c>
      <c r="E102" s="192">
        <f>AVERAGE(E4:E5,E11,E19,E26,E31,E34:E64,E66,E71,E73,E76,E78,E82:E94,E96:E97,)</f>
        <v>11.850344827586204</v>
      </c>
      <c r="F102" s="192">
        <f>AVERAGE(F4:F14,F18:F19,F18:F19,F22,F25:F26,F31:F32,F34:F63,F65:F70,F72:F79,F81:F93,F95:F99)</f>
        <v>9.9591463414634163</v>
      </c>
      <c r="G102" s="192">
        <f>AVERAGE(G4:G12,G14,G18:G19,G26,G31,G34:G66,G68:G79,G81,G83:G97,G99)</f>
        <v>10.876315789473686</v>
      </c>
    </row>
    <row r="103" spans="1:8" ht="21.75" hidden="1" customHeight="1">
      <c r="B103" s="127" t="s">
        <v>179</v>
      </c>
      <c r="C103" s="199">
        <v>4.62</v>
      </c>
      <c r="D103" s="199">
        <v>4.62</v>
      </c>
      <c r="E103" s="192">
        <v>5.79</v>
      </c>
      <c r="F103" s="199">
        <v>4.62</v>
      </c>
      <c r="G103" s="199">
        <v>4.62</v>
      </c>
    </row>
    <row r="104" spans="1:8" ht="21.75" hidden="1" customHeight="1">
      <c r="B104" s="127" t="s">
        <v>180</v>
      </c>
      <c r="C104" s="199">
        <v>14.87</v>
      </c>
      <c r="D104" s="199">
        <v>14.87</v>
      </c>
      <c r="E104" s="192">
        <v>21</v>
      </c>
      <c r="F104" s="192">
        <v>16.5</v>
      </c>
      <c r="G104" s="192">
        <v>15.75</v>
      </c>
    </row>
    <row r="105" spans="1:8" ht="21.75" customHeight="1">
      <c r="B105" s="127"/>
      <c r="C105" s="200"/>
      <c r="D105" s="67"/>
    </row>
    <row r="106" spans="1:8" ht="21.75" customHeight="1">
      <c r="B106" s="127"/>
      <c r="C106" s="67"/>
      <c r="D106" s="67"/>
    </row>
    <row r="107" spans="1:8" ht="21.75" customHeight="1">
      <c r="B107" s="127"/>
    </row>
    <row r="109" spans="1:8" s="110" customFormat="1" ht="21.75" customHeight="1">
      <c r="A109" s="68"/>
      <c r="B109" s="127"/>
      <c r="F109" s="139"/>
    </row>
    <row r="110" spans="1:8" s="110" customFormat="1" ht="21.75" customHeight="1">
      <c r="A110" s="68"/>
      <c r="B110" s="127"/>
      <c r="F110" s="139"/>
    </row>
    <row r="111" spans="1:8" s="110" customFormat="1" ht="21.75" customHeight="1">
      <c r="A111" s="68"/>
      <c r="B111" s="127"/>
      <c r="F111" s="139"/>
    </row>
    <row r="114" spans="1:6" s="110" customFormat="1" ht="21.75" customHeight="1">
      <c r="A114" s="68"/>
      <c r="B114" s="127"/>
      <c r="F114" s="139"/>
    </row>
    <row r="115" spans="1:6" s="110" customFormat="1" ht="21.75" customHeight="1">
      <c r="A115" s="68"/>
      <c r="B115" s="127"/>
      <c r="F115" s="139"/>
    </row>
    <row r="116" spans="1:6" s="110" customFormat="1" ht="21.75" customHeight="1">
      <c r="A116" s="68"/>
      <c r="B116" s="127"/>
      <c r="F116" s="139"/>
    </row>
  </sheetData>
  <mergeCells count="3">
    <mergeCell ref="B1:G1"/>
    <mergeCell ref="C2:G2"/>
    <mergeCell ref="B100:G100"/>
  </mergeCells>
  <pageMargins left="0.70866141732283472" right="0.94488188976377963" top="0.74803149606299213" bottom="0.74803149606299213" header="0.31496062992125984" footer="0.31496062992125984"/>
  <pageSetup paperSize="9" scale="69" orientation="portrait" horizontalDpi="90" verticalDpi="9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6"/>
  <sheetViews>
    <sheetView tabSelected="1" view="pageBreakPreview" zoomScaleNormal="100" zoomScaleSheetLayoutView="100" workbookViewId="0">
      <selection activeCell="I101" sqref="I101"/>
    </sheetView>
  </sheetViews>
  <sheetFormatPr defaultColWidth="9.1796875" defaultRowHeight="21.75" customHeight="1"/>
  <cols>
    <col min="1" max="1" width="6.1796875" style="68" customWidth="1"/>
    <col min="2" max="2" width="54.453125" style="69" customWidth="1"/>
    <col min="3" max="3" width="10.1796875" style="236" customWidth="1"/>
    <col min="4" max="6" width="9.26953125" style="236" customWidth="1"/>
    <col min="7" max="7" width="10.453125" style="236" customWidth="1"/>
    <col min="8" max="16384" width="9.1796875" style="67"/>
  </cols>
  <sheetData>
    <row r="1" spans="1:7" ht="21.75" customHeight="1">
      <c r="A1" s="195"/>
      <c r="B1" s="219" t="s">
        <v>176</v>
      </c>
      <c r="C1" s="219"/>
      <c r="D1" s="219"/>
      <c r="E1" s="219"/>
      <c r="F1" s="219"/>
      <c r="G1" s="219"/>
    </row>
    <row r="2" spans="1:7" ht="15" customHeight="1">
      <c r="C2" s="225" t="s">
        <v>189</v>
      </c>
      <c r="D2" s="226"/>
      <c r="E2" s="226"/>
      <c r="F2" s="226"/>
      <c r="G2" s="226"/>
    </row>
    <row r="3" spans="1:7" ht="26.25" customHeight="1">
      <c r="A3" s="178" t="s">
        <v>1</v>
      </c>
      <c r="B3" s="178" t="s">
        <v>4</v>
      </c>
      <c r="C3" s="227" t="s">
        <v>5</v>
      </c>
      <c r="D3" s="227" t="s">
        <v>6</v>
      </c>
      <c r="E3" s="227" t="s">
        <v>7</v>
      </c>
      <c r="F3" s="227" t="s">
        <v>8</v>
      </c>
      <c r="G3" s="227" t="s">
        <v>9</v>
      </c>
    </row>
    <row r="4" spans="1:7" ht="21.75" customHeight="1">
      <c r="A4" s="172">
        <v>1</v>
      </c>
      <c r="B4" s="51" t="s">
        <v>12</v>
      </c>
      <c r="C4" s="197">
        <v>9.9499999999999993</v>
      </c>
      <c r="D4" s="197">
        <v>9.75</v>
      </c>
      <c r="E4" s="197">
        <v>16.5</v>
      </c>
      <c r="F4" s="197">
        <v>9.9</v>
      </c>
      <c r="G4" s="197">
        <v>12</v>
      </c>
    </row>
    <row r="5" spans="1:7" ht="21.75" customHeight="1">
      <c r="A5" s="172">
        <v>2</v>
      </c>
      <c r="B5" s="51" t="s">
        <v>13</v>
      </c>
      <c r="C5" s="197">
        <v>9.85</v>
      </c>
      <c r="D5" s="197">
        <v>9.8000000000000007</v>
      </c>
      <c r="E5" s="197">
        <v>11.5</v>
      </c>
      <c r="F5" s="197">
        <v>10</v>
      </c>
      <c r="G5" s="197">
        <v>11.6</v>
      </c>
    </row>
    <row r="6" spans="1:7" ht="21.75" customHeight="1">
      <c r="A6" s="173">
        <f>A5+1</f>
        <v>3</v>
      </c>
      <c r="B6" s="51" t="s">
        <v>14</v>
      </c>
      <c r="C6" s="197">
        <v>9.8000000000000007</v>
      </c>
      <c r="D6" s="197">
        <v>9.8000000000000007</v>
      </c>
      <c r="E6" s="197" t="s">
        <v>120</v>
      </c>
      <c r="F6" s="197">
        <v>10.15</v>
      </c>
      <c r="G6" s="197">
        <v>11.95</v>
      </c>
    </row>
    <row r="7" spans="1:7" ht="21.75" customHeight="1">
      <c r="A7" s="173">
        <f t="shared" ref="A7:A70" si="0">A6+1</f>
        <v>4</v>
      </c>
      <c r="B7" s="51" t="s">
        <v>15</v>
      </c>
      <c r="C7" s="197">
        <v>9.75</v>
      </c>
      <c r="D7" s="197">
        <v>10</v>
      </c>
      <c r="E7" s="197" t="s">
        <v>120</v>
      </c>
      <c r="F7" s="197">
        <v>10</v>
      </c>
      <c r="G7" s="197">
        <v>12</v>
      </c>
    </row>
    <row r="8" spans="1:7" ht="21.75" customHeight="1">
      <c r="A8" s="173">
        <f t="shared" si="0"/>
        <v>5</v>
      </c>
      <c r="B8" s="51" t="s">
        <v>16</v>
      </c>
      <c r="C8" s="197">
        <v>9.6</v>
      </c>
      <c r="D8" s="197">
        <v>10</v>
      </c>
      <c r="E8" s="197" t="s">
        <v>120</v>
      </c>
      <c r="F8" s="197">
        <v>10</v>
      </c>
      <c r="G8" s="197">
        <v>10</v>
      </c>
    </row>
    <row r="9" spans="1:7" ht="21.75" customHeight="1">
      <c r="A9" s="173">
        <f t="shared" si="0"/>
        <v>6</v>
      </c>
      <c r="B9" s="51" t="s">
        <v>17</v>
      </c>
      <c r="C9" s="197">
        <v>8.25</v>
      </c>
      <c r="D9" s="197">
        <v>8.75</v>
      </c>
      <c r="E9" s="197" t="s">
        <v>120</v>
      </c>
      <c r="F9" s="197">
        <v>8.75</v>
      </c>
      <c r="G9" s="197">
        <v>8.61</v>
      </c>
    </row>
    <row r="10" spans="1:7" ht="21.75" customHeight="1">
      <c r="A10" s="173">
        <f t="shared" si="0"/>
        <v>7</v>
      </c>
      <c r="B10" s="51" t="s">
        <v>18</v>
      </c>
      <c r="C10" s="197">
        <v>9</v>
      </c>
      <c r="D10" s="197">
        <v>10</v>
      </c>
      <c r="E10" s="197" t="s">
        <v>120</v>
      </c>
      <c r="F10" s="197">
        <v>9.25</v>
      </c>
      <c r="G10" s="197">
        <v>9.5</v>
      </c>
    </row>
    <row r="11" spans="1:7" ht="21.75" customHeight="1">
      <c r="A11" s="173">
        <f t="shared" si="0"/>
        <v>8</v>
      </c>
      <c r="B11" s="51" t="s">
        <v>147</v>
      </c>
      <c r="C11" s="197">
        <v>10.23</v>
      </c>
      <c r="D11" s="197">
        <v>9.8000000000000007</v>
      </c>
      <c r="E11" s="197">
        <v>17.3</v>
      </c>
      <c r="F11" s="197">
        <v>10</v>
      </c>
      <c r="G11" s="197">
        <v>10.25</v>
      </c>
    </row>
    <row r="12" spans="1:7" ht="21.75" customHeight="1">
      <c r="A12" s="173">
        <f t="shared" si="0"/>
        <v>9</v>
      </c>
      <c r="B12" s="51" t="s">
        <v>20</v>
      </c>
      <c r="C12" s="197">
        <v>9.4</v>
      </c>
      <c r="D12" s="197">
        <v>9.9499999999999993</v>
      </c>
      <c r="E12" s="197" t="s">
        <v>120</v>
      </c>
      <c r="F12" s="197">
        <v>9.5</v>
      </c>
      <c r="G12" s="197">
        <v>9.9499999999999993</v>
      </c>
    </row>
    <row r="13" spans="1:7" ht="21.75" customHeight="1">
      <c r="A13" s="173">
        <f t="shared" si="0"/>
        <v>10</v>
      </c>
      <c r="B13" s="51" t="s">
        <v>21</v>
      </c>
      <c r="C13" s="197">
        <v>9.9</v>
      </c>
      <c r="D13" s="197">
        <v>10.25</v>
      </c>
      <c r="E13" s="197" t="s">
        <v>120</v>
      </c>
      <c r="F13" s="197">
        <v>10</v>
      </c>
      <c r="G13" s="197" t="s">
        <v>120</v>
      </c>
    </row>
    <row r="14" spans="1:7" ht="21.75" customHeight="1">
      <c r="A14" s="173">
        <f t="shared" si="0"/>
        <v>11</v>
      </c>
      <c r="B14" s="51" t="s">
        <v>22</v>
      </c>
      <c r="C14" s="197">
        <v>9.9499999999999993</v>
      </c>
      <c r="D14" s="197">
        <v>10.25</v>
      </c>
      <c r="E14" s="197" t="s">
        <v>120</v>
      </c>
      <c r="F14" s="197">
        <v>9.75</v>
      </c>
      <c r="G14" s="197">
        <v>10.75</v>
      </c>
    </row>
    <row r="15" spans="1:7" ht="21.75" customHeight="1">
      <c r="A15" s="173">
        <f t="shared" si="0"/>
        <v>12</v>
      </c>
      <c r="B15" s="51" t="s">
        <v>23</v>
      </c>
      <c r="C15" s="197">
        <v>6.5</v>
      </c>
      <c r="D15" s="197" t="s">
        <v>120</v>
      </c>
      <c r="E15" s="197" t="s">
        <v>120</v>
      </c>
      <c r="F15" s="197" t="s">
        <v>120</v>
      </c>
      <c r="G15" s="197" t="s">
        <v>120</v>
      </c>
    </row>
    <row r="16" spans="1:7" ht="21.75" customHeight="1">
      <c r="A16" s="173">
        <f t="shared" si="0"/>
        <v>13</v>
      </c>
      <c r="B16" s="51" t="s">
        <v>24</v>
      </c>
      <c r="C16" s="197">
        <v>5.0599999999999996</v>
      </c>
      <c r="D16" s="197" t="s">
        <v>120</v>
      </c>
      <c r="E16" s="197" t="s">
        <v>120</v>
      </c>
      <c r="F16" s="197" t="s">
        <v>120</v>
      </c>
      <c r="G16" s="197" t="s">
        <v>120</v>
      </c>
    </row>
    <row r="17" spans="1:7" ht="21.75" customHeight="1">
      <c r="A17" s="173">
        <f t="shared" si="0"/>
        <v>14</v>
      </c>
      <c r="B17" s="51" t="s">
        <v>25</v>
      </c>
      <c r="C17" s="197">
        <v>6.5</v>
      </c>
      <c r="D17" s="197" t="s">
        <v>120</v>
      </c>
      <c r="E17" s="197" t="s">
        <v>120</v>
      </c>
      <c r="F17" s="197" t="s">
        <v>120</v>
      </c>
      <c r="G17" s="197" t="s">
        <v>120</v>
      </c>
    </row>
    <row r="18" spans="1:7" ht="21.75" customHeight="1">
      <c r="A18" s="173">
        <f t="shared" si="0"/>
        <v>15</v>
      </c>
      <c r="B18" s="51" t="s">
        <v>26</v>
      </c>
      <c r="C18" s="197">
        <v>7.97</v>
      </c>
      <c r="D18" s="197">
        <v>7.97</v>
      </c>
      <c r="E18" s="197" t="s">
        <v>120</v>
      </c>
      <c r="F18" s="197">
        <v>7.97</v>
      </c>
      <c r="G18" s="197">
        <v>7.97</v>
      </c>
    </row>
    <row r="19" spans="1:7" ht="21.75" customHeight="1">
      <c r="A19" s="173">
        <f t="shared" si="0"/>
        <v>16</v>
      </c>
      <c r="B19" s="51" t="s">
        <v>27</v>
      </c>
      <c r="C19" s="197">
        <v>11</v>
      </c>
      <c r="D19" s="197">
        <v>10.4</v>
      </c>
      <c r="E19" s="197">
        <v>14</v>
      </c>
      <c r="F19" s="197">
        <v>10.9</v>
      </c>
      <c r="G19" s="197">
        <v>15.6</v>
      </c>
    </row>
    <row r="20" spans="1:7" ht="21.75" customHeight="1">
      <c r="A20" s="173">
        <f t="shared" si="0"/>
        <v>17</v>
      </c>
      <c r="B20" s="51" t="s">
        <v>28</v>
      </c>
      <c r="C20" s="197">
        <v>9.57</v>
      </c>
      <c r="D20" s="197" t="s">
        <v>120</v>
      </c>
      <c r="E20" s="197" t="s">
        <v>120</v>
      </c>
      <c r="F20" s="197" t="s">
        <v>120</v>
      </c>
      <c r="G20" s="197" t="s">
        <v>120</v>
      </c>
    </row>
    <row r="21" spans="1:7" ht="21.75" customHeight="1">
      <c r="A21" s="173">
        <f t="shared" si="0"/>
        <v>18</v>
      </c>
      <c r="B21" s="51" t="s">
        <v>30</v>
      </c>
      <c r="C21" s="197">
        <v>5.8</v>
      </c>
      <c r="D21" s="197" t="s">
        <v>120</v>
      </c>
      <c r="E21" s="197" t="s">
        <v>120</v>
      </c>
      <c r="F21" s="197" t="s">
        <v>120</v>
      </c>
      <c r="G21" s="197" t="s">
        <v>120</v>
      </c>
    </row>
    <row r="22" spans="1:7" ht="21.75" customHeight="1">
      <c r="A22" s="173">
        <f t="shared" si="0"/>
        <v>19</v>
      </c>
      <c r="B22" s="51" t="s">
        <v>32</v>
      </c>
      <c r="C22" s="197">
        <v>5.82</v>
      </c>
      <c r="D22" s="197">
        <v>7.07</v>
      </c>
      <c r="E22" s="197" t="s">
        <v>120</v>
      </c>
      <c r="F22" s="197">
        <v>9.15</v>
      </c>
      <c r="G22" s="197" t="s">
        <v>120</v>
      </c>
    </row>
    <row r="23" spans="1:7" ht="21.75" customHeight="1">
      <c r="A23" s="173">
        <f t="shared" si="0"/>
        <v>20</v>
      </c>
      <c r="B23" s="51" t="s">
        <v>33</v>
      </c>
      <c r="C23" s="197">
        <v>7.64</v>
      </c>
      <c r="D23" s="197" t="s">
        <v>120</v>
      </c>
      <c r="E23" s="197" t="s">
        <v>120</v>
      </c>
      <c r="F23" s="197" t="s">
        <v>120</v>
      </c>
      <c r="G23" s="197" t="s">
        <v>120</v>
      </c>
    </row>
    <row r="24" spans="1:7" ht="21.75" customHeight="1">
      <c r="A24" s="173">
        <f t="shared" si="0"/>
        <v>21</v>
      </c>
      <c r="B24" s="51" t="s">
        <v>34</v>
      </c>
      <c r="C24" s="197">
        <v>5.75</v>
      </c>
      <c r="D24" s="197" t="s">
        <v>120</v>
      </c>
      <c r="E24" s="197" t="s">
        <v>120</v>
      </c>
      <c r="F24" s="197" t="s">
        <v>120</v>
      </c>
      <c r="G24" s="197" t="s">
        <v>120</v>
      </c>
    </row>
    <row r="25" spans="1:7" ht="21.75" customHeight="1">
      <c r="A25" s="173">
        <f t="shared" si="0"/>
        <v>22</v>
      </c>
      <c r="B25" s="51" t="s">
        <v>35</v>
      </c>
      <c r="C25" s="197">
        <v>7.6</v>
      </c>
      <c r="D25" s="197" t="s">
        <v>120</v>
      </c>
      <c r="E25" s="197" t="s">
        <v>120</v>
      </c>
      <c r="F25" s="197">
        <v>7.8</v>
      </c>
      <c r="G25" s="197" t="s">
        <v>120</v>
      </c>
    </row>
    <row r="26" spans="1:7" ht="21.75" customHeight="1">
      <c r="A26" s="173">
        <f t="shared" si="0"/>
        <v>23</v>
      </c>
      <c r="B26" s="51" t="s">
        <v>36</v>
      </c>
      <c r="C26" s="197">
        <v>14.24</v>
      </c>
      <c r="D26" s="197">
        <v>13.24</v>
      </c>
      <c r="E26" s="197">
        <v>13.24</v>
      </c>
      <c r="F26" s="197">
        <v>13.24</v>
      </c>
      <c r="G26" s="197">
        <v>13.24</v>
      </c>
    </row>
    <row r="27" spans="1:7" ht="21.75" customHeight="1">
      <c r="A27" s="173">
        <f t="shared" si="0"/>
        <v>24</v>
      </c>
      <c r="B27" s="51" t="s">
        <v>37</v>
      </c>
      <c r="C27" s="197">
        <v>8.5</v>
      </c>
      <c r="D27" s="197" t="s">
        <v>120</v>
      </c>
      <c r="E27" s="197" t="s">
        <v>120</v>
      </c>
      <c r="F27" s="197" t="s">
        <v>120</v>
      </c>
      <c r="G27" s="197" t="s">
        <v>120</v>
      </c>
    </row>
    <row r="28" spans="1:7" ht="21.75" customHeight="1">
      <c r="A28" s="173">
        <f t="shared" si="0"/>
        <v>25</v>
      </c>
      <c r="B28" s="51" t="s">
        <v>38</v>
      </c>
      <c r="C28" s="197">
        <v>7.68</v>
      </c>
      <c r="D28" s="197" t="s">
        <v>120</v>
      </c>
      <c r="E28" s="197" t="s">
        <v>120</v>
      </c>
      <c r="F28" s="197" t="s">
        <v>120</v>
      </c>
      <c r="G28" s="197" t="s">
        <v>120</v>
      </c>
    </row>
    <row r="29" spans="1:7" ht="21.75" customHeight="1">
      <c r="A29" s="173">
        <f t="shared" si="0"/>
        <v>26</v>
      </c>
      <c r="B29" s="51" t="s">
        <v>39</v>
      </c>
      <c r="C29" s="197">
        <v>6</v>
      </c>
      <c r="D29" s="197" t="s">
        <v>120</v>
      </c>
      <c r="E29" s="197" t="s">
        <v>120</v>
      </c>
      <c r="F29" s="197" t="s">
        <v>120</v>
      </c>
      <c r="G29" s="197" t="s">
        <v>120</v>
      </c>
    </row>
    <row r="30" spans="1:7" ht="21.75" customHeight="1">
      <c r="A30" s="173">
        <f t="shared" si="0"/>
        <v>27</v>
      </c>
      <c r="B30" s="51" t="s">
        <v>40</v>
      </c>
      <c r="C30" s="197">
        <v>6.3</v>
      </c>
      <c r="D30" s="197">
        <v>6.3</v>
      </c>
      <c r="E30" s="197" t="s">
        <v>120</v>
      </c>
      <c r="F30" s="197" t="s">
        <v>120</v>
      </c>
      <c r="G30" s="197" t="s">
        <v>120</v>
      </c>
    </row>
    <row r="31" spans="1:7" ht="21.75" customHeight="1">
      <c r="A31" s="173">
        <f>A30+1</f>
        <v>28</v>
      </c>
      <c r="B31" s="51" t="s">
        <v>41</v>
      </c>
      <c r="C31" s="197">
        <v>10.01</v>
      </c>
      <c r="D31" s="197">
        <v>10.25</v>
      </c>
      <c r="E31" s="197">
        <v>15.22</v>
      </c>
      <c r="F31" s="197">
        <v>9.69</v>
      </c>
      <c r="G31" s="197">
        <v>14.26</v>
      </c>
    </row>
    <row r="32" spans="1:7" ht="21.75" customHeight="1">
      <c r="A32" s="173">
        <f t="shared" si="0"/>
        <v>29</v>
      </c>
      <c r="B32" s="51" t="s">
        <v>42</v>
      </c>
      <c r="C32" s="197">
        <v>8.5</v>
      </c>
      <c r="D32" s="197">
        <v>10</v>
      </c>
      <c r="E32" s="197" t="s">
        <v>120</v>
      </c>
      <c r="F32" s="197">
        <v>10</v>
      </c>
      <c r="G32" s="197" t="s">
        <v>120</v>
      </c>
    </row>
    <row r="33" spans="1:7" ht="21.75" customHeight="1">
      <c r="A33" s="173">
        <f t="shared" si="0"/>
        <v>30</v>
      </c>
      <c r="B33" s="51" t="s">
        <v>190</v>
      </c>
      <c r="C33" s="197" t="s">
        <v>120</v>
      </c>
      <c r="D33" s="197" t="s">
        <v>120</v>
      </c>
      <c r="E33" s="197" t="s">
        <v>120</v>
      </c>
      <c r="F33" s="197" t="s">
        <v>120</v>
      </c>
      <c r="G33" s="197" t="s">
        <v>120</v>
      </c>
    </row>
    <row r="34" spans="1:7" ht="21.75" customHeight="1">
      <c r="A34" s="173">
        <f t="shared" si="0"/>
        <v>31</v>
      </c>
      <c r="B34" s="51" t="s">
        <v>44</v>
      </c>
      <c r="C34" s="197">
        <v>8.6999999999999993</v>
      </c>
      <c r="D34" s="197">
        <v>9.1999999999999993</v>
      </c>
      <c r="E34" s="197">
        <v>21</v>
      </c>
      <c r="F34" s="197">
        <v>11.55</v>
      </c>
      <c r="G34" s="197">
        <v>10.55</v>
      </c>
    </row>
    <row r="35" spans="1:7" ht="21.75" customHeight="1">
      <c r="A35" s="173">
        <f t="shared" si="0"/>
        <v>32</v>
      </c>
      <c r="B35" s="51" t="s">
        <v>45</v>
      </c>
      <c r="C35" s="197">
        <v>10.6</v>
      </c>
      <c r="D35" s="197">
        <v>12.2</v>
      </c>
      <c r="E35" s="197">
        <v>14.2</v>
      </c>
      <c r="F35" s="197">
        <v>11.9</v>
      </c>
      <c r="G35" s="197">
        <v>12</v>
      </c>
    </row>
    <row r="36" spans="1:7" ht="21.75" customHeight="1">
      <c r="A36" s="173">
        <f t="shared" si="0"/>
        <v>33</v>
      </c>
      <c r="B36" s="51" t="s">
        <v>46</v>
      </c>
      <c r="C36" s="197">
        <v>7.83</v>
      </c>
      <c r="D36" s="197">
        <v>9.2100000000000009</v>
      </c>
      <c r="E36" s="197">
        <v>11.89</v>
      </c>
      <c r="F36" s="197">
        <v>9.4700000000000006</v>
      </c>
      <c r="G36" s="197">
        <v>9.27</v>
      </c>
    </row>
    <row r="37" spans="1:7" ht="21.75" customHeight="1">
      <c r="A37" s="173">
        <f t="shared" si="0"/>
        <v>34</v>
      </c>
      <c r="B37" s="51" t="s">
        <v>47</v>
      </c>
      <c r="C37" s="197">
        <v>9.75</v>
      </c>
      <c r="D37" s="197">
        <v>10</v>
      </c>
      <c r="E37" s="197">
        <v>12.5</v>
      </c>
      <c r="F37" s="197">
        <v>10</v>
      </c>
      <c r="G37" s="197">
        <v>11</v>
      </c>
    </row>
    <row r="38" spans="1:7" ht="21.75" customHeight="1">
      <c r="A38" s="173">
        <f t="shared" si="0"/>
        <v>35</v>
      </c>
      <c r="B38" s="51" t="s">
        <v>48</v>
      </c>
      <c r="C38" s="197">
        <v>6.63</v>
      </c>
      <c r="D38" s="197">
        <v>6.68</v>
      </c>
      <c r="E38" s="197">
        <v>6.42</v>
      </c>
      <c r="F38" s="197">
        <v>6.41</v>
      </c>
      <c r="G38" s="197">
        <v>7.04</v>
      </c>
    </row>
    <row r="39" spans="1:7" ht="21.75" customHeight="1">
      <c r="A39" s="173">
        <f t="shared" si="0"/>
        <v>36</v>
      </c>
      <c r="B39" s="51" t="s">
        <v>49</v>
      </c>
      <c r="C39" s="197">
        <v>9.85</v>
      </c>
      <c r="D39" s="197">
        <v>11.04</v>
      </c>
      <c r="E39" s="197">
        <v>14.36</v>
      </c>
      <c r="F39" s="197">
        <v>11.44</v>
      </c>
      <c r="G39" s="197">
        <v>13.28</v>
      </c>
    </row>
    <row r="40" spans="1:7" ht="21.75" customHeight="1">
      <c r="A40" s="173">
        <f t="shared" si="0"/>
        <v>37</v>
      </c>
      <c r="B40" s="51" t="s">
        <v>50</v>
      </c>
      <c r="C40" s="197">
        <v>5.85</v>
      </c>
      <c r="D40" s="197">
        <v>6.76</v>
      </c>
      <c r="E40" s="197">
        <v>11.03</v>
      </c>
      <c r="F40" s="197">
        <v>6.92</v>
      </c>
      <c r="G40" s="197">
        <v>8.3800000000000008</v>
      </c>
    </row>
    <row r="41" spans="1:7" ht="21.75" customHeight="1">
      <c r="A41" s="173">
        <f t="shared" si="0"/>
        <v>38</v>
      </c>
      <c r="B41" s="51" t="s">
        <v>51</v>
      </c>
      <c r="C41" s="197">
        <v>9.9600000000000009</v>
      </c>
      <c r="D41" s="197">
        <v>9.41</v>
      </c>
      <c r="E41" s="197">
        <v>9.09</v>
      </c>
      <c r="F41" s="197">
        <v>8.92</v>
      </c>
      <c r="G41" s="197">
        <v>8.9700000000000006</v>
      </c>
    </row>
    <row r="42" spans="1:7" ht="21.75" customHeight="1">
      <c r="A42" s="173">
        <f t="shared" si="0"/>
        <v>39</v>
      </c>
      <c r="B42" s="51" t="s">
        <v>52</v>
      </c>
      <c r="C42" s="197">
        <v>9.09</v>
      </c>
      <c r="D42" s="197">
        <v>9.73</v>
      </c>
      <c r="E42" s="197">
        <v>12.26</v>
      </c>
      <c r="F42" s="197">
        <v>10.09</v>
      </c>
      <c r="G42" s="197">
        <v>11.45</v>
      </c>
    </row>
    <row r="43" spans="1:7" ht="21.75" customHeight="1">
      <c r="A43" s="173">
        <f t="shared" si="0"/>
        <v>40</v>
      </c>
      <c r="B43" s="51" t="s">
        <v>53</v>
      </c>
      <c r="C43" s="197">
        <v>9.75</v>
      </c>
      <c r="D43" s="197">
        <v>10.25</v>
      </c>
      <c r="E43" s="197">
        <v>12.25</v>
      </c>
      <c r="F43" s="197">
        <v>10.75</v>
      </c>
      <c r="G43" s="197">
        <v>10.75</v>
      </c>
    </row>
    <row r="44" spans="1:7" ht="21.75" customHeight="1">
      <c r="A44" s="173">
        <f t="shared" si="0"/>
        <v>41</v>
      </c>
      <c r="B44" s="51" t="s">
        <v>54</v>
      </c>
      <c r="C44" s="197">
        <v>7.3</v>
      </c>
      <c r="D44" s="197">
        <v>6.98</v>
      </c>
      <c r="E44" s="197">
        <v>7.04</v>
      </c>
      <c r="F44" s="197">
        <v>5.9</v>
      </c>
      <c r="G44" s="197">
        <v>6.65</v>
      </c>
    </row>
    <row r="45" spans="1:7" ht="21.75" customHeight="1">
      <c r="A45" s="173">
        <f t="shared" si="0"/>
        <v>42</v>
      </c>
      <c r="B45" s="51" t="s">
        <v>55</v>
      </c>
      <c r="C45" s="197">
        <v>9.9</v>
      </c>
      <c r="D45" s="197">
        <v>10.65</v>
      </c>
      <c r="E45" s="197">
        <v>13</v>
      </c>
      <c r="F45" s="197">
        <v>10.119999999999999</v>
      </c>
      <c r="G45" s="197">
        <v>12</v>
      </c>
    </row>
    <row r="46" spans="1:7" ht="21.75" customHeight="1">
      <c r="A46" s="173">
        <f t="shared" si="0"/>
        <v>43</v>
      </c>
      <c r="B46" s="51" t="s">
        <v>56</v>
      </c>
      <c r="C46" s="197">
        <v>10.42</v>
      </c>
      <c r="D46" s="197">
        <v>10.42</v>
      </c>
      <c r="E46" s="197">
        <v>10.42</v>
      </c>
      <c r="F46" s="197">
        <v>10.42</v>
      </c>
      <c r="G46" s="197">
        <v>10.42</v>
      </c>
    </row>
    <row r="47" spans="1:7" ht="21.75" customHeight="1">
      <c r="A47" s="173">
        <f t="shared" si="0"/>
        <v>44</v>
      </c>
      <c r="B47" s="51" t="s">
        <v>57</v>
      </c>
      <c r="C47" s="197">
        <v>9.48</v>
      </c>
      <c r="D47" s="197">
        <v>9.83</v>
      </c>
      <c r="E47" s="197">
        <v>15.47</v>
      </c>
      <c r="F47" s="197">
        <v>9.84</v>
      </c>
      <c r="G47" s="197">
        <v>10.33</v>
      </c>
    </row>
    <row r="48" spans="1:7" ht="21.75" customHeight="1">
      <c r="A48" s="173">
        <f t="shared" si="0"/>
        <v>45</v>
      </c>
      <c r="B48" s="51" t="s">
        <v>58</v>
      </c>
      <c r="C48" s="197">
        <v>7.91</v>
      </c>
      <c r="D48" s="197">
        <v>8.41</v>
      </c>
      <c r="E48" s="197">
        <v>9.41</v>
      </c>
      <c r="F48" s="197">
        <v>8.41</v>
      </c>
      <c r="G48" s="197">
        <v>9.16</v>
      </c>
    </row>
    <row r="49" spans="1:7" ht="21.75" customHeight="1">
      <c r="A49" s="173">
        <f t="shared" si="0"/>
        <v>46</v>
      </c>
      <c r="B49" s="51" t="s">
        <v>59</v>
      </c>
      <c r="C49" s="197">
        <v>8.9700000000000006</v>
      </c>
      <c r="D49" s="197">
        <v>8.69</v>
      </c>
      <c r="E49" s="197">
        <v>8.69</v>
      </c>
      <c r="F49" s="197">
        <v>8.9700000000000006</v>
      </c>
      <c r="G49" s="197">
        <v>8.4</v>
      </c>
    </row>
    <row r="50" spans="1:7" ht="21.75" customHeight="1">
      <c r="A50" s="173">
        <f t="shared" si="0"/>
        <v>47</v>
      </c>
      <c r="B50" s="51" t="s">
        <v>60</v>
      </c>
      <c r="C50" s="197">
        <v>9.6199999999999992</v>
      </c>
      <c r="D50" s="197">
        <v>8.4</v>
      </c>
      <c r="E50" s="197">
        <v>13.99</v>
      </c>
      <c r="F50" s="197">
        <v>10.25</v>
      </c>
      <c r="G50" s="197">
        <v>10.29</v>
      </c>
    </row>
    <row r="51" spans="1:7" ht="21.75" customHeight="1">
      <c r="A51" s="173">
        <f t="shared" si="0"/>
        <v>48</v>
      </c>
      <c r="B51" s="51" t="s">
        <v>61</v>
      </c>
      <c r="C51" s="197">
        <v>8</v>
      </c>
      <c r="D51" s="197">
        <v>8.01</v>
      </c>
      <c r="E51" s="197">
        <v>7.88</v>
      </c>
      <c r="F51" s="197">
        <v>7.86</v>
      </c>
      <c r="G51" s="197">
        <v>10.14</v>
      </c>
    </row>
    <row r="52" spans="1:7" ht="21.75" customHeight="1">
      <c r="A52" s="173">
        <f t="shared" si="0"/>
        <v>49</v>
      </c>
      <c r="B52" s="51" t="s">
        <v>62</v>
      </c>
      <c r="C52" s="197">
        <v>8.9499999999999993</v>
      </c>
      <c r="D52" s="197">
        <v>9.25</v>
      </c>
      <c r="E52" s="197">
        <v>9.25</v>
      </c>
      <c r="F52" s="197">
        <v>9.25</v>
      </c>
      <c r="G52" s="197">
        <v>9.25</v>
      </c>
    </row>
    <row r="53" spans="1:7" ht="21.75" customHeight="1">
      <c r="A53" s="173">
        <f t="shared" si="0"/>
        <v>50</v>
      </c>
      <c r="B53" s="51" t="s">
        <v>64</v>
      </c>
      <c r="C53" s="197">
        <v>8.42</v>
      </c>
      <c r="D53" s="197">
        <v>9.74</v>
      </c>
      <c r="E53" s="197">
        <v>9.51</v>
      </c>
      <c r="F53" s="197">
        <v>8.23</v>
      </c>
      <c r="G53" s="197">
        <v>11.52</v>
      </c>
    </row>
    <row r="54" spans="1:7" ht="21.75" customHeight="1">
      <c r="A54" s="173">
        <f t="shared" si="0"/>
        <v>51</v>
      </c>
      <c r="B54" s="51" t="s">
        <v>65</v>
      </c>
      <c r="C54" s="197">
        <v>10.18</v>
      </c>
      <c r="D54" s="197">
        <v>10.82</v>
      </c>
      <c r="E54" s="197">
        <v>9.9</v>
      </c>
      <c r="F54" s="197">
        <v>10</v>
      </c>
      <c r="G54" s="197">
        <v>13.6</v>
      </c>
    </row>
    <row r="55" spans="1:7" ht="21.75" customHeight="1">
      <c r="A55" s="173">
        <f t="shared" si="0"/>
        <v>52</v>
      </c>
      <c r="B55" s="51" t="s">
        <v>66</v>
      </c>
      <c r="C55" s="197">
        <v>5.97</v>
      </c>
      <c r="D55" s="197">
        <v>5.97</v>
      </c>
      <c r="E55" s="197">
        <v>5.97</v>
      </c>
      <c r="F55" s="197">
        <v>9.16</v>
      </c>
      <c r="G55" s="197">
        <v>9.16</v>
      </c>
    </row>
    <row r="56" spans="1:7" s="80" customFormat="1" ht="21.75" customHeight="1">
      <c r="A56" s="173">
        <f>A55+1</f>
        <v>53</v>
      </c>
      <c r="B56" s="51" t="s">
        <v>67</v>
      </c>
      <c r="C56" s="197">
        <v>8.15</v>
      </c>
      <c r="D56" s="197">
        <v>8.25</v>
      </c>
      <c r="E56" s="197">
        <v>10.39</v>
      </c>
      <c r="F56" s="197">
        <v>8</v>
      </c>
      <c r="G56" s="197">
        <v>8.0299999999999994</v>
      </c>
    </row>
    <row r="57" spans="1:7" ht="21.75" customHeight="1">
      <c r="A57" s="173">
        <f t="shared" si="0"/>
        <v>54</v>
      </c>
      <c r="B57" s="51" t="s">
        <v>68</v>
      </c>
      <c r="C57" s="197">
        <v>7.94</v>
      </c>
      <c r="D57" s="197">
        <v>7.94</v>
      </c>
      <c r="E57" s="197">
        <v>7.94</v>
      </c>
      <c r="F57" s="197">
        <v>7.94</v>
      </c>
      <c r="G57" s="197">
        <v>7.94</v>
      </c>
    </row>
    <row r="58" spans="1:7" ht="21.75" customHeight="1">
      <c r="A58" s="173">
        <f t="shared" si="0"/>
        <v>55</v>
      </c>
      <c r="B58" s="51" t="s">
        <v>69</v>
      </c>
      <c r="C58" s="197">
        <v>6.45</v>
      </c>
      <c r="D58" s="197">
        <v>6.43</v>
      </c>
      <c r="E58" s="197">
        <v>6.4</v>
      </c>
      <c r="F58" s="197">
        <v>6.41</v>
      </c>
      <c r="G58" s="197">
        <v>7.15</v>
      </c>
    </row>
    <row r="59" spans="1:7" ht="21.75" customHeight="1">
      <c r="A59" s="173">
        <f t="shared" si="0"/>
        <v>56</v>
      </c>
      <c r="B59" s="51" t="s">
        <v>70</v>
      </c>
      <c r="C59" s="197">
        <v>8.9499999999999993</v>
      </c>
      <c r="D59" s="197">
        <v>9.17</v>
      </c>
      <c r="E59" s="197">
        <v>8.9499999999999993</v>
      </c>
      <c r="F59" s="197">
        <v>9</v>
      </c>
      <c r="G59" s="197">
        <v>9.07</v>
      </c>
    </row>
    <row r="60" spans="1:7" ht="21" customHeight="1">
      <c r="A60" s="173">
        <f t="shared" si="0"/>
        <v>57</v>
      </c>
      <c r="B60" s="51" t="s">
        <v>71</v>
      </c>
      <c r="C60" s="197">
        <v>8.33</v>
      </c>
      <c r="D60" s="197">
        <v>9.14</v>
      </c>
      <c r="E60" s="197">
        <v>10.97</v>
      </c>
      <c r="F60" s="197">
        <v>8.2899999999999991</v>
      </c>
      <c r="G60" s="197">
        <v>10.74</v>
      </c>
    </row>
    <row r="61" spans="1:7" ht="21.75" customHeight="1">
      <c r="A61" s="173">
        <f t="shared" si="0"/>
        <v>58</v>
      </c>
      <c r="B61" s="51" t="s">
        <v>73</v>
      </c>
      <c r="C61" s="197">
        <v>12.56</v>
      </c>
      <c r="D61" s="197">
        <v>12.56</v>
      </c>
      <c r="E61" s="197">
        <v>12.56</v>
      </c>
      <c r="F61" s="197">
        <v>12.56</v>
      </c>
      <c r="G61" s="197">
        <v>12.56</v>
      </c>
    </row>
    <row r="62" spans="1:7" ht="21.75" customHeight="1">
      <c r="A62" s="173">
        <f t="shared" si="0"/>
        <v>59</v>
      </c>
      <c r="B62" s="51" t="s">
        <v>74</v>
      </c>
      <c r="C62" s="197">
        <v>9.93</v>
      </c>
      <c r="D62" s="197">
        <v>10.23</v>
      </c>
      <c r="E62" s="197">
        <v>10.23</v>
      </c>
      <c r="F62" s="197">
        <v>10.08</v>
      </c>
      <c r="G62" s="197">
        <v>10.130000000000001</v>
      </c>
    </row>
    <row r="63" spans="1:7" ht="21.75" customHeight="1">
      <c r="A63" s="173">
        <f t="shared" si="0"/>
        <v>60</v>
      </c>
      <c r="B63" s="51" t="s">
        <v>75</v>
      </c>
      <c r="C63" s="197">
        <v>7.75</v>
      </c>
      <c r="D63" s="197">
        <v>7.75</v>
      </c>
      <c r="E63" s="197">
        <v>8.39</v>
      </c>
      <c r="F63" s="197">
        <v>7.75</v>
      </c>
      <c r="G63" s="197">
        <v>7.75</v>
      </c>
    </row>
    <row r="64" spans="1:7" ht="21.75" customHeight="1">
      <c r="A64" s="173">
        <f t="shared" si="0"/>
        <v>61</v>
      </c>
      <c r="B64" s="51" t="s">
        <v>76</v>
      </c>
      <c r="C64" s="197">
        <v>10.5</v>
      </c>
      <c r="D64" s="197">
        <v>11.5</v>
      </c>
      <c r="E64" s="197">
        <v>15</v>
      </c>
      <c r="F64" s="197" t="s">
        <v>120</v>
      </c>
      <c r="G64" s="197">
        <v>10.5</v>
      </c>
    </row>
    <row r="65" spans="1:7" ht="21.75" customHeight="1">
      <c r="A65" s="173">
        <f t="shared" si="0"/>
        <v>62</v>
      </c>
      <c r="B65" s="51" t="s">
        <v>77</v>
      </c>
      <c r="C65" s="197">
        <v>9.4499999999999993</v>
      </c>
      <c r="D65" s="197">
        <v>9.5399999999999991</v>
      </c>
      <c r="E65" s="197" t="s">
        <v>120</v>
      </c>
      <c r="F65" s="197">
        <v>10.050000000000001</v>
      </c>
      <c r="G65" s="197">
        <v>10.050000000000001</v>
      </c>
    </row>
    <row r="66" spans="1:7" ht="21.75" customHeight="1">
      <c r="A66" s="173">
        <f t="shared" si="0"/>
        <v>63</v>
      </c>
      <c r="B66" s="51" t="s">
        <v>78</v>
      </c>
      <c r="C66" s="197">
        <v>11</v>
      </c>
      <c r="D66" s="197">
        <v>13</v>
      </c>
      <c r="E66" s="197">
        <v>15</v>
      </c>
      <c r="F66" s="197">
        <v>12</v>
      </c>
      <c r="G66" s="197">
        <v>13.5</v>
      </c>
    </row>
    <row r="67" spans="1:7" ht="21.75" customHeight="1">
      <c r="A67" s="173">
        <f t="shared" si="0"/>
        <v>64</v>
      </c>
      <c r="B67" s="51" t="s">
        <v>79</v>
      </c>
      <c r="C67" s="197">
        <v>7.58</v>
      </c>
      <c r="D67" s="197">
        <v>7.72</v>
      </c>
      <c r="E67" s="197" t="s">
        <v>120</v>
      </c>
      <c r="F67" s="197">
        <v>7.72</v>
      </c>
      <c r="G67" s="197" t="s">
        <v>120</v>
      </c>
    </row>
    <row r="68" spans="1:7" ht="21.75" customHeight="1">
      <c r="A68" s="173">
        <f t="shared" si="0"/>
        <v>65</v>
      </c>
      <c r="B68" s="51" t="s">
        <v>80</v>
      </c>
      <c r="C68" s="197">
        <v>9.5</v>
      </c>
      <c r="D68" s="197">
        <v>10.5</v>
      </c>
      <c r="E68" s="197" t="s">
        <v>120</v>
      </c>
      <c r="F68" s="197">
        <v>10.5</v>
      </c>
      <c r="G68" s="197">
        <v>10.5</v>
      </c>
    </row>
    <row r="69" spans="1:7" ht="21.75" customHeight="1">
      <c r="A69" s="173">
        <f t="shared" si="0"/>
        <v>66</v>
      </c>
      <c r="B69" s="51" t="s">
        <v>81</v>
      </c>
      <c r="C69" s="197">
        <v>10.25</v>
      </c>
      <c r="D69" s="197">
        <v>10.25</v>
      </c>
      <c r="E69" s="197" t="s">
        <v>120</v>
      </c>
      <c r="F69" s="197">
        <v>10.5</v>
      </c>
      <c r="G69" s="197">
        <v>11.5</v>
      </c>
    </row>
    <row r="70" spans="1:7" ht="21.75" customHeight="1">
      <c r="A70" s="173">
        <f t="shared" si="0"/>
        <v>67</v>
      </c>
      <c r="B70" s="51" t="s">
        <v>82</v>
      </c>
      <c r="C70" s="197">
        <v>8</v>
      </c>
      <c r="D70" s="197">
        <v>13</v>
      </c>
      <c r="E70" s="197" t="s">
        <v>120</v>
      </c>
      <c r="F70" s="197">
        <v>10.75</v>
      </c>
      <c r="G70" s="197">
        <v>11.75</v>
      </c>
    </row>
    <row r="71" spans="1:7" ht="21.75" customHeight="1">
      <c r="A71" s="173">
        <f t="shared" ref="A71:A99" si="1">A70+1</f>
        <v>68</v>
      </c>
      <c r="B71" s="51" t="s">
        <v>131</v>
      </c>
      <c r="C71" s="197">
        <v>6.38</v>
      </c>
      <c r="D71" s="197">
        <v>10.11</v>
      </c>
      <c r="E71" s="197">
        <v>15.88</v>
      </c>
      <c r="F71" s="197" t="s">
        <v>120</v>
      </c>
      <c r="G71" s="197">
        <v>10.67</v>
      </c>
    </row>
    <row r="72" spans="1:7" ht="21.75" customHeight="1">
      <c r="A72" s="173">
        <f t="shared" si="1"/>
        <v>69</v>
      </c>
      <c r="B72" s="51" t="s">
        <v>84</v>
      </c>
      <c r="C72" s="197">
        <v>11.5</v>
      </c>
      <c r="D72" s="197">
        <v>11.5</v>
      </c>
      <c r="E72" s="197" t="s">
        <v>120</v>
      </c>
      <c r="F72" s="197">
        <v>11.5</v>
      </c>
      <c r="G72" s="197">
        <v>12.25</v>
      </c>
    </row>
    <row r="73" spans="1:7" ht="21.75" customHeight="1">
      <c r="A73" s="173">
        <f t="shared" si="1"/>
        <v>70</v>
      </c>
      <c r="B73" s="51" t="s">
        <v>85</v>
      </c>
      <c r="C73" s="197">
        <v>8.2799999999999994</v>
      </c>
      <c r="D73" s="197">
        <v>8.9</v>
      </c>
      <c r="E73" s="197">
        <v>13</v>
      </c>
      <c r="F73" s="197">
        <v>10.11</v>
      </c>
      <c r="G73" s="197">
        <v>10.11</v>
      </c>
    </row>
    <row r="74" spans="1:7" ht="21.75" customHeight="1">
      <c r="A74" s="173">
        <f t="shared" si="1"/>
        <v>71</v>
      </c>
      <c r="B74" s="51" t="s">
        <v>86</v>
      </c>
      <c r="C74" s="197" t="s">
        <v>120</v>
      </c>
      <c r="D74" s="197">
        <v>9.98</v>
      </c>
      <c r="E74" s="197" t="s">
        <v>120</v>
      </c>
      <c r="F74" s="197">
        <v>10.24</v>
      </c>
      <c r="G74" s="197">
        <v>11.42</v>
      </c>
    </row>
    <row r="75" spans="1:7" ht="21.75" customHeight="1">
      <c r="A75" s="173">
        <f t="shared" si="1"/>
        <v>72</v>
      </c>
      <c r="B75" s="51" t="s">
        <v>88</v>
      </c>
      <c r="C75" s="197">
        <v>8.6</v>
      </c>
      <c r="D75" s="197">
        <v>8.6</v>
      </c>
      <c r="E75" s="197" t="s">
        <v>120</v>
      </c>
      <c r="F75" s="197">
        <v>8.35</v>
      </c>
      <c r="G75" s="197">
        <v>8.35</v>
      </c>
    </row>
    <row r="76" spans="1:7" ht="21.75" customHeight="1">
      <c r="A76" s="173">
        <f t="shared" si="1"/>
        <v>73</v>
      </c>
      <c r="B76" s="51" t="s">
        <v>89</v>
      </c>
      <c r="C76" s="197">
        <v>8</v>
      </c>
      <c r="D76" s="197">
        <v>8.75</v>
      </c>
      <c r="E76" s="197">
        <v>9.5</v>
      </c>
      <c r="F76" s="197">
        <v>8.25</v>
      </c>
      <c r="G76" s="197">
        <v>10.25</v>
      </c>
    </row>
    <row r="77" spans="1:7" ht="21.75" customHeight="1">
      <c r="A77" s="173">
        <f t="shared" si="1"/>
        <v>74</v>
      </c>
      <c r="B77" s="51" t="s">
        <v>90</v>
      </c>
      <c r="C77" s="197">
        <v>12.74</v>
      </c>
      <c r="D77" s="197">
        <v>12.82</v>
      </c>
      <c r="E77" s="197" t="s">
        <v>120</v>
      </c>
      <c r="F77" s="197">
        <v>12.88</v>
      </c>
      <c r="G77" s="197">
        <v>13.51</v>
      </c>
    </row>
    <row r="78" spans="1:7" ht="21.75" customHeight="1">
      <c r="A78" s="173">
        <f t="shared" si="1"/>
        <v>75</v>
      </c>
      <c r="B78" s="51" t="s">
        <v>91</v>
      </c>
      <c r="C78" s="197">
        <v>14.96</v>
      </c>
      <c r="D78" s="197">
        <v>15.46</v>
      </c>
      <c r="E78" s="197">
        <v>15.46</v>
      </c>
      <c r="F78" s="197">
        <v>14.96</v>
      </c>
      <c r="G78" s="197">
        <v>16.21</v>
      </c>
    </row>
    <row r="79" spans="1:7" ht="21.75" customHeight="1">
      <c r="A79" s="173">
        <f t="shared" si="1"/>
        <v>76</v>
      </c>
      <c r="B79" s="51" t="s">
        <v>93</v>
      </c>
      <c r="C79" s="197">
        <v>10.52</v>
      </c>
      <c r="D79" s="197">
        <v>12</v>
      </c>
      <c r="E79" s="197" t="s">
        <v>120</v>
      </c>
      <c r="F79" s="197">
        <v>10.35</v>
      </c>
      <c r="G79" s="197">
        <v>15.33</v>
      </c>
    </row>
    <row r="80" spans="1:7" ht="21.75" customHeight="1">
      <c r="A80" s="173">
        <f t="shared" si="1"/>
        <v>77</v>
      </c>
      <c r="B80" s="51" t="s">
        <v>94</v>
      </c>
      <c r="C80" s="197">
        <v>11.5</v>
      </c>
      <c r="D80" s="197">
        <v>13.5</v>
      </c>
      <c r="E80" s="197" t="s">
        <v>120</v>
      </c>
      <c r="F80" s="197" t="s">
        <v>120</v>
      </c>
      <c r="G80" s="197" t="s">
        <v>120</v>
      </c>
    </row>
    <row r="81" spans="1:7" ht="21.75" customHeight="1">
      <c r="A81" s="173">
        <f t="shared" si="1"/>
        <v>78</v>
      </c>
      <c r="B81" s="51" t="s">
        <v>191</v>
      </c>
      <c r="C81" s="197">
        <v>4.66</v>
      </c>
      <c r="D81" s="197">
        <v>4.66</v>
      </c>
      <c r="E81" s="197" t="s">
        <v>120</v>
      </c>
      <c r="F81" s="197">
        <v>4.66</v>
      </c>
      <c r="G81" s="197">
        <v>4.66</v>
      </c>
    </row>
    <row r="82" spans="1:7" ht="21.75" customHeight="1">
      <c r="A82" s="173">
        <f t="shared" si="1"/>
        <v>79</v>
      </c>
      <c r="B82" s="51" t="s">
        <v>96</v>
      </c>
      <c r="C82" s="197" t="s">
        <v>120</v>
      </c>
      <c r="D82" s="197">
        <v>11.25</v>
      </c>
      <c r="E82" s="197">
        <v>14.5</v>
      </c>
      <c r="F82" s="197">
        <v>9.25</v>
      </c>
      <c r="G82" s="197" t="s">
        <v>120</v>
      </c>
    </row>
    <row r="83" spans="1:7" ht="21.75" customHeight="1">
      <c r="A83" s="173">
        <f t="shared" si="1"/>
        <v>80</v>
      </c>
      <c r="B83" s="51" t="s">
        <v>97</v>
      </c>
      <c r="C83" s="197">
        <v>10.62</v>
      </c>
      <c r="D83" s="197">
        <v>10.62</v>
      </c>
      <c r="E83" s="197">
        <v>12.62</v>
      </c>
      <c r="F83" s="197">
        <v>10.62</v>
      </c>
      <c r="G83" s="197">
        <v>12.12</v>
      </c>
    </row>
    <row r="84" spans="1:7" ht="21.75" customHeight="1">
      <c r="A84" s="173">
        <f t="shared" si="1"/>
        <v>81</v>
      </c>
      <c r="B84" s="51" t="s">
        <v>98</v>
      </c>
      <c r="C84" s="197">
        <v>12.28</v>
      </c>
      <c r="D84" s="197">
        <v>12.53</v>
      </c>
      <c r="E84" s="197">
        <v>13.03</v>
      </c>
      <c r="F84" s="197">
        <v>12.38</v>
      </c>
      <c r="G84" s="197">
        <v>12.78</v>
      </c>
    </row>
    <row r="85" spans="1:7" ht="21.75" customHeight="1">
      <c r="A85" s="173">
        <f t="shared" si="1"/>
        <v>82</v>
      </c>
      <c r="B85" s="51" t="s">
        <v>99</v>
      </c>
      <c r="C85" s="197">
        <v>14.5</v>
      </c>
      <c r="D85" s="197">
        <v>14.75</v>
      </c>
      <c r="E85" s="197">
        <v>17</v>
      </c>
      <c r="F85" s="197">
        <v>16.5</v>
      </c>
      <c r="G85" s="197">
        <v>15.75</v>
      </c>
    </row>
    <row r="86" spans="1:7" ht="21.75" customHeight="1">
      <c r="A86" s="173">
        <f t="shared" si="1"/>
        <v>83</v>
      </c>
      <c r="B86" s="54" t="s">
        <v>100</v>
      </c>
      <c r="C86" s="197">
        <v>9.5</v>
      </c>
      <c r="D86" s="197">
        <v>13</v>
      </c>
      <c r="E86" s="197">
        <v>14</v>
      </c>
      <c r="F86" s="197">
        <v>11</v>
      </c>
      <c r="G86" s="197">
        <v>13</v>
      </c>
    </row>
    <row r="87" spans="1:7" ht="21.75" customHeight="1">
      <c r="A87" s="173">
        <f t="shared" si="1"/>
        <v>84</v>
      </c>
      <c r="B87" s="51" t="s">
        <v>101</v>
      </c>
      <c r="C87" s="197">
        <v>11</v>
      </c>
      <c r="D87" s="197">
        <v>11</v>
      </c>
      <c r="E87" s="197">
        <v>17</v>
      </c>
      <c r="F87" s="197">
        <v>13</v>
      </c>
      <c r="G87" s="197">
        <v>13</v>
      </c>
    </row>
    <row r="88" spans="1:7" ht="21.75" customHeight="1">
      <c r="A88" s="173">
        <f t="shared" si="1"/>
        <v>85</v>
      </c>
      <c r="B88" s="51" t="s">
        <v>102</v>
      </c>
      <c r="C88" s="197">
        <v>8.7799999999999994</v>
      </c>
      <c r="D88" s="197">
        <v>9.2799999999999994</v>
      </c>
      <c r="E88" s="197">
        <v>9.7799999999999994</v>
      </c>
      <c r="F88" s="197">
        <v>9.7799999999999994</v>
      </c>
      <c r="G88" s="197">
        <v>9.7799999999999994</v>
      </c>
    </row>
    <row r="89" spans="1:7" ht="21.75" customHeight="1">
      <c r="A89" s="173">
        <f t="shared" si="1"/>
        <v>86</v>
      </c>
      <c r="B89" s="51" t="s">
        <v>192</v>
      </c>
      <c r="C89" s="197">
        <v>14.78</v>
      </c>
      <c r="D89" s="197">
        <v>14.78</v>
      </c>
      <c r="E89" s="197">
        <v>14.78</v>
      </c>
      <c r="F89" s="197">
        <v>14.78</v>
      </c>
      <c r="G89" s="197">
        <v>14.78</v>
      </c>
    </row>
    <row r="90" spans="1:7" ht="21.75" customHeight="1">
      <c r="A90" s="173">
        <f t="shared" si="1"/>
        <v>87</v>
      </c>
      <c r="B90" s="51" t="s">
        <v>104</v>
      </c>
      <c r="C90" s="197">
        <v>8.1</v>
      </c>
      <c r="D90" s="197">
        <v>9</v>
      </c>
      <c r="E90" s="197">
        <v>10</v>
      </c>
      <c r="F90" s="197">
        <v>8.85</v>
      </c>
      <c r="G90" s="197">
        <v>8.85</v>
      </c>
    </row>
    <row r="91" spans="1:7" ht="21.75" customHeight="1">
      <c r="A91" s="173">
        <f t="shared" si="1"/>
        <v>88</v>
      </c>
      <c r="B91" s="51" t="s">
        <v>105</v>
      </c>
      <c r="C91" s="197">
        <v>9.1999999999999993</v>
      </c>
      <c r="D91" s="197">
        <v>9.86</v>
      </c>
      <c r="E91" s="197">
        <v>10.86</v>
      </c>
      <c r="F91" s="197">
        <v>9.36</v>
      </c>
      <c r="G91" s="197">
        <v>9.36</v>
      </c>
    </row>
    <row r="92" spans="1:7" ht="21.75" customHeight="1">
      <c r="A92" s="173">
        <f t="shared" si="1"/>
        <v>89</v>
      </c>
      <c r="B92" s="51" t="s">
        <v>106</v>
      </c>
      <c r="C92" s="197">
        <v>10.6</v>
      </c>
      <c r="D92" s="197">
        <v>11.1</v>
      </c>
      <c r="E92" s="197">
        <v>11.6</v>
      </c>
      <c r="F92" s="197">
        <v>10.6</v>
      </c>
      <c r="G92" s="197">
        <v>11.1</v>
      </c>
    </row>
    <row r="93" spans="1:7" ht="21.75" customHeight="1">
      <c r="A93" s="173">
        <f t="shared" si="1"/>
        <v>90</v>
      </c>
      <c r="B93" s="51" t="s">
        <v>107</v>
      </c>
      <c r="C93" s="197">
        <v>8.81</v>
      </c>
      <c r="D93" s="197">
        <v>8.81</v>
      </c>
      <c r="E93" s="197">
        <v>9.81</v>
      </c>
      <c r="F93" s="197">
        <v>8.81</v>
      </c>
      <c r="G93" s="197">
        <v>8.81</v>
      </c>
    </row>
    <row r="94" spans="1:7" ht="21.75" customHeight="1">
      <c r="A94" s="173">
        <f t="shared" si="1"/>
        <v>91</v>
      </c>
      <c r="B94" s="51" t="s">
        <v>108</v>
      </c>
      <c r="C94" s="197" t="s">
        <v>120</v>
      </c>
      <c r="D94" s="197">
        <v>11.88</v>
      </c>
      <c r="E94" s="197">
        <v>14.46</v>
      </c>
      <c r="F94" s="197" t="s">
        <v>120</v>
      </c>
      <c r="G94" s="197">
        <v>12.59</v>
      </c>
    </row>
    <row r="95" spans="1:7" ht="21.75" customHeight="1">
      <c r="A95" s="173">
        <f t="shared" si="1"/>
        <v>92</v>
      </c>
      <c r="B95" s="51" t="s">
        <v>109</v>
      </c>
      <c r="C95" s="197">
        <v>10.69</v>
      </c>
      <c r="D95" s="197">
        <v>11.62</v>
      </c>
      <c r="E95" s="197" t="s">
        <v>120</v>
      </c>
      <c r="F95" s="197">
        <v>11.44</v>
      </c>
      <c r="G95" s="197">
        <v>12.94</v>
      </c>
    </row>
    <row r="96" spans="1:7" ht="21.75" customHeight="1">
      <c r="A96" s="173">
        <f t="shared" si="1"/>
        <v>93</v>
      </c>
      <c r="B96" s="51" t="s">
        <v>110</v>
      </c>
      <c r="C96" s="197">
        <v>11.43</v>
      </c>
      <c r="D96" s="197">
        <v>11.43</v>
      </c>
      <c r="E96" s="197">
        <v>11.43</v>
      </c>
      <c r="F96" s="197">
        <v>11.43</v>
      </c>
      <c r="G96" s="197">
        <v>11.43</v>
      </c>
    </row>
    <row r="97" spans="1:7" ht="21.75" customHeight="1">
      <c r="A97" s="173">
        <f t="shared" si="1"/>
        <v>94</v>
      </c>
      <c r="B97" s="51" t="s">
        <v>193</v>
      </c>
      <c r="C97" s="197">
        <v>10.93</v>
      </c>
      <c r="D97" s="197">
        <v>11.43</v>
      </c>
      <c r="E97" s="197">
        <v>13.43</v>
      </c>
      <c r="F97" s="197">
        <v>10.93</v>
      </c>
      <c r="G97" s="197">
        <v>10.93</v>
      </c>
    </row>
    <row r="98" spans="1:7" ht="21.75" customHeight="1">
      <c r="A98" s="173">
        <f t="shared" si="1"/>
        <v>95</v>
      </c>
      <c r="B98" s="51" t="s">
        <v>112</v>
      </c>
      <c r="C98" s="197">
        <v>9.75</v>
      </c>
      <c r="D98" s="197">
        <v>10.75</v>
      </c>
      <c r="E98" s="197" t="s">
        <v>120</v>
      </c>
      <c r="F98" s="197">
        <v>10.75</v>
      </c>
      <c r="G98" s="197" t="s">
        <v>120</v>
      </c>
    </row>
    <row r="99" spans="1:7" ht="21.75" customHeight="1">
      <c r="A99" s="173">
        <f t="shared" si="1"/>
        <v>96</v>
      </c>
      <c r="B99" s="51" t="s">
        <v>113</v>
      </c>
      <c r="C99" s="197" t="s">
        <v>120</v>
      </c>
      <c r="D99" s="197">
        <v>10.75</v>
      </c>
      <c r="E99" s="197" t="s">
        <v>120</v>
      </c>
      <c r="F99" s="197">
        <v>10.75</v>
      </c>
      <c r="G99" s="197">
        <v>11.25</v>
      </c>
    </row>
    <row r="100" spans="1:7" ht="27" customHeight="1">
      <c r="A100" s="175"/>
      <c r="B100" s="222" t="s">
        <v>194</v>
      </c>
      <c r="C100" s="222"/>
      <c r="D100" s="222"/>
      <c r="E100" s="222"/>
      <c r="F100" s="222"/>
      <c r="G100" s="222"/>
    </row>
    <row r="101" spans="1:7" ht="27" customHeight="1">
      <c r="A101" s="175"/>
      <c r="B101" s="196"/>
      <c r="C101" s="196"/>
      <c r="D101" s="196"/>
      <c r="E101" s="196"/>
      <c r="F101" s="196"/>
      <c r="G101" s="196"/>
    </row>
    <row r="102" spans="1:7" s="232" customFormat="1" ht="21.75" hidden="1" customHeight="1">
      <c r="A102" s="228"/>
      <c r="B102" s="229" t="s">
        <v>178</v>
      </c>
      <c r="C102" s="230">
        <f>AVERAGE(C4:C32,C34:C73,C75:C81,C83:C93,C95:C98)</f>
        <v>9.1615384615384627</v>
      </c>
      <c r="D102" s="231">
        <f>AVERAGE(D4:D14:D18:D19:D22,D26,D30:D32,D34:D99)</f>
        <v>10.027738095238094</v>
      </c>
      <c r="E102" s="231">
        <f>AVERAGE(E4:E5,E11,E19,E26,E31,E34:E64,E66,E71,E73,E76,E78,E82:E94,E96:E97)</f>
        <v>12.057192982456137</v>
      </c>
      <c r="F102" s="231">
        <f>AVERAGE(F4:F14,F18:F19,F22,F25:F26,F31:F32,F34:F63,F65:F70,F72:F79,F81:F93,F95:F99)</f>
        <v>9.9373750000000012</v>
      </c>
      <c r="G102" s="231">
        <f>AVERAGE(G4:G12,G14,G18:G19,G26,G31,G34:G66,G68:G79,G81,G83:G97,G99)</f>
        <v>10.838026315789472</v>
      </c>
    </row>
    <row r="103" spans="1:7" s="232" customFormat="1" ht="21.75" hidden="1" customHeight="1">
      <c r="A103" s="228"/>
      <c r="B103" s="229" t="s">
        <v>179</v>
      </c>
      <c r="C103" s="233">
        <v>4.66</v>
      </c>
      <c r="D103" s="233">
        <v>4.66</v>
      </c>
      <c r="E103" s="231">
        <v>5.97</v>
      </c>
      <c r="F103" s="233">
        <v>4.66</v>
      </c>
      <c r="G103" s="233">
        <v>4.66</v>
      </c>
    </row>
    <row r="104" spans="1:7" s="232" customFormat="1" ht="21.75" hidden="1" customHeight="1">
      <c r="A104" s="228"/>
      <c r="B104" s="229" t="s">
        <v>180</v>
      </c>
      <c r="C104" s="233">
        <v>14.96</v>
      </c>
      <c r="D104" s="233">
        <v>15.46</v>
      </c>
      <c r="E104" s="231">
        <v>21</v>
      </c>
      <c r="F104" s="231">
        <v>16.5</v>
      </c>
      <c r="G104" s="231">
        <v>16.21</v>
      </c>
    </row>
    <row r="105" spans="1:7" ht="21.75" customHeight="1">
      <c r="B105" s="127"/>
      <c r="C105" s="234"/>
      <c r="D105" s="235"/>
    </row>
    <row r="106" spans="1:7" ht="21.75" customHeight="1">
      <c r="B106" s="127"/>
      <c r="C106" s="235"/>
      <c r="D106" s="235"/>
    </row>
    <row r="107" spans="1:7" ht="21.75" customHeight="1">
      <c r="B107" s="127"/>
    </row>
    <row r="109" spans="1:7" s="110" customFormat="1" ht="21.75" customHeight="1">
      <c r="A109" s="68"/>
      <c r="B109" s="127"/>
      <c r="C109" s="236"/>
      <c r="D109" s="236"/>
      <c r="E109" s="236"/>
      <c r="F109" s="236"/>
      <c r="G109" s="236"/>
    </row>
    <row r="110" spans="1:7" s="110" customFormat="1" ht="21.75" customHeight="1">
      <c r="A110" s="68"/>
      <c r="B110" s="127"/>
      <c r="C110" s="236"/>
      <c r="D110" s="236"/>
      <c r="E110" s="236"/>
      <c r="F110" s="236"/>
      <c r="G110" s="236"/>
    </row>
    <row r="111" spans="1:7" s="110" customFormat="1" ht="21.75" customHeight="1">
      <c r="A111" s="68"/>
      <c r="B111" s="127"/>
      <c r="C111" s="236"/>
      <c r="D111" s="236"/>
      <c r="E111" s="236"/>
      <c r="F111" s="236"/>
      <c r="G111" s="236"/>
    </row>
    <row r="114" spans="1:7" s="110" customFormat="1" ht="21.75" customHeight="1">
      <c r="A114" s="68"/>
      <c r="B114" s="127"/>
      <c r="C114" s="236"/>
      <c r="D114" s="236"/>
      <c r="E114" s="236"/>
      <c r="F114" s="236"/>
      <c r="G114" s="236"/>
    </row>
    <row r="115" spans="1:7" s="110" customFormat="1" ht="21.75" customHeight="1">
      <c r="A115" s="68"/>
      <c r="B115" s="127"/>
      <c r="C115" s="236"/>
      <c r="D115" s="236"/>
      <c r="E115" s="236"/>
      <c r="F115" s="236"/>
      <c r="G115" s="236"/>
    </row>
    <row r="116" spans="1:7" s="110" customFormat="1" ht="21.75" customHeight="1">
      <c r="A116" s="68"/>
      <c r="B116" s="127"/>
      <c r="C116" s="236"/>
      <c r="D116" s="236"/>
      <c r="E116" s="236"/>
      <c r="F116" s="236"/>
      <c r="G116" s="236"/>
    </row>
  </sheetData>
  <mergeCells count="3">
    <mergeCell ref="B1:G1"/>
    <mergeCell ref="C2:G2"/>
    <mergeCell ref="B100:G100"/>
  </mergeCells>
  <pageMargins left="0.70866141732283472" right="0.94488188976377963" top="0.74803149606299213" bottom="0.74803149606299213" header="0.31496062992125984" footer="0.31496062992125984"/>
  <pageSetup paperSize="9" scale="75" orientation="portrait" horizontalDpi="90" verticalDpi="9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04"/>
  <sheetViews>
    <sheetView zoomScaleSheetLayoutView="100" workbookViewId="0">
      <selection activeCell="B3" sqref="B3"/>
    </sheetView>
  </sheetViews>
  <sheetFormatPr defaultColWidth="9.1796875" defaultRowHeight="14"/>
  <cols>
    <col min="1" max="1" width="6.7265625" style="1" customWidth="1"/>
    <col min="2" max="2" width="10" style="1" customWidth="1"/>
    <col min="3" max="3" width="8" style="1" customWidth="1"/>
    <col min="4" max="4" width="54" style="1" customWidth="1"/>
    <col min="5" max="5" width="13" style="1" customWidth="1"/>
    <col min="6" max="6" width="9.1796875" style="1" customWidth="1"/>
    <col min="7" max="7" width="8.81640625" style="1" customWidth="1"/>
    <col min="8" max="8" width="8.453125" style="1" customWidth="1"/>
    <col min="9" max="9" width="12.26953125" style="1" customWidth="1"/>
    <col min="10" max="16384" width="9.1796875" style="1"/>
  </cols>
  <sheetData>
    <row r="1" spans="1:9">
      <c r="A1" s="201" t="s">
        <v>116</v>
      </c>
      <c r="B1" s="201"/>
      <c r="C1" s="201"/>
      <c r="D1" s="201"/>
      <c r="E1" s="201"/>
      <c r="F1" s="201"/>
      <c r="G1" s="201"/>
      <c r="H1" s="201"/>
      <c r="I1" s="201"/>
    </row>
    <row r="2" spans="1:9" ht="14.5" thickBot="1"/>
    <row r="3" spans="1:9" ht="34.5" customHeight="1" thickBo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ht="14.5" thickBot="1">
      <c r="A4" s="6">
        <v>1</v>
      </c>
      <c r="B4" s="7" t="s">
        <v>10</v>
      </c>
      <c r="C4" s="8" t="s">
        <v>117</v>
      </c>
      <c r="D4" s="7" t="s">
        <v>12</v>
      </c>
      <c r="E4" s="9">
        <v>9.9499999999999993</v>
      </c>
      <c r="F4" s="9">
        <v>9.9499999999999993</v>
      </c>
      <c r="G4" s="9">
        <v>17.5</v>
      </c>
      <c r="H4" s="9">
        <v>9.98</v>
      </c>
      <c r="I4" s="10">
        <v>12.5</v>
      </c>
    </row>
    <row r="5" spans="1:9" ht="14.5" thickBot="1">
      <c r="A5" s="6">
        <v>2</v>
      </c>
      <c r="B5" s="7" t="s">
        <v>10</v>
      </c>
      <c r="C5" s="8" t="s">
        <v>117</v>
      </c>
      <c r="D5" s="7" t="s">
        <v>13</v>
      </c>
      <c r="E5" s="9">
        <v>9.9499999999999993</v>
      </c>
      <c r="F5" s="9">
        <v>9.9499999999999993</v>
      </c>
      <c r="G5" s="9">
        <v>17.75</v>
      </c>
      <c r="H5" s="9">
        <v>10.25</v>
      </c>
      <c r="I5" s="10">
        <v>12</v>
      </c>
    </row>
    <row r="6" spans="1:9" ht="14.5" thickBot="1">
      <c r="A6" s="6">
        <v>3</v>
      </c>
      <c r="B6" s="7" t="s">
        <v>10</v>
      </c>
      <c r="C6" s="8" t="s">
        <v>117</v>
      </c>
      <c r="D6" s="7" t="s">
        <v>14</v>
      </c>
      <c r="E6" s="9">
        <v>9.9499999999999993</v>
      </c>
      <c r="F6" s="9">
        <v>9.9499999999999993</v>
      </c>
      <c r="G6" s="9">
        <v>0</v>
      </c>
      <c r="H6" s="9">
        <v>10.5</v>
      </c>
      <c r="I6" s="10">
        <v>12.5</v>
      </c>
    </row>
    <row r="7" spans="1:9" ht="14.5" thickBot="1">
      <c r="A7" s="6">
        <v>4</v>
      </c>
      <c r="B7" s="7" t="s">
        <v>10</v>
      </c>
      <c r="C7" s="8" t="s">
        <v>117</v>
      </c>
      <c r="D7" s="7" t="s">
        <v>15</v>
      </c>
      <c r="E7" s="9">
        <v>9.75</v>
      </c>
      <c r="F7" s="9">
        <v>10.5</v>
      </c>
      <c r="G7" s="9">
        <v>17</v>
      </c>
      <c r="H7" s="9">
        <v>10.25</v>
      </c>
      <c r="I7" s="10">
        <v>12</v>
      </c>
    </row>
    <row r="8" spans="1:9" ht="14.5" thickBot="1">
      <c r="A8" s="6">
        <v>5</v>
      </c>
      <c r="B8" s="7" t="s">
        <v>10</v>
      </c>
      <c r="C8" s="8" t="s">
        <v>117</v>
      </c>
      <c r="D8" s="7" t="s">
        <v>16</v>
      </c>
      <c r="E8" s="9">
        <v>9.8000000000000007</v>
      </c>
      <c r="F8" s="9">
        <v>9.8000000000000007</v>
      </c>
      <c r="G8" s="9">
        <v>0</v>
      </c>
      <c r="H8" s="9">
        <v>10</v>
      </c>
      <c r="I8" s="10">
        <v>9.5</v>
      </c>
    </row>
    <row r="9" spans="1:9" ht="14.5" thickBot="1">
      <c r="A9" s="6">
        <v>6</v>
      </c>
      <c r="B9" s="7" t="s">
        <v>10</v>
      </c>
      <c r="C9" s="8" t="s">
        <v>117</v>
      </c>
      <c r="D9" s="7" t="s">
        <v>17</v>
      </c>
      <c r="E9" s="9">
        <v>9.75</v>
      </c>
      <c r="F9" s="9">
        <v>9.9</v>
      </c>
      <c r="G9" s="9">
        <v>0</v>
      </c>
      <c r="H9" s="9">
        <v>9.9</v>
      </c>
      <c r="I9" s="10">
        <v>8.33</v>
      </c>
    </row>
    <row r="10" spans="1:9" ht="14.5" thickBot="1">
      <c r="A10" s="6">
        <v>7</v>
      </c>
      <c r="B10" s="7" t="s">
        <v>10</v>
      </c>
      <c r="C10" s="8" t="s">
        <v>117</v>
      </c>
      <c r="D10" s="7" t="s">
        <v>18</v>
      </c>
      <c r="E10" s="9">
        <v>9</v>
      </c>
      <c r="F10" s="9">
        <v>10.75</v>
      </c>
      <c r="G10" s="9">
        <v>18.3</v>
      </c>
      <c r="H10" s="9">
        <v>9.5</v>
      </c>
      <c r="I10" s="10">
        <v>10</v>
      </c>
    </row>
    <row r="11" spans="1:9" ht="14.5" thickBot="1">
      <c r="A11" s="6">
        <v>8</v>
      </c>
      <c r="B11" s="7" t="s">
        <v>10</v>
      </c>
      <c r="C11" s="8" t="s">
        <v>117</v>
      </c>
      <c r="D11" s="7" t="s">
        <v>19</v>
      </c>
      <c r="E11" s="9">
        <v>9.8800000000000008</v>
      </c>
      <c r="F11" s="9">
        <v>10.47</v>
      </c>
      <c r="G11" s="9">
        <v>18</v>
      </c>
      <c r="H11" s="9">
        <v>9.9</v>
      </c>
      <c r="I11" s="10">
        <v>9.9</v>
      </c>
    </row>
    <row r="12" spans="1:9" ht="14.5" thickBot="1">
      <c r="A12" s="6">
        <v>9</v>
      </c>
      <c r="B12" s="7" t="s">
        <v>10</v>
      </c>
      <c r="C12" s="8" t="s">
        <v>117</v>
      </c>
      <c r="D12" s="7" t="s">
        <v>20</v>
      </c>
      <c r="E12" s="9">
        <v>9.6</v>
      </c>
      <c r="F12" s="9">
        <v>10.4</v>
      </c>
      <c r="G12" s="9">
        <v>0</v>
      </c>
      <c r="H12" s="9">
        <v>9.9</v>
      </c>
      <c r="I12" s="10">
        <v>10.25</v>
      </c>
    </row>
    <row r="13" spans="1:9" ht="14.5" thickBot="1">
      <c r="A13" s="6">
        <v>10</v>
      </c>
      <c r="B13" s="7" t="s">
        <v>10</v>
      </c>
      <c r="C13" s="8" t="s">
        <v>117</v>
      </c>
      <c r="D13" s="7" t="s">
        <v>21</v>
      </c>
      <c r="E13" s="9">
        <v>10.25</v>
      </c>
      <c r="F13" s="9">
        <v>10.75</v>
      </c>
      <c r="G13" s="9">
        <v>0</v>
      </c>
      <c r="H13" s="9">
        <v>10.5</v>
      </c>
      <c r="I13" s="10">
        <v>0</v>
      </c>
    </row>
    <row r="14" spans="1:9" ht="14.5" thickBot="1">
      <c r="A14" s="6">
        <v>11</v>
      </c>
      <c r="B14" s="7" t="s">
        <v>10</v>
      </c>
      <c r="C14" s="8" t="s">
        <v>117</v>
      </c>
      <c r="D14" s="7" t="s">
        <v>22</v>
      </c>
      <c r="E14" s="9">
        <v>10.25</v>
      </c>
      <c r="F14" s="9">
        <v>11.25</v>
      </c>
      <c r="G14" s="9">
        <v>0</v>
      </c>
      <c r="H14" s="9">
        <v>10.199999999999999</v>
      </c>
      <c r="I14" s="10">
        <v>10.75</v>
      </c>
    </row>
    <row r="15" spans="1:9" ht="14.5" thickBot="1">
      <c r="A15" s="6">
        <v>12</v>
      </c>
      <c r="B15" s="7" t="s">
        <v>10</v>
      </c>
      <c r="C15" s="8" t="s">
        <v>117</v>
      </c>
      <c r="D15" s="7" t="s">
        <v>23</v>
      </c>
      <c r="E15" s="9">
        <v>7</v>
      </c>
      <c r="F15" s="9">
        <v>8</v>
      </c>
      <c r="G15" s="9">
        <v>0</v>
      </c>
      <c r="H15" s="9">
        <v>0</v>
      </c>
      <c r="I15" s="10">
        <v>0</v>
      </c>
    </row>
    <row r="16" spans="1:9" ht="14.5" thickBot="1">
      <c r="A16" s="6">
        <v>13</v>
      </c>
      <c r="B16" s="7" t="s">
        <v>10</v>
      </c>
      <c r="C16" s="8" t="s">
        <v>117</v>
      </c>
      <c r="D16" s="7" t="s">
        <v>24</v>
      </c>
      <c r="E16" s="9">
        <v>7.72</v>
      </c>
      <c r="F16" s="9">
        <v>0</v>
      </c>
      <c r="G16" s="9">
        <v>0</v>
      </c>
      <c r="H16" s="9">
        <v>0</v>
      </c>
      <c r="I16" s="10">
        <v>0</v>
      </c>
    </row>
    <row r="17" spans="1:9" ht="14.5" thickBot="1">
      <c r="A17" s="6">
        <v>14</v>
      </c>
      <c r="B17" s="7" t="s">
        <v>10</v>
      </c>
      <c r="C17" s="8" t="s">
        <v>117</v>
      </c>
      <c r="D17" s="7" t="s">
        <v>25</v>
      </c>
      <c r="E17" s="9">
        <v>8</v>
      </c>
      <c r="F17" s="9">
        <v>0</v>
      </c>
      <c r="G17" s="9">
        <v>0</v>
      </c>
      <c r="H17" s="9">
        <v>0</v>
      </c>
      <c r="I17" s="10">
        <v>0</v>
      </c>
    </row>
    <row r="18" spans="1:9" ht="14.5" thickBot="1">
      <c r="A18" s="6">
        <v>15</v>
      </c>
      <c r="B18" s="7" t="s">
        <v>10</v>
      </c>
      <c r="C18" s="8" t="s">
        <v>117</v>
      </c>
      <c r="D18" s="7" t="s">
        <v>26</v>
      </c>
      <c r="E18" s="9">
        <v>10.86</v>
      </c>
      <c r="F18" s="9">
        <v>10.86</v>
      </c>
      <c r="G18" s="9">
        <v>0</v>
      </c>
      <c r="H18" s="9">
        <v>10.86</v>
      </c>
      <c r="I18" s="10">
        <v>10.86</v>
      </c>
    </row>
    <row r="19" spans="1:9" ht="14.5" thickBot="1">
      <c r="A19" s="6">
        <v>16</v>
      </c>
      <c r="B19" s="7" t="s">
        <v>10</v>
      </c>
      <c r="C19" s="8" t="s">
        <v>117</v>
      </c>
      <c r="D19" s="7" t="s">
        <v>27</v>
      </c>
      <c r="E19" s="9">
        <v>13.43</v>
      </c>
      <c r="F19" s="9">
        <v>13.43</v>
      </c>
      <c r="G19" s="9">
        <v>17.78</v>
      </c>
      <c r="H19" s="9">
        <v>13.43</v>
      </c>
      <c r="I19" s="10">
        <v>13.43</v>
      </c>
    </row>
    <row r="20" spans="1:9" ht="14.5" thickBot="1">
      <c r="A20" s="6">
        <v>17</v>
      </c>
      <c r="B20" s="7" t="s">
        <v>10</v>
      </c>
      <c r="C20" s="8" t="s">
        <v>117</v>
      </c>
      <c r="D20" s="7" t="s">
        <v>28</v>
      </c>
      <c r="E20" s="9">
        <v>9.68</v>
      </c>
      <c r="F20" s="9">
        <v>0</v>
      </c>
      <c r="G20" s="9">
        <v>0</v>
      </c>
      <c r="H20" s="9">
        <v>0</v>
      </c>
      <c r="I20" s="10">
        <v>0</v>
      </c>
    </row>
    <row r="21" spans="1:9" ht="14.5" thickBot="1">
      <c r="A21" s="6">
        <v>18</v>
      </c>
      <c r="B21" s="7" t="s">
        <v>10</v>
      </c>
      <c r="C21" s="8" t="s">
        <v>117</v>
      </c>
      <c r="D21" s="7" t="s">
        <v>29</v>
      </c>
      <c r="E21" s="9">
        <v>10</v>
      </c>
      <c r="F21" s="9">
        <v>10</v>
      </c>
      <c r="G21" s="9">
        <v>0</v>
      </c>
      <c r="H21" s="9">
        <v>10</v>
      </c>
      <c r="I21" s="10">
        <v>0</v>
      </c>
    </row>
    <row r="22" spans="1:9" ht="14.5" thickBot="1">
      <c r="A22" s="6">
        <v>19</v>
      </c>
      <c r="B22" s="7" t="s">
        <v>10</v>
      </c>
      <c r="C22" s="8" t="s">
        <v>117</v>
      </c>
      <c r="D22" s="7" t="s">
        <v>30</v>
      </c>
      <c r="E22" s="9">
        <v>7.54</v>
      </c>
      <c r="F22" s="9">
        <v>0</v>
      </c>
      <c r="G22" s="9">
        <v>0</v>
      </c>
      <c r="H22" s="9">
        <v>0</v>
      </c>
      <c r="I22" s="10">
        <v>0</v>
      </c>
    </row>
    <row r="23" spans="1:9" ht="14.5" thickBot="1">
      <c r="A23" s="6">
        <v>20</v>
      </c>
      <c r="B23" s="7" t="s">
        <v>10</v>
      </c>
      <c r="C23" s="8" t="s">
        <v>117</v>
      </c>
      <c r="D23" s="7" t="s">
        <v>31</v>
      </c>
      <c r="E23" s="9">
        <v>7.92</v>
      </c>
      <c r="F23" s="9">
        <v>0</v>
      </c>
      <c r="G23" s="9">
        <v>0</v>
      </c>
      <c r="H23" s="9">
        <v>0</v>
      </c>
      <c r="I23" s="10">
        <v>0</v>
      </c>
    </row>
    <row r="24" spans="1:9" ht="14.5" thickBot="1">
      <c r="A24" s="6">
        <v>21</v>
      </c>
      <c r="B24" s="7" t="s">
        <v>10</v>
      </c>
      <c r="C24" s="8" t="s">
        <v>117</v>
      </c>
      <c r="D24" s="7" t="s">
        <v>32</v>
      </c>
      <c r="E24" s="9">
        <v>9.9</v>
      </c>
      <c r="F24" s="9">
        <v>11.48</v>
      </c>
      <c r="G24" s="9">
        <v>0</v>
      </c>
      <c r="H24" s="9">
        <v>10.62</v>
      </c>
      <c r="I24" s="10">
        <v>0</v>
      </c>
    </row>
    <row r="25" spans="1:9" ht="14.5" thickBot="1">
      <c r="A25" s="6">
        <v>22</v>
      </c>
      <c r="B25" s="7" t="s">
        <v>10</v>
      </c>
      <c r="C25" s="8" t="s">
        <v>117</v>
      </c>
      <c r="D25" s="7" t="s">
        <v>33</v>
      </c>
      <c r="E25" s="9">
        <v>9.24</v>
      </c>
      <c r="F25" s="9">
        <v>0</v>
      </c>
      <c r="G25" s="9">
        <v>0</v>
      </c>
      <c r="H25" s="9">
        <v>0</v>
      </c>
      <c r="I25" s="10">
        <v>0</v>
      </c>
    </row>
    <row r="26" spans="1:9" ht="14.5" thickBot="1">
      <c r="A26" s="6">
        <v>23</v>
      </c>
      <c r="B26" s="7" t="s">
        <v>10</v>
      </c>
      <c r="C26" s="8" t="s">
        <v>117</v>
      </c>
      <c r="D26" s="7" t="s">
        <v>34</v>
      </c>
      <c r="E26" s="9">
        <v>7.95</v>
      </c>
      <c r="F26" s="9">
        <v>0</v>
      </c>
      <c r="G26" s="9">
        <v>0</v>
      </c>
      <c r="H26" s="9">
        <v>0</v>
      </c>
      <c r="I26" s="10">
        <v>0</v>
      </c>
    </row>
    <row r="27" spans="1:9" ht="14.5" thickBot="1">
      <c r="A27" s="6">
        <v>24</v>
      </c>
      <c r="B27" s="7" t="s">
        <v>10</v>
      </c>
      <c r="C27" s="8" t="s">
        <v>117</v>
      </c>
      <c r="D27" s="7" t="s">
        <v>35</v>
      </c>
      <c r="E27" s="9">
        <v>8.77</v>
      </c>
      <c r="F27" s="9">
        <v>0</v>
      </c>
      <c r="G27" s="9">
        <v>0</v>
      </c>
      <c r="H27" s="9">
        <v>9.8800000000000008</v>
      </c>
      <c r="I27" s="10">
        <v>0</v>
      </c>
    </row>
    <row r="28" spans="1:9" ht="14.5" thickBot="1">
      <c r="A28" s="6">
        <v>25</v>
      </c>
      <c r="B28" s="7" t="s">
        <v>10</v>
      </c>
      <c r="C28" s="8" t="s">
        <v>117</v>
      </c>
      <c r="D28" s="7" t="s">
        <v>36</v>
      </c>
      <c r="E28" s="9">
        <v>14.46</v>
      </c>
      <c r="F28" s="9">
        <v>13.46</v>
      </c>
      <c r="G28" s="9">
        <v>13.46</v>
      </c>
      <c r="H28" s="9">
        <v>13.46</v>
      </c>
      <c r="I28" s="10">
        <v>13.46</v>
      </c>
    </row>
    <row r="29" spans="1:9" ht="14.5" thickBot="1">
      <c r="A29" s="6">
        <v>26</v>
      </c>
      <c r="B29" s="7" t="s">
        <v>10</v>
      </c>
      <c r="C29" s="8" t="s">
        <v>117</v>
      </c>
      <c r="D29" s="7" t="s">
        <v>37</v>
      </c>
      <c r="E29" s="9">
        <v>8.4</v>
      </c>
      <c r="F29" s="9">
        <v>0</v>
      </c>
      <c r="G29" s="9">
        <v>0</v>
      </c>
      <c r="H29" s="9">
        <v>0</v>
      </c>
      <c r="I29" s="10">
        <v>0</v>
      </c>
    </row>
    <row r="30" spans="1:9" ht="14.5" thickBot="1">
      <c r="A30" s="6">
        <v>27</v>
      </c>
      <c r="B30" s="7" t="s">
        <v>10</v>
      </c>
      <c r="C30" s="8" t="s">
        <v>117</v>
      </c>
      <c r="D30" s="7" t="s">
        <v>38</v>
      </c>
      <c r="E30" s="9">
        <v>8.98</v>
      </c>
      <c r="F30" s="9">
        <v>0</v>
      </c>
      <c r="G30" s="9">
        <v>0</v>
      </c>
      <c r="H30" s="9">
        <v>0</v>
      </c>
      <c r="I30" s="10">
        <v>0</v>
      </c>
    </row>
    <row r="31" spans="1:9" ht="14.5" thickBot="1">
      <c r="A31" s="6">
        <v>28</v>
      </c>
      <c r="B31" s="7" t="s">
        <v>10</v>
      </c>
      <c r="C31" s="8" t="s">
        <v>117</v>
      </c>
      <c r="D31" s="7" t="s">
        <v>39</v>
      </c>
      <c r="E31" s="9">
        <v>8.5</v>
      </c>
      <c r="F31" s="9">
        <v>0</v>
      </c>
      <c r="G31" s="9">
        <v>0</v>
      </c>
      <c r="H31" s="9">
        <v>0</v>
      </c>
      <c r="I31" s="10">
        <v>0</v>
      </c>
    </row>
    <row r="32" spans="1:9" ht="14.5" thickBot="1">
      <c r="A32" s="6">
        <v>29</v>
      </c>
      <c r="B32" s="7" t="s">
        <v>10</v>
      </c>
      <c r="C32" s="8" t="s">
        <v>117</v>
      </c>
      <c r="D32" s="7" t="s">
        <v>40</v>
      </c>
      <c r="E32" s="9">
        <v>6.98</v>
      </c>
      <c r="F32" s="9">
        <v>6.98</v>
      </c>
      <c r="G32" s="9">
        <v>0</v>
      </c>
      <c r="H32" s="9">
        <v>0</v>
      </c>
      <c r="I32" s="10">
        <v>0</v>
      </c>
    </row>
    <row r="33" spans="1:9" ht="14.5" thickBot="1">
      <c r="A33" s="6">
        <v>30</v>
      </c>
      <c r="B33" s="7" t="s">
        <v>10</v>
      </c>
      <c r="C33" s="8" t="s">
        <v>117</v>
      </c>
      <c r="D33" s="7" t="s">
        <v>41</v>
      </c>
      <c r="E33" s="9">
        <v>9.6199999999999992</v>
      </c>
      <c r="F33" s="9">
        <v>9.8800000000000008</v>
      </c>
      <c r="G33" s="9">
        <v>14.85</v>
      </c>
      <c r="H33" s="9">
        <v>9.32</v>
      </c>
      <c r="I33" s="10">
        <v>14.24</v>
      </c>
    </row>
    <row r="34" spans="1:9" ht="14.5" thickBot="1">
      <c r="A34" s="6">
        <v>31</v>
      </c>
      <c r="B34" s="7" t="s">
        <v>10</v>
      </c>
      <c r="C34" s="8" t="s">
        <v>117</v>
      </c>
      <c r="D34" s="7" t="s">
        <v>42</v>
      </c>
      <c r="E34" s="9">
        <v>9.75</v>
      </c>
      <c r="F34" s="9">
        <v>9.99</v>
      </c>
      <c r="G34" s="9">
        <v>0</v>
      </c>
      <c r="H34" s="9">
        <v>10.75</v>
      </c>
      <c r="I34" s="10">
        <v>0</v>
      </c>
    </row>
    <row r="35" spans="1:9" ht="14.5" thickBot="1">
      <c r="A35" s="6">
        <v>32</v>
      </c>
      <c r="B35" s="7" t="s">
        <v>10</v>
      </c>
      <c r="C35" s="8" t="s">
        <v>117</v>
      </c>
      <c r="D35" s="7" t="s">
        <v>43</v>
      </c>
      <c r="E35" s="9">
        <v>11.25</v>
      </c>
      <c r="F35" s="9">
        <v>13</v>
      </c>
      <c r="G35" s="9">
        <v>0</v>
      </c>
      <c r="H35" s="9">
        <v>13</v>
      </c>
      <c r="I35" s="10">
        <v>14</v>
      </c>
    </row>
    <row r="36" spans="1:9" ht="14.5" thickBot="1">
      <c r="A36" s="6">
        <v>33</v>
      </c>
      <c r="B36" s="7" t="s">
        <v>10</v>
      </c>
      <c r="C36" s="8" t="s">
        <v>117</v>
      </c>
      <c r="D36" s="7" t="s">
        <v>44</v>
      </c>
      <c r="E36" s="9">
        <v>10.15</v>
      </c>
      <c r="F36" s="9">
        <v>10.65</v>
      </c>
      <c r="G36" s="9">
        <v>21</v>
      </c>
      <c r="H36" s="9">
        <v>13</v>
      </c>
      <c r="I36" s="10">
        <v>12</v>
      </c>
    </row>
    <row r="37" spans="1:9" ht="14.5" thickBot="1">
      <c r="A37" s="6">
        <v>34</v>
      </c>
      <c r="B37" s="7" t="s">
        <v>10</v>
      </c>
      <c r="C37" s="8" t="s">
        <v>117</v>
      </c>
      <c r="D37" s="7" t="s">
        <v>45</v>
      </c>
      <c r="E37" s="9">
        <v>9.5</v>
      </c>
      <c r="F37" s="9">
        <v>11.1</v>
      </c>
      <c r="G37" s="9">
        <v>13.1</v>
      </c>
      <c r="H37" s="9">
        <v>10.9</v>
      </c>
      <c r="I37" s="10">
        <v>10.9</v>
      </c>
    </row>
    <row r="38" spans="1:9" ht="14.5" thickBot="1">
      <c r="A38" s="6">
        <v>35</v>
      </c>
      <c r="B38" s="7" t="s">
        <v>10</v>
      </c>
      <c r="C38" s="8" t="s">
        <v>117</v>
      </c>
      <c r="D38" s="7" t="s">
        <v>46</v>
      </c>
      <c r="E38" s="9">
        <v>8.44</v>
      </c>
      <c r="F38" s="9">
        <v>9.82</v>
      </c>
      <c r="G38" s="9">
        <v>13.07</v>
      </c>
      <c r="H38" s="9">
        <v>10</v>
      </c>
      <c r="I38" s="10">
        <v>9.99</v>
      </c>
    </row>
    <row r="39" spans="1:9" ht="14.5" thickBot="1">
      <c r="A39" s="6">
        <v>36</v>
      </c>
      <c r="B39" s="7" t="s">
        <v>10</v>
      </c>
      <c r="C39" s="8" t="s">
        <v>117</v>
      </c>
      <c r="D39" s="7" t="s">
        <v>47</v>
      </c>
      <c r="E39" s="9">
        <v>10</v>
      </c>
      <c r="F39" s="9">
        <v>10.5</v>
      </c>
      <c r="G39" s="9">
        <v>15</v>
      </c>
      <c r="H39" s="9">
        <v>10.5</v>
      </c>
      <c r="I39" s="10">
        <v>11.5</v>
      </c>
    </row>
    <row r="40" spans="1:9" ht="14.5" thickBot="1">
      <c r="A40" s="6">
        <v>37</v>
      </c>
      <c r="B40" s="7" t="s">
        <v>10</v>
      </c>
      <c r="C40" s="8" t="s">
        <v>117</v>
      </c>
      <c r="D40" s="7" t="s">
        <v>48</v>
      </c>
      <c r="E40" s="9">
        <v>7.43</v>
      </c>
      <c r="F40" s="9">
        <v>7.54</v>
      </c>
      <c r="G40" s="9">
        <v>7.04</v>
      </c>
      <c r="H40" s="9">
        <v>7.01</v>
      </c>
      <c r="I40" s="10">
        <v>8.0299999999999994</v>
      </c>
    </row>
    <row r="41" spans="1:9" ht="14.5" thickBot="1">
      <c r="A41" s="6">
        <v>38</v>
      </c>
      <c r="B41" s="7" t="s">
        <v>10</v>
      </c>
      <c r="C41" s="8" t="s">
        <v>117</v>
      </c>
      <c r="D41" s="7" t="s">
        <v>49</v>
      </c>
      <c r="E41" s="9">
        <v>7.51</v>
      </c>
      <c r="F41" s="9">
        <v>8.0399999999999991</v>
      </c>
      <c r="G41" s="9">
        <v>7.16</v>
      </c>
      <c r="H41" s="9">
        <v>6.75</v>
      </c>
      <c r="I41" s="10">
        <v>10.57</v>
      </c>
    </row>
    <row r="42" spans="1:9" ht="14.5" thickBot="1">
      <c r="A42" s="6">
        <v>39</v>
      </c>
      <c r="B42" s="7" t="s">
        <v>10</v>
      </c>
      <c r="C42" s="8" t="s">
        <v>117</v>
      </c>
      <c r="D42" s="7" t="s">
        <v>50</v>
      </c>
      <c r="E42" s="9">
        <v>8.1199999999999992</v>
      </c>
      <c r="F42" s="9">
        <v>9.3800000000000008</v>
      </c>
      <c r="G42" s="9">
        <v>11.95</v>
      </c>
      <c r="H42" s="9">
        <v>7.18</v>
      </c>
      <c r="I42" s="10">
        <v>9.17</v>
      </c>
    </row>
    <row r="43" spans="1:9" ht="14.5" thickBot="1">
      <c r="A43" s="6">
        <v>40</v>
      </c>
      <c r="B43" s="7" t="s">
        <v>10</v>
      </c>
      <c r="C43" s="8" t="s">
        <v>117</v>
      </c>
      <c r="D43" s="7" t="s">
        <v>51</v>
      </c>
      <c r="E43" s="9">
        <v>8.2100000000000009</v>
      </c>
      <c r="F43" s="9">
        <v>8.17</v>
      </c>
      <c r="G43" s="9">
        <v>7.69</v>
      </c>
      <c r="H43" s="9">
        <v>8.1</v>
      </c>
      <c r="I43" s="10">
        <v>8.75</v>
      </c>
    </row>
    <row r="44" spans="1:9" ht="14.5" thickBot="1">
      <c r="A44" s="6">
        <v>41</v>
      </c>
      <c r="B44" s="7" t="s">
        <v>10</v>
      </c>
      <c r="C44" s="8" t="s">
        <v>117</v>
      </c>
      <c r="D44" s="7" t="s">
        <v>52</v>
      </c>
      <c r="E44" s="9">
        <v>9.3699999999999992</v>
      </c>
      <c r="F44" s="9">
        <v>10.01</v>
      </c>
      <c r="G44" s="9">
        <v>12.81</v>
      </c>
      <c r="H44" s="9">
        <v>10.08</v>
      </c>
      <c r="I44" s="10">
        <v>12.78</v>
      </c>
    </row>
    <row r="45" spans="1:9" ht="14.5" thickBot="1">
      <c r="A45" s="6">
        <v>42</v>
      </c>
      <c r="B45" s="7" t="s">
        <v>10</v>
      </c>
      <c r="C45" s="8" t="s">
        <v>117</v>
      </c>
      <c r="D45" s="7" t="s">
        <v>53</v>
      </c>
      <c r="E45" s="9">
        <v>10</v>
      </c>
      <c r="F45" s="9">
        <v>10.5</v>
      </c>
      <c r="G45" s="9">
        <v>12.5</v>
      </c>
      <c r="H45" s="9">
        <v>11</v>
      </c>
      <c r="I45" s="10">
        <v>11</v>
      </c>
    </row>
    <row r="46" spans="1:9" ht="14.5" thickBot="1">
      <c r="A46" s="6">
        <v>43</v>
      </c>
      <c r="B46" s="7" t="s">
        <v>10</v>
      </c>
      <c r="C46" s="8" t="s">
        <v>117</v>
      </c>
      <c r="D46" s="7" t="s">
        <v>54</v>
      </c>
      <c r="E46" s="9">
        <v>9.44</v>
      </c>
      <c r="F46" s="9">
        <v>9.2100000000000009</v>
      </c>
      <c r="G46" s="9">
        <v>9.43</v>
      </c>
      <c r="H46" s="9">
        <v>8.99</v>
      </c>
      <c r="I46" s="10">
        <v>9.26</v>
      </c>
    </row>
    <row r="47" spans="1:9" ht="14.5" thickBot="1">
      <c r="A47" s="6">
        <v>44</v>
      </c>
      <c r="B47" s="7" t="s">
        <v>10</v>
      </c>
      <c r="C47" s="8" t="s">
        <v>117</v>
      </c>
      <c r="D47" s="7" t="s">
        <v>55</v>
      </c>
      <c r="E47" s="9">
        <v>10.9</v>
      </c>
      <c r="F47" s="9">
        <v>12.65</v>
      </c>
      <c r="G47" s="9">
        <v>15</v>
      </c>
      <c r="H47" s="9">
        <v>12.12</v>
      </c>
      <c r="I47" s="10">
        <v>12.28</v>
      </c>
    </row>
    <row r="48" spans="1:9" ht="14.5" thickBot="1">
      <c r="A48" s="6">
        <v>45</v>
      </c>
      <c r="B48" s="7" t="s">
        <v>10</v>
      </c>
      <c r="C48" s="8" t="s">
        <v>117</v>
      </c>
      <c r="D48" s="7" t="s">
        <v>56</v>
      </c>
      <c r="E48" s="9">
        <v>9.93</v>
      </c>
      <c r="F48" s="9">
        <v>9.93</v>
      </c>
      <c r="G48" s="9">
        <v>9.93</v>
      </c>
      <c r="H48" s="9">
        <v>0</v>
      </c>
      <c r="I48" s="10">
        <v>9.93</v>
      </c>
    </row>
    <row r="49" spans="1:9" ht="14.5" thickBot="1">
      <c r="A49" s="6">
        <v>46</v>
      </c>
      <c r="B49" s="7" t="s">
        <v>10</v>
      </c>
      <c r="C49" s="8" t="s">
        <v>117</v>
      </c>
      <c r="D49" s="7" t="s">
        <v>57</v>
      </c>
      <c r="E49" s="9">
        <v>10.86</v>
      </c>
      <c r="F49" s="9">
        <v>12.36</v>
      </c>
      <c r="G49" s="9">
        <v>14.36</v>
      </c>
      <c r="H49" s="9">
        <v>12.86</v>
      </c>
      <c r="I49" s="10">
        <v>12.36</v>
      </c>
    </row>
    <row r="50" spans="1:9" ht="14.5" thickBot="1">
      <c r="A50" s="6">
        <v>47</v>
      </c>
      <c r="B50" s="7" t="s">
        <v>10</v>
      </c>
      <c r="C50" s="8" t="s">
        <v>117</v>
      </c>
      <c r="D50" s="7" t="s">
        <v>58</v>
      </c>
      <c r="E50" s="9">
        <v>10.42</v>
      </c>
      <c r="F50" s="9">
        <v>10.67</v>
      </c>
      <c r="G50" s="9">
        <v>12.4</v>
      </c>
      <c r="H50" s="9">
        <v>10.65</v>
      </c>
      <c r="I50" s="10">
        <v>13.4</v>
      </c>
    </row>
    <row r="51" spans="1:9" ht="14.5" thickBot="1">
      <c r="A51" s="6">
        <v>48</v>
      </c>
      <c r="B51" s="7" t="s">
        <v>10</v>
      </c>
      <c r="C51" s="8" t="s">
        <v>117</v>
      </c>
      <c r="D51" s="7" t="s">
        <v>59</v>
      </c>
      <c r="E51" s="9">
        <v>12.06</v>
      </c>
      <c r="F51" s="9">
        <v>13.06</v>
      </c>
      <c r="G51" s="9">
        <v>13.06</v>
      </c>
      <c r="H51" s="9">
        <v>12.56</v>
      </c>
      <c r="I51" s="10">
        <v>12.06</v>
      </c>
    </row>
    <row r="52" spans="1:9" ht="14.5" thickBot="1">
      <c r="A52" s="6">
        <v>49</v>
      </c>
      <c r="B52" s="7" t="s">
        <v>10</v>
      </c>
      <c r="C52" s="8" t="s">
        <v>117</v>
      </c>
      <c r="D52" s="7" t="s">
        <v>60</v>
      </c>
      <c r="E52" s="9">
        <v>9.27</v>
      </c>
      <c r="F52" s="9">
        <v>9.44</v>
      </c>
      <c r="G52" s="9">
        <v>13.53</v>
      </c>
      <c r="H52" s="9">
        <v>9.36</v>
      </c>
      <c r="I52" s="10">
        <v>11.57</v>
      </c>
    </row>
    <row r="53" spans="1:9" ht="14.5" thickBot="1">
      <c r="A53" s="6">
        <v>50</v>
      </c>
      <c r="B53" s="7" t="s">
        <v>10</v>
      </c>
      <c r="C53" s="8" t="s">
        <v>117</v>
      </c>
      <c r="D53" s="7" t="s">
        <v>61</v>
      </c>
      <c r="E53" s="9">
        <v>3.59</v>
      </c>
      <c r="F53" s="9">
        <v>4.34</v>
      </c>
      <c r="G53" s="9">
        <v>3.69</v>
      </c>
      <c r="H53" s="9">
        <v>3.32</v>
      </c>
      <c r="I53" s="10">
        <v>11.76</v>
      </c>
    </row>
    <row r="54" spans="1:9" ht="14.5" thickBot="1">
      <c r="A54" s="6">
        <v>51</v>
      </c>
      <c r="B54" s="7" t="s">
        <v>10</v>
      </c>
      <c r="C54" s="8" t="s">
        <v>117</v>
      </c>
      <c r="D54" s="7" t="s">
        <v>62</v>
      </c>
      <c r="E54" s="9">
        <v>9</v>
      </c>
      <c r="F54" s="9">
        <v>10</v>
      </c>
      <c r="G54" s="9">
        <v>10</v>
      </c>
      <c r="H54" s="9">
        <v>9</v>
      </c>
      <c r="I54" s="10">
        <v>10</v>
      </c>
    </row>
    <row r="55" spans="1:9" ht="14.5" thickBot="1">
      <c r="A55" s="6">
        <v>52</v>
      </c>
      <c r="B55" s="7" t="s">
        <v>10</v>
      </c>
      <c r="C55" s="8" t="s">
        <v>117</v>
      </c>
      <c r="D55" s="7" t="s">
        <v>64</v>
      </c>
      <c r="E55" s="9">
        <v>9.4600000000000009</v>
      </c>
      <c r="F55" s="9">
        <v>10.56</v>
      </c>
      <c r="G55" s="9">
        <v>10.18</v>
      </c>
      <c r="H55" s="9">
        <v>10.18</v>
      </c>
      <c r="I55" s="10">
        <v>12.27</v>
      </c>
    </row>
    <row r="56" spans="1:9" ht="14.5" thickBot="1">
      <c r="A56" s="6">
        <v>53</v>
      </c>
      <c r="B56" s="7" t="s">
        <v>10</v>
      </c>
      <c r="C56" s="8" t="s">
        <v>117</v>
      </c>
      <c r="D56" s="7" t="s">
        <v>65</v>
      </c>
      <c r="E56" s="9">
        <v>10.46</v>
      </c>
      <c r="F56" s="9">
        <v>11.57</v>
      </c>
      <c r="G56" s="9">
        <v>10.53</v>
      </c>
      <c r="H56" s="9">
        <v>10.48</v>
      </c>
      <c r="I56" s="10">
        <v>13.76</v>
      </c>
    </row>
    <row r="57" spans="1:9" ht="14.5" thickBot="1">
      <c r="A57" s="6">
        <v>54</v>
      </c>
      <c r="B57" s="7" t="s">
        <v>10</v>
      </c>
      <c r="C57" s="8" t="s">
        <v>117</v>
      </c>
      <c r="D57" s="7" t="s">
        <v>66</v>
      </c>
      <c r="E57" s="9">
        <v>5.76</v>
      </c>
      <c r="F57" s="9">
        <v>5.76</v>
      </c>
      <c r="G57" s="9">
        <v>5.76</v>
      </c>
      <c r="H57" s="9">
        <v>9.94</v>
      </c>
      <c r="I57" s="10">
        <v>9.94</v>
      </c>
    </row>
    <row r="58" spans="1:9" ht="14.5" thickBot="1">
      <c r="A58" s="6">
        <v>55</v>
      </c>
      <c r="B58" s="7" t="s">
        <v>10</v>
      </c>
      <c r="C58" s="8" t="s">
        <v>117</v>
      </c>
      <c r="D58" s="7" t="s">
        <v>67</v>
      </c>
      <c r="E58" s="9">
        <v>9.9</v>
      </c>
      <c r="F58" s="9">
        <v>10.41</v>
      </c>
      <c r="G58" s="9">
        <v>11.93</v>
      </c>
      <c r="H58" s="9">
        <v>10.029999999999999</v>
      </c>
      <c r="I58" s="10">
        <v>9.94</v>
      </c>
    </row>
    <row r="59" spans="1:9" ht="14.5" thickBot="1">
      <c r="A59" s="6">
        <v>56</v>
      </c>
      <c r="B59" s="7" t="s">
        <v>10</v>
      </c>
      <c r="C59" s="8" t="s">
        <v>117</v>
      </c>
      <c r="D59" s="7" t="s">
        <v>68</v>
      </c>
      <c r="E59" s="9">
        <v>7.77</v>
      </c>
      <c r="F59" s="9">
        <v>7.77</v>
      </c>
      <c r="G59" s="9">
        <v>7.77</v>
      </c>
      <c r="H59" s="9">
        <v>7.77</v>
      </c>
      <c r="I59" s="10">
        <v>7.77</v>
      </c>
    </row>
    <row r="60" spans="1:9" ht="14.5" thickBot="1">
      <c r="A60" s="6">
        <v>57</v>
      </c>
      <c r="B60" s="7" t="s">
        <v>10</v>
      </c>
      <c r="C60" s="8" t="s">
        <v>117</v>
      </c>
      <c r="D60" s="7" t="s">
        <v>69</v>
      </c>
      <c r="E60" s="9">
        <v>0</v>
      </c>
      <c r="F60" s="9">
        <v>8.5399999999999991</v>
      </c>
      <c r="G60" s="9">
        <v>0</v>
      </c>
      <c r="H60" s="9">
        <v>8.5399999999999991</v>
      </c>
      <c r="I60" s="10">
        <v>8.5399999999999991</v>
      </c>
    </row>
    <row r="61" spans="1:9" ht="14.5" thickBot="1">
      <c r="A61" s="6">
        <v>58</v>
      </c>
      <c r="B61" s="7" t="s">
        <v>10</v>
      </c>
      <c r="C61" s="8" t="s">
        <v>117</v>
      </c>
      <c r="D61" s="7" t="s">
        <v>70</v>
      </c>
      <c r="E61" s="9">
        <v>8.15</v>
      </c>
      <c r="F61" s="9">
        <v>8.31</v>
      </c>
      <c r="G61" s="9">
        <v>8.16</v>
      </c>
      <c r="H61" s="9">
        <v>8.19</v>
      </c>
      <c r="I61" s="10">
        <v>8.3000000000000007</v>
      </c>
    </row>
    <row r="62" spans="1:9" ht="14.5" thickBot="1">
      <c r="A62" s="6">
        <v>59</v>
      </c>
      <c r="B62" s="7" t="s">
        <v>10</v>
      </c>
      <c r="C62" s="8" t="s">
        <v>117</v>
      </c>
      <c r="D62" s="7" t="s">
        <v>71</v>
      </c>
      <c r="E62" s="9">
        <v>9.1199999999999992</v>
      </c>
      <c r="F62" s="9">
        <v>9.5</v>
      </c>
      <c r="G62" s="9">
        <v>11.62</v>
      </c>
      <c r="H62" s="9">
        <v>8.81</v>
      </c>
      <c r="I62" s="10">
        <v>10.88</v>
      </c>
    </row>
    <row r="63" spans="1:9" ht="14.5" thickBot="1">
      <c r="A63" s="6">
        <v>60</v>
      </c>
      <c r="B63" s="7" t="s">
        <v>10</v>
      </c>
      <c r="C63" s="8" t="s">
        <v>117</v>
      </c>
      <c r="D63" s="7" t="s">
        <v>72</v>
      </c>
      <c r="E63" s="9">
        <v>12</v>
      </c>
      <c r="F63" s="9">
        <v>10.88</v>
      </c>
      <c r="G63" s="9">
        <v>7.41</v>
      </c>
      <c r="H63" s="9">
        <v>7.68</v>
      </c>
      <c r="I63" s="10">
        <v>7.47</v>
      </c>
    </row>
    <row r="64" spans="1:9" ht="14.5" thickBot="1">
      <c r="A64" s="6">
        <v>61</v>
      </c>
      <c r="B64" s="7" t="s">
        <v>10</v>
      </c>
      <c r="C64" s="8" t="s">
        <v>117</v>
      </c>
      <c r="D64" s="7" t="s">
        <v>73</v>
      </c>
      <c r="E64" s="9">
        <v>13.5</v>
      </c>
      <c r="F64" s="9">
        <v>13.5</v>
      </c>
      <c r="G64" s="9">
        <v>13.5</v>
      </c>
      <c r="H64" s="9">
        <v>13.5</v>
      </c>
      <c r="I64" s="10">
        <v>13.5</v>
      </c>
    </row>
    <row r="65" spans="1:9" ht="14.5" thickBot="1">
      <c r="A65" s="6">
        <v>62</v>
      </c>
      <c r="B65" s="7" t="s">
        <v>10</v>
      </c>
      <c r="C65" s="8" t="s">
        <v>117</v>
      </c>
      <c r="D65" s="7" t="s">
        <v>74</v>
      </c>
      <c r="E65" s="9">
        <v>10.65</v>
      </c>
      <c r="F65" s="9">
        <v>10.95</v>
      </c>
      <c r="G65" s="9">
        <v>10.95</v>
      </c>
      <c r="H65" s="9">
        <v>10.8</v>
      </c>
      <c r="I65" s="10">
        <v>10.85</v>
      </c>
    </row>
    <row r="66" spans="1:9" ht="14.5" thickBot="1">
      <c r="A66" s="6">
        <v>63</v>
      </c>
      <c r="B66" s="7" t="s">
        <v>10</v>
      </c>
      <c r="C66" s="8" t="s">
        <v>117</v>
      </c>
      <c r="D66" s="7" t="s">
        <v>75</v>
      </c>
      <c r="E66" s="9">
        <v>11.52</v>
      </c>
      <c r="F66" s="9">
        <v>11.52</v>
      </c>
      <c r="G66" s="9">
        <v>12.57</v>
      </c>
      <c r="H66" s="9">
        <v>11.52</v>
      </c>
      <c r="I66" s="10">
        <v>11.59</v>
      </c>
    </row>
    <row r="67" spans="1:9" ht="14.5" thickBot="1">
      <c r="A67" s="6">
        <v>64</v>
      </c>
      <c r="B67" s="7" t="s">
        <v>10</v>
      </c>
      <c r="C67" s="8" t="s">
        <v>117</v>
      </c>
      <c r="D67" s="7" t="s">
        <v>76</v>
      </c>
      <c r="E67" s="9">
        <v>10.5</v>
      </c>
      <c r="F67" s="9">
        <v>11.5</v>
      </c>
      <c r="G67" s="9">
        <v>16</v>
      </c>
      <c r="H67" s="9">
        <v>0</v>
      </c>
      <c r="I67" s="10">
        <v>11</v>
      </c>
    </row>
    <row r="68" spans="1:9" ht="14.5" thickBot="1">
      <c r="A68" s="6">
        <v>65</v>
      </c>
      <c r="B68" s="7" t="s">
        <v>10</v>
      </c>
      <c r="C68" s="8" t="s">
        <v>117</v>
      </c>
      <c r="D68" s="7" t="s">
        <v>77</v>
      </c>
      <c r="E68" s="9">
        <v>0</v>
      </c>
      <c r="F68" s="9">
        <v>10.07</v>
      </c>
      <c r="G68" s="9">
        <v>0</v>
      </c>
      <c r="H68" s="9">
        <v>10.07</v>
      </c>
      <c r="I68" s="10">
        <v>10.07</v>
      </c>
    </row>
    <row r="69" spans="1:9" ht="14.5" thickBot="1">
      <c r="A69" s="6">
        <v>66</v>
      </c>
      <c r="B69" s="7" t="s">
        <v>10</v>
      </c>
      <c r="C69" s="8" t="s">
        <v>117</v>
      </c>
      <c r="D69" s="7" t="s">
        <v>78</v>
      </c>
      <c r="E69" s="9">
        <v>11</v>
      </c>
      <c r="F69" s="9">
        <v>13</v>
      </c>
      <c r="G69" s="9">
        <v>15</v>
      </c>
      <c r="H69" s="9">
        <v>12.5</v>
      </c>
      <c r="I69" s="10">
        <v>13.5</v>
      </c>
    </row>
    <row r="70" spans="1:9" ht="14.5" thickBot="1">
      <c r="A70" s="6">
        <v>67</v>
      </c>
      <c r="B70" s="7" t="s">
        <v>10</v>
      </c>
      <c r="C70" s="8" t="s">
        <v>117</v>
      </c>
      <c r="D70" s="7" t="s">
        <v>79</v>
      </c>
      <c r="E70" s="9">
        <v>10.75</v>
      </c>
      <c r="F70" s="9">
        <v>11.25</v>
      </c>
      <c r="G70" s="9">
        <v>0</v>
      </c>
      <c r="H70" s="9">
        <v>9.25</v>
      </c>
      <c r="I70" s="10">
        <v>0</v>
      </c>
    </row>
    <row r="71" spans="1:9" ht="14.5" thickBot="1">
      <c r="A71" s="6">
        <v>68</v>
      </c>
      <c r="B71" s="7" t="s">
        <v>10</v>
      </c>
      <c r="C71" s="8" t="s">
        <v>117</v>
      </c>
      <c r="D71" s="7" t="s">
        <v>80</v>
      </c>
      <c r="E71" s="9">
        <v>10.37</v>
      </c>
      <c r="F71" s="9">
        <v>11.23</v>
      </c>
      <c r="G71" s="9">
        <v>12.23</v>
      </c>
      <c r="H71" s="9">
        <v>12.23</v>
      </c>
      <c r="I71" s="10">
        <v>12.23</v>
      </c>
    </row>
    <row r="72" spans="1:9" ht="14.5" thickBot="1">
      <c r="A72" s="6">
        <v>69</v>
      </c>
      <c r="B72" s="7" t="s">
        <v>10</v>
      </c>
      <c r="C72" s="8" t="s">
        <v>117</v>
      </c>
      <c r="D72" s="7" t="s">
        <v>81</v>
      </c>
      <c r="E72" s="9">
        <v>11.25</v>
      </c>
      <c r="F72" s="9">
        <v>11.5</v>
      </c>
      <c r="G72" s="9">
        <v>0</v>
      </c>
      <c r="H72" s="9">
        <v>10.5</v>
      </c>
      <c r="I72" s="10">
        <v>11.5</v>
      </c>
    </row>
    <row r="73" spans="1:9" ht="14.5" thickBot="1">
      <c r="A73" s="6">
        <v>70</v>
      </c>
      <c r="B73" s="7" t="s">
        <v>10</v>
      </c>
      <c r="C73" s="8" t="s">
        <v>117</v>
      </c>
      <c r="D73" s="7" t="s">
        <v>82</v>
      </c>
      <c r="E73" s="9">
        <v>9</v>
      </c>
      <c r="F73" s="9">
        <v>15</v>
      </c>
      <c r="G73" s="9">
        <v>0</v>
      </c>
      <c r="H73" s="9">
        <v>11.25</v>
      </c>
      <c r="I73" s="10">
        <v>12.25</v>
      </c>
    </row>
    <row r="74" spans="1:9" ht="14.5" thickBot="1">
      <c r="A74" s="6">
        <v>71</v>
      </c>
      <c r="B74" s="7" t="s">
        <v>10</v>
      </c>
      <c r="C74" s="8" t="s">
        <v>117</v>
      </c>
      <c r="D74" s="7" t="s">
        <v>83</v>
      </c>
      <c r="E74" s="9">
        <v>0</v>
      </c>
      <c r="F74" s="9">
        <v>12.03</v>
      </c>
      <c r="G74" s="9">
        <v>15.97</v>
      </c>
      <c r="H74" s="9">
        <v>0</v>
      </c>
      <c r="I74" s="10">
        <v>13.58</v>
      </c>
    </row>
    <row r="75" spans="1:9" ht="14.5" thickBot="1">
      <c r="A75" s="6">
        <v>72</v>
      </c>
      <c r="B75" s="7" t="s">
        <v>10</v>
      </c>
      <c r="C75" s="8" t="s">
        <v>117</v>
      </c>
      <c r="D75" s="7" t="s">
        <v>84</v>
      </c>
      <c r="E75" s="9">
        <v>11.5</v>
      </c>
      <c r="F75" s="9">
        <v>11.5</v>
      </c>
      <c r="G75" s="9">
        <v>0</v>
      </c>
      <c r="H75" s="9">
        <v>11.5</v>
      </c>
      <c r="I75" s="10">
        <v>12.25</v>
      </c>
    </row>
    <row r="76" spans="1:9" ht="14.5" thickBot="1">
      <c r="A76" s="6">
        <v>73</v>
      </c>
      <c r="B76" s="7" t="s">
        <v>10</v>
      </c>
      <c r="C76" s="8" t="s">
        <v>117</v>
      </c>
      <c r="D76" s="7" t="s">
        <v>85</v>
      </c>
      <c r="E76" s="9">
        <v>8.65</v>
      </c>
      <c r="F76" s="9">
        <v>9.23</v>
      </c>
      <c r="G76" s="9">
        <v>12.95</v>
      </c>
      <c r="H76" s="9">
        <v>8.99</v>
      </c>
      <c r="I76" s="10">
        <v>9.06</v>
      </c>
    </row>
    <row r="77" spans="1:9" ht="14.5" thickBot="1">
      <c r="A77" s="6">
        <v>74</v>
      </c>
      <c r="B77" s="7" t="s">
        <v>10</v>
      </c>
      <c r="C77" s="8" t="s">
        <v>117</v>
      </c>
      <c r="D77" s="7" t="s">
        <v>86</v>
      </c>
      <c r="E77" s="9">
        <v>0</v>
      </c>
      <c r="F77" s="9">
        <v>10.07</v>
      </c>
      <c r="G77" s="9">
        <v>0</v>
      </c>
      <c r="H77" s="9">
        <v>8.34</v>
      </c>
      <c r="I77" s="10">
        <v>9.48</v>
      </c>
    </row>
    <row r="78" spans="1:9" ht="14.5" thickBot="1">
      <c r="A78" s="6">
        <v>75</v>
      </c>
      <c r="B78" s="7" t="s">
        <v>10</v>
      </c>
      <c r="C78" s="8" t="s">
        <v>117</v>
      </c>
      <c r="D78" s="7" t="s">
        <v>87</v>
      </c>
      <c r="E78" s="9">
        <v>10.99</v>
      </c>
      <c r="F78" s="9">
        <v>13.52</v>
      </c>
      <c r="G78" s="9">
        <v>0</v>
      </c>
      <c r="H78" s="9">
        <v>0</v>
      </c>
      <c r="I78" s="10">
        <v>0</v>
      </c>
    </row>
    <row r="79" spans="1:9" ht="14.5" thickBot="1">
      <c r="A79" s="6">
        <v>76</v>
      </c>
      <c r="B79" s="7" t="s">
        <v>10</v>
      </c>
      <c r="C79" s="8" t="s">
        <v>117</v>
      </c>
      <c r="D79" s="7" t="s">
        <v>88</v>
      </c>
      <c r="E79" s="9">
        <v>10.44</v>
      </c>
      <c r="F79" s="9">
        <v>10.44</v>
      </c>
      <c r="G79" s="9">
        <v>0</v>
      </c>
      <c r="H79" s="9">
        <v>10.19</v>
      </c>
      <c r="I79" s="10">
        <v>10.19</v>
      </c>
    </row>
    <row r="80" spans="1:9" ht="14.5" thickBot="1">
      <c r="A80" s="6">
        <v>77</v>
      </c>
      <c r="B80" s="7" t="s">
        <v>10</v>
      </c>
      <c r="C80" s="8" t="s">
        <v>117</v>
      </c>
      <c r="D80" s="7" t="s">
        <v>89</v>
      </c>
      <c r="E80" s="9">
        <v>8.5</v>
      </c>
      <c r="F80" s="9">
        <v>9</v>
      </c>
      <c r="G80" s="9">
        <v>9.75</v>
      </c>
      <c r="H80" s="9">
        <v>8.75</v>
      </c>
      <c r="I80" s="10">
        <v>10.5</v>
      </c>
    </row>
    <row r="81" spans="1:9" ht="14.5" thickBot="1">
      <c r="A81" s="6">
        <v>78</v>
      </c>
      <c r="B81" s="7" t="s">
        <v>10</v>
      </c>
      <c r="C81" s="8" t="s">
        <v>117</v>
      </c>
      <c r="D81" s="7" t="s">
        <v>90</v>
      </c>
      <c r="E81" s="9">
        <v>13.15</v>
      </c>
      <c r="F81" s="9">
        <v>13.06</v>
      </c>
      <c r="G81" s="9">
        <v>15.07</v>
      </c>
      <c r="H81" s="9">
        <v>13.05</v>
      </c>
      <c r="I81" s="10">
        <v>13.06</v>
      </c>
    </row>
    <row r="82" spans="1:9" ht="14.5" thickBot="1">
      <c r="A82" s="6">
        <v>79</v>
      </c>
      <c r="B82" s="7" t="s">
        <v>10</v>
      </c>
      <c r="C82" s="8" t="s">
        <v>117</v>
      </c>
      <c r="D82" s="7" t="s">
        <v>91</v>
      </c>
      <c r="E82" s="9">
        <v>12.53</v>
      </c>
      <c r="F82" s="9">
        <v>13.53</v>
      </c>
      <c r="G82" s="9">
        <v>13.53</v>
      </c>
      <c r="H82" s="9">
        <v>14.28</v>
      </c>
      <c r="I82" s="10">
        <v>14.28</v>
      </c>
    </row>
    <row r="83" spans="1:9" ht="14.5" thickBot="1">
      <c r="A83" s="6">
        <v>80</v>
      </c>
      <c r="B83" s="7" t="s">
        <v>10</v>
      </c>
      <c r="C83" s="8" t="s">
        <v>117</v>
      </c>
      <c r="D83" s="7" t="s">
        <v>92</v>
      </c>
      <c r="E83" s="9">
        <v>12.27</v>
      </c>
      <c r="F83" s="9">
        <v>12.27</v>
      </c>
      <c r="G83" s="9">
        <v>12.27</v>
      </c>
      <c r="H83" s="9">
        <v>12.27</v>
      </c>
      <c r="I83" s="10">
        <v>12.27</v>
      </c>
    </row>
    <row r="84" spans="1:9" ht="14.5" thickBot="1">
      <c r="A84" s="6">
        <v>81</v>
      </c>
      <c r="B84" s="7" t="s">
        <v>10</v>
      </c>
      <c r="C84" s="8" t="s">
        <v>117</v>
      </c>
      <c r="D84" s="7" t="s">
        <v>93</v>
      </c>
      <c r="E84" s="9">
        <v>10.050000000000001</v>
      </c>
      <c r="F84" s="9">
        <v>9.17</v>
      </c>
      <c r="G84" s="9">
        <v>0</v>
      </c>
      <c r="H84" s="9">
        <v>0</v>
      </c>
      <c r="I84" s="10">
        <v>0</v>
      </c>
    </row>
    <row r="85" spans="1:9" ht="14.5" thickBot="1">
      <c r="A85" s="6">
        <v>82</v>
      </c>
      <c r="B85" s="7" t="s">
        <v>10</v>
      </c>
      <c r="C85" s="8" t="s">
        <v>117</v>
      </c>
      <c r="D85" s="7" t="s">
        <v>94</v>
      </c>
      <c r="E85" s="9">
        <v>12.5</v>
      </c>
      <c r="F85" s="9">
        <v>13.5</v>
      </c>
      <c r="G85" s="9">
        <v>0</v>
      </c>
      <c r="H85" s="9">
        <v>0</v>
      </c>
      <c r="I85" s="10">
        <v>0</v>
      </c>
    </row>
    <row r="86" spans="1:9" ht="14.5" thickBot="1">
      <c r="A86" s="6">
        <v>83</v>
      </c>
      <c r="B86" s="7" t="s">
        <v>10</v>
      </c>
      <c r="C86" s="8" t="s">
        <v>117</v>
      </c>
      <c r="D86" s="7" t="s">
        <v>95</v>
      </c>
      <c r="E86" s="9">
        <v>9.89</v>
      </c>
      <c r="F86" s="9">
        <v>9.89</v>
      </c>
      <c r="G86" s="9">
        <v>0</v>
      </c>
      <c r="H86" s="9">
        <v>9.89</v>
      </c>
      <c r="I86" s="10">
        <v>9.89</v>
      </c>
    </row>
    <row r="87" spans="1:9" ht="14.5" thickBot="1">
      <c r="A87" s="6">
        <v>84</v>
      </c>
      <c r="B87" s="7" t="s">
        <v>10</v>
      </c>
      <c r="C87" s="8" t="s">
        <v>117</v>
      </c>
      <c r="D87" s="7" t="s">
        <v>96</v>
      </c>
      <c r="E87" s="9">
        <v>0</v>
      </c>
      <c r="F87" s="9">
        <v>11.75</v>
      </c>
      <c r="G87" s="9">
        <v>0</v>
      </c>
      <c r="H87" s="9">
        <v>9.75</v>
      </c>
      <c r="I87" s="10">
        <v>0</v>
      </c>
    </row>
    <row r="88" spans="1:9" ht="14.5" thickBot="1">
      <c r="A88" s="6">
        <v>85</v>
      </c>
      <c r="B88" s="7" t="s">
        <v>10</v>
      </c>
      <c r="C88" s="8" t="s">
        <v>117</v>
      </c>
      <c r="D88" s="7" t="s">
        <v>97</v>
      </c>
      <c r="E88" s="9">
        <v>11.29</v>
      </c>
      <c r="F88" s="9">
        <v>11.29</v>
      </c>
      <c r="G88" s="9">
        <v>13.29</v>
      </c>
      <c r="H88" s="9">
        <v>11.29</v>
      </c>
      <c r="I88" s="10">
        <v>12.79</v>
      </c>
    </row>
    <row r="89" spans="1:9" ht="14.5" thickBot="1">
      <c r="A89" s="6">
        <v>86</v>
      </c>
      <c r="B89" s="7" t="s">
        <v>10</v>
      </c>
      <c r="C89" s="8" t="s">
        <v>117</v>
      </c>
      <c r="D89" s="7" t="s">
        <v>98</v>
      </c>
      <c r="E89" s="9">
        <v>13.6</v>
      </c>
      <c r="F89" s="9">
        <v>13.85</v>
      </c>
      <c r="G89" s="9">
        <v>14.35</v>
      </c>
      <c r="H89" s="9">
        <v>13.7</v>
      </c>
      <c r="I89" s="10">
        <v>14.1</v>
      </c>
    </row>
    <row r="90" spans="1:9" ht="14.5" thickBot="1">
      <c r="A90" s="6">
        <v>87</v>
      </c>
      <c r="B90" s="7" t="s">
        <v>10</v>
      </c>
      <c r="C90" s="8" t="s">
        <v>117</v>
      </c>
      <c r="D90" s="7" t="s">
        <v>99</v>
      </c>
      <c r="E90" s="9">
        <v>14</v>
      </c>
      <c r="F90" s="9">
        <v>14.25</v>
      </c>
      <c r="G90" s="9">
        <v>16.5</v>
      </c>
      <c r="H90" s="9">
        <v>16</v>
      </c>
      <c r="I90" s="10">
        <v>15.25</v>
      </c>
    </row>
    <row r="91" spans="1:9" ht="14.5" thickBot="1">
      <c r="A91" s="6">
        <v>88</v>
      </c>
      <c r="B91" s="7" t="s">
        <v>10</v>
      </c>
      <c r="C91" s="8" t="s">
        <v>117</v>
      </c>
      <c r="D91" s="7" t="s">
        <v>100</v>
      </c>
      <c r="E91" s="9">
        <v>12.3</v>
      </c>
      <c r="F91" s="9">
        <v>12.3</v>
      </c>
      <c r="G91" s="9">
        <v>0</v>
      </c>
      <c r="H91" s="9">
        <v>12.3</v>
      </c>
      <c r="I91" s="10">
        <v>12.3</v>
      </c>
    </row>
    <row r="92" spans="1:9" ht="14.5" thickBot="1">
      <c r="A92" s="6">
        <v>89</v>
      </c>
      <c r="B92" s="7" t="s">
        <v>10</v>
      </c>
      <c r="C92" s="8" t="s">
        <v>117</v>
      </c>
      <c r="D92" s="7" t="s">
        <v>101</v>
      </c>
      <c r="E92" s="9">
        <v>10</v>
      </c>
      <c r="F92" s="9">
        <v>11.25</v>
      </c>
      <c r="G92" s="9">
        <v>17</v>
      </c>
      <c r="H92" s="9">
        <v>13</v>
      </c>
      <c r="I92" s="10">
        <v>13</v>
      </c>
    </row>
    <row r="93" spans="1:9" ht="14.5" thickBot="1">
      <c r="A93" s="6">
        <v>90</v>
      </c>
      <c r="B93" s="7" t="s">
        <v>10</v>
      </c>
      <c r="C93" s="8" t="s">
        <v>117</v>
      </c>
      <c r="D93" s="7" t="s">
        <v>102</v>
      </c>
      <c r="E93" s="9">
        <v>11.18</v>
      </c>
      <c r="F93" s="9">
        <v>11.68</v>
      </c>
      <c r="G93" s="9">
        <v>12.18</v>
      </c>
      <c r="H93" s="9">
        <v>12.18</v>
      </c>
      <c r="I93" s="10">
        <v>12.18</v>
      </c>
    </row>
    <row r="94" spans="1:9" ht="14.5" thickBot="1">
      <c r="A94" s="6">
        <v>91</v>
      </c>
      <c r="B94" s="7" t="s">
        <v>10</v>
      </c>
      <c r="C94" s="8" t="s">
        <v>117</v>
      </c>
      <c r="D94" s="7" t="s">
        <v>103</v>
      </c>
      <c r="E94" s="9">
        <v>14.26</v>
      </c>
      <c r="F94" s="9">
        <v>14.26</v>
      </c>
      <c r="G94" s="9">
        <v>14.26</v>
      </c>
      <c r="H94" s="9">
        <v>14.26</v>
      </c>
      <c r="I94" s="10">
        <v>14.26</v>
      </c>
    </row>
    <row r="95" spans="1:9" ht="14.5" thickBot="1">
      <c r="A95" s="6">
        <v>92</v>
      </c>
      <c r="B95" s="7" t="s">
        <v>10</v>
      </c>
      <c r="C95" s="8" t="s">
        <v>117</v>
      </c>
      <c r="D95" s="7" t="s">
        <v>104</v>
      </c>
      <c r="E95" s="9">
        <v>10</v>
      </c>
      <c r="F95" s="9">
        <v>11</v>
      </c>
      <c r="G95" s="9">
        <v>0</v>
      </c>
      <c r="H95" s="9">
        <v>10</v>
      </c>
      <c r="I95" s="10">
        <v>11</v>
      </c>
    </row>
    <row r="96" spans="1:9" ht="14.5" thickBot="1">
      <c r="A96" s="6">
        <v>93</v>
      </c>
      <c r="B96" s="7" t="s">
        <v>10</v>
      </c>
      <c r="C96" s="8" t="s">
        <v>117</v>
      </c>
      <c r="D96" s="7" t="s">
        <v>105</v>
      </c>
      <c r="E96" s="9">
        <v>10.66</v>
      </c>
      <c r="F96" s="9">
        <v>11.35</v>
      </c>
      <c r="G96" s="9">
        <v>12.35</v>
      </c>
      <c r="H96" s="9">
        <v>10.85</v>
      </c>
      <c r="I96" s="10">
        <v>10.85</v>
      </c>
    </row>
    <row r="97" spans="1:9" ht="14.5" thickBot="1">
      <c r="A97" s="6">
        <v>94</v>
      </c>
      <c r="B97" s="7" t="s">
        <v>10</v>
      </c>
      <c r="C97" s="8" t="s">
        <v>117</v>
      </c>
      <c r="D97" s="7" t="s">
        <v>106</v>
      </c>
      <c r="E97" s="9">
        <v>11.29</v>
      </c>
      <c r="F97" s="9">
        <v>11.79</v>
      </c>
      <c r="G97" s="9">
        <v>12.29</v>
      </c>
      <c r="H97" s="9">
        <v>11.29</v>
      </c>
      <c r="I97" s="10">
        <v>11.79</v>
      </c>
    </row>
    <row r="98" spans="1:9" ht="14.5" thickBot="1">
      <c r="A98" s="6">
        <v>95</v>
      </c>
      <c r="B98" s="7" t="s">
        <v>10</v>
      </c>
      <c r="C98" s="8" t="s">
        <v>117</v>
      </c>
      <c r="D98" s="7" t="s">
        <v>107</v>
      </c>
      <c r="E98" s="9">
        <v>11.44</v>
      </c>
      <c r="F98" s="9">
        <v>11.44</v>
      </c>
      <c r="G98" s="9">
        <v>12.44</v>
      </c>
      <c r="H98" s="9">
        <v>11.44</v>
      </c>
      <c r="I98" s="10">
        <v>11.44</v>
      </c>
    </row>
    <row r="99" spans="1:9" ht="14.5" thickBot="1">
      <c r="A99" s="6">
        <v>96</v>
      </c>
      <c r="B99" s="7" t="s">
        <v>10</v>
      </c>
      <c r="C99" s="8" t="s">
        <v>117</v>
      </c>
      <c r="D99" s="7" t="s">
        <v>108</v>
      </c>
      <c r="E99" s="9">
        <v>0</v>
      </c>
      <c r="F99" s="9">
        <v>12.68</v>
      </c>
      <c r="G99" s="9">
        <v>17.05</v>
      </c>
      <c r="H99" s="9">
        <v>0</v>
      </c>
      <c r="I99" s="10">
        <v>14.11</v>
      </c>
    </row>
    <row r="100" spans="1:9" ht="14.5" thickBot="1">
      <c r="A100" s="6">
        <v>97</v>
      </c>
      <c r="B100" s="7" t="s">
        <v>10</v>
      </c>
      <c r="C100" s="8" t="s">
        <v>117</v>
      </c>
      <c r="D100" s="7" t="s">
        <v>109</v>
      </c>
      <c r="E100" s="9">
        <v>11.38</v>
      </c>
      <c r="F100" s="9">
        <v>12.06</v>
      </c>
      <c r="G100" s="9">
        <v>0</v>
      </c>
      <c r="H100" s="9">
        <v>11.88</v>
      </c>
      <c r="I100" s="10">
        <v>13.38</v>
      </c>
    </row>
    <row r="101" spans="1:9" ht="14.5" thickBot="1">
      <c r="A101" s="6">
        <v>98</v>
      </c>
      <c r="B101" s="7" t="s">
        <v>10</v>
      </c>
      <c r="C101" s="8" t="s">
        <v>117</v>
      </c>
      <c r="D101" s="7" t="s">
        <v>110</v>
      </c>
      <c r="E101" s="9">
        <v>11.97</v>
      </c>
      <c r="F101" s="9">
        <v>11.97</v>
      </c>
      <c r="G101" s="9">
        <v>11.97</v>
      </c>
      <c r="H101" s="9">
        <v>11.97</v>
      </c>
      <c r="I101" s="10">
        <v>11.97</v>
      </c>
    </row>
    <row r="102" spans="1:9" ht="14.5" thickBot="1">
      <c r="A102" s="6">
        <v>99</v>
      </c>
      <c r="B102" s="7" t="s">
        <v>10</v>
      </c>
      <c r="C102" s="8" t="s">
        <v>117</v>
      </c>
      <c r="D102" s="7" t="s">
        <v>111</v>
      </c>
      <c r="E102" s="9">
        <v>10.54</v>
      </c>
      <c r="F102" s="9">
        <v>11.04</v>
      </c>
      <c r="G102" s="9">
        <v>13.04</v>
      </c>
      <c r="H102" s="9">
        <v>10.54</v>
      </c>
      <c r="I102" s="10">
        <v>10.54</v>
      </c>
    </row>
    <row r="103" spans="1:9" ht="14.5" thickBot="1">
      <c r="A103" s="6">
        <v>100</v>
      </c>
      <c r="B103" s="7" t="s">
        <v>10</v>
      </c>
      <c r="C103" s="8" t="s">
        <v>117</v>
      </c>
      <c r="D103" s="7" t="s">
        <v>112</v>
      </c>
      <c r="E103" s="9">
        <v>9.52</v>
      </c>
      <c r="F103" s="9">
        <v>9.15</v>
      </c>
      <c r="G103" s="9">
        <v>0</v>
      </c>
      <c r="H103" s="9">
        <v>9.15</v>
      </c>
      <c r="I103" s="10">
        <v>0</v>
      </c>
    </row>
    <row r="104" spans="1:9" ht="14.5" thickBot="1">
      <c r="A104" s="18">
        <v>101</v>
      </c>
      <c r="B104" s="13" t="s">
        <v>10</v>
      </c>
      <c r="C104" s="14" t="s">
        <v>117</v>
      </c>
      <c r="D104" s="13" t="s">
        <v>113</v>
      </c>
      <c r="E104" s="15">
        <v>0</v>
      </c>
      <c r="F104" s="15">
        <v>11</v>
      </c>
      <c r="G104" s="15">
        <v>0</v>
      </c>
      <c r="H104" s="15">
        <v>12</v>
      </c>
      <c r="I104" s="16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04"/>
  <sheetViews>
    <sheetView zoomScaleSheetLayoutView="100" workbookViewId="0">
      <selection activeCell="E8" sqref="E8"/>
    </sheetView>
  </sheetViews>
  <sheetFormatPr defaultColWidth="9.1796875" defaultRowHeight="14"/>
  <cols>
    <col min="1" max="1" width="6.7265625" style="1" customWidth="1"/>
    <col min="2" max="2" width="10" style="1" customWidth="1"/>
    <col min="3" max="3" width="8" style="1" customWidth="1"/>
    <col min="4" max="4" width="54" style="1" customWidth="1"/>
    <col min="5" max="5" width="13" style="1" customWidth="1"/>
    <col min="6" max="6" width="9.1796875" style="1" customWidth="1"/>
    <col min="7" max="7" width="8.81640625" style="1" customWidth="1"/>
    <col min="8" max="8" width="8.453125" style="1" customWidth="1"/>
    <col min="9" max="9" width="12.26953125" style="1" customWidth="1"/>
    <col min="10" max="16384" width="9.1796875" style="1"/>
  </cols>
  <sheetData>
    <row r="1" spans="1:9">
      <c r="A1" s="201" t="s">
        <v>118</v>
      </c>
      <c r="B1" s="201"/>
      <c r="C1" s="201"/>
      <c r="D1" s="201"/>
      <c r="E1" s="201"/>
      <c r="F1" s="201"/>
      <c r="G1" s="201"/>
      <c r="H1" s="201"/>
      <c r="I1" s="201"/>
    </row>
    <row r="2" spans="1:9" ht="14.5" thickBot="1"/>
    <row r="3" spans="1:9" ht="34.5" customHeight="1" thickBo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ht="14.5" thickBot="1">
      <c r="A4" s="6">
        <v>1</v>
      </c>
      <c r="B4" s="7" t="s">
        <v>10</v>
      </c>
      <c r="C4" s="7" t="s">
        <v>119</v>
      </c>
      <c r="D4" s="7" t="s">
        <v>12</v>
      </c>
      <c r="E4" s="19">
        <v>9.9499999999999993</v>
      </c>
      <c r="F4" s="19">
        <v>9.9499999999999993</v>
      </c>
      <c r="G4" s="19">
        <v>17.5</v>
      </c>
      <c r="H4" s="19">
        <v>9.98</v>
      </c>
      <c r="I4" s="20">
        <v>12.5</v>
      </c>
    </row>
    <row r="5" spans="1:9" ht="14.5" thickBot="1">
      <c r="A5" s="6">
        <v>2</v>
      </c>
      <c r="B5" s="7" t="s">
        <v>10</v>
      </c>
      <c r="C5" s="7" t="s">
        <v>119</v>
      </c>
      <c r="D5" s="7" t="s">
        <v>13</v>
      </c>
      <c r="E5" s="19">
        <v>9.9499999999999993</v>
      </c>
      <c r="F5" s="19">
        <v>9.9499999999999993</v>
      </c>
      <c r="G5" s="19">
        <v>17.75</v>
      </c>
      <c r="H5" s="19">
        <v>10.25</v>
      </c>
      <c r="I5" s="20">
        <v>12</v>
      </c>
    </row>
    <row r="6" spans="1:9" ht="14.5" thickBot="1">
      <c r="A6" s="6">
        <v>3</v>
      </c>
      <c r="B6" s="7" t="s">
        <v>10</v>
      </c>
      <c r="C6" s="7" t="s">
        <v>119</v>
      </c>
      <c r="D6" s="7" t="s">
        <v>14</v>
      </c>
      <c r="E6" s="19">
        <v>9.9499999999999993</v>
      </c>
      <c r="F6" s="19">
        <v>9.9499999999999993</v>
      </c>
      <c r="G6" s="19" t="s">
        <v>120</v>
      </c>
      <c r="H6" s="19">
        <v>10.5</v>
      </c>
      <c r="I6" s="20">
        <v>12.5</v>
      </c>
    </row>
    <row r="7" spans="1:9" ht="14.5" thickBot="1">
      <c r="A7" s="6">
        <v>4</v>
      </c>
      <c r="B7" s="7" t="s">
        <v>10</v>
      </c>
      <c r="C7" s="7" t="s">
        <v>119</v>
      </c>
      <c r="D7" s="7" t="s">
        <v>15</v>
      </c>
      <c r="E7" s="19">
        <v>9.75</v>
      </c>
      <c r="F7" s="19">
        <v>10.5</v>
      </c>
      <c r="G7" s="19">
        <v>17</v>
      </c>
      <c r="H7" s="19">
        <v>10.25</v>
      </c>
      <c r="I7" s="20">
        <v>12</v>
      </c>
    </row>
    <row r="8" spans="1:9" ht="14.5" thickBot="1">
      <c r="A8" s="6">
        <v>5</v>
      </c>
      <c r="B8" s="7" t="s">
        <v>10</v>
      </c>
      <c r="C8" s="7" t="s">
        <v>119</v>
      </c>
      <c r="D8" s="7" t="s">
        <v>16</v>
      </c>
      <c r="E8" s="19">
        <v>10</v>
      </c>
      <c r="F8" s="19">
        <v>10</v>
      </c>
      <c r="G8" s="19" t="s">
        <v>120</v>
      </c>
      <c r="H8" s="19">
        <v>10</v>
      </c>
      <c r="I8" s="20">
        <v>10</v>
      </c>
    </row>
    <row r="9" spans="1:9" ht="14.5" thickBot="1">
      <c r="A9" s="6">
        <v>6</v>
      </c>
      <c r="B9" s="7" t="s">
        <v>10</v>
      </c>
      <c r="C9" s="7" t="s">
        <v>119</v>
      </c>
      <c r="D9" s="7" t="s">
        <v>17</v>
      </c>
      <c r="E9" s="19">
        <v>9.75</v>
      </c>
      <c r="F9" s="19">
        <v>9.9</v>
      </c>
      <c r="G9" s="19" t="s">
        <v>120</v>
      </c>
      <c r="H9" s="19">
        <v>9.9</v>
      </c>
      <c r="I9" s="20">
        <v>8.33</v>
      </c>
    </row>
    <row r="10" spans="1:9" ht="14.5" thickBot="1">
      <c r="A10" s="6">
        <v>7</v>
      </c>
      <c r="B10" s="7" t="s">
        <v>10</v>
      </c>
      <c r="C10" s="7" t="s">
        <v>119</v>
      </c>
      <c r="D10" s="7" t="s">
        <v>18</v>
      </c>
      <c r="E10" s="19">
        <v>9</v>
      </c>
      <c r="F10" s="19">
        <v>10.75</v>
      </c>
      <c r="G10" s="19">
        <v>18.3</v>
      </c>
      <c r="H10" s="19">
        <v>9.75</v>
      </c>
      <c r="I10" s="20">
        <v>10</v>
      </c>
    </row>
    <row r="11" spans="1:9" ht="14.5" thickBot="1">
      <c r="A11" s="6">
        <v>8</v>
      </c>
      <c r="B11" s="7" t="s">
        <v>10</v>
      </c>
      <c r="C11" s="7" t="s">
        <v>119</v>
      </c>
      <c r="D11" s="7" t="s">
        <v>19</v>
      </c>
      <c r="E11" s="19">
        <v>10.06</v>
      </c>
      <c r="F11" s="19">
        <v>10.65</v>
      </c>
      <c r="G11" s="19">
        <v>18</v>
      </c>
      <c r="H11" s="19">
        <v>10.08</v>
      </c>
      <c r="I11" s="20">
        <v>10.08</v>
      </c>
    </row>
    <row r="12" spans="1:9" ht="14.5" thickBot="1">
      <c r="A12" s="6">
        <v>9</v>
      </c>
      <c r="B12" s="7" t="s">
        <v>10</v>
      </c>
      <c r="C12" s="7" t="s">
        <v>119</v>
      </c>
      <c r="D12" s="7" t="s">
        <v>20</v>
      </c>
      <c r="E12" s="19">
        <v>9.6</v>
      </c>
      <c r="F12" s="19">
        <v>10.41</v>
      </c>
      <c r="G12" s="19" t="s">
        <v>120</v>
      </c>
      <c r="H12" s="19">
        <v>9.9</v>
      </c>
      <c r="I12" s="20">
        <v>10.25</v>
      </c>
    </row>
    <row r="13" spans="1:9" ht="14.5" thickBot="1">
      <c r="A13" s="6">
        <v>10</v>
      </c>
      <c r="B13" s="7" t="s">
        <v>10</v>
      </c>
      <c r="C13" s="7" t="s">
        <v>119</v>
      </c>
      <c r="D13" s="7" t="s">
        <v>21</v>
      </c>
      <c r="E13" s="19">
        <v>10.5</v>
      </c>
      <c r="F13" s="19">
        <v>11</v>
      </c>
      <c r="G13" s="19" t="s">
        <v>120</v>
      </c>
      <c r="H13" s="19">
        <v>10.5</v>
      </c>
      <c r="I13" s="20" t="s">
        <v>120</v>
      </c>
    </row>
    <row r="14" spans="1:9" ht="14.5" thickBot="1">
      <c r="A14" s="6">
        <v>11</v>
      </c>
      <c r="B14" s="7" t="s">
        <v>10</v>
      </c>
      <c r="C14" s="7" t="s">
        <v>119</v>
      </c>
      <c r="D14" s="7" t="s">
        <v>22</v>
      </c>
      <c r="E14" s="19">
        <v>10.5</v>
      </c>
      <c r="F14" s="19">
        <v>11.25</v>
      </c>
      <c r="G14" s="19" t="s">
        <v>120</v>
      </c>
      <c r="H14" s="19">
        <v>10.199999999999999</v>
      </c>
      <c r="I14" s="20">
        <v>10.75</v>
      </c>
    </row>
    <row r="15" spans="1:9" ht="14.5" thickBot="1">
      <c r="A15" s="6">
        <v>12</v>
      </c>
      <c r="B15" s="7" t="s">
        <v>10</v>
      </c>
      <c r="C15" s="7" t="s">
        <v>119</v>
      </c>
      <c r="D15" s="7" t="s">
        <v>23</v>
      </c>
      <c r="E15" s="19">
        <v>7</v>
      </c>
      <c r="F15" s="19">
        <v>8</v>
      </c>
      <c r="G15" s="19" t="s">
        <v>120</v>
      </c>
      <c r="H15" s="19" t="s">
        <v>120</v>
      </c>
      <c r="I15" s="20" t="s">
        <v>120</v>
      </c>
    </row>
    <row r="16" spans="1:9" ht="14.5" thickBot="1">
      <c r="A16" s="6">
        <v>13</v>
      </c>
      <c r="B16" s="7" t="s">
        <v>10</v>
      </c>
      <c r="C16" s="7" t="s">
        <v>119</v>
      </c>
      <c r="D16" s="7" t="s">
        <v>24</v>
      </c>
      <c r="E16" s="19">
        <v>8.08</v>
      </c>
      <c r="F16" s="19" t="s">
        <v>120</v>
      </c>
      <c r="G16" s="19" t="s">
        <v>120</v>
      </c>
      <c r="H16" s="19" t="s">
        <v>120</v>
      </c>
      <c r="I16" s="20" t="s">
        <v>120</v>
      </c>
    </row>
    <row r="17" spans="1:9" ht="14.5" thickBot="1">
      <c r="A17" s="6">
        <v>14</v>
      </c>
      <c r="B17" s="7" t="s">
        <v>10</v>
      </c>
      <c r="C17" s="7" t="s">
        <v>119</v>
      </c>
      <c r="D17" s="7" t="s">
        <v>25</v>
      </c>
      <c r="E17" s="19">
        <v>8.25</v>
      </c>
      <c r="F17" s="19" t="s">
        <v>120</v>
      </c>
      <c r="G17" s="19" t="s">
        <v>120</v>
      </c>
      <c r="H17" s="19" t="s">
        <v>120</v>
      </c>
      <c r="I17" s="20" t="s">
        <v>120</v>
      </c>
    </row>
    <row r="18" spans="1:9" ht="14.5" thickBot="1">
      <c r="A18" s="6">
        <v>15</v>
      </c>
      <c r="B18" s="7" t="s">
        <v>10</v>
      </c>
      <c r="C18" s="7" t="s">
        <v>119</v>
      </c>
      <c r="D18" s="7" t="s">
        <v>26</v>
      </c>
      <c r="E18" s="19">
        <v>10.92</v>
      </c>
      <c r="F18" s="19">
        <v>10.92</v>
      </c>
      <c r="G18" s="19">
        <v>0</v>
      </c>
      <c r="H18" s="19">
        <v>10.92</v>
      </c>
      <c r="I18" s="20">
        <v>10.92</v>
      </c>
    </row>
    <row r="19" spans="1:9" ht="14.5" thickBot="1">
      <c r="A19" s="6">
        <v>16</v>
      </c>
      <c r="B19" s="7" t="s">
        <v>10</v>
      </c>
      <c r="C19" s="7" t="s">
        <v>119</v>
      </c>
      <c r="D19" s="7" t="s">
        <v>27</v>
      </c>
      <c r="E19" s="19">
        <v>13.44</v>
      </c>
      <c r="F19" s="19">
        <v>13.44</v>
      </c>
      <c r="G19" s="19">
        <v>17.78</v>
      </c>
      <c r="H19" s="19">
        <v>13.44</v>
      </c>
      <c r="I19" s="20">
        <v>13.44</v>
      </c>
    </row>
    <row r="20" spans="1:9" ht="14.5" thickBot="1">
      <c r="A20" s="6">
        <v>17</v>
      </c>
      <c r="B20" s="7" t="s">
        <v>10</v>
      </c>
      <c r="C20" s="7" t="s">
        <v>119</v>
      </c>
      <c r="D20" s="7" t="s">
        <v>28</v>
      </c>
      <c r="E20" s="19">
        <v>9.61</v>
      </c>
      <c r="F20" s="19" t="s">
        <v>120</v>
      </c>
      <c r="G20" s="19" t="s">
        <v>120</v>
      </c>
      <c r="H20" s="19" t="s">
        <v>120</v>
      </c>
      <c r="I20" s="20" t="s">
        <v>120</v>
      </c>
    </row>
    <row r="21" spans="1:9" ht="14.5" thickBot="1">
      <c r="A21" s="6">
        <v>18</v>
      </c>
      <c r="B21" s="7" t="s">
        <v>10</v>
      </c>
      <c r="C21" s="7" t="s">
        <v>119</v>
      </c>
      <c r="D21" s="7" t="s">
        <v>29</v>
      </c>
      <c r="E21" s="19">
        <v>10</v>
      </c>
      <c r="F21" s="19">
        <v>10</v>
      </c>
      <c r="G21" s="19" t="s">
        <v>120</v>
      </c>
      <c r="H21" s="19">
        <v>10</v>
      </c>
      <c r="I21" s="20" t="s">
        <v>120</v>
      </c>
    </row>
    <row r="22" spans="1:9" ht="14.5" thickBot="1">
      <c r="A22" s="6">
        <v>19</v>
      </c>
      <c r="B22" s="7" t="s">
        <v>10</v>
      </c>
      <c r="C22" s="7" t="s">
        <v>119</v>
      </c>
      <c r="D22" s="7" t="s">
        <v>30</v>
      </c>
      <c r="E22" s="19">
        <v>7.86</v>
      </c>
      <c r="F22" s="19" t="s">
        <v>120</v>
      </c>
      <c r="G22" s="19" t="s">
        <v>120</v>
      </c>
      <c r="H22" s="19" t="s">
        <v>120</v>
      </c>
      <c r="I22" s="20" t="s">
        <v>120</v>
      </c>
    </row>
    <row r="23" spans="1:9" ht="14.5" thickBot="1">
      <c r="A23" s="6">
        <v>20</v>
      </c>
      <c r="B23" s="7" t="s">
        <v>10</v>
      </c>
      <c r="C23" s="7" t="s">
        <v>119</v>
      </c>
      <c r="D23" s="7" t="s">
        <v>31</v>
      </c>
      <c r="E23" s="19">
        <v>7.67</v>
      </c>
      <c r="F23" s="19" t="s">
        <v>120</v>
      </c>
      <c r="G23" s="19" t="s">
        <v>120</v>
      </c>
      <c r="H23" s="19" t="s">
        <v>120</v>
      </c>
      <c r="I23" s="20" t="s">
        <v>120</v>
      </c>
    </row>
    <row r="24" spans="1:9" ht="14.5" thickBot="1">
      <c r="A24" s="6">
        <v>21</v>
      </c>
      <c r="B24" s="7" t="s">
        <v>10</v>
      </c>
      <c r="C24" s="7" t="s">
        <v>119</v>
      </c>
      <c r="D24" s="7" t="s">
        <v>32</v>
      </c>
      <c r="E24" s="19">
        <v>10.17</v>
      </c>
      <c r="F24" s="19">
        <v>11.79</v>
      </c>
      <c r="G24" s="19" t="s">
        <v>120</v>
      </c>
      <c r="H24" s="19">
        <v>10.59</v>
      </c>
      <c r="I24" s="20" t="s">
        <v>120</v>
      </c>
    </row>
    <row r="25" spans="1:9" ht="14.5" thickBot="1">
      <c r="A25" s="6">
        <v>22</v>
      </c>
      <c r="B25" s="7" t="s">
        <v>10</v>
      </c>
      <c r="C25" s="7" t="s">
        <v>119</v>
      </c>
      <c r="D25" s="7" t="s">
        <v>33</v>
      </c>
      <c r="E25" s="19">
        <v>9.35</v>
      </c>
      <c r="F25" s="19" t="s">
        <v>120</v>
      </c>
      <c r="G25" s="19" t="s">
        <v>120</v>
      </c>
      <c r="H25" s="19" t="s">
        <v>120</v>
      </c>
      <c r="I25" s="20" t="s">
        <v>120</v>
      </c>
    </row>
    <row r="26" spans="1:9" ht="14.5" thickBot="1">
      <c r="A26" s="6">
        <v>23</v>
      </c>
      <c r="B26" s="7" t="s">
        <v>10</v>
      </c>
      <c r="C26" s="7" t="s">
        <v>119</v>
      </c>
      <c r="D26" s="7" t="s">
        <v>34</v>
      </c>
      <c r="E26" s="19">
        <v>8.15</v>
      </c>
      <c r="F26" s="19" t="s">
        <v>120</v>
      </c>
      <c r="G26" s="19" t="s">
        <v>120</v>
      </c>
      <c r="H26" s="19" t="s">
        <v>120</v>
      </c>
      <c r="I26" s="20" t="s">
        <v>120</v>
      </c>
    </row>
    <row r="27" spans="1:9" ht="14.5" thickBot="1">
      <c r="A27" s="6">
        <v>24</v>
      </c>
      <c r="B27" s="7" t="s">
        <v>10</v>
      </c>
      <c r="C27" s="7" t="s">
        <v>119</v>
      </c>
      <c r="D27" s="7" t="s">
        <v>35</v>
      </c>
      <c r="E27" s="19">
        <v>9.08</v>
      </c>
      <c r="F27" s="19" t="s">
        <v>120</v>
      </c>
      <c r="G27" s="19" t="s">
        <v>120</v>
      </c>
      <c r="H27" s="19">
        <v>9.8800000000000008</v>
      </c>
      <c r="I27" s="20" t="s">
        <v>120</v>
      </c>
    </row>
    <row r="28" spans="1:9" ht="14.5" thickBot="1">
      <c r="A28" s="6">
        <v>25</v>
      </c>
      <c r="B28" s="7" t="s">
        <v>10</v>
      </c>
      <c r="C28" s="7" t="s">
        <v>119</v>
      </c>
      <c r="D28" s="7" t="s">
        <v>36</v>
      </c>
      <c r="E28" s="19">
        <v>14.45</v>
      </c>
      <c r="F28" s="19">
        <v>13.45</v>
      </c>
      <c r="G28" s="19">
        <v>13.45</v>
      </c>
      <c r="H28" s="19">
        <v>13.45</v>
      </c>
      <c r="I28" s="20">
        <v>13.45</v>
      </c>
    </row>
    <row r="29" spans="1:9" ht="14.5" thickBot="1">
      <c r="A29" s="6">
        <v>26</v>
      </c>
      <c r="B29" s="7" t="s">
        <v>10</v>
      </c>
      <c r="C29" s="7" t="s">
        <v>119</v>
      </c>
      <c r="D29" s="7" t="s">
        <v>37</v>
      </c>
      <c r="E29" s="19">
        <v>9.31</v>
      </c>
      <c r="F29" s="19" t="s">
        <v>120</v>
      </c>
      <c r="G29" s="19" t="s">
        <v>120</v>
      </c>
      <c r="H29" s="19" t="s">
        <v>120</v>
      </c>
      <c r="I29" s="20" t="s">
        <v>120</v>
      </c>
    </row>
    <row r="30" spans="1:9" ht="14.5" thickBot="1">
      <c r="A30" s="6">
        <v>27</v>
      </c>
      <c r="B30" s="7" t="s">
        <v>10</v>
      </c>
      <c r="C30" s="7" t="s">
        <v>119</v>
      </c>
      <c r="D30" s="7" t="s">
        <v>38</v>
      </c>
      <c r="E30" s="19">
        <v>8.99</v>
      </c>
      <c r="F30" s="19" t="s">
        <v>120</v>
      </c>
      <c r="G30" s="19" t="s">
        <v>120</v>
      </c>
      <c r="H30" s="19" t="s">
        <v>120</v>
      </c>
      <c r="I30" s="20" t="s">
        <v>120</v>
      </c>
    </row>
    <row r="31" spans="1:9" ht="14.5" thickBot="1">
      <c r="A31" s="6">
        <v>28</v>
      </c>
      <c r="B31" s="7" t="s">
        <v>10</v>
      </c>
      <c r="C31" s="7" t="s">
        <v>119</v>
      </c>
      <c r="D31" s="7" t="s">
        <v>39</v>
      </c>
      <c r="E31" s="19">
        <v>8.5</v>
      </c>
      <c r="F31" s="19" t="s">
        <v>120</v>
      </c>
      <c r="G31" s="19" t="s">
        <v>120</v>
      </c>
      <c r="H31" s="19" t="s">
        <v>120</v>
      </c>
      <c r="I31" s="20" t="s">
        <v>120</v>
      </c>
    </row>
    <row r="32" spans="1:9" ht="14.5" thickBot="1">
      <c r="A32" s="6">
        <v>29</v>
      </c>
      <c r="B32" s="7" t="s">
        <v>10</v>
      </c>
      <c r="C32" s="7" t="s">
        <v>119</v>
      </c>
      <c r="D32" s="7" t="s">
        <v>40</v>
      </c>
      <c r="E32" s="19">
        <v>6.98</v>
      </c>
      <c r="F32" s="19">
        <v>6.98</v>
      </c>
      <c r="G32" s="19" t="s">
        <v>120</v>
      </c>
      <c r="H32" s="19" t="s">
        <v>120</v>
      </c>
      <c r="I32" s="20" t="s">
        <v>120</v>
      </c>
    </row>
    <row r="33" spans="1:9" ht="14.5" thickBot="1">
      <c r="A33" s="6">
        <v>30</v>
      </c>
      <c r="B33" s="7" t="s">
        <v>10</v>
      </c>
      <c r="C33" s="7" t="s">
        <v>119</v>
      </c>
      <c r="D33" s="7" t="s">
        <v>41</v>
      </c>
      <c r="E33" s="19">
        <v>9.6199999999999992</v>
      </c>
      <c r="F33" s="19">
        <v>9.89</v>
      </c>
      <c r="G33" s="19">
        <v>14.86</v>
      </c>
      <c r="H33" s="19">
        <v>9.33</v>
      </c>
      <c r="I33" s="20">
        <v>14.23</v>
      </c>
    </row>
    <row r="34" spans="1:9" ht="14.5" thickBot="1">
      <c r="A34" s="6">
        <v>31</v>
      </c>
      <c r="B34" s="7" t="s">
        <v>10</v>
      </c>
      <c r="C34" s="7" t="s">
        <v>119</v>
      </c>
      <c r="D34" s="7" t="s">
        <v>42</v>
      </c>
      <c r="E34" s="19">
        <v>9.75</v>
      </c>
      <c r="F34" s="19">
        <v>10.26</v>
      </c>
      <c r="G34" s="19" t="s">
        <v>120</v>
      </c>
      <c r="H34" s="19">
        <v>10.76</v>
      </c>
      <c r="I34" s="20">
        <v>0</v>
      </c>
    </row>
    <row r="35" spans="1:9" ht="14.5" thickBot="1">
      <c r="A35" s="6">
        <v>32</v>
      </c>
      <c r="B35" s="7" t="s">
        <v>10</v>
      </c>
      <c r="C35" s="7" t="s">
        <v>119</v>
      </c>
      <c r="D35" s="7" t="s">
        <v>43</v>
      </c>
      <c r="E35" s="19">
        <v>11.25</v>
      </c>
      <c r="F35" s="19">
        <v>13</v>
      </c>
      <c r="G35" s="19" t="s">
        <v>120</v>
      </c>
      <c r="H35" s="19">
        <v>13</v>
      </c>
      <c r="I35" s="20">
        <v>14</v>
      </c>
    </row>
    <row r="36" spans="1:9" ht="14.5" thickBot="1">
      <c r="A36" s="6">
        <v>33</v>
      </c>
      <c r="B36" s="7" t="s">
        <v>10</v>
      </c>
      <c r="C36" s="7" t="s">
        <v>119</v>
      </c>
      <c r="D36" s="7" t="s">
        <v>44</v>
      </c>
      <c r="E36" s="19">
        <v>10.15</v>
      </c>
      <c r="F36" s="19">
        <v>10.65</v>
      </c>
      <c r="G36" s="19">
        <v>21</v>
      </c>
      <c r="H36" s="19">
        <v>13</v>
      </c>
      <c r="I36" s="20">
        <v>12</v>
      </c>
    </row>
    <row r="37" spans="1:9" ht="14.5" thickBot="1">
      <c r="A37" s="6">
        <v>34</v>
      </c>
      <c r="B37" s="7" t="s">
        <v>10</v>
      </c>
      <c r="C37" s="7" t="s">
        <v>119</v>
      </c>
      <c r="D37" s="7" t="s">
        <v>45</v>
      </c>
      <c r="E37" s="19">
        <v>9.5</v>
      </c>
      <c r="F37" s="19">
        <v>11.1</v>
      </c>
      <c r="G37" s="19">
        <v>13.1</v>
      </c>
      <c r="H37" s="19">
        <v>10.9</v>
      </c>
      <c r="I37" s="20">
        <v>10.9</v>
      </c>
    </row>
    <row r="38" spans="1:9" ht="14.5" thickBot="1">
      <c r="A38" s="6">
        <v>35</v>
      </c>
      <c r="B38" s="7" t="s">
        <v>10</v>
      </c>
      <c r="C38" s="7" t="s">
        <v>119</v>
      </c>
      <c r="D38" s="7" t="s">
        <v>46</v>
      </c>
      <c r="E38" s="19">
        <v>8.6199999999999992</v>
      </c>
      <c r="F38" s="19">
        <v>9.9499999999999993</v>
      </c>
      <c r="G38" s="19">
        <v>13.11</v>
      </c>
      <c r="H38" s="19">
        <v>10.16</v>
      </c>
      <c r="I38" s="20">
        <v>10.1</v>
      </c>
    </row>
    <row r="39" spans="1:9" ht="14.5" thickBot="1">
      <c r="A39" s="6">
        <v>36</v>
      </c>
      <c r="B39" s="7" t="s">
        <v>10</v>
      </c>
      <c r="C39" s="7" t="s">
        <v>119</v>
      </c>
      <c r="D39" s="7" t="s">
        <v>47</v>
      </c>
      <c r="E39" s="19">
        <v>10</v>
      </c>
      <c r="F39" s="19">
        <v>10.5</v>
      </c>
      <c r="G39" s="19">
        <v>15</v>
      </c>
      <c r="H39" s="19">
        <v>10.5</v>
      </c>
      <c r="I39" s="20">
        <v>11.5</v>
      </c>
    </row>
    <row r="40" spans="1:9" ht="14.5" thickBot="1">
      <c r="A40" s="6">
        <v>37</v>
      </c>
      <c r="B40" s="7" t="s">
        <v>10</v>
      </c>
      <c r="C40" s="7" t="s">
        <v>119</v>
      </c>
      <c r="D40" s="7" t="s">
        <v>48</v>
      </c>
      <c r="E40" s="19">
        <v>6.77</v>
      </c>
      <c r="F40" s="19">
        <v>6.88</v>
      </c>
      <c r="G40" s="19">
        <v>6.38</v>
      </c>
      <c r="H40" s="19">
        <v>6.35</v>
      </c>
      <c r="I40" s="20">
        <v>7.36</v>
      </c>
    </row>
    <row r="41" spans="1:9" ht="14.5" thickBot="1">
      <c r="A41" s="6">
        <v>38</v>
      </c>
      <c r="B41" s="7" t="s">
        <v>10</v>
      </c>
      <c r="C41" s="7" t="s">
        <v>119</v>
      </c>
      <c r="D41" s="7" t="s">
        <v>49</v>
      </c>
      <c r="E41" s="19">
        <v>7.62</v>
      </c>
      <c r="F41" s="19">
        <v>8.1</v>
      </c>
      <c r="G41" s="19">
        <v>7.24</v>
      </c>
      <c r="H41" s="19">
        <v>6.83</v>
      </c>
      <c r="I41" s="20">
        <v>10.65</v>
      </c>
    </row>
    <row r="42" spans="1:9" ht="14.5" thickBot="1">
      <c r="A42" s="6">
        <v>39</v>
      </c>
      <c r="B42" s="7" t="s">
        <v>10</v>
      </c>
      <c r="C42" s="7" t="s">
        <v>119</v>
      </c>
      <c r="D42" s="7" t="s">
        <v>50</v>
      </c>
      <c r="E42" s="19">
        <v>8.33</v>
      </c>
      <c r="F42" s="19">
        <v>9.64</v>
      </c>
      <c r="G42" s="19">
        <v>12.33</v>
      </c>
      <c r="H42" s="19">
        <v>7.35</v>
      </c>
      <c r="I42" s="20">
        <v>9.4</v>
      </c>
    </row>
    <row r="43" spans="1:9" ht="14.5" thickBot="1">
      <c r="A43" s="6">
        <v>40</v>
      </c>
      <c r="B43" s="7" t="s">
        <v>10</v>
      </c>
      <c r="C43" s="7" t="s">
        <v>119</v>
      </c>
      <c r="D43" s="7" t="s">
        <v>51</v>
      </c>
      <c r="E43" s="19">
        <v>8.23</v>
      </c>
      <c r="F43" s="19">
        <v>8.19</v>
      </c>
      <c r="G43" s="19">
        <v>7.71</v>
      </c>
      <c r="H43" s="19">
        <v>8.1199999999999992</v>
      </c>
      <c r="I43" s="20">
        <v>8.7799999999999994</v>
      </c>
    </row>
    <row r="44" spans="1:9" ht="14.5" thickBot="1">
      <c r="A44" s="6">
        <v>41</v>
      </c>
      <c r="B44" s="7" t="s">
        <v>10</v>
      </c>
      <c r="C44" s="7" t="s">
        <v>119</v>
      </c>
      <c r="D44" s="7" t="s">
        <v>52</v>
      </c>
      <c r="E44" s="19">
        <v>9.3699999999999992</v>
      </c>
      <c r="F44" s="19">
        <v>10.01</v>
      </c>
      <c r="G44" s="19">
        <v>12.81</v>
      </c>
      <c r="H44" s="19">
        <v>10.08</v>
      </c>
      <c r="I44" s="20">
        <v>12.78</v>
      </c>
    </row>
    <row r="45" spans="1:9" ht="14.5" thickBot="1">
      <c r="A45" s="6">
        <v>42</v>
      </c>
      <c r="B45" s="7" t="s">
        <v>10</v>
      </c>
      <c r="C45" s="7" t="s">
        <v>119</v>
      </c>
      <c r="D45" s="7" t="s">
        <v>53</v>
      </c>
      <c r="E45" s="19">
        <v>10</v>
      </c>
      <c r="F45" s="19">
        <v>10.5</v>
      </c>
      <c r="G45" s="19">
        <v>12.5</v>
      </c>
      <c r="H45" s="19">
        <v>11</v>
      </c>
      <c r="I45" s="20">
        <v>11</v>
      </c>
    </row>
    <row r="46" spans="1:9" ht="14.5" thickBot="1">
      <c r="A46" s="6">
        <v>43</v>
      </c>
      <c r="B46" s="7" t="s">
        <v>10</v>
      </c>
      <c r="C46" s="7" t="s">
        <v>119</v>
      </c>
      <c r="D46" s="7" t="s">
        <v>54</v>
      </c>
      <c r="E46" s="19">
        <v>9.3699999999999992</v>
      </c>
      <c r="F46" s="19">
        <v>9.14</v>
      </c>
      <c r="G46" s="19">
        <v>9.39</v>
      </c>
      <c r="H46" s="19">
        <v>8.91</v>
      </c>
      <c r="I46" s="20">
        <v>9.19</v>
      </c>
    </row>
    <row r="47" spans="1:9" ht="14.5" thickBot="1">
      <c r="A47" s="6">
        <v>44</v>
      </c>
      <c r="B47" s="7" t="s">
        <v>10</v>
      </c>
      <c r="C47" s="7" t="s">
        <v>119</v>
      </c>
      <c r="D47" s="7" t="s">
        <v>55</v>
      </c>
      <c r="E47" s="19">
        <v>10.9</v>
      </c>
      <c r="F47" s="19">
        <v>12.65</v>
      </c>
      <c r="G47" s="19">
        <v>15</v>
      </c>
      <c r="H47" s="19">
        <v>12.12</v>
      </c>
      <c r="I47" s="20">
        <v>12.28</v>
      </c>
    </row>
    <row r="48" spans="1:9" ht="14.5" thickBot="1">
      <c r="A48" s="6">
        <v>45</v>
      </c>
      <c r="B48" s="7" t="s">
        <v>10</v>
      </c>
      <c r="C48" s="7" t="s">
        <v>119</v>
      </c>
      <c r="D48" s="7" t="s">
        <v>56</v>
      </c>
      <c r="E48" s="19">
        <v>10.27</v>
      </c>
      <c r="F48" s="19">
        <v>10.27</v>
      </c>
      <c r="G48" s="19">
        <v>10.27</v>
      </c>
      <c r="H48" s="19" t="s">
        <v>120</v>
      </c>
      <c r="I48" s="20">
        <v>10.27</v>
      </c>
    </row>
    <row r="49" spans="1:9" ht="14.5" thickBot="1">
      <c r="A49" s="6">
        <v>46</v>
      </c>
      <c r="B49" s="7" t="s">
        <v>10</v>
      </c>
      <c r="C49" s="7" t="s">
        <v>119</v>
      </c>
      <c r="D49" s="7" t="s">
        <v>57</v>
      </c>
      <c r="E49" s="19">
        <v>10.3</v>
      </c>
      <c r="F49" s="19">
        <v>11.8</v>
      </c>
      <c r="G49" s="19">
        <v>13.8</v>
      </c>
      <c r="H49" s="19">
        <v>12.3</v>
      </c>
      <c r="I49" s="20">
        <v>11.8</v>
      </c>
    </row>
    <row r="50" spans="1:9" ht="14.5" thickBot="1">
      <c r="A50" s="6">
        <v>47</v>
      </c>
      <c r="B50" s="7" t="s">
        <v>10</v>
      </c>
      <c r="C50" s="7" t="s">
        <v>119</v>
      </c>
      <c r="D50" s="7" t="s">
        <v>58</v>
      </c>
      <c r="E50" s="19">
        <v>9.52</v>
      </c>
      <c r="F50" s="19">
        <v>9.77</v>
      </c>
      <c r="G50" s="19">
        <v>11.67</v>
      </c>
      <c r="H50" s="19">
        <v>9.92</v>
      </c>
      <c r="I50" s="20">
        <v>12.42</v>
      </c>
    </row>
    <row r="51" spans="1:9" ht="14.5" thickBot="1">
      <c r="A51" s="6">
        <v>48</v>
      </c>
      <c r="B51" s="7" t="s">
        <v>10</v>
      </c>
      <c r="C51" s="7" t="s">
        <v>119</v>
      </c>
      <c r="D51" s="7" t="s">
        <v>59</v>
      </c>
      <c r="E51" s="19">
        <v>12.32</v>
      </c>
      <c r="F51" s="19">
        <v>13.32</v>
      </c>
      <c r="G51" s="19">
        <v>13.32</v>
      </c>
      <c r="H51" s="19">
        <v>12.82</v>
      </c>
      <c r="I51" s="20">
        <v>12.32</v>
      </c>
    </row>
    <row r="52" spans="1:9" ht="14.5" thickBot="1">
      <c r="A52" s="6">
        <v>49</v>
      </c>
      <c r="B52" s="7" t="s">
        <v>10</v>
      </c>
      <c r="C52" s="7" t="s">
        <v>119</v>
      </c>
      <c r="D52" s="7" t="s">
        <v>60</v>
      </c>
      <c r="E52" s="19">
        <v>9.27</v>
      </c>
      <c r="F52" s="19">
        <v>9.48</v>
      </c>
      <c r="G52" s="19">
        <v>13.53</v>
      </c>
      <c r="H52" s="19">
        <v>9.3699999999999992</v>
      </c>
      <c r="I52" s="20">
        <v>12.08</v>
      </c>
    </row>
    <row r="53" spans="1:9" ht="14.5" thickBot="1">
      <c r="A53" s="6">
        <v>50</v>
      </c>
      <c r="B53" s="7" t="s">
        <v>10</v>
      </c>
      <c r="C53" s="7" t="s">
        <v>119</v>
      </c>
      <c r="D53" s="7" t="s">
        <v>61</v>
      </c>
      <c r="E53" s="19">
        <v>3.6</v>
      </c>
      <c r="F53" s="19">
        <v>4.29</v>
      </c>
      <c r="G53" s="19">
        <v>3.68</v>
      </c>
      <c r="H53" s="19">
        <v>3.33</v>
      </c>
      <c r="I53" s="20">
        <v>11.71</v>
      </c>
    </row>
    <row r="54" spans="1:9" ht="14.5" thickBot="1">
      <c r="A54" s="6">
        <v>51</v>
      </c>
      <c r="B54" s="7" t="s">
        <v>10</v>
      </c>
      <c r="C54" s="7" t="s">
        <v>119</v>
      </c>
      <c r="D54" s="7" t="s">
        <v>62</v>
      </c>
      <c r="E54" s="19">
        <v>9</v>
      </c>
      <c r="F54" s="19">
        <v>10</v>
      </c>
      <c r="G54" s="19">
        <v>10</v>
      </c>
      <c r="H54" s="19">
        <v>9</v>
      </c>
      <c r="I54" s="20">
        <v>10</v>
      </c>
    </row>
    <row r="55" spans="1:9" ht="14.5" thickBot="1">
      <c r="A55" s="6">
        <v>52</v>
      </c>
      <c r="B55" s="7" t="s">
        <v>10</v>
      </c>
      <c r="C55" s="7" t="s">
        <v>119</v>
      </c>
      <c r="D55" s="7" t="s">
        <v>64</v>
      </c>
      <c r="E55" s="19">
        <v>9.5399999999999991</v>
      </c>
      <c r="F55" s="19">
        <v>10.63</v>
      </c>
      <c r="G55" s="19">
        <v>10.26</v>
      </c>
      <c r="H55" s="19">
        <v>10.26</v>
      </c>
      <c r="I55" s="20">
        <v>12.32</v>
      </c>
    </row>
    <row r="56" spans="1:9" ht="14.5" thickBot="1">
      <c r="A56" s="6">
        <v>53</v>
      </c>
      <c r="B56" s="7" t="s">
        <v>10</v>
      </c>
      <c r="C56" s="7" t="s">
        <v>119</v>
      </c>
      <c r="D56" s="7" t="s">
        <v>65</v>
      </c>
      <c r="E56" s="19">
        <v>10.47</v>
      </c>
      <c r="F56" s="19">
        <v>11.54</v>
      </c>
      <c r="G56" s="19">
        <v>10.54</v>
      </c>
      <c r="H56" s="19">
        <v>10.49</v>
      </c>
      <c r="I56" s="20">
        <v>13.73</v>
      </c>
    </row>
    <row r="57" spans="1:9" ht="14.5" thickBot="1">
      <c r="A57" s="6">
        <v>54</v>
      </c>
      <c r="B57" s="7" t="s">
        <v>10</v>
      </c>
      <c r="C57" s="7" t="s">
        <v>119</v>
      </c>
      <c r="D57" s="7" t="s">
        <v>66</v>
      </c>
      <c r="E57" s="19">
        <v>5.15</v>
      </c>
      <c r="F57" s="19">
        <v>5.15</v>
      </c>
      <c r="G57" s="19">
        <v>5.15</v>
      </c>
      <c r="H57" s="19">
        <v>9.58</v>
      </c>
      <c r="I57" s="20">
        <v>9.58</v>
      </c>
    </row>
    <row r="58" spans="1:9" ht="14.5" thickBot="1">
      <c r="A58" s="6">
        <v>55</v>
      </c>
      <c r="B58" s="7" t="s">
        <v>10</v>
      </c>
      <c r="C58" s="7" t="s">
        <v>119</v>
      </c>
      <c r="D58" s="7" t="s">
        <v>67</v>
      </c>
      <c r="E58" s="19">
        <v>9.36</v>
      </c>
      <c r="F58" s="19">
        <v>10.01</v>
      </c>
      <c r="G58" s="19">
        <v>11.53</v>
      </c>
      <c r="H58" s="19">
        <v>9.35</v>
      </c>
      <c r="I58" s="20">
        <v>9.6</v>
      </c>
    </row>
    <row r="59" spans="1:9" ht="14.5" thickBot="1">
      <c r="A59" s="6">
        <v>56</v>
      </c>
      <c r="B59" s="7" t="s">
        <v>10</v>
      </c>
      <c r="C59" s="7" t="s">
        <v>119</v>
      </c>
      <c r="D59" s="7" t="s">
        <v>68</v>
      </c>
      <c r="E59" s="19">
        <v>7.75</v>
      </c>
      <c r="F59" s="19">
        <v>7.75</v>
      </c>
      <c r="G59" s="19">
        <v>7.75</v>
      </c>
      <c r="H59" s="19">
        <v>7.75</v>
      </c>
      <c r="I59" s="20">
        <v>7.75</v>
      </c>
    </row>
    <row r="60" spans="1:9" ht="14.5" thickBot="1">
      <c r="A60" s="6">
        <v>57</v>
      </c>
      <c r="B60" s="7" t="s">
        <v>10</v>
      </c>
      <c r="C60" s="7" t="s">
        <v>119</v>
      </c>
      <c r="D60" s="7" t="s">
        <v>69</v>
      </c>
      <c r="E60" s="19" t="s">
        <v>120</v>
      </c>
      <c r="F60" s="19">
        <v>8.44</v>
      </c>
      <c r="G60" s="19" t="s">
        <v>120</v>
      </c>
      <c r="H60" s="19">
        <v>8.44</v>
      </c>
      <c r="I60" s="20">
        <v>8.44</v>
      </c>
    </row>
    <row r="61" spans="1:9" ht="14.5" thickBot="1">
      <c r="A61" s="6">
        <v>58</v>
      </c>
      <c r="B61" s="7" t="s">
        <v>10</v>
      </c>
      <c r="C61" s="7" t="s">
        <v>119</v>
      </c>
      <c r="D61" s="7" t="s">
        <v>70</v>
      </c>
      <c r="E61" s="19">
        <v>8.33</v>
      </c>
      <c r="F61" s="19">
        <v>8.48</v>
      </c>
      <c r="G61" s="19">
        <v>8.34</v>
      </c>
      <c r="H61" s="19">
        <v>8.3699999999999992</v>
      </c>
      <c r="I61" s="20">
        <v>8.4700000000000006</v>
      </c>
    </row>
    <row r="62" spans="1:9" ht="14.5" thickBot="1">
      <c r="A62" s="6">
        <v>59</v>
      </c>
      <c r="B62" s="7" t="s">
        <v>10</v>
      </c>
      <c r="C62" s="7" t="s">
        <v>119</v>
      </c>
      <c r="D62" s="7" t="s">
        <v>71</v>
      </c>
      <c r="E62" s="19">
        <v>9.23</v>
      </c>
      <c r="F62" s="19">
        <v>9.58</v>
      </c>
      <c r="G62" s="19">
        <v>11.59</v>
      </c>
      <c r="H62" s="19">
        <v>8.93</v>
      </c>
      <c r="I62" s="20">
        <v>10.9</v>
      </c>
    </row>
    <row r="63" spans="1:9" ht="14.5" thickBot="1">
      <c r="A63" s="6">
        <v>60</v>
      </c>
      <c r="B63" s="7" t="s">
        <v>10</v>
      </c>
      <c r="C63" s="7" t="s">
        <v>119</v>
      </c>
      <c r="D63" s="7" t="s">
        <v>72</v>
      </c>
      <c r="E63" s="19">
        <v>11.97</v>
      </c>
      <c r="F63" s="19">
        <v>10.81</v>
      </c>
      <c r="G63" s="19">
        <v>7.44</v>
      </c>
      <c r="H63" s="19">
        <v>7.7</v>
      </c>
      <c r="I63" s="20">
        <v>7.5</v>
      </c>
    </row>
    <row r="64" spans="1:9" ht="14.5" thickBot="1">
      <c r="A64" s="6">
        <v>61</v>
      </c>
      <c r="B64" s="7" t="s">
        <v>10</v>
      </c>
      <c r="C64" s="7" t="s">
        <v>119</v>
      </c>
      <c r="D64" s="7" t="s">
        <v>73</v>
      </c>
      <c r="E64" s="19">
        <v>13.7</v>
      </c>
      <c r="F64" s="19">
        <v>13.7</v>
      </c>
      <c r="G64" s="19">
        <v>13.7</v>
      </c>
      <c r="H64" s="19">
        <v>13.7</v>
      </c>
      <c r="I64" s="20">
        <v>13.7</v>
      </c>
    </row>
    <row r="65" spans="1:9" ht="14.5" thickBot="1">
      <c r="A65" s="6">
        <v>62</v>
      </c>
      <c r="B65" s="7" t="s">
        <v>10</v>
      </c>
      <c r="C65" s="7" t="s">
        <v>119</v>
      </c>
      <c r="D65" s="7" t="s">
        <v>74</v>
      </c>
      <c r="E65" s="19">
        <v>10.7</v>
      </c>
      <c r="F65" s="19">
        <v>11</v>
      </c>
      <c r="G65" s="19">
        <v>11</v>
      </c>
      <c r="H65" s="19">
        <v>10.85</v>
      </c>
      <c r="I65" s="20">
        <v>10.9</v>
      </c>
    </row>
    <row r="66" spans="1:9" ht="14.5" thickBot="1">
      <c r="A66" s="6">
        <v>63</v>
      </c>
      <c r="B66" s="7" t="s">
        <v>10</v>
      </c>
      <c r="C66" s="7" t="s">
        <v>119</v>
      </c>
      <c r="D66" s="7" t="s">
        <v>75</v>
      </c>
      <c r="E66" s="19">
        <v>12.28</v>
      </c>
      <c r="F66" s="19">
        <v>12.28</v>
      </c>
      <c r="G66" s="19">
        <v>13.33</v>
      </c>
      <c r="H66" s="19">
        <v>12.28</v>
      </c>
      <c r="I66" s="20">
        <v>12.35</v>
      </c>
    </row>
    <row r="67" spans="1:9" ht="14.5" thickBot="1">
      <c r="A67" s="6">
        <v>64</v>
      </c>
      <c r="B67" s="7" t="s">
        <v>10</v>
      </c>
      <c r="C67" s="7" t="s">
        <v>119</v>
      </c>
      <c r="D67" s="7" t="s">
        <v>76</v>
      </c>
      <c r="E67" s="19">
        <v>10.5</v>
      </c>
      <c r="F67" s="19">
        <v>11.5</v>
      </c>
      <c r="G67" s="19">
        <v>16</v>
      </c>
      <c r="H67" s="19">
        <v>0</v>
      </c>
      <c r="I67" s="20">
        <v>11</v>
      </c>
    </row>
    <row r="68" spans="1:9" ht="14.5" thickBot="1">
      <c r="A68" s="6">
        <v>65</v>
      </c>
      <c r="B68" s="7" t="s">
        <v>10</v>
      </c>
      <c r="C68" s="7" t="s">
        <v>119</v>
      </c>
      <c r="D68" s="7" t="s">
        <v>77</v>
      </c>
      <c r="E68" s="19" t="s">
        <v>120</v>
      </c>
      <c r="F68" s="19">
        <v>9.6</v>
      </c>
      <c r="G68" s="19" t="s">
        <v>120</v>
      </c>
      <c r="H68" s="19">
        <v>9.6</v>
      </c>
      <c r="I68" s="20">
        <v>9.6</v>
      </c>
    </row>
    <row r="69" spans="1:9" ht="14.5" thickBot="1">
      <c r="A69" s="6">
        <v>66</v>
      </c>
      <c r="B69" s="7" t="s">
        <v>10</v>
      </c>
      <c r="C69" s="7" t="s">
        <v>119</v>
      </c>
      <c r="D69" s="7" t="s">
        <v>78</v>
      </c>
      <c r="E69" s="19">
        <v>11</v>
      </c>
      <c r="F69" s="19">
        <v>13</v>
      </c>
      <c r="G69" s="19">
        <v>15</v>
      </c>
      <c r="H69" s="19">
        <v>12.5</v>
      </c>
      <c r="I69" s="20">
        <v>13.5</v>
      </c>
    </row>
    <row r="70" spans="1:9" ht="14.5" thickBot="1">
      <c r="A70" s="6">
        <v>67</v>
      </c>
      <c r="B70" s="7" t="s">
        <v>10</v>
      </c>
      <c r="C70" s="7" t="s">
        <v>119</v>
      </c>
      <c r="D70" s="7" t="s">
        <v>79</v>
      </c>
      <c r="E70" s="19">
        <v>10.75</v>
      </c>
      <c r="F70" s="19">
        <v>11.25</v>
      </c>
      <c r="G70" s="19" t="s">
        <v>120</v>
      </c>
      <c r="H70" s="19">
        <v>9.25</v>
      </c>
      <c r="I70" s="20" t="s">
        <v>120</v>
      </c>
    </row>
    <row r="71" spans="1:9" ht="14.5" thickBot="1">
      <c r="A71" s="6">
        <v>68</v>
      </c>
      <c r="B71" s="7" t="s">
        <v>10</v>
      </c>
      <c r="C71" s="7" t="s">
        <v>119</v>
      </c>
      <c r="D71" s="7" t="s">
        <v>80</v>
      </c>
      <c r="E71" s="19">
        <v>10.45</v>
      </c>
      <c r="F71" s="19">
        <v>11.32</v>
      </c>
      <c r="G71" s="19">
        <v>12.32</v>
      </c>
      <c r="H71" s="19">
        <v>12.32</v>
      </c>
      <c r="I71" s="20">
        <v>12.32</v>
      </c>
    </row>
    <row r="72" spans="1:9" ht="14.5" thickBot="1">
      <c r="A72" s="6">
        <v>69</v>
      </c>
      <c r="B72" s="7" t="s">
        <v>10</v>
      </c>
      <c r="C72" s="7" t="s">
        <v>119</v>
      </c>
      <c r="D72" s="7" t="s">
        <v>81</v>
      </c>
      <c r="E72" s="19">
        <v>11.25</v>
      </c>
      <c r="F72" s="19">
        <v>11.5</v>
      </c>
      <c r="G72" s="19" t="s">
        <v>120</v>
      </c>
      <c r="H72" s="19">
        <v>10.5</v>
      </c>
      <c r="I72" s="20">
        <v>11.5</v>
      </c>
    </row>
    <row r="73" spans="1:9" ht="14.5" thickBot="1">
      <c r="A73" s="6">
        <v>70</v>
      </c>
      <c r="B73" s="7" t="s">
        <v>10</v>
      </c>
      <c r="C73" s="7" t="s">
        <v>119</v>
      </c>
      <c r="D73" s="7" t="s">
        <v>82</v>
      </c>
      <c r="E73" s="19">
        <v>9</v>
      </c>
      <c r="F73" s="19">
        <v>15</v>
      </c>
      <c r="G73" s="19" t="s">
        <v>120</v>
      </c>
      <c r="H73" s="19">
        <v>11.25</v>
      </c>
      <c r="I73" s="20">
        <v>12.25</v>
      </c>
    </row>
    <row r="74" spans="1:9" ht="14.5" thickBot="1">
      <c r="A74" s="6">
        <v>71</v>
      </c>
      <c r="B74" s="7" t="s">
        <v>10</v>
      </c>
      <c r="C74" s="7" t="s">
        <v>119</v>
      </c>
      <c r="D74" s="7" t="s">
        <v>83</v>
      </c>
      <c r="E74" s="19" t="s">
        <v>120</v>
      </c>
      <c r="F74" s="19">
        <v>12.39</v>
      </c>
      <c r="G74" s="19">
        <v>16.440000000000001</v>
      </c>
      <c r="H74" s="19" t="s">
        <v>120</v>
      </c>
      <c r="I74" s="20">
        <v>14.07</v>
      </c>
    </row>
    <row r="75" spans="1:9" ht="14.5" thickBot="1">
      <c r="A75" s="6">
        <v>72</v>
      </c>
      <c r="B75" s="7" t="s">
        <v>10</v>
      </c>
      <c r="C75" s="7" t="s">
        <v>119</v>
      </c>
      <c r="D75" s="7" t="s">
        <v>84</v>
      </c>
      <c r="E75" s="19">
        <v>11.5</v>
      </c>
      <c r="F75" s="19">
        <v>11.5</v>
      </c>
      <c r="G75" s="19">
        <v>0</v>
      </c>
      <c r="H75" s="19">
        <v>11.5</v>
      </c>
      <c r="I75" s="20">
        <v>12.25</v>
      </c>
    </row>
    <row r="76" spans="1:9" ht="14.5" thickBot="1">
      <c r="A76" s="6">
        <v>73</v>
      </c>
      <c r="B76" s="7" t="s">
        <v>10</v>
      </c>
      <c r="C76" s="7" t="s">
        <v>119</v>
      </c>
      <c r="D76" s="7" t="s">
        <v>85</v>
      </c>
      <c r="E76" s="19">
        <v>8.5500000000000007</v>
      </c>
      <c r="F76" s="19">
        <v>9.1999999999999993</v>
      </c>
      <c r="G76" s="19">
        <v>12.91</v>
      </c>
      <c r="H76" s="19">
        <v>8.9499999999999993</v>
      </c>
      <c r="I76" s="20">
        <v>9.01</v>
      </c>
    </row>
    <row r="77" spans="1:9" ht="14.5" thickBot="1">
      <c r="A77" s="6">
        <v>74</v>
      </c>
      <c r="B77" s="7" t="s">
        <v>10</v>
      </c>
      <c r="C77" s="7" t="s">
        <v>119</v>
      </c>
      <c r="D77" s="7" t="s">
        <v>86</v>
      </c>
      <c r="E77" s="19" t="s">
        <v>120</v>
      </c>
      <c r="F77" s="19">
        <v>10.62</v>
      </c>
      <c r="G77" s="19" t="s">
        <v>120</v>
      </c>
      <c r="H77" s="19">
        <v>8.5399999999999991</v>
      </c>
      <c r="I77" s="20">
        <v>9.6999999999999993</v>
      </c>
    </row>
    <row r="78" spans="1:9" ht="14.5" thickBot="1">
      <c r="A78" s="6">
        <v>75</v>
      </c>
      <c r="B78" s="7" t="s">
        <v>10</v>
      </c>
      <c r="C78" s="7" t="s">
        <v>119</v>
      </c>
      <c r="D78" s="7" t="s">
        <v>87</v>
      </c>
      <c r="E78" s="19">
        <v>10.75</v>
      </c>
      <c r="F78" s="19">
        <v>13</v>
      </c>
      <c r="G78" s="19" t="s">
        <v>120</v>
      </c>
      <c r="H78" s="19" t="s">
        <v>120</v>
      </c>
      <c r="I78" s="20" t="s">
        <v>120</v>
      </c>
    </row>
    <row r="79" spans="1:9" ht="14.5" thickBot="1">
      <c r="A79" s="6">
        <v>76</v>
      </c>
      <c r="B79" s="7" t="s">
        <v>10</v>
      </c>
      <c r="C79" s="7" t="s">
        <v>119</v>
      </c>
      <c r="D79" s="7" t="s">
        <v>88</v>
      </c>
      <c r="E79" s="19">
        <v>10.78</v>
      </c>
      <c r="F79" s="19">
        <v>10.78</v>
      </c>
      <c r="G79" s="19" t="s">
        <v>120</v>
      </c>
      <c r="H79" s="19">
        <v>10.53</v>
      </c>
      <c r="I79" s="20">
        <v>10.53</v>
      </c>
    </row>
    <row r="80" spans="1:9" ht="14.5" thickBot="1">
      <c r="A80" s="6">
        <v>77</v>
      </c>
      <c r="B80" s="7" t="s">
        <v>10</v>
      </c>
      <c r="C80" s="7" t="s">
        <v>119</v>
      </c>
      <c r="D80" s="7" t="s">
        <v>89</v>
      </c>
      <c r="E80" s="19">
        <v>8.5</v>
      </c>
      <c r="F80" s="19">
        <v>9</v>
      </c>
      <c r="G80" s="19">
        <v>9.75</v>
      </c>
      <c r="H80" s="19">
        <v>8.75</v>
      </c>
      <c r="I80" s="20">
        <v>10.5</v>
      </c>
    </row>
    <row r="81" spans="1:9" ht="14.5" thickBot="1">
      <c r="A81" s="6">
        <v>78</v>
      </c>
      <c r="B81" s="7" t="s">
        <v>10</v>
      </c>
      <c r="C81" s="7" t="s">
        <v>119</v>
      </c>
      <c r="D81" s="7" t="s">
        <v>90</v>
      </c>
      <c r="E81" s="19">
        <v>13.33</v>
      </c>
      <c r="F81" s="19">
        <v>13.25</v>
      </c>
      <c r="G81" s="19">
        <v>15.21</v>
      </c>
      <c r="H81" s="19">
        <v>13.24</v>
      </c>
      <c r="I81" s="20">
        <v>13.23</v>
      </c>
    </row>
    <row r="82" spans="1:9" ht="14.5" thickBot="1">
      <c r="A82" s="6">
        <v>79</v>
      </c>
      <c r="B82" s="7" t="s">
        <v>10</v>
      </c>
      <c r="C82" s="7" t="s">
        <v>119</v>
      </c>
      <c r="D82" s="7" t="s">
        <v>91</v>
      </c>
      <c r="E82" s="19">
        <v>16.190000000000001</v>
      </c>
      <c r="F82" s="19">
        <v>17.190000000000001</v>
      </c>
      <c r="G82" s="19">
        <v>17.190000000000001</v>
      </c>
      <c r="H82" s="19">
        <v>17.940000000000001</v>
      </c>
      <c r="I82" s="20">
        <v>17.940000000000001</v>
      </c>
    </row>
    <row r="83" spans="1:9" ht="14.5" thickBot="1">
      <c r="A83" s="6">
        <v>80</v>
      </c>
      <c r="B83" s="7" t="s">
        <v>10</v>
      </c>
      <c r="C83" s="7" t="s">
        <v>119</v>
      </c>
      <c r="D83" s="7" t="s">
        <v>92</v>
      </c>
      <c r="E83" s="19">
        <v>12.41</v>
      </c>
      <c r="F83" s="19">
        <v>12.41</v>
      </c>
      <c r="G83" s="19">
        <v>12.41</v>
      </c>
      <c r="H83" s="19">
        <v>12.41</v>
      </c>
      <c r="I83" s="20">
        <v>12.41</v>
      </c>
    </row>
    <row r="84" spans="1:9" ht="14.5" thickBot="1">
      <c r="A84" s="6">
        <v>81</v>
      </c>
      <c r="B84" s="7" t="s">
        <v>10</v>
      </c>
      <c r="C84" s="7" t="s">
        <v>119</v>
      </c>
      <c r="D84" s="7" t="s">
        <v>93</v>
      </c>
      <c r="E84" s="19">
        <v>10.050000000000001</v>
      </c>
      <c r="F84" s="19">
        <v>10.050000000000001</v>
      </c>
      <c r="G84" s="19" t="s">
        <v>120</v>
      </c>
      <c r="H84" s="19" t="s">
        <v>120</v>
      </c>
      <c r="I84" s="20" t="s">
        <v>120</v>
      </c>
    </row>
    <row r="85" spans="1:9" ht="14.5" thickBot="1">
      <c r="A85" s="6">
        <v>82</v>
      </c>
      <c r="B85" s="7" t="s">
        <v>10</v>
      </c>
      <c r="C85" s="7" t="s">
        <v>119</v>
      </c>
      <c r="D85" s="7" t="s">
        <v>94</v>
      </c>
      <c r="E85" s="19">
        <v>12.5</v>
      </c>
      <c r="F85" s="19">
        <v>13.5</v>
      </c>
      <c r="G85" s="19" t="s">
        <v>120</v>
      </c>
      <c r="H85" s="19" t="s">
        <v>120</v>
      </c>
      <c r="I85" s="20" t="s">
        <v>120</v>
      </c>
    </row>
    <row r="86" spans="1:9" ht="14.5" thickBot="1">
      <c r="A86" s="6">
        <v>83</v>
      </c>
      <c r="B86" s="7" t="s">
        <v>10</v>
      </c>
      <c r="C86" s="7" t="s">
        <v>119</v>
      </c>
      <c r="D86" s="7" t="s">
        <v>95</v>
      </c>
      <c r="E86" s="19">
        <v>10.52</v>
      </c>
      <c r="F86" s="19">
        <v>10.52</v>
      </c>
      <c r="G86" s="19" t="s">
        <v>120</v>
      </c>
      <c r="H86" s="19">
        <v>10.52</v>
      </c>
      <c r="I86" s="20">
        <v>10.52</v>
      </c>
    </row>
    <row r="87" spans="1:9" ht="14.5" thickBot="1">
      <c r="A87" s="6">
        <v>84</v>
      </c>
      <c r="B87" s="7" t="s">
        <v>10</v>
      </c>
      <c r="C87" s="7" t="s">
        <v>119</v>
      </c>
      <c r="D87" s="7" t="s">
        <v>96</v>
      </c>
      <c r="E87" s="19" t="s">
        <v>120</v>
      </c>
      <c r="F87" s="19">
        <v>11.75</v>
      </c>
      <c r="G87" s="19" t="s">
        <v>120</v>
      </c>
      <c r="H87" s="19">
        <v>9.75</v>
      </c>
      <c r="I87" s="20" t="s">
        <v>120</v>
      </c>
    </row>
    <row r="88" spans="1:9" ht="14.5" thickBot="1">
      <c r="A88" s="6">
        <v>85</v>
      </c>
      <c r="B88" s="7" t="s">
        <v>10</v>
      </c>
      <c r="C88" s="7" t="s">
        <v>119</v>
      </c>
      <c r="D88" s="7" t="s">
        <v>97</v>
      </c>
      <c r="E88" s="19">
        <v>11.43</v>
      </c>
      <c r="F88" s="19">
        <v>11.43</v>
      </c>
      <c r="G88" s="19">
        <v>13.43</v>
      </c>
      <c r="H88" s="19">
        <v>11.43</v>
      </c>
      <c r="I88" s="20">
        <v>12.93</v>
      </c>
    </row>
    <row r="89" spans="1:9" ht="14.5" thickBot="1">
      <c r="A89" s="6">
        <v>86</v>
      </c>
      <c r="B89" s="7" t="s">
        <v>10</v>
      </c>
      <c r="C89" s="7" t="s">
        <v>119</v>
      </c>
      <c r="D89" s="7" t="s">
        <v>98</v>
      </c>
      <c r="E89" s="19">
        <v>12.85</v>
      </c>
      <c r="F89" s="19">
        <v>13.1</v>
      </c>
      <c r="G89" s="19">
        <v>13.6</v>
      </c>
      <c r="H89" s="19">
        <v>12.95</v>
      </c>
      <c r="I89" s="20">
        <v>13.35</v>
      </c>
    </row>
    <row r="90" spans="1:9" ht="14.5" thickBot="1">
      <c r="A90" s="6">
        <v>87</v>
      </c>
      <c r="B90" s="7" t="s">
        <v>10</v>
      </c>
      <c r="C90" s="7" t="s">
        <v>119</v>
      </c>
      <c r="D90" s="7" t="s">
        <v>99</v>
      </c>
      <c r="E90" s="19">
        <v>14</v>
      </c>
      <c r="F90" s="19">
        <v>14.25</v>
      </c>
      <c r="G90" s="19">
        <v>16.5</v>
      </c>
      <c r="H90" s="19">
        <v>16</v>
      </c>
      <c r="I90" s="20">
        <v>15.25</v>
      </c>
    </row>
    <row r="91" spans="1:9" ht="14.5" thickBot="1">
      <c r="A91" s="6">
        <v>88</v>
      </c>
      <c r="B91" s="7" t="s">
        <v>10</v>
      </c>
      <c r="C91" s="7" t="s">
        <v>119</v>
      </c>
      <c r="D91" s="7" t="s">
        <v>100</v>
      </c>
      <c r="E91" s="19">
        <v>11.37</v>
      </c>
      <c r="F91" s="19">
        <v>11.37</v>
      </c>
      <c r="G91" s="19">
        <v>10.37</v>
      </c>
      <c r="H91" s="19">
        <v>11.37</v>
      </c>
      <c r="I91" s="20">
        <v>11.37</v>
      </c>
    </row>
    <row r="92" spans="1:9" ht="14.5" thickBot="1">
      <c r="A92" s="6">
        <v>89</v>
      </c>
      <c r="B92" s="7" t="s">
        <v>10</v>
      </c>
      <c r="C92" s="7" t="s">
        <v>119</v>
      </c>
      <c r="D92" s="7" t="s">
        <v>101</v>
      </c>
      <c r="E92" s="19">
        <v>10</v>
      </c>
      <c r="F92" s="19">
        <v>11.25</v>
      </c>
      <c r="G92" s="19">
        <v>17</v>
      </c>
      <c r="H92" s="19">
        <v>13</v>
      </c>
      <c r="I92" s="20">
        <v>13</v>
      </c>
    </row>
    <row r="93" spans="1:9" ht="14.5" thickBot="1">
      <c r="A93" s="6">
        <v>90</v>
      </c>
      <c r="B93" s="7" t="s">
        <v>10</v>
      </c>
      <c r="C93" s="7" t="s">
        <v>119</v>
      </c>
      <c r="D93" s="7" t="s">
        <v>102</v>
      </c>
      <c r="E93" s="19">
        <v>11.23</v>
      </c>
      <c r="F93" s="19">
        <v>11.73</v>
      </c>
      <c r="G93" s="19">
        <v>12.23</v>
      </c>
      <c r="H93" s="19">
        <v>12.23</v>
      </c>
      <c r="I93" s="20">
        <v>12.23</v>
      </c>
    </row>
    <row r="94" spans="1:9" ht="14.5" thickBot="1">
      <c r="A94" s="6">
        <v>91</v>
      </c>
      <c r="B94" s="7" t="s">
        <v>10</v>
      </c>
      <c r="C94" s="7" t="s">
        <v>119</v>
      </c>
      <c r="D94" s="7" t="s">
        <v>103</v>
      </c>
      <c r="E94" s="19">
        <v>14.29</v>
      </c>
      <c r="F94" s="19">
        <v>14.29</v>
      </c>
      <c r="G94" s="19">
        <v>14.29</v>
      </c>
      <c r="H94" s="19">
        <v>14.29</v>
      </c>
      <c r="I94" s="20">
        <v>14.29</v>
      </c>
    </row>
    <row r="95" spans="1:9" ht="14.5" thickBot="1">
      <c r="A95" s="6">
        <v>92</v>
      </c>
      <c r="B95" s="7" t="s">
        <v>10</v>
      </c>
      <c r="C95" s="7" t="s">
        <v>119</v>
      </c>
      <c r="D95" s="7" t="s">
        <v>104</v>
      </c>
      <c r="E95" s="19">
        <v>10</v>
      </c>
      <c r="F95" s="19">
        <v>11</v>
      </c>
      <c r="G95" s="19" t="s">
        <v>120</v>
      </c>
      <c r="H95" s="19">
        <v>10</v>
      </c>
      <c r="I95" s="20">
        <v>11</v>
      </c>
    </row>
    <row r="96" spans="1:9" ht="14.5" thickBot="1">
      <c r="A96" s="6">
        <v>93</v>
      </c>
      <c r="B96" s="7" t="s">
        <v>10</v>
      </c>
      <c r="C96" s="7" t="s">
        <v>119</v>
      </c>
      <c r="D96" s="7" t="s">
        <v>105</v>
      </c>
      <c r="E96" s="19">
        <v>10.72</v>
      </c>
      <c r="F96" s="19">
        <v>11.4</v>
      </c>
      <c r="G96" s="19">
        <v>12.4</v>
      </c>
      <c r="H96" s="19">
        <v>10.9</v>
      </c>
      <c r="I96" s="20">
        <v>10.9</v>
      </c>
    </row>
    <row r="97" spans="1:9" ht="14.5" thickBot="1">
      <c r="A97" s="6">
        <v>94</v>
      </c>
      <c r="B97" s="7" t="s">
        <v>10</v>
      </c>
      <c r="C97" s="7" t="s">
        <v>119</v>
      </c>
      <c r="D97" s="7" t="s">
        <v>106</v>
      </c>
      <c r="E97" s="19">
        <v>11.27</v>
      </c>
      <c r="F97" s="19">
        <v>11.77</v>
      </c>
      <c r="G97" s="19">
        <v>12.27</v>
      </c>
      <c r="H97" s="19">
        <v>11.27</v>
      </c>
      <c r="I97" s="20">
        <v>11.77</v>
      </c>
    </row>
    <row r="98" spans="1:9" ht="14.5" thickBot="1">
      <c r="A98" s="6">
        <v>95</v>
      </c>
      <c r="B98" s="7" t="s">
        <v>10</v>
      </c>
      <c r="C98" s="7" t="s">
        <v>119</v>
      </c>
      <c r="D98" s="7" t="s">
        <v>107</v>
      </c>
      <c r="E98" s="19">
        <v>11.25</v>
      </c>
      <c r="F98" s="19">
        <v>11.25</v>
      </c>
      <c r="G98" s="19">
        <v>12.25</v>
      </c>
      <c r="H98" s="19">
        <v>11.25</v>
      </c>
      <c r="I98" s="20">
        <v>11.25</v>
      </c>
    </row>
    <row r="99" spans="1:9" ht="14.5" thickBot="1">
      <c r="A99" s="6">
        <v>96</v>
      </c>
      <c r="B99" s="7" t="s">
        <v>10</v>
      </c>
      <c r="C99" s="7" t="s">
        <v>119</v>
      </c>
      <c r="D99" s="7" t="s">
        <v>108</v>
      </c>
      <c r="E99" s="19" t="s">
        <v>120</v>
      </c>
      <c r="F99" s="19">
        <v>12.68</v>
      </c>
      <c r="G99" s="19">
        <v>17.05</v>
      </c>
      <c r="H99" s="19" t="s">
        <v>120</v>
      </c>
      <c r="I99" s="20">
        <v>14.11</v>
      </c>
    </row>
    <row r="100" spans="1:9" ht="14.5" thickBot="1">
      <c r="A100" s="6">
        <v>97</v>
      </c>
      <c r="B100" s="7" t="s">
        <v>10</v>
      </c>
      <c r="C100" s="7" t="s">
        <v>119</v>
      </c>
      <c r="D100" s="7" t="s">
        <v>109</v>
      </c>
      <c r="E100" s="19">
        <v>11.48</v>
      </c>
      <c r="F100" s="19">
        <v>12.16</v>
      </c>
      <c r="G100" s="19" t="s">
        <v>120</v>
      </c>
      <c r="H100" s="19">
        <v>11.98</v>
      </c>
      <c r="I100" s="20">
        <v>13.48</v>
      </c>
    </row>
    <row r="101" spans="1:9" ht="14.5" thickBot="1">
      <c r="A101" s="6">
        <v>98</v>
      </c>
      <c r="B101" s="7" t="s">
        <v>10</v>
      </c>
      <c r="C101" s="7" t="s">
        <v>119</v>
      </c>
      <c r="D101" s="7" t="s">
        <v>110</v>
      </c>
      <c r="E101" s="19">
        <v>12</v>
      </c>
      <c r="F101" s="19">
        <v>12</v>
      </c>
      <c r="G101" s="19">
        <v>12</v>
      </c>
      <c r="H101" s="19">
        <v>12</v>
      </c>
      <c r="I101" s="20">
        <v>12</v>
      </c>
    </row>
    <row r="102" spans="1:9" ht="14.5" thickBot="1">
      <c r="A102" s="6">
        <v>99</v>
      </c>
      <c r="B102" s="7" t="s">
        <v>10</v>
      </c>
      <c r="C102" s="7" t="s">
        <v>119</v>
      </c>
      <c r="D102" s="7" t="s">
        <v>111</v>
      </c>
      <c r="E102" s="19">
        <v>10.49</v>
      </c>
      <c r="F102" s="19">
        <v>10.99</v>
      </c>
      <c r="G102" s="19">
        <v>12.99</v>
      </c>
      <c r="H102" s="19">
        <v>10.49</v>
      </c>
      <c r="I102" s="20">
        <v>10.49</v>
      </c>
    </row>
    <row r="103" spans="1:9" ht="14.5" thickBot="1">
      <c r="A103" s="6">
        <v>100</v>
      </c>
      <c r="B103" s="7" t="s">
        <v>10</v>
      </c>
      <c r="C103" s="7" t="s">
        <v>119</v>
      </c>
      <c r="D103" s="7" t="s">
        <v>112</v>
      </c>
      <c r="E103" s="19">
        <v>9.77</v>
      </c>
      <c r="F103" s="19">
        <v>9.4</v>
      </c>
      <c r="G103" s="19" t="s">
        <v>120</v>
      </c>
      <c r="H103" s="19">
        <v>9.4</v>
      </c>
      <c r="I103" s="20" t="s">
        <v>120</v>
      </c>
    </row>
    <row r="104" spans="1:9" ht="14.5" thickBot="1">
      <c r="A104" s="18">
        <v>101</v>
      </c>
      <c r="B104" s="13" t="s">
        <v>10</v>
      </c>
      <c r="C104" s="13" t="s">
        <v>119</v>
      </c>
      <c r="D104" s="13" t="s">
        <v>113</v>
      </c>
      <c r="E104" s="21" t="s">
        <v>120</v>
      </c>
      <c r="F104" s="21">
        <v>11</v>
      </c>
      <c r="G104" s="21" t="s">
        <v>120</v>
      </c>
      <c r="H104" s="21">
        <v>12</v>
      </c>
      <c r="I104" s="22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04"/>
  <sheetViews>
    <sheetView zoomScaleSheetLayoutView="100" workbookViewId="0">
      <selection activeCell="K25" sqref="K25"/>
    </sheetView>
  </sheetViews>
  <sheetFormatPr defaultColWidth="9.1796875" defaultRowHeight="14"/>
  <cols>
    <col min="1" max="1" width="6.7265625" style="1" customWidth="1"/>
    <col min="2" max="2" width="10" style="1" customWidth="1"/>
    <col min="3" max="3" width="8" style="1" customWidth="1"/>
    <col min="4" max="4" width="54" style="1" customWidth="1"/>
    <col min="5" max="5" width="13" style="1" customWidth="1"/>
    <col min="6" max="6" width="9.1796875" style="1" customWidth="1"/>
    <col min="7" max="7" width="8.81640625" style="1" customWidth="1"/>
    <col min="8" max="8" width="8.453125" style="1" customWidth="1"/>
    <col min="9" max="9" width="12.26953125" style="1" customWidth="1"/>
    <col min="10" max="16384" width="9.1796875" style="1"/>
  </cols>
  <sheetData>
    <row r="1" spans="1:9">
      <c r="A1" s="201" t="s">
        <v>121</v>
      </c>
      <c r="B1" s="201"/>
      <c r="C1" s="201"/>
      <c r="D1" s="201"/>
      <c r="E1" s="201"/>
      <c r="F1" s="201"/>
      <c r="G1" s="201"/>
      <c r="H1" s="201"/>
      <c r="I1" s="201"/>
    </row>
    <row r="2" spans="1:9" ht="14.5" thickBot="1"/>
    <row r="3" spans="1:9" ht="34.5" customHeight="1" thickBo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ht="14.5" thickBot="1">
      <c r="A4" s="6">
        <v>1</v>
      </c>
      <c r="B4" s="7" t="s">
        <v>10</v>
      </c>
      <c r="C4" s="7" t="s">
        <v>122</v>
      </c>
      <c r="D4" s="7" t="s">
        <v>12</v>
      </c>
      <c r="E4" s="9">
        <v>9.9499999999999993</v>
      </c>
      <c r="F4" s="9">
        <v>9.9499999999999993</v>
      </c>
      <c r="G4" s="9">
        <v>17.5</v>
      </c>
      <c r="H4" s="9">
        <v>9.98</v>
      </c>
      <c r="I4" s="10">
        <v>12.5</v>
      </c>
    </row>
    <row r="5" spans="1:9" ht="14.5" thickBot="1">
      <c r="A5" s="6">
        <v>2</v>
      </c>
      <c r="B5" s="7" t="s">
        <v>10</v>
      </c>
      <c r="C5" s="7" t="s">
        <v>122</v>
      </c>
      <c r="D5" s="7" t="s">
        <v>13</v>
      </c>
      <c r="E5" s="9">
        <v>9.9499999999999993</v>
      </c>
      <c r="F5" s="9">
        <v>9.9499999999999993</v>
      </c>
      <c r="G5" s="9">
        <v>17.75</v>
      </c>
      <c r="H5" s="9">
        <v>10.25</v>
      </c>
      <c r="I5" s="10">
        <v>12</v>
      </c>
    </row>
    <row r="6" spans="1:9" ht="14.5" thickBot="1">
      <c r="A6" s="6">
        <v>3</v>
      </c>
      <c r="B6" s="7" t="s">
        <v>10</v>
      </c>
      <c r="C6" s="7" t="s">
        <v>122</v>
      </c>
      <c r="D6" s="7" t="s">
        <v>14</v>
      </c>
      <c r="E6" s="9">
        <v>9.9499999999999993</v>
      </c>
      <c r="F6" s="9">
        <v>9.9499999999999993</v>
      </c>
      <c r="G6" s="9">
        <v>0</v>
      </c>
      <c r="H6" s="9">
        <v>10.5</v>
      </c>
      <c r="I6" s="10">
        <v>12.5</v>
      </c>
    </row>
    <row r="7" spans="1:9" ht="14.5" thickBot="1">
      <c r="A7" s="6">
        <v>4</v>
      </c>
      <c r="B7" s="7" t="s">
        <v>10</v>
      </c>
      <c r="C7" s="7" t="s">
        <v>122</v>
      </c>
      <c r="D7" s="7" t="s">
        <v>15</v>
      </c>
      <c r="E7" s="9">
        <v>10</v>
      </c>
      <c r="F7" s="9">
        <v>10.5</v>
      </c>
      <c r="G7" s="9">
        <v>17</v>
      </c>
      <c r="H7" s="9">
        <v>10.25</v>
      </c>
      <c r="I7" s="10">
        <v>12</v>
      </c>
    </row>
    <row r="8" spans="1:9" ht="14.5" thickBot="1">
      <c r="A8" s="6">
        <v>5</v>
      </c>
      <c r="B8" s="7" t="s">
        <v>10</v>
      </c>
      <c r="C8" s="7" t="s">
        <v>122</v>
      </c>
      <c r="D8" s="7" t="s">
        <v>16</v>
      </c>
      <c r="E8" s="9">
        <v>10</v>
      </c>
      <c r="F8" s="9">
        <v>10</v>
      </c>
      <c r="G8" s="9">
        <v>0</v>
      </c>
      <c r="H8" s="9">
        <v>10</v>
      </c>
      <c r="I8" s="10">
        <v>10</v>
      </c>
    </row>
    <row r="9" spans="1:9" ht="14.5" thickBot="1">
      <c r="A9" s="6">
        <v>6</v>
      </c>
      <c r="B9" s="7" t="s">
        <v>10</v>
      </c>
      <c r="C9" s="7" t="s">
        <v>122</v>
      </c>
      <c r="D9" s="7" t="s">
        <v>17</v>
      </c>
      <c r="E9" s="9">
        <v>9.75</v>
      </c>
      <c r="F9" s="9">
        <v>9.9</v>
      </c>
      <c r="G9" s="9">
        <v>0</v>
      </c>
      <c r="H9" s="9">
        <v>9.9</v>
      </c>
      <c r="I9" s="10">
        <v>8.33</v>
      </c>
    </row>
    <row r="10" spans="1:9" ht="14.5" thickBot="1">
      <c r="A10" s="6">
        <v>7</v>
      </c>
      <c r="B10" s="7" t="s">
        <v>10</v>
      </c>
      <c r="C10" s="7" t="s">
        <v>122</v>
      </c>
      <c r="D10" s="7" t="s">
        <v>18</v>
      </c>
      <c r="E10" s="9">
        <v>9</v>
      </c>
      <c r="F10" s="9">
        <v>10.75</v>
      </c>
      <c r="G10" s="9">
        <v>18.3</v>
      </c>
      <c r="H10" s="9">
        <v>9.75</v>
      </c>
      <c r="I10" s="10">
        <v>10</v>
      </c>
    </row>
    <row r="11" spans="1:9" ht="14.5" thickBot="1">
      <c r="A11" s="6">
        <v>8</v>
      </c>
      <c r="B11" s="7" t="s">
        <v>10</v>
      </c>
      <c r="C11" s="7" t="s">
        <v>122</v>
      </c>
      <c r="D11" s="7" t="s">
        <v>19</v>
      </c>
      <c r="E11" s="9">
        <v>10.1</v>
      </c>
      <c r="F11" s="9">
        <v>10.65</v>
      </c>
      <c r="G11" s="9">
        <v>18</v>
      </c>
      <c r="H11" s="9">
        <v>10.119999999999999</v>
      </c>
      <c r="I11" s="10">
        <v>10.119999999999999</v>
      </c>
    </row>
    <row r="12" spans="1:9" ht="14.5" thickBot="1">
      <c r="A12" s="6">
        <v>9</v>
      </c>
      <c r="B12" s="7" t="s">
        <v>10</v>
      </c>
      <c r="C12" s="7" t="s">
        <v>122</v>
      </c>
      <c r="D12" s="7" t="s">
        <v>20</v>
      </c>
      <c r="E12" s="9">
        <v>9.6</v>
      </c>
      <c r="F12" s="9">
        <v>10.4</v>
      </c>
      <c r="G12" s="9">
        <v>0</v>
      </c>
      <c r="H12" s="9">
        <v>9.9</v>
      </c>
      <c r="I12" s="10">
        <v>10.25</v>
      </c>
    </row>
    <row r="13" spans="1:9" ht="14.5" thickBot="1">
      <c r="A13" s="6">
        <v>10</v>
      </c>
      <c r="B13" s="7" t="s">
        <v>10</v>
      </c>
      <c r="C13" s="7" t="s">
        <v>122</v>
      </c>
      <c r="D13" s="7" t="s">
        <v>21</v>
      </c>
      <c r="E13" s="9">
        <v>10.5</v>
      </c>
      <c r="F13" s="9">
        <v>11</v>
      </c>
      <c r="G13" s="9">
        <v>0</v>
      </c>
      <c r="H13" s="9">
        <v>10.5</v>
      </c>
      <c r="I13" s="10">
        <v>0</v>
      </c>
    </row>
    <row r="14" spans="1:9" ht="14.5" thickBot="1">
      <c r="A14" s="6">
        <v>11</v>
      </c>
      <c r="B14" s="7" t="s">
        <v>10</v>
      </c>
      <c r="C14" s="7" t="s">
        <v>122</v>
      </c>
      <c r="D14" s="7" t="s">
        <v>22</v>
      </c>
      <c r="E14" s="9">
        <v>10.5</v>
      </c>
      <c r="F14" s="9">
        <v>11.5</v>
      </c>
      <c r="G14" s="9">
        <v>0</v>
      </c>
      <c r="H14" s="9">
        <v>10.199999999999999</v>
      </c>
      <c r="I14" s="10">
        <v>10.75</v>
      </c>
    </row>
    <row r="15" spans="1:9" ht="14.5" thickBot="1">
      <c r="A15" s="6">
        <v>12</v>
      </c>
      <c r="B15" s="7" t="s">
        <v>10</v>
      </c>
      <c r="C15" s="7" t="s">
        <v>122</v>
      </c>
      <c r="D15" s="7" t="s">
        <v>23</v>
      </c>
      <c r="E15" s="9">
        <v>7.5</v>
      </c>
      <c r="F15" s="9">
        <v>8</v>
      </c>
      <c r="G15" s="9">
        <v>0</v>
      </c>
      <c r="H15" s="9">
        <v>0</v>
      </c>
      <c r="I15" s="10">
        <v>0</v>
      </c>
    </row>
    <row r="16" spans="1:9" ht="14.5" thickBot="1">
      <c r="A16" s="6">
        <v>13</v>
      </c>
      <c r="B16" s="7" t="s">
        <v>10</v>
      </c>
      <c r="C16" s="7" t="s">
        <v>122</v>
      </c>
      <c r="D16" s="7" t="s">
        <v>24</v>
      </c>
      <c r="E16" s="9">
        <v>8.18</v>
      </c>
      <c r="F16" s="9">
        <v>0</v>
      </c>
      <c r="G16" s="9">
        <v>0</v>
      </c>
      <c r="H16" s="9">
        <v>0</v>
      </c>
      <c r="I16" s="10">
        <v>0</v>
      </c>
    </row>
    <row r="17" spans="1:9" ht="14.5" thickBot="1">
      <c r="A17" s="6">
        <v>14</v>
      </c>
      <c r="B17" s="7" t="s">
        <v>10</v>
      </c>
      <c r="C17" s="7" t="s">
        <v>122</v>
      </c>
      <c r="D17" s="7" t="s">
        <v>25</v>
      </c>
      <c r="E17" s="9">
        <v>8.4499999999999993</v>
      </c>
      <c r="F17" s="9">
        <v>0</v>
      </c>
      <c r="G17" s="9">
        <v>0</v>
      </c>
      <c r="H17" s="9">
        <v>0</v>
      </c>
      <c r="I17" s="10">
        <v>0</v>
      </c>
    </row>
    <row r="18" spans="1:9" ht="14.5" thickBot="1">
      <c r="A18" s="6">
        <v>15</v>
      </c>
      <c r="B18" s="7" t="s">
        <v>10</v>
      </c>
      <c r="C18" s="7" t="s">
        <v>122</v>
      </c>
      <c r="D18" s="7" t="s">
        <v>26</v>
      </c>
      <c r="E18" s="9">
        <v>11.13</v>
      </c>
      <c r="F18" s="9">
        <v>11.13</v>
      </c>
      <c r="G18" s="9">
        <v>0</v>
      </c>
      <c r="H18" s="9">
        <v>11.13</v>
      </c>
      <c r="I18" s="10">
        <v>11.13</v>
      </c>
    </row>
    <row r="19" spans="1:9" ht="14.5" thickBot="1">
      <c r="A19" s="6">
        <v>16</v>
      </c>
      <c r="B19" s="7" t="s">
        <v>10</v>
      </c>
      <c r="C19" s="7" t="s">
        <v>122</v>
      </c>
      <c r="D19" s="7" t="s">
        <v>27</v>
      </c>
      <c r="E19" s="9">
        <v>13.43</v>
      </c>
      <c r="F19" s="9">
        <v>13.43</v>
      </c>
      <c r="G19" s="9">
        <v>17.78</v>
      </c>
      <c r="H19" s="9">
        <v>13.43</v>
      </c>
      <c r="I19" s="10">
        <v>13.43</v>
      </c>
    </row>
    <row r="20" spans="1:9" ht="14.5" thickBot="1">
      <c r="A20" s="6">
        <v>17</v>
      </c>
      <c r="B20" s="7" t="s">
        <v>10</v>
      </c>
      <c r="C20" s="7" t="s">
        <v>122</v>
      </c>
      <c r="D20" s="7" t="s">
        <v>28</v>
      </c>
      <c r="E20" s="9">
        <v>9.65</v>
      </c>
      <c r="F20" s="9">
        <v>0</v>
      </c>
      <c r="G20" s="9">
        <v>0</v>
      </c>
      <c r="H20" s="9">
        <v>0</v>
      </c>
      <c r="I20" s="10">
        <v>0</v>
      </c>
    </row>
    <row r="21" spans="1:9" ht="14.5" thickBot="1">
      <c r="A21" s="6">
        <v>18</v>
      </c>
      <c r="B21" s="7" t="s">
        <v>10</v>
      </c>
      <c r="C21" s="7" t="s">
        <v>122</v>
      </c>
      <c r="D21" s="7" t="s">
        <v>29</v>
      </c>
      <c r="E21" s="9">
        <v>10</v>
      </c>
      <c r="F21" s="9">
        <v>10</v>
      </c>
      <c r="G21" s="9">
        <v>0</v>
      </c>
      <c r="H21" s="9">
        <v>10</v>
      </c>
      <c r="I21" s="10">
        <v>0</v>
      </c>
    </row>
    <row r="22" spans="1:9" ht="14.5" thickBot="1">
      <c r="A22" s="6">
        <v>19</v>
      </c>
      <c r="B22" s="7" t="s">
        <v>10</v>
      </c>
      <c r="C22" s="7" t="s">
        <v>122</v>
      </c>
      <c r="D22" s="7" t="s">
        <v>30</v>
      </c>
      <c r="E22" s="9">
        <v>7.98</v>
      </c>
      <c r="F22" s="9">
        <v>0</v>
      </c>
      <c r="G22" s="9">
        <v>0</v>
      </c>
      <c r="H22" s="9">
        <v>0</v>
      </c>
      <c r="I22" s="10">
        <v>0</v>
      </c>
    </row>
    <row r="23" spans="1:9" ht="14.5" thickBot="1">
      <c r="A23" s="6">
        <v>20</v>
      </c>
      <c r="B23" s="7" t="s">
        <v>10</v>
      </c>
      <c r="C23" s="7" t="s">
        <v>122</v>
      </c>
      <c r="D23" s="7" t="s">
        <v>31</v>
      </c>
      <c r="E23" s="9">
        <v>8.1199999999999992</v>
      </c>
      <c r="F23" s="9">
        <v>0</v>
      </c>
      <c r="G23" s="9">
        <v>0</v>
      </c>
      <c r="H23" s="9">
        <v>0</v>
      </c>
      <c r="I23" s="10">
        <v>0</v>
      </c>
    </row>
    <row r="24" spans="1:9" ht="14.5" thickBot="1">
      <c r="A24" s="6">
        <v>21</v>
      </c>
      <c r="B24" s="7" t="s">
        <v>10</v>
      </c>
      <c r="C24" s="7" t="s">
        <v>122</v>
      </c>
      <c r="D24" s="7" t="s">
        <v>32</v>
      </c>
      <c r="E24" s="9">
        <v>10.32</v>
      </c>
      <c r="F24" s="9">
        <v>11.95</v>
      </c>
      <c r="G24" s="9">
        <v>0</v>
      </c>
      <c r="H24" s="9">
        <v>10.61</v>
      </c>
      <c r="I24" s="10">
        <v>0</v>
      </c>
    </row>
    <row r="25" spans="1:9" ht="14.5" thickBot="1">
      <c r="A25" s="6">
        <v>22</v>
      </c>
      <c r="B25" s="7" t="s">
        <v>10</v>
      </c>
      <c r="C25" s="7" t="s">
        <v>122</v>
      </c>
      <c r="D25" s="7" t="s">
        <v>33</v>
      </c>
      <c r="E25" s="9">
        <v>9.34</v>
      </c>
      <c r="F25" s="9">
        <v>0</v>
      </c>
      <c r="G25" s="9">
        <v>0</v>
      </c>
      <c r="H25" s="9">
        <v>0</v>
      </c>
      <c r="I25" s="10">
        <v>0</v>
      </c>
    </row>
    <row r="26" spans="1:9" ht="14.5" thickBot="1">
      <c r="A26" s="6">
        <v>23</v>
      </c>
      <c r="B26" s="7" t="s">
        <v>10</v>
      </c>
      <c r="C26" s="7" t="s">
        <v>122</v>
      </c>
      <c r="D26" s="7" t="s">
        <v>34</v>
      </c>
      <c r="E26" s="9">
        <v>8.4499999999999993</v>
      </c>
      <c r="F26" s="9">
        <v>0</v>
      </c>
      <c r="G26" s="9">
        <v>0</v>
      </c>
      <c r="H26" s="9">
        <v>0</v>
      </c>
      <c r="I26" s="10">
        <v>0</v>
      </c>
    </row>
    <row r="27" spans="1:9" ht="14.5" thickBot="1">
      <c r="A27" s="6">
        <v>24</v>
      </c>
      <c r="B27" s="7" t="s">
        <v>10</v>
      </c>
      <c r="C27" s="7" t="s">
        <v>122</v>
      </c>
      <c r="D27" s="7" t="s">
        <v>35</v>
      </c>
      <c r="E27" s="9">
        <v>9.26</v>
      </c>
      <c r="F27" s="9">
        <v>0</v>
      </c>
      <c r="G27" s="9">
        <v>0</v>
      </c>
      <c r="H27" s="9">
        <v>9.8800000000000008</v>
      </c>
      <c r="I27" s="10">
        <v>0</v>
      </c>
    </row>
    <row r="28" spans="1:9" ht="14.5" thickBot="1">
      <c r="A28" s="6">
        <v>25</v>
      </c>
      <c r="B28" s="7" t="s">
        <v>10</v>
      </c>
      <c r="C28" s="7" t="s">
        <v>122</v>
      </c>
      <c r="D28" s="7" t="s">
        <v>36</v>
      </c>
      <c r="E28" s="9">
        <v>14.45</v>
      </c>
      <c r="F28" s="9">
        <v>13.45</v>
      </c>
      <c r="G28" s="9">
        <v>13.45</v>
      </c>
      <c r="H28" s="9">
        <v>13.45</v>
      </c>
      <c r="I28" s="10">
        <v>13.45</v>
      </c>
    </row>
    <row r="29" spans="1:9" ht="14.5" thickBot="1">
      <c r="A29" s="6">
        <v>26</v>
      </c>
      <c r="B29" s="7" t="s">
        <v>10</v>
      </c>
      <c r="C29" s="7" t="s">
        <v>122</v>
      </c>
      <c r="D29" s="7" t="s">
        <v>37</v>
      </c>
      <c r="E29" s="9">
        <v>9.39</v>
      </c>
      <c r="F29" s="9">
        <v>0</v>
      </c>
      <c r="G29" s="9">
        <v>0</v>
      </c>
      <c r="H29" s="9">
        <v>0</v>
      </c>
      <c r="I29" s="10">
        <v>0</v>
      </c>
    </row>
    <row r="30" spans="1:9" ht="14.5" thickBot="1">
      <c r="A30" s="6">
        <v>27</v>
      </c>
      <c r="B30" s="7" t="s">
        <v>10</v>
      </c>
      <c r="C30" s="7" t="s">
        <v>122</v>
      </c>
      <c r="D30" s="7" t="s">
        <v>38</v>
      </c>
      <c r="E30" s="9">
        <v>8.99</v>
      </c>
      <c r="F30" s="9">
        <v>0</v>
      </c>
      <c r="G30" s="9">
        <v>0</v>
      </c>
      <c r="H30" s="9">
        <v>0</v>
      </c>
      <c r="I30" s="10">
        <v>0</v>
      </c>
    </row>
    <row r="31" spans="1:9" ht="14.5" thickBot="1">
      <c r="A31" s="6">
        <v>28</v>
      </c>
      <c r="B31" s="7" t="s">
        <v>10</v>
      </c>
      <c r="C31" s="7" t="s">
        <v>122</v>
      </c>
      <c r="D31" s="7" t="s">
        <v>39</v>
      </c>
      <c r="E31" s="9">
        <v>8.5</v>
      </c>
      <c r="F31" s="9">
        <v>0</v>
      </c>
      <c r="G31" s="9">
        <v>0</v>
      </c>
      <c r="H31" s="9">
        <v>0</v>
      </c>
      <c r="I31" s="10">
        <v>0</v>
      </c>
    </row>
    <row r="32" spans="1:9" ht="14.5" thickBot="1">
      <c r="A32" s="6">
        <v>29</v>
      </c>
      <c r="B32" s="7" t="s">
        <v>10</v>
      </c>
      <c r="C32" s="7" t="s">
        <v>122</v>
      </c>
      <c r="D32" s="7" t="s">
        <v>40</v>
      </c>
      <c r="E32" s="9">
        <v>6.98</v>
      </c>
      <c r="F32" s="9">
        <v>6.98</v>
      </c>
      <c r="G32" s="9">
        <v>0</v>
      </c>
      <c r="H32" s="9">
        <v>0</v>
      </c>
      <c r="I32" s="10">
        <v>0</v>
      </c>
    </row>
    <row r="33" spans="1:9" ht="14.5" thickBot="1">
      <c r="A33" s="6">
        <v>30</v>
      </c>
      <c r="B33" s="7" t="s">
        <v>10</v>
      </c>
      <c r="C33" s="7" t="s">
        <v>122</v>
      </c>
      <c r="D33" s="7" t="s">
        <v>41</v>
      </c>
      <c r="E33" s="9">
        <v>9.59</v>
      </c>
      <c r="F33" s="9">
        <v>9.86</v>
      </c>
      <c r="G33" s="9">
        <v>14.83</v>
      </c>
      <c r="H33" s="9">
        <v>9.3000000000000007</v>
      </c>
      <c r="I33" s="10">
        <v>14.17</v>
      </c>
    </row>
    <row r="34" spans="1:9" ht="14.5" thickBot="1">
      <c r="A34" s="6">
        <v>31</v>
      </c>
      <c r="B34" s="7" t="s">
        <v>10</v>
      </c>
      <c r="C34" s="7" t="s">
        <v>122</v>
      </c>
      <c r="D34" s="7" t="s">
        <v>42</v>
      </c>
      <c r="E34" s="9">
        <v>9.75</v>
      </c>
      <c r="F34" s="9">
        <v>10.25</v>
      </c>
      <c r="G34" s="9">
        <v>0</v>
      </c>
      <c r="H34" s="9">
        <v>10.73</v>
      </c>
      <c r="I34" s="10">
        <v>0</v>
      </c>
    </row>
    <row r="35" spans="1:9" ht="14.5" thickBot="1">
      <c r="A35" s="6">
        <v>32</v>
      </c>
      <c r="B35" s="7" t="s">
        <v>10</v>
      </c>
      <c r="C35" s="7" t="s">
        <v>122</v>
      </c>
      <c r="D35" s="7" t="s">
        <v>43</v>
      </c>
      <c r="E35" s="9">
        <v>11.25</v>
      </c>
      <c r="F35" s="9">
        <v>13</v>
      </c>
      <c r="G35" s="9">
        <v>0</v>
      </c>
      <c r="H35" s="9">
        <v>13</v>
      </c>
      <c r="I35" s="10">
        <v>14</v>
      </c>
    </row>
    <row r="36" spans="1:9" ht="14.5" thickBot="1">
      <c r="A36" s="6">
        <v>33</v>
      </c>
      <c r="B36" s="7" t="s">
        <v>10</v>
      </c>
      <c r="C36" s="7" t="s">
        <v>122</v>
      </c>
      <c r="D36" s="7" t="s">
        <v>44</v>
      </c>
      <c r="E36" s="9">
        <v>10.15</v>
      </c>
      <c r="F36" s="9">
        <v>10.65</v>
      </c>
      <c r="G36" s="9">
        <v>21</v>
      </c>
      <c r="H36" s="9">
        <v>13</v>
      </c>
      <c r="I36" s="10">
        <v>12</v>
      </c>
    </row>
    <row r="37" spans="1:9" ht="14.5" thickBot="1">
      <c r="A37" s="6">
        <v>34</v>
      </c>
      <c r="B37" s="7" t="s">
        <v>10</v>
      </c>
      <c r="C37" s="7" t="s">
        <v>122</v>
      </c>
      <c r="D37" s="7" t="s">
        <v>45</v>
      </c>
      <c r="E37" s="9">
        <v>9.5</v>
      </c>
      <c r="F37" s="9">
        <v>11.1</v>
      </c>
      <c r="G37" s="9">
        <v>13.1</v>
      </c>
      <c r="H37" s="9">
        <v>10.9</v>
      </c>
      <c r="I37" s="10">
        <v>10.9</v>
      </c>
    </row>
    <row r="38" spans="1:9" ht="14.5" thickBot="1">
      <c r="A38" s="6">
        <v>35</v>
      </c>
      <c r="B38" s="7" t="s">
        <v>10</v>
      </c>
      <c r="C38" s="7" t="s">
        <v>122</v>
      </c>
      <c r="D38" s="7" t="s">
        <v>46</v>
      </c>
      <c r="E38" s="9">
        <v>8.86</v>
      </c>
      <c r="F38" s="9">
        <v>10.26</v>
      </c>
      <c r="G38" s="9">
        <v>13.58</v>
      </c>
      <c r="H38" s="9">
        <v>10.55</v>
      </c>
      <c r="I38" s="10">
        <v>10.55</v>
      </c>
    </row>
    <row r="39" spans="1:9" ht="14.5" thickBot="1">
      <c r="A39" s="6">
        <v>36</v>
      </c>
      <c r="B39" s="7" t="s">
        <v>10</v>
      </c>
      <c r="C39" s="7" t="s">
        <v>122</v>
      </c>
      <c r="D39" s="7" t="s">
        <v>47</v>
      </c>
      <c r="E39" s="9">
        <v>10</v>
      </c>
      <c r="F39" s="9">
        <v>10.5</v>
      </c>
      <c r="G39" s="9">
        <v>15</v>
      </c>
      <c r="H39" s="9">
        <v>10.5</v>
      </c>
      <c r="I39" s="10">
        <v>11.5</v>
      </c>
    </row>
    <row r="40" spans="1:9" ht="14.5" thickBot="1">
      <c r="A40" s="6">
        <v>37</v>
      </c>
      <c r="B40" s="7" t="s">
        <v>10</v>
      </c>
      <c r="C40" s="7" t="s">
        <v>122</v>
      </c>
      <c r="D40" s="7" t="s">
        <v>48</v>
      </c>
      <c r="E40" s="9">
        <v>6.69</v>
      </c>
      <c r="F40" s="9">
        <v>6.8</v>
      </c>
      <c r="G40" s="9">
        <v>6.31</v>
      </c>
      <c r="H40" s="9">
        <v>6.27</v>
      </c>
      <c r="I40" s="10">
        <v>7.27</v>
      </c>
    </row>
    <row r="41" spans="1:9" ht="14.5" thickBot="1">
      <c r="A41" s="6">
        <v>38</v>
      </c>
      <c r="B41" s="7" t="s">
        <v>10</v>
      </c>
      <c r="C41" s="7" t="s">
        <v>122</v>
      </c>
      <c r="D41" s="7" t="s">
        <v>49</v>
      </c>
      <c r="E41" s="9">
        <v>7.71</v>
      </c>
      <c r="F41" s="9">
        <v>7.96</v>
      </c>
      <c r="G41" s="9">
        <v>7.2</v>
      </c>
      <c r="H41" s="9">
        <v>6.78</v>
      </c>
      <c r="I41" s="10">
        <v>10.53</v>
      </c>
    </row>
    <row r="42" spans="1:9" ht="14.5" thickBot="1">
      <c r="A42" s="6">
        <v>39</v>
      </c>
      <c r="B42" s="7" t="s">
        <v>10</v>
      </c>
      <c r="C42" s="7" t="s">
        <v>122</v>
      </c>
      <c r="D42" s="7" t="s">
        <v>50</v>
      </c>
      <c r="E42" s="9">
        <v>8.48</v>
      </c>
      <c r="F42" s="9">
        <v>9.86</v>
      </c>
      <c r="G42" s="9">
        <v>12.73</v>
      </c>
      <c r="H42" s="9">
        <v>7.45</v>
      </c>
      <c r="I42" s="10">
        <v>9.61</v>
      </c>
    </row>
    <row r="43" spans="1:9" ht="14.5" thickBot="1">
      <c r="A43" s="6">
        <v>40</v>
      </c>
      <c r="B43" s="7" t="s">
        <v>10</v>
      </c>
      <c r="C43" s="7" t="s">
        <v>122</v>
      </c>
      <c r="D43" s="7" t="s">
        <v>51</v>
      </c>
      <c r="E43" s="9">
        <v>8.26</v>
      </c>
      <c r="F43" s="9">
        <v>8.2200000000000006</v>
      </c>
      <c r="G43" s="9">
        <v>7.74</v>
      </c>
      <c r="H43" s="9">
        <v>8.15</v>
      </c>
      <c r="I43" s="10">
        <v>8.8000000000000007</v>
      </c>
    </row>
    <row r="44" spans="1:9" ht="14.5" thickBot="1">
      <c r="A44" s="6">
        <v>41</v>
      </c>
      <c r="B44" s="7" t="s">
        <v>10</v>
      </c>
      <c r="C44" s="7" t="s">
        <v>122</v>
      </c>
      <c r="D44" s="7" t="s">
        <v>52</v>
      </c>
      <c r="E44" s="9">
        <v>9.36</v>
      </c>
      <c r="F44" s="9">
        <v>10</v>
      </c>
      <c r="G44" s="9">
        <v>12.8</v>
      </c>
      <c r="H44" s="9">
        <v>10.08</v>
      </c>
      <c r="I44" s="10">
        <v>12.77</v>
      </c>
    </row>
    <row r="45" spans="1:9" ht="14.5" thickBot="1">
      <c r="A45" s="6">
        <v>42</v>
      </c>
      <c r="B45" s="7" t="s">
        <v>10</v>
      </c>
      <c r="C45" s="7" t="s">
        <v>122</v>
      </c>
      <c r="D45" s="7" t="s">
        <v>53</v>
      </c>
      <c r="E45" s="9">
        <v>10</v>
      </c>
      <c r="F45" s="9">
        <v>10.5</v>
      </c>
      <c r="G45" s="9">
        <v>12.5</v>
      </c>
      <c r="H45" s="9">
        <v>11</v>
      </c>
      <c r="I45" s="10">
        <v>11</v>
      </c>
    </row>
    <row r="46" spans="1:9" ht="14.5" thickBot="1">
      <c r="A46" s="6">
        <v>43</v>
      </c>
      <c r="B46" s="7" t="s">
        <v>10</v>
      </c>
      <c r="C46" s="7" t="s">
        <v>122</v>
      </c>
      <c r="D46" s="7" t="s">
        <v>54</v>
      </c>
      <c r="E46" s="9">
        <v>9.15</v>
      </c>
      <c r="F46" s="9">
        <v>8.92</v>
      </c>
      <c r="G46" s="9">
        <v>9.18</v>
      </c>
      <c r="H46" s="9">
        <v>8.68</v>
      </c>
      <c r="I46" s="10">
        <v>8.9600000000000009</v>
      </c>
    </row>
    <row r="47" spans="1:9" ht="14.5" thickBot="1">
      <c r="A47" s="6">
        <v>44</v>
      </c>
      <c r="B47" s="7" t="s">
        <v>10</v>
      </c>
      <c r="C47" s="7" t="s">
        <v>122</v>
      </c>
      <c r="D47" s="7" t="s">
        <v>55</v>
      </c>
      <c r="E47" s="9">
        <v>10.9</v>
      </c>
      <c r="F47" s="9">
        <v>12.65</v>
      </c>
      <c r="G47" s="9">
        <v>15</v>
      </c>
      <c r="H47" s="9">
        <v>12.12</v>
      </c>
      <c r="I47" s="10">
        <v>12.28</v>
      </c>
    </row>
    <row r="48" spans="1:9" ht="14.5" thickBot="1">
      <c r="A48" s="6">
        <v>45</v>
      </c>
      <c r="B48" s="7" t="s">
        <v>10</v>
      </c>
      <c r="C48" s="7" t="s">
        <v>122</v>
      </c>
      <c r="D48" s="7" t="s">
        <v>56</v>
      </c>
      <c r="E48" s="9">
        <v>10.52</v>
      </c>
      <c r="F48" s="9">
        <v>10.52</v>
      </c>
      <c r="G48" s="9">
        <v>10.52</v>
      </c>
      <c r="H48" s="9">
        <v>0</v>
      </c>
      <c r="I48" s="10">
        <v>10.52</v>
      </c>
    </row>
    <row r="49" spans="1:9" ht="14.5" thickBot="1">
      <c r="A49" s="6">
        <v>46</v>
      </c>
      <c r="B49" s="7" t="s">
        <v>10</v>
      </c>
      <c r="C49" s="7" t="s">
        <v>122</v>
      </c>
      <c r="D49" s="7" t="s">
        <v>57</v>
      </c>
      <c r="E49" s="9">
        <v>10.28</v>
      </c>
      <c r="F49" s="9">
        <v>11.78</v>
      </c>
      <c r="G49" s="9">
        <v>13.78</v>
      </c>
      <c r="H49" s="9">
        <v>12.28</v>
      </c>
      <c r="I49" s="10">
        <v>11.78</v>
      </c>
    </row>
    <row r="50" spans="1:9" ht="14.5" thickBot="1">
      <c r="A50" s="6">
        <v>47</v>
      </c>
      <c r="B50" s="7" t="s">
        <v>10</v>
      </c>
      <c r="C50" s="7" t="s">
        <v>122</v>
      </c>
      <c r="D50" s="7" t="s">
        <v>58</v>
      </c>
      <c r="E50" s="9">
        <v>9.74</v>
      </c>
      <c r="F50" s="9">
        <v>9.99</v>
      </c>
      <c r="G50" s="9">
        <v>11.66</v>
      </c>
      <c r="H50" s="9">
        <v>9.91</v>
      </c>
      <c r="I50" s="10">
        <v>12.41</v>
      </c>
    </row>
    <row r="51" spans="1:9" ht="14.5" thickBot="1">
      <c r="A51" s="6">
        <v>48</v>
      </c>
      <c r="B51" s="7" t="s">
        <v>10</v>
      </c>
      <c r="C51" s="7" t="s">
        <v>122</v>
      </c>
      <c r="D51" s="7" t="s">
        <v>59</v>
      </c>
      <c r="E51" s="9">
        <v>12.32</v>
      </c>
      <c r="F51" s="9">
        <v>13.32</v>
      </c>
      <c r="G51" s="9">
        <v>13.32</v>
      </c>
      <c r="H51" s="9">
        <v>12.82</v>
      </c>
      <c r="I51" s="10">
        <v>12.32</v>
      </c>
    </row>
    <row r="52" spans="1:9" ht="14.5" thickBot="1">
      <c r="A52" s="6">
        <v>49</v>
      </c>
      <c r="B52" s="7" t="s">
        <v>10</v>
      </c>
      <c r="C52" s="7" t="s">
        <v>122</v>
      </c>
      <c r="D52" s="7" t="s">
        <v>60</v>
      </c>
      <c r="E52" s="9">
        <v>9.2799999999999994</v>
      </c>
      <c r="F52" s="9">
        <v>9.5</v>
      </c>
      <c r="G52" s="9">
        <v>13.55</v>
      </c>
      <c r="H52" s="9">
        <v>9.3699999999999992</v>
      </c>
      <c r="I52" s="10">
        <v>12.07</v>
      </c>
    </row>
    <row r="53" spans="1:9" ht="14.5" thickBot="1">
      <c r="A53" s="6">
        <v>50</v>
      </c>
      <c r="B53" s="7" t="s">
        <v>10</v>
      </c>
      <c r="C53" s="7" t="s">
        <v>122</v>
      </c>
      <c r="D53" s="7" t="s">
        <v>61</v>
      </c>
      <c r="E53" s="9">
        <v>3.73</v>
      </c>
      <c r="F53" s="9">
        <v>4.28</v>
      </c>
      <c r="G53" s="9">
        <v>3.67</v>
      </c>
      <c r="H53" s="9">
        <v>3.33</v>
      </c>
      <c r="I53" s="10">
        <v>11.74</v>
      </c>
    </row>
    <row r="54" spans="1:9" ht="14.5" thickBot="1">
      <c r="A54" s="6">
        <v>51</v>
      </c>
      <c r="B54" s="7" t="s">
        <v>10</v>
      </c>
      <c r="C54" s="7" t="s">
        <v>122</v>
      </c>
      <c r="D54" s="7" t="s">
        <v>62</v>
      </c>
      <c r="E54" s="9">
        <v>9</v>
      </c>
      <c r="F54" s="9">
        <v>9</v>
      </c>
      <c r="G54" s="9">
        <v>9</v>
      </c>
      <c r="H54" s="9">
        <v>9</v>
      </c>
      <c r="I54" s="10">
        <v>10</v>
      </c>
    </row>
    <row r="55" spans="1:9" ht="14.5" thickBot="1">
      <c r="A55" s="6">
        <v>52</v>
      </c>
      <c r="B55" s="7" t="s">
        <v>10</v>
      </c>
      <c r="C55" s="7" t="s">
        <v>122</v>
      </c>
      <c r="D55" s="7" t="s">
        <v>64</v>
      </c>
      <c r="E55" s="9">
        <v>9.5</v>
      </c>
      <c r="F55" s="9">
        <v>10.59</v>
      </c>
      <c r="G55" s="9">
        <v>10.23</v>
      </c>
      <c r="H55" s="9">
        <v>10.220000000000001</v>
      </c>
      <c r="I55" s="10">
        <v>12.28</v>
      </c>
    </row>
    <row r="56" spans="1:9" ht="14.5" thickBot="1">
      <c r="A56" s="6">
        <v>53</v>
      </c>
      <c r="B56" s="7" t="s">
        <v>10</v>
      </c>
      <c r="C56" s="7" t="s">
        <v>122</v>
      </c>
      <c r="D56" s="7" t="s">
        <v>65</v>
      </c>
      <c r="E56" s="9">
        <v>10.37</v>
      </c>
      <c r="F56" s="9">
        <v>11.45</v>
      </c>
      <c r="G56" s="9">
        <v>10.45</v>
      </c>
      <c r="H56" s="9">
        <v>10.41</v>
      </c>
      <c r="I56" s="10">
        <v>13.7</v>
      </c>
    </row>
    <row r="57" spans="1:9" ht="14.5" thickBot="1">
      <c r="A57" s="6">
        <v>54</v>
      </c>
      <c r="B57" s="7" t="s">
        <v>10</v>
      </c>
      <c r="C57" s="7" t="s">
        <v>122</v>
      </c>
      <c r="D57" s="7" t="s">
        <v>66</v>
      </c>
      <c r="E57" s="9">
        <v>5.29</v>
      </c>
      <c r="F57" s="9">
        <v>5.29</v>
      </c>
      <c r="G57" s="9">
        <v>5.29</v>
      </c>
      <c r="H57" s="9">
        <v>9.09</v>
      </c>
      <c r="I57" s="10">
        <v>9.09</v>
      </c>
    </row>
    <row r="58" spans="1:9" ht="14.5" thickBot="1">
      <c r="A58" s="6">
        <v>55</v>
      </c>
      <c r="B58" s="7" t="s">
        <v>10</v>
      </c>
      <c r="C58" s="7" t="s">
        <v>122</v>
      </c>
      <c r="D58" s="7" t="s">
        <v>67</v>
      </c>
      <c r="E58" s="9">
        <v>10.84</v>
      </c>
      <c r="F58" s="9">
        <v>10.1</v>
      </c>
      <c r="G58" s="9">
        <v>12.37</v>
      </c>
      <c r="H58" s="9">
        <v>9.5500000000000007</v>
      </c>
      <c r="I58" s="10">
        <v>10.8</v>
      </c>
    </row>
    <row r="59" spans="1:9" ht="14.5" thickBot="1">
      <c r="A59" s="6">
        <v>56</v>
      </c>
      <c r="B59" s="7" t="s">
        <v>10</v>
      </c>
      <c r="C59" s="7" t="s">
        <v>122</v>
      </c>
      <c r="D59" s="7" t="s">
        <v>68</v>
      </c>
      <c r="E59" s="9">
        <v>7.73</v>
      </c>
      <c r="F59" s="9">
        <v>7.73</v>
      </c>
      <c r="G59" s="9">
        <v>7.73</v>
      </c>
      <c r="H59" s="9">
        <v>7.73</v>
      </c>
      <c r="I59" s="10">
        <v>7.73</v>
      </c>
    </row>
    <row r="60" spans="1:9" ht="14.5" thickBot="1">
      <c r="A60" s="6">
        <v>57</v>
      </c>
      <c r="B60" s="7" t="s">
        <v>10</v>
      </c>
      <c r="C60" s="7" t="s">
        <v>122</v>
      </c>
      <c r="D60" s="7" t="s">
        <v>69</v>
      </c>
      <c r="E60" s="9">
        <v>0</v>
      </c>
      <c r="F60" s="9">
        <v>8.31</v>
      </c>
      <c r="G60" s="9">
        <v>0</v>
      </c>
      <c r="H60" s="9">
        <v>8.31</v>
      </c>
      <c r="I60" s="10">
        <v>8.31</v>
      </c>
    </row>
    <row r="61" spans="1:9" ht="14.5" thickBot="1">
      <c r="A61" s="6">
        <v>58</v>
      </c>
      <c r="B61" s="7" t="s">
        <v>10</v>
      </c>
      <c r="C61" s="7" t="s">
        <v>122</v>
      </c>
      <c r="D61" s="7" t="s">
        <v>70</v>
      </c>
      <c r="E61" s="9">
        <v>8.31</v>
      </c>
      <c r="F61" s="9">
        <v>8.4600000000000009</v>
      </c>
      <c r="G61" s="9">
        <v>8.32</v>
      </c>
      <c r="H61" s="9">
        <v>8.3699999999999992</v>
      </c>
      <c r="I61" s="10">
        <v>8.36</v>
      </c>
    </row>
    <row r="62" spans="1:9" ht="14.5" thickBot="1">
      <c r="A62" s="6">
        <v>59</v>
      </c>
      <c r="B62" s="7" t="s">
        <v>10</v>
      </c>
      <c r="C62" s="7" t="s">
        <v>122</v>
      </c>
      <c r="D62" s="7" t="s">
        <v>71</v>
      </c>
      <c r="E62" s="9">
        <v>9.68</v>
      </c>
      <c r="F62" s="9">
        <v>10</v>
      </c>
      <c r="G62" s="9">
        <v>12.31</v>
      </c>
      <c r="H62" s="9">
        <v>9.4</v>
      </c>
      <c r="I62" s="10">
        <v>11.02</v>
      </c>
    </row>
    <row r="63" spans="1:9" ht="14.5" thickBot="1">
      <c r="A63" s="6">
        <v>60</v>
      </c>
      <c r="B63" s="7" t="s">
        <v>10</v>
      </c>
      <c r="C63" s="7" t="s">
        <v>122</v>
      </c>
      <c r="D63" s="7" t="s">
        <v>72</v>
      </c>
      <c r="E63" s="9">
        <v>12.17</v>
      </c>
      <c r="F63" s="9">
        <v>10.96</v>
      </c>
      <c r="G63" s="9">
        <v>7.48</v>
      </c>
      <c r="H63" s="9">
        <v>7.74</v>
      </c>
      <c r="I63" s="10">
        <v>7.54</v>
      </c>
    </row>
    <row r="64" spans="1:9" ht="14.5" thickBot="1">
      <c r="A64" s="6">
        <v>61</v>
      </c>
      <c r="B64" s="7" t="s">
        <v>10</v>
      </c>
      <c r="C64" s="7" t="s">
        <v>122</v>
      </c>
      <c r="D64" s="7" t="s">
        <v>73</v>
      </c>
      <c r="E64" s="9">
        <v>13.7</v>
      </c>
      <c r="F64" s="9">
        <v>13.7</v>
      </c>
      <c r="G64" s="9">
        <v>13.7</v>
      </c>
      <c r="H64" s="9">
        <v>13.7</v>
      </c>
      <c r="I64" s="10">
        <v>13.7</v>
      </c>
    </row>
    <row r="65" spans="1:9" ht="14.5" thickBot="1">
      <c r="A65" s="6">
        <v>62</v>
      </c>
      <c r="B65" s="7" t="s">
        <v>10</v>
      </c>
      <c r="C65" s="7" t="s">
        <v>122</v>
      </c>
      <c r="D65" s="7" t="s">
        <v>74</v>
      </c>
      <c r="E65" s="9">
        <v>10.77</v>
      </c>
      <c r="F65" s="9">
        <v>11.07</v>
      </c>
      <c r="G65" s="9">
        <v>11.07</v>
      </c>
      <c r="H65" s="9">
        <v>10.92</v>
      </c>
      <c r="I65" s="10">
        <v>10.97</v>
      </c>
    </row>
    <row r="66" spans="1:9" ht="14.5" thickBot="1">
      <c r="A66" s="6">
        <v>63</v>
      </c>
      <c r="B66" s="7" t="s">
        <v>10</v>
      </c>
      <c r="C66" s="7" t="s">
        <v>122</v>
      </c>
      <c r="D66" s="7" t="s">
        <v>75</v>
      </c>
      <c r="E66" s="9">
        <v>11.09</v>
      </c>
      <c r="F66" s="9">
        <v>11.09</v>
      </c>
      <c r="G66" s="9">
        <v>12.14</v>
      </c>
      <c r="H66" s="9">
        <v>11.09</v>
      </c>
      <c r="I66" s="10">
        <v>11.16</v>
      </c>
    </row>
    <row r="67" spans="1:9" ht="14.5" thickBot="1">
      <c r="A67" s="6">
        <v>64</v>
      </c>
      <c r="B67" s="7" t="s">
        <v>10</v>
      </c>
      <c r="C67" s="7" t="s">
        <v>122</v>
      </c>
      <c r="D67" s="7" t="s">
        <v>76</v>
      </c>
      <c r="E67" s="9">
        <v>10.5</v>
      </c>
      <c r="F67" s="9">
        <v>11.5</v>
      </c>
      <c r="G67" s="9">
        <v>16</v>
      </c>
      <c r="H67" s="9">
        <v>0</v>
      </c>
      <c r="I67" s="10">
        <v>11</v>
      </c>
    </row>
    <row r="68" spans="1:9" ht="14.5" thickBot="1">
      <c r="A68" s="6">
        <v>65</v>
      </c>
      <c r="B68" s="7" t="s">
        <v>10</v>
      </c>
      <c r="C68" s="7" t="s">
        <v>122</v>
      </c>
      <c r="D68" s="7" t="s">
        <v>77</v>
      </c>
      <c r="E68" s="9">
        <v>0</v>
      </c>
      <c r="F68" s="9">
        <v>10.039999999999999</v>
      </c>
      <c r="G68" s="9">
        <v>0</v>
      </c>
      <c r="H68" s="9">
        <v>10.039999999999999</v>
      </c>
      <c r="I68" s="10">
        <v>10.039999999999999</v>
      </c>
    </row>
    <row r="69" spans="1:9" ht="14.5" thickBot="1">
      <c r="A69" s="6">
        <v>66</v>
      </c>
      <c r="B69" s="7" t="s">
        <v>10</v>
      </c>
      <c r="C69" s="7" t="s">
        <v>122</v>
      </c>
      <c r="D69" s="7" t="s">
        <v>78</v>
      </c>
      <c r="E69" s="9">
        <v>11</v>
      </c>
      <c r="F69" s="9">
        <v>13</v>
      </c>
      <c r="G69" s="9">
        <v>15</v>
      </c>
      <c r="H69" s="9">
        <v>12.5</v>
      </c>
      <c r="I69" s="10">
        <v>13.5</v>
      </c>
    </row>
    <row r="70" spans="1:9" ht="14.5" thickBot="1">
      <c r="A70" s="6">
        <v>67</v>
      </c>
      <c r="B70" s="7" t="s">
        <v>10</v>
      </c>
      <c r="C70" s="7" t="s">
        <v>122</v>
      </c>
      <c r="D70" s="7" t="s">
        <v>79</v>
      </c>
      <c r="E70" s="9">
        <v>10.75</v>
      </c>
      <c r="F70" s="9">
        <v>11.25</v>
      </c>
      <c r="G70" s="9">
        <v>0</v>
      </c>
      <c r="H70" s="9">
        <v>9.25</v>
      </c>
      <c r="I70" s="10">
        <v>0</v>
      </c>
    </row>
    <row r="71" spans="1:9" ht="14.5" thickBot="1">
      <c r="A71" s="6">
        <v>68</v>
      </c>
      <c r="B71" s="7" t="s">
        <v>10</v>
      </c>
      <c r="C71" s="7" t="s">
        <v>122</v>
      </c>
      <c r="D71" s="7" t="s">
        <v>80</v>
      </c>
      <c r="E71" s="9">
        <v>10.51</v>
      </c>
      <c r="F71" s="9">
        <v>11.4</v>
      </c>
      <c r="G71" s="9">
        <v>12.4</v>
      </c>
      <c r="H71" s="9">
        <v>12.4</v>
      </c>
      <c r="I71" s="10">
        <v>12.4</v>
      </c>
    </row>
    <row r="72" spans="1:9" ht="14.5" thickBot="1">
      <c r="A72" s="6">
        <v>69</v>
      </c>
      <c r="B72" s="7" t="s">
        <v>10</v>
      </c>
      <c r="C72" s="7" t="s">
        <v>122</v>
      </c>
      <c r="D72" s="7" t="s">
        <v>81</v>
      </c>
      <c r="E72" s="9">
        <v>11.25</v>
      </c>
      <c r="F72" s="9">
        <v>11.5</v>
      </c>
      <c r="G72" s="9">
        <v>0</v>
      </c>
      <c r="H72" s="9">
        <v>10.5</v>
      </c>
      <c r="I72" s="10">
        <v>11.5</v>
      </c>
    </row>
    <row r="73" spans="1:9" ht="14.5" thickBot="1">
      <c r="A73" s="6">
        <v>70</v>
      </c>
      <c r="B73" s="7" t="s">
        <v>10</v>
      </c>
      <c r="C73" s="7" t="s">
        <v>122</v>
      </c>
      <c r="D73" s="7" t="s">
        <v>82</v>
      </c>
      <c r="E73" s="9">
        <v>9</v>
      </c>
      <c r="F73" s="9">
        <v>15</v>
      </c>
      <c r="G73" s="9">
        <v>0</v>
      </c>
      <c r="H73" s="9">
        <v>11.25</v>
      </c>
      <c r="I73" s="10">
        <v>12.25</v>
      </c>
    </row>
    <row r="74" spans="1:9" ht="14.5" thickBot="1">
      <c r="A74" s="6">
        <v>71</v>
      </c>
      <c r="B74" s="7" t="s">
        <v>10</v>
      </c>
      <c r="C74" s="7" t="s">
        <v>122</v>
      </c>
      <c r="D74" s="7" t="s">
        <v>83</v>
      </c>
      <c r="E74" s="9">
        <v>0</v>
      </c>
      <c r="F74" s="9">
        <v>12.49</v>
      </c>
      <c r="G74" s="9">
        <v>16.66</v>
      </c>
      <c r="H74" s="9">
        <v>0</v>
      </c>
      <c r="I74" s="10">
        <v>14.24</v>
      </c>
    </row>
    <row r="75" spans="1:9" ht="14.5" thickBot="1">
      <c r="A75" s="6">
        <v>72</v>
      </c>
      <c r="B75" s="7" t="s">
        <v>10</v>
      </c>
      <c r="C75" s="7" t="s">
        <v>122</v>
      </c>
      <c r="D75" s="7" t="s">
        <v>84</v>
      </c>
      <c r="E75" s="9">
        <v>11.5</v>
      </c>
      <c r="F75" s="9">
        <v>11.5</v>
      </c>
      <c r="G75" s="9">
        <v>0</v>
      </c>
      <c r="H75" s="9">
        <v>11.5</v>
      </c>
      <c r="I75" s="10">
        <v>12.25</v>
      </c>
    </row>
    <row r="76" spans="1:9" ht="14.5" thickBot="1">
      <c r="A76" s="6">
        <v>73</v>
      </c>
      <c r="B76" s="7" t="s">
        <v>10</v>
      </c>
      <c r="C76" s="7" t="s">
        <v>122</v>
      </c>
      <c r="D76" s="7" t="s">
        <v>85</v>
      </c>
      <c r="E76" s="9">
        <v>8.5500000000000007</v>
      </c>
      <c r="F76" s="9">
        <v>9.1999999999999993</v>
      </c>
      <c r="G76" s="9">
        <v>12.91</v>
      </c>
      <c r="H76" s="9">
        <v>8.9499999999999993</v>
      </c>
      <c r="I76" s="10">
        <v>9.01</v>
      </c>
    </row>
    <row r="77" spans="1:9" ht="14.5" thickBot="1">
      <c r="A77" s="6">
        <v>74</v>
      </c>
      <c r="B77" s="7" t="s">
        <v>10</v>
      </c>
      <c r="C77" s="7" t="s">
        <v>122</v>
      </c>
      <c r="D77" s="7" t="s">
        <v>86</v>
      </c>
      <c r="E77" s="9">
        <v>0</v>
      </c>
      <c r="F77" s="9">
        <v>10.75</v>
      </c>
      <c r="G77" s="9">
        <v>0</v>
      </c>
      <c r="H77" s="9">
        <v>8.75</v>
      </c>
      <c r="I77" s="10">
        <v>9.86</v>
      </c>
    </row>
    <row r="78" spans="1:9" ht="14.5" thickBot="1">
      <c r="A78" s="6">
        <v>75</v>
      </c>
      <c r="B78" s="7" t="s">
        <v>10</v>
      </c>
      <c r="C78" s="7" t="s">
        <v>122</v>
      </c>
      <c r="D78" s="7" t="s">
        <v>87</v>
      </c>
      <c r="E78" s="9">
        <v>10.75</v>
      </c>
      <c r="F78" s="9">
        <v>13</v>
      </c>
      <c r="G78" s="9">
        <v>0</v>
      </c>
      <c r="H78" s="9">
        <v>0</v>
      </c>
      <c r="I78" s="10">
        <v>0</v>
      </c>
    </row>
    <row r="79" spans="1:9" ht="14.5" thickBot="1">
      <c r="A79" s="6">
        <v>76</v>
      </c>
      <c r="B79" s="7" t="s">
        <v>10</v>
      </c>
      <c r="C79" s="7" t="s">
        <v>122</v>
      </c>
      <c r="D79" s="7" t="s">
        <v>88</v>
      </c>
      <c r="E79" s="9">
        <v>10.68</v>
      </c>
      <c r="F79" s="9">
        <v>10.68</v>
      </c>
      <c r="G79" s="9">
        <v>0</v>
      </c>
      <c r="H79" s="9">
        <v>10.43</v>
      </c>
      <c r="I79" s="10">
        <v>10.43</v>
      </c>
    </row>
    <row r="80" spans="1:9" ht="14.5" thickBot="1">
      <c r="A80" s="6">
        <v>77</v>
      </c>
      <c r="B80" s="7" t="s">
        <v>10</v>
      </c>
      <c r="C80" s="7" t="s">
        <v>122</v>
      </c>
      <c r="D80" s="7" t="s">
        <v>89</v>
      </c>
      <c r="E80" s="9">
        <v>8.5</v>
      </c>
      <c r="F80" s="9">
        <v>9</v>
      </c>
      <c r="G80" s="9">
        <v>9.75</v>
      </c>
      <c r="H80" s="9">
        <v>8.75</v>
      </c>
      <c r="I80" s="10">
        <v>10.5</v>
      </c>
    </row>
    <row r="81" spans="1:9" ht="14.5" thickBot="1">
      <c r="A81" s="6">
        <v>78</v>
      </c>
      <c r="B81" s="7" t="s">
        <v>10</v>
      </c>
      <c r="C81" s="7" t="s">
        <v>122</v>
      </c>
      <c r="D81" s="7" t="s">
        <v>90</v>
      </c>
      <c r="E81" s="9">
        <v>12.72</v>
      </c>
      <c r="F81" s="9">
        <v>12.64</v>
      </c>
      <c r="G81" s="9">
        <v>14.57</v>
      </c>
      <c r="H81" s="9">
        <v>12.71</v>
      </c>
      <c r="I81" s="10">
        <v>12.62</v>
      </c>
    </row>
    <row r="82" spans="1:9" ht="14.5" thickBot="1">
      <c r="A82" s="6">
        <v>79</v>
      </c>
      <c r="B82" s="7" t="s">
        <v>10</v>
      </c>
      <c r="C82" s="7" t="s">
        <v>122</v>
      </c>
      <c r="D82" s="7" t="s">
        <v>91</v>
      </c>
      <c r="E82" s="9">
        <v>15.97</v>
      </c>
      <c r="F82" s="9">
        <v>16.97</v>
      </c>
      <c r="G82" s="9">
        <v>16.97</v>
      </c>
      <c r="H82" s="9">
        <v>17.72</v>
      </c>
      <c r="I82" s="10">
        <v>17.72</v>
      </c>
    </row>
    <row r="83" spans="1:9" ht="14.5" thickBot="1">
      <c r="A83" s="6">
        <v>80</v>
      </c>
      <c r="B83" s="7" t="s">
        <v>10</v>
      </c>
      <c r="C83" s="7" t="s">
        <v>122</v>
      </c>
      <c r="D83" s="7" t="s">
        <v>92</v>
      </c>
      <c r="E83" s="9">
        <v>12.66</v>
      </c>
      <c r="F83" s="9">
        <v>12.66</v>
      </c>
      <c r="G83" s="9">
        <v>12.66</v>
      </c>
      <c r="H83" s="9">
        <v>12.66</v>
      </c>
      <c r="I83" s="10">
        <v>12.66</v>
      </c>
    </row>
    <row r="84" spans="1:9" ht="14.5" thickBot="1">
      <c r="A84" s="6">
        <v>81</v>
      </c>
      <c r="B84" s="7" t="s">
        <v>10</v>
      </c>
      <c r="C84" s="7" t="s">
        <v>122</v>
      </c>
      <c r="D84" s="7" t="s">
        <v>93</v>
      </c>
      <c r="E84" s="9">
        <v>10.57</v>
      </c>
      <c r="F84" s="9">
        <v>10.57</v>
      </c>
      <c r="G84" s="9">
        <v>0</v>
      </c>
      <c r="H84" s="9">
        <v>0</v>
      </c>
      <c r="I84" s="10">
        <v>0</v>
      </c>
    </row>
    <row r="85" spans="1:9" ht="14.5" thickBot="1">
      <c r="A85" s="6">
        <v>82</v>
      </c>
      <c r="B85" s="7" t="s">
        <v>10</v>
      </c>
      <c r="C85" s="7" t="s">
        <v>122</v>
      </c>
      <c r="D85" s="7" t="s">
        <v>94</v>
      </c>
      <c r="E85" s="9">
        <v>12.5</v>
      </c>
      <c r="F85" s="9">
        <v>13.5</v>
      </c>
      <c r="G85" s="9">
        <v>0</v>
      </c>
      <c r="H85" s="9">
        <v>0</v>
      </c>
      <c r="I85" s="10">
        <v>0</v>
      </c>
    </row>
    <row r="86" spans="1:9" ht="14.5" thickBot="1">
      <c r="A86" s="6">
        <v>83</v>
      </c>
      <c r="B86" s="7" t="s">
        <v>10</v>
      </c>
      <c r="C86" s="7" t="s">
        <v>122</v>
      </c>
      <c r="D86" s="7" t="s">
        <v>95</v>
      </c>
      <c r="E86" s="9">
        <v>10.4</v>
      </c>
      <c r="F86" s="9">
        <v>10.4</v>
      </c>
      <c r="G86" s="9">
        <v>0</v>
      </c>
      <c r="H86" s="9">
        <v>10.4</v>
      </c>
      <c r="I86" s="10">
        <v>10.4</v>
      </c>
    </row>
    <row r="87" spans="1:9" ht="14.5" thickBot="1">
      <c r="A87" s="6">
        <v>84</v>
      </c>
      <c r="B87" s="7" t="s">
        <v>10</v>
      </c>
      <c r="C87" s="7" t="s">
        <v>122</v>
      </c>
      <c r="D87" s="7" t="s">
        <v>96</v>
      </c>
      <c r="E87" s="9">
        <v>0</v>
      </c>
      <c r="F87" s="9">
        <v>11.75</v>
      </c>
      <c r="G87" s="9">
        <v>0</v>
      </c>
      <c r="H87" s="9">
        <v>9.75</v>
      </c>
      <c r="I87" s="10">
        <v>0</v>
      </c>
    </row>
    <row r="88" spans="1:9" ht="14.5" thickBot="1">
      <c r="A88" s="6">
        <v>85</v>
      </c>
      <c r="B88" s="7" t="s">
        <v>10</v>
      </c>
      <c r="C88" s="7" t="s">
        <v>122</v>
      </c>
      <c r="D88" s="7" t="s">
        <v>97</v>
      </c>
      <c r="E88" s="9">
        <v>11.99</v>
      </c>
      <c r="F88" s="9">
        <v>11.99</v>
      </c>
      <c r="G88" s="9">
        <v>13.99</v>
      </c>
      <c r="H88" s="9">
        <v>11.99</v>
      </c>
      <c r="I88" s="10">
        <v>13.49</v>
      </c>
    </row>
    <row r="89" spans="1:9" ht="14.5" thickBot="1">
      <c r="A89" s="6">
        <v>86</v>
      </c>
      <c r="B89" s="7" t="s">
        <v>10</v>
      </c>
      <c r="C89" s="7" t="s">
        <v>122</v>
      </c>
      <c r="D89" s="7" t="s">
        <v>98</v>
      </c>
      <c r="E89" s="9">
        <v>12.94</v>
      </c>
      <c r="F89" s="9">
        <v>13.19</v>
      </c>
      <c r="G89" s="9">
        <v>13.69</v>
      </c>
      <c r="H89" s="9">
        <v>13.04</v>
      </c>
      <c r="I89" s="10">
        <v>13.44</v>
      </c>
    </row>
    <row r="90" spans="1:9" ht="14.5" thickBot="1">
      <c r="A90" s="6">
        <v>87</v>
      </c>
      <c r="B90" s="7" t="s">
        <v>10</v>
      </c>
      <c r="C90" s="7" t="s">
        <v>122</v>
      </c>
      <c r="D90" s="7" t="s">
        <v>99</v>
      </c>
      <c r="E90" s="9">
        <v>14</v>
      </c>
      <c r="F90" s="9">
        <v>14.25</v>
      </c>
      <c r="G90" s="9">
        <v>16.5</v>
      </c>
      <c r="H90" s="9">
        <v>16</v>
      </c>
      <c r="I90" s="10">
        <v>15.25</v>
      </c>
    </row>
    <row r="91" spans="1:9" ht="14.5" thickBot="1">
      <c r="A91" s="6">
        <v>88</v>
      </c>
      <c r="B91" s="7" t="s">
        <v>10</v>
      </c>
      <c r="C91" s="7" t="s">
        <v>122</v>
      </c>
      <c r="D91" s="7" t="s">
        <v>100</v>
      </c>
      <c r="E91" s="9">
        <v>11.77</v>
      </c>
      <c r="F91" s="9">
        <v>11.77</v>
      </c>
      <c r="G91" s="9">
        <v>0</v>
      </c>
      <c r="H91" s="9">
        <v>11.77</v>
      </c>
      <c r="I91" s="10">
        <v>11.77</v>
      </c>
    </row>
    <row r="92" spans="1:9" ht="14.5" thickBot="1">
      <c r="A92" s="6">
        <v>89</v>
      </c>
      <c r="B92" s="7" t="s">
        <v>10</v>
      </c>
      <c r="C92" s="7" t="s">
        <v>122</v>
      </c>
      <c r="D92" s="7" t="s">
        <v>101</v>
      </c>
      <c r="E92" s="9">
        <v>10</v>
      </c>
      <c r="F92" s="9">
        <v>11.25</v>
      </c>
      <c r="G92" s="9">
        <v>17</v>
      </c>
      <c r="H92" s="9">
        <v>13</v>
      </c>
      <c r="I92" s="10">
        <v>13</v>
      </c>
    </row>
    <row r="93" spans="1:9" ht="14.5" thickBot="1">
      <c r="A93" s="6">
        <v>90</v>
      </c>
      <c r="B93" s="7" t="s">
        <v>10</v>
      </c>
      <c r="C93" s="7" t="s">
        <v>122</v>
      </c>
      <c r="D93" s="7" t="s">
        <v>102</v>
      </c>
      <c r="E93" s="9">
        <v>11.52</v>
      </c>
      <c r="F93" s="9">
        <v>12.02</v>
      </c>
      <c r="G93" s="9">
        <v>12.52</v>
      </c>
      <c r="H93" s="9">
        <v>12.52</v>
      </c>
      <c r="I93" s="10">
        <v>12.52</v>
      </c>
    </row>
    <row r="94" spans="1:9" ht="14.5" thickBot="1">
      <c r="A94" s="6">
        <v>91</v>
      </c>
      <c r="B94" s="7" t="s">
        <v>10</v>
      </c>
      <c r="C94" s="7" t="s">
        <v>122</v>
      </c>
      <c r="D94" s="7" t="s">
        <v>103</v>
      </c>
      <c r="E94" s="9">
        <v>14.97</v>
      </c>
      <c r="F94" s="9">
        <v>14.97</v>
      </c>
      <c r="G94" s="9">
        <v>14.97</v>
      </c>
      <c r="H94" s="9">
        <v>14.97</v>
      </c>
      <c r="I94" s="10">
        <v>14.97</v>
      </c>
    </row>
    <row r="95" spans="1:9" ht="14.5" thickBot="1">
      <c r="A95" s="6">
        <v>92</v>
      </c>
      <c r="B95" s="7" t="s">
        <v>10</v>
      </c>
      <c r="C95" s="7" t="s">
        <v>122</v>
      </c>
      <c r="D95" s="7" t="s">
        <v>104</v>
      </c>
      <c r="E95" s="9">
        <v>10</v>
      </c>
      <c r="F95" s="9">
        <v>11</v>
      </c>
      <c r="G95" s="9">
        <v>0</v>
      </c>
      <c r="H95" s="9">
        <v>10</v>
      </c>
      <c r="I95" s="10">
        <v>10</v>
      </c>
    </row>
    <row r="96" spans="1:9" ht="14.5" thickBot="1">
      <c r="A96" s="6">
        <v>93</v>
      </c>
      <c r="B96" s="7" t="s">
        <v>10</v>
      </c>
      <c r="C96" s="7" t="s">
        <v>122</v>
      </c>
      <c r="D96" s="7" t="s">
        <v>105</v>
      </c>
      <c r="E96" s="9">
        <v>10.73</v>
      </c>
      <c r="F96" s="9">
        <v>11.41</v>
      </c>
      <c r="G96" s="9">
        <v>12.41</v>
      </c>
      <c r="H96" s="9">
        <v>10.91</v>
      </c>
      <c r="I96" s="10">
        <v>10.91</v>
      </c>
    </row>
    <row r="97" spans="1:9" ht="14.5" thickBot="1">
      <c r="A97" s="6">
        <v>94</v>
      </c>
      <c r="B97" s="7" t="s">
        <v>10</v>
      </c>
      <c r="C97" s="7" t="s">
        <v>122</v>
      </c>
      <c r="D97" s="7" t="s">
        <v>106</v>
      </c>
      <c r="E97" s="9">
        <v>11.19</v>
      </c>
      <c r="F97" s="9">
        <v>11.69</v>
      </c>
      <c r="G97" s="9">
        <v>12.19</v>
      </c>
      <c r="H97" s="9">
        <v>11.19</v>
      </c>
      <c r="I97" s="10">
        <v>11.69</v>
      </c>
    </row>
    <row r="98" spans="1:9" ht="14.5" thickBot="1">
      <c r="A98" s="6">
        <v>95</v>
      </c>
      <c r="B98" s="7" t="s">
        <v>10</v>
      </c>
      <c r="C98" s="7" t="s">
        <v>122</v>
      </c>
      <c r="D98" s="7" t="s">
        <v>107</v>
      </c>
      <c r="E98" s="9">
        <v>11.53</v>
      </c>
      <c r="F98" s="9">
        <v>11.53</v>
      </c>
      <c r="G98" s="9">
        <v>11.53</v>
      </c>
      <c r="H98" s="9">
        <v>11.53</v>
      </c>
      <c r="I98" s="10">
        <v>11.53</v>
      </c>
    </row>
    <row r="99" spans="1:9" ht="14.5" thickBot="1">
      <c r="A99" s="6">
        <v>96</v>
      </c>
      <c r="B99" s="7" t="s">
        <v>10</v>
      </c>
      <c r="C99" s="7" t="s">
        <v>122</v>
      </c>
      <c r="D99" s="7" t="s">
        <v>108</v>
      </c>
      <c r="E99" s="9">
        <v>0</v>
      </c>
      <c r="F99" s="9">
        <v>12.68</v>
      </c>
      <c r="G99" s="9">
        <v>17.05</v>
      </c>
      <c r="H99" s="9">
        <v>0</v>
      </c>
      <c r="I99" s="10">
        <v>14.11</v>
      </c>
    </row>
    <row r="100" spans="1:9" ht="14.5" thickBot="1">
      <c r="A100" s="6">
        <v>97</v>
      </c>
      <c r="B100" s="7" t="s">
        <v>10</v>
      </c>
      <c r="C100" s="7" t="s">
        <v>122</v>
      </c>
      <c r="D100" s="7" t="s">
        <v>109</v>
      </c>
      <c r="E100" s="9">
        <v>11.55</v>
      </c>
      <c r="F100" s="9">
        <v>12.23</v>
      </c>
      <c r="G100" s="9">
        <v>0</v>
      </c>
      <c r="H100" s="9">
        <v>12.05</v>
      </c>
      <c r="I100" s="10">
        <v>13.55</v>
      </c>
    </row>
    <row r="101" spans="1:9" ht="14.5" thickBot="1">
      <c r="A101" s="6">
        <v>98</v>
      </c>
      <c r="B101" s="7" t="s">
        <v>10</v>
      </c>
      <c r="C101" s="7" t="s">
        <v>122</v>
      </c>
      <c r="D101" s="7" t="s">
        <v>110</v>
      </c>
      <c r="E101" s="9">
        <v>12.05</v>
      </c>
      <c r="F101" s="9">
        <v>12.05</v>
      </c>
      <c r="G101" s="9">
        <v>12.05</v>
      </c>
      <c r="H101" s="9">
        <v>12.05</v>
      </c>
      <c r="I101" s="10">
        <v>12.05</v>
      </c>
    </row>
    <row r="102" spans="1:9" ht="14.5" thickBot="1">
      <c r="A102" s="6">
        <v>99</v>
      </c>
      <c r="B102" s="7" t="s">
        <v>10</v>
      </c>
      <c r="C102" s="7" t="s">
        <v>122</v>
      </c>
      <c r="D102" s="7" t="s">
        <v>111</v>
      </c>
      <c r="E102" s="9">
        <v>10.97</v>
      </c>
      <c r="F102" s="9">
        <v>11.47</v>
      </c>
      <c r="G102" s="9">
        <v>13.47</v>
      </c>
      <c r="H102" s="9">
        <v>10.97</v>
      </c>
      <c r="I102" s="10">
        <v>10.97</v>
      </c>
    </row>
    <row r="103" spans="1:9" ht="14.5" thickBot="1">
      <c r="A103" s="6">
        <v>100</v>
      </c>
      <c r="B103" s="7" t="s">
        <v>10</v>
      </c>
      <c r="C103" s="7" t="s">
        <v>122</v>
      </c>
      <c r="D103" s="7" t="s">
        <v>112</v>
      </c>
      <c r="E103" s="9">
        <v>9.77</v>
      </c>
      <c r="F103" s="9">
        <v>9.4</v>
      </c>
      <c r="G103" s="9">
        <v>0</v>
      </c>
      <c r="H103" s="9">
        <v>9.4</v>
      </c>
      <c r="I103" s="10">
        <v>0</v>
      </c>
    </row>
    <row r="104" spans="1:9" ht="14.5" thickBot="1">
      <c r="A104" s="18">
        <v>101</v>
      </c>
      <c r="B104" s="13" t="s">
        <v>10</v>
      </c>
      <c r="C104" s="13" t="s">
        <v>122</v>
      </c>
      <c r="D104" s="13" t="s">
        <v>113</v>
      </c>
      <c r="E104" s="15">
        <v>0</v>
      </c>
      <c r="F104" s="15">
        <v>11</v>
      </c>
      <c r="G104" s="15">
        <v>0</v>
      </c>
      <c r="H104" s="15">
        <v>12</v>
      </c>
      <c r="I104" s="16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04"/>
  <sheetViews>
    <sheetView zoomScaleSheetLayoutView="100" workbookViewId="0">
      <selection activeCell="L20" sqref="L20"/>
    </sheetView>
  </sheetViews>
  <sheetFormatPr defaultColWidth="9.1796875" defaultRowHeight="14"/>
  <cols>
    <col min="1" max="1" width="6.1796875" style="1" customWidth="1"/>
    <col min="2" max="2" width="8.453125" style="1" bestFit="1" customWidth="1"/>
    <col min="3" max="3" width="7.7265625" style="1" bestFit="1" customWidth="1"/>
    <col min="4" max="4" width="53.54296875" style="1" bestFit="1" customWidth="1"/>
    <col min="5" max="5" width="12" style="1" bestFit="1" customWidth="1"/>
    <col min="6" max="6" width="9.1796875" style="1" customWidth="1"/>
    <col min="7" max="7" width="8.81640625" style="1" customWidth="1"/>
    <col min="8" max="8" width="8.453125" style="1" customWidth="1"/>
    <col min="9" max="9" width="10.453125" style="1" customWidth="1"/>
    <col min="10" max="16384" width="9.1796875" style="1"/>
  </cols>
  <sheetData>
    <row r="1" spans="1:9">
      <c r="A1" s="201" t="s">
        <v>123</v>
      </c>
      <c r="B1" s="201"/>
      <c r="C1" s="201"/>
      <c r="D1" s="201"/>
      <c r="E1" s="201"/>
      <c r="F1" s="201"/>
      <c r="G1" s="201"/>
      <c r="H1" s="201"/>
      <c r="I1" s="201"/>
    </row>
    <row r="2" spans="1:9" ht="14.5" thickBot="1"/>
    <row r="3" spans="1:9" ht="34.5" customHeight="1">
      <c r="A3" s="38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40" t="s">
        <v>9</v>
      </c>
    </row>
    <row r="4" spans="1:9">
      <c r="A4" s="25">
        <v>1</v>
      </c>
      <c r="B4" s="23" t="s">
        <v>10</v>
      </c>
      <c r="C4" s="23" t="s">
        <v>124</v>
      </c>
      <c r="D4" s="23" t="s">
        <v>12</v>
      </c>
      <c r="E4" s="24">
        <v>9.94</v>
      </c>
      <c r="F4" s="24">
        <v>9.9499999999999993</v>
      </c>
      <c r="G4" s="24">
        <v>17.41</v>
      </c>
      <c r="H4" s="24">
        <v>9.98</v>
      </c>
      <c r="I4" s="26">
        <v>12.5</v>
      </c>
    </row>
    <row r="5" spans="1:9">
      <c r="A5" s="25">
        <v>2</v>
      </c>
      <c r="B5" s="23" t="s">
        <v>10</v>
      </c>
      <c r="C5" s="23" t="s">
        <v>124</v>
      </c>
      <c r="D5" s="23" t="s">
        <v>13</v>
      </c>
      <c r="E5" s="24">
        <v>9.9499999999999993</v>
      </c>
      <c r="F5" s="24">
        <v>9.9499999999999993</v>
      </c>
      <c r="G5" s="24">
        <v>17.75</v>
      </c>
      <c r="H5" s="24">
        <v>10.25</v>
      </c>
      <c r="I5" s="26">
        <v>12</v>
      </c>
    </row>
    <row r="6" spans="1:9">
      <c r="A6" s="25">
        <v>3</v>
      </c>
      <c r="B6" s="23" t="s">
        <v>10</v>
      </c>
      <c r="C6" s="23" t="s">
        <v>124</v>
      </c>
      <c r="D6" s="23" t="s">
        <v>14</v>
      </c>
      <c r="E6" s="24">
        <v>9.9499999999999993</v>
      </c>
      <c r="F6" s="24">
        <v>9.9499999999999993</v>
      </c>
      <c r="G6" s="24">
        <v>0</v>
      </c>
      <c r="H6" s="24">
        <v>10.5</v>
      </c>
      <c r="I6" s="26">
        <v>12.5</v>
      </c>
    </row>
    <row r="7" spans="1:9">
      <c r="A7" s="25">
        <v>4</v>
      </c>
      <c r="B7" s="23" t="s">
        <v>10</v>
      </c>
      <c r="C7" s="23" t="s">
        <v>124</v>
      </c>
      <c r="D7" s="23" t="s">
        <v>15</v>
      </c>
      <c r="E7" s="24">
        <v>10</v>
      </c>
      <c r="F7" s="24">
        <v>10.5</v>
      </c>
      <c r="G7" s="24">
        <v>17</v>
      </c>
      <c r="H7" s="24">
        <v>10.25</v>
      </c>
      <c r="I7" s="26">
        <v>12</v>
      </c>
    </row>
    <row r="8" spans="1:9">
      <c r="A8" s="25">
        <v>5</v>
      </c>
      <c r="B8" s="23" t="s">
        <v>10</v>
      </c>
      <c r="C8" s="23" t="s">
        <v>124</v>
      </c>
      <c r="D8" s="23" t="s">
        <v>16</v>
      </c>
      <c r="E8" s="24">
        <v>10</v>
      </c>
      <c r="F8" s="24">
        <v>10</v>
      </c>
      <c r="G8" s="24">
        <v>0</v>
      </c>
      <c r="H8" s="24">
        <v>10</v>
      </c>
      <c r="I8" s="26">
        <v>10</v>
      </c>
    </row>
    <row r="9" spans="1:9">
      <c r="A9" s="25">
        <v>6</v>
      </c>
      <c r="B9" s="23" t="s">
        <v>10</v>
      </c>
      <c r="C9" s="23" t="s">
        <v>124</v>
      </c>
      <c r="D9" s="23" t="s">
        <v>17</v>
      </c>
      <c r="E9" s="24">
        <v>9.75</v>
      </c>
      <c r="F9" s="24">
        <v>9.9</v>
      </c>
      <c r="G9" s="24">
        <v>0</v>
      </c>
      <c r="H9" s="24">
        <v>9.9</v>
      </c>
      <c r="I9" s="26">
        <v>8.66</v>
      </c>
    </row>
    <row r="10" spans="1:9">
      <c r="A10" s="25">
        <v>7</v>
      </c>
      <c r="B10" s="23" t="s">
        <v>10</v>
      </c>
      <c r="C10" s="23" t="s">
        <v>124</v>
      </c>
      <c r="D10" s="23" t="s">
        <v>18</v>
      </c>
      <c r="E10" s="24">
        <v>9</v>
      </c>
      <c r="F10" s="24">
        <v>10.75</v>
      </c>
      <c r="G10" s="24">
        <v>18.3</v>
      </c>
      <c r="H10" s="24">
        <v>9.75</v>
      </c>
      <c r="I10" s="26">
        <v>10</v>
      </c>
    </row>
    <row r="11" spans="1:9">
      <c r="A11" s="25">
        <v>8</v>
      </c>
      <c r="B11" s="23" t="s">
        <v>10</v>
      </c>
      <c r="C11" s="23" t="s">
        <v>124</v>
      </c>
      <c r="D11" s="23" t="s">
        <v>19</v>
      </c>
      <c r="E11" s="24">
        <v>10.18</v>
      </c>
      <c r="F11" s="24">
        <v>10.73</v>
      </c>
      <c r="G11" s="24">
        <v>18</v>
      </c>
      <c r="H11" s="24">
        <v>10.199999999999999</v>
      </c>
      <c r="I11" s="26">
        <v>10.199999999999999</v>
      </c>
    </row>
    <row r="12" spans="1:9">
      <c r="A12" s="25">
        <v>9</v>
      </c>
      <c r="B12" s="23" t="s">
        <v>10</v>
      </c>
      <c r="C12" s="23" t="s">
        <v>124</v>
      </c>
      <c r="D12" s="23" t="s">
        <v>20</v>
      </c>
      <c r="E12" s="24">
        <v>9.6</v>
      </c>
      <c r="F12" s="24">
        <v>10.4</v>
      </c>
      <c r="G12" s="24">
        <v>0</v>
      </c>
      <c r="H12" s="24">
        <v>9.9</v>
      </c>
      <c r="I12" s="26">
        <v>10.25</v>
      </c>
    </row>
    <row r="13" spans="1:9">
      <c r="A13" s="25">
        <v>10</v>
      </c>
      <c r="B13" s="23" t="s">
        <v>10</v>
      </c>
      <c r="C13" s="23" t="s">
        <v>124</v>
      </c>
      <c r="D13" s="23" t="s">
        <v>21</v>
      </c>
      <c r="E13" s="24">
        <v>10.5</v>
      </c>
      <c r="F13" s="24">
        <v>11</v>
      </c>
      <c r="G13" s="24">
        <v>0</v>
      </c>
      <c r="H13" s="24">
        <v>10.5</v>
      </c>
      <c r="I13" s="26">
        <v>0</v>
      </c>
    </row>
    <row r="14" spans="1:9">
      <c r="A14" s="25">
        <v>11</v>
      </c>
      <c r="B14" s="23" t="s">
        <v>10</v>
      </c>
      <c r="C14" s="23" t="s">
        <v>124</v>
      </c>
      <c r="D14" s="23" t="s">
        <v>22</v>
      </c>
      <c r="E14" s="24">
        <v>10.5</v>
      </c>
      <c r="F14" s="24">
        <v>11.5</v>
      </c>
      <c r="G14" s="24">
        <v>0</v>
      </c>
      <c r="H14" s="24">
        <v>10.199999999999999</v>
      </c>
      <c r="I14" s="26">
        <v>10.75</v>
      </c>
    </row>
    <row r="15" spans="1:9">
      <c r="A15" s="25">
        <v>12</v>
      </c>
      <c r="B15" s="23" t="s">
        <v>10</v>
      </c>
      <c r="C15" s="23" t="s">
        <v>124</v>
      </c>
      <c r="D15" s="23" t="s">
        <v>23</v>
      </c>
      <c r="E15" s="24">
        <v>7.5</v>
      </c>
      <c r="F15" s="24">
        <v>8</v>
      </c>
      <c r="G15" s="24">
        <v>0</v>
      </c>
      <c r="H15" s="24">
        <v>0</v>
      </c>
      <c r="I15" s="26">
        <v>0</v>
      </c>
    </row>
    <row r="16" spans="1:9">
      <c r="A16" s="25">
        <v>13</v>
      </c>
      <c r="B16" s="23" t="s">
        <v>10</v>
      </c>
      <c r="C16" s="23" t="s">
        <v>124</v>
      </c>
      <c r="D16" s="23" t="s">
        <v>24</v>
      </c>
      <c r="E16" s="24">
        <v>8.4499999999999993</v>
      </c>
      <c r="F16" s="24">
        <v>0</v>
      </c>
      <c r="G16" s="24">
        <v>0</v>
      </c>
      <c r="H16" s="24">
        <v>0</v>
      </c>
      <c r="I16" s="26">
        <v>0</v>
      </c>
    </row>
    <row r="17" spans="1:9">
      <c r="A17" s="25">
        <v>14</v>
      </c>
      <c r="B17" s="23" t="s">
        <v>10</v>
      </c>
      <c r="C17" s="23" t="s">
        <v>124</v>
      </c>
      <c r="D17" s="23" t="s">
        <v>25</v>
      </c>
      <c r="E17" s="24">
        <v>8.5</v>
      </c>
      <c r="F17" s="24">
        <v>0</v>
      </c>
      <c r="G17" s="24">
        <v>0</v>
      </c>
      <c r="H17" s="24">
        <v>0</v>
      </c>
      <c r="I17" s="26">
        <v>0</v>
      </c>
    </row>
    <row r="18" spans="1:9">
      <c r="A18" s="25">
        <v>15</v>
      </c>
      <c r="B18" s="23" t="s">
        <v>10</v>
      </c>
      <c r="C18" s="23" t="s">
        <v>124</v>
      </c>
      <c r="D18" s="23" t="s">
        <v>26</v>
      </c>
      <c r="E18" s="24">
        <v>11.01</v>
      </c>
      <c r="F18" s="24">
        <v>11.01</v>
      </c>
      <c r="G18" s="24">
        <v>0</v>
      </c>
      <c r="H18" s="24">
        <v>11.01</v>
      </c>
      <c r="I18" s="26">
        <v>11.01</v>
      </c>
    </row>
    <row r="19" spans="1:9">
      <c r="A19" s="25">
        <v>16</v>
      </c>
      <c r="B19" s="23" t="s">
        <v>10</v>
      </c>
      <c r="C19" s="23" t="s">
        <v>124</v>
      </c>
      <c r="D19" s="23" t="s">
        <v>27</v>
      </c>
      <c r="E19" s="24">
        <v>13.43</v>
      </c>
      <c r="F19" s="24">
        <v>13.43</v>
      </c>
      <c r="G19" s="24">
        <v>17.77</v>
      </c>
      <c r="H19" s="24">
        <v>13.43</v>
      </c>
      <c r="I19" s="26">
        <v>13.43</v>
      </c>
    </row>
    <row r="20" spans="1:9">
      <c r="A20" s="25">
        <v>17</v>
      </c>
      <c r="B20" s="23" t="s">
        <v>10</v>
      </c>
      <c r="C20" s="23" t="s">
        <v>124</v>
      </c>
      <c r="D20" s="23" t="s">
        <v>28</v>
      </c>
      <c r="E20" s="24">
        <v>9.7100000000000009</v>
      </c>
      <c r="F20" s="24">
        <v>0</v>
      </c>
      <c r="G20" s="24">
        <v>0</v>
      </c>
      <c r="H20" s="24">
        <v>0</v>
      </c>
      <c r="I20" s="26">
        <v>0</v>
      </c>
    </row>
    <row r="21" spans="1:9">
      <c r="A21" s="25">
        <v>18</v>
      </c>
      <c r="B21" s="23" t="s">
        <v>10</v>
      </c>
      <c r="C21" s="23" t="s">
        <v>124</v>
      </c>
      <c r="D21" s="23" t="s">
        <v>29</v>
      </c>
      <c r="E21" s="24">
        <v>10</v>
      </c>
      <c r="F21" s="24">
        <v>10</v>
      </c>
      <c r="G21" s="24">
        <v>0</v>
      </c>
      <c r="H21" s="24">
        <v>10</v>
      </c>
      <c r="I21" s="26">
        <v>0</v>
      </c>
    </row>
    <row r="22" spans="1:9">
      <c r="A22" s="25">
        <v>19</v>
      </c>
      <c r="B22" s="23" t="s">
        <v>10</v>
      </c>
      <c r="C22" s="23" t="s">
        <v>124</v>
      </c>
      <c r="D22" s="23" t="s">
        <v>30</v>
      </c>
      <c r="E22" s="24">
        <v>8.32</v>
      </c>
      <c r="F22" s="24">
        <v>0</v>
      </c>
      <c r="G22" s="24">
        <v>0</v>
      </c>
      <c r="H22" s="24">
        <v>0</v>
      </c>
      <c r="I22" s="26">
        <v>0</v>
      </c>
    </row>
    <row r="23" spans="1:9">
      <c r="A23" s="25">
        <v>20</v>
      </c>
      <c r="B23" s="23" t="s">
        <v>10</v>
      </c>
      <c r="C23" s="23" t="s">
        <v>124</v>
      </c>
      <c r="D23" s="23" t="s">
        <v>31</v>
      </c>
      <c r="E23" s="24">
        <v>8.3699999999999992</v>
      </c>
      <c r="F23" s="24">
        <v>0</v>
      </c>
      <c r="G23" s="24">
        <v>0</v>
      </c>
      <c r="H23" s="24">
        <v>0</v>
      </c>
      <c r="I23" s="26">
        <v>0</v>
      </c>
    </row>
    <row r="24" spans="1:9" s="32" customFormat="1">
      <c r="A24" s="25">
        <v>21</v>
      </c>
      <c r="B24" s="23" t="s">
        <v>10</v>
      </c>
      <c r="C24" s="23" t="s">
        <v>124</v>
      </c>
      <c r="D24" s="23" t="s">
        <v>32</v>
      </c>
      <c r="E24" s="24">
        <v>10.41</v>
      </c>
      <c r="F24" s="24">
        <v>12.07</v>
      </c>
      <c r="G24" s="24">
        <v>0</v>
      </c>
      <c r="H24" s="24">
        <v>10.6</v>
      </c>
      <c r="I24" s="26">
        <v>0</v>
      </c>
    </row>
    <row r="25" spans="1:9">
      <c r="A25" s="25">
        <v>22</v>
      </c>
      <c r="B25" s="23" t="s">
        <v>10</v>
      </c>
      <c r="C25" s="23" t="s">
        <v>124</v>
      </c>
      <c r="D25" s="23" t="s">
        <v>33</v>
      </c>
      <c r="E25" s="24">
        <v>9.57</v>
      </c>
      <c r="F25" s="24">
        <v>0</v>
      </c>
      <c r="G25" s="24">
        <v>0</v>
      </c>
      <c r="H25" s="24">
        <v>0</v>
      </c>
      <c r="I25" s="26">
        <v>0</v>
      </c>
    </row>
    <row r="26" spans="1:9">
      <c r="A26" s="25">
        <v>23</v>
      </c>
      <c r="B26" s="23" t="s">
        <v>10</v>
      </c>
      <c r="C26" s="23" t="s">
        <v>124</v>
      </c>
      <c r="D26" s="23" t="s">
        <v>34</v>
      </c>
      <c r="E26" s="24">
        <v>8.4499999999999993</v>
      </c>
      <c r="F26" s="24">
        <v>0</v>
      </c>
      <c r="G26" s="24">
        <v>0</v>
      </c>
      <c r="H26" s="24">
        <v>0</v>
      </c>
      <c r="I26" s="26">
        <v>0</v>
      </c>
    </row>
    <row r="27" spans="1:9">
      <c r="A27" s="25">
        <v>24</v>
      </c>
      <c r="B27" s="23" t="s">
        <v>10</v>
      </c>
      <c r="C27" s="23" t="s">
        <v>124</v>
      </c>
      <c r="D27" s="23" t="s">
        <v>35</v>
      </c>
      <c r="E27" s="24">
        <v>9.4</v>
      </c>
      <c r="F27" s="24">
        <v>0</v>
      </c>
      <c r="G27" s="24">
        <v>0</v>
      </c>
      <c r="H27" s="24">
        <v>9.98</v>
      </c>
      <c r="I27" s="26">
        <v>0</v>
      </c>
    </row>
    <row r="28" spans="1:9">
      <c r="A28" s="25">
        <v>25</v>
      </c>
      <c r="B28" s="23" t="s">
        <v>10</v>
      </c>
      <c r="C28" s="23" t="s">
        <v>124</v>
      </c>
      <c r="D28" s="23" t="s">
        <v>36</v>
      </c>
      <c r="E28" s="24">
        <v>14.45</v>
      </c>
      <c r="F28" s="24">
        <v>13.45</v>
      </c>
      <c r="G28" s="24">
        <v>13.45</v>
      </c>
      <c r="H28" s="24">
        <v>13.45</v>
      </c>
      <c r="I28" s="26">
        <v>13.45</v>
      </c>
    </row>
    <row r="29" spans="1:9">
      <c r="A29" s="25">
        <v>26</v>
      </c>
      <c r="B29" s="23" t="s">
        <v>10</v>
      </c>
      <c r="C29" s="23" t="s">
        <v>124</v>
      </c>
      <c r="D29" s="23" t="s">
        <v>37</v>
      </c>
      <c r="E29" s="24">
        <v>8.2899999999999991</v>
      </c>
      <c r="F29" s="24">
        <v>0</v>
      </c>
      <c r="G29" s="24">
        <v>0</v>
      </c>
      <c r="H29" s="24">
        <v>0</v>
      </c>
      <c r="I29" s="26">
        <v>0</v>
      </c>
    </row>
    <row r="30" spans="1:9">
      <c r="A30" s="25">
        <v>27</v>
      </c>
      <c r="B30" s="23" t="s">
        <v>10</v>
      </c>
      <c r="C30" s="23" t="s">
        <v>124</v>
      </c>
      <c r="D30" s="23" t="s">
        <v>38</v>
      </c>
      <c r="E30" s="24">
        <v>9.02</v>
      </c>
      <c r="F30" s="24">
        <v>0</v>
      </c>
      <c r="G30" s="24">
        <v>0</v>
      </c>
      <c r="H30" s="24">
        <v>0</v>
      </c>
      <c r="I30" s="26">
        <v>0</v>
      </c>
    </row>
    <row r="31" spans="1:9">
      <c r="A31" s="25">
        <v>28</v>
      </c>
      <c r="B31" s="23" t="s">
        <v>10</v>
      </c>
      <c r="C31" s="23" t="s">
        <v>124</v>
      </c>
      <c r="D31" s="23" t="s">
        <v>39</v>
      </c>
      <c r="E31" s="24">
        <v>8.5</v>
      </c>
      <c r="F31" s="24">
        <v>0</v>
      </c>
      <c r="G31" s="24">
        <v>0</v>
      </c>
      <c r="H31" s="24">
        <v>0</v>
      </c>
      <c r="I31" s="26">
        <v>0</v>
      </c>
    </row>
    <row r="32" spans="1:9">
      <c r="A32" s="25">
        <v>29</v>
      </c>
      <c r="B32" s="23" t="s">
        <v>10</v>
      </c>
      <c r="C32" s="23" t="s">
        <v>124</v>
      </c>
      <c r="D32" s="23" t="s">
        <v>40</v>
      </c>
      <c r="E32" s="24">
        <v>6.98</v>
      </c>
      <c r="F32" s="24">
        <v>6.98</v>
      </c>
      <c r="G32" s="24">
        <v>0</v>
      </c>
      <c r="H32" s="24">
        <v>0</v>
      </c>
      <c r="I32" s="26">
        <v>0</v>
      </c>
    </row>
    <row r="33" spans="1:9" s="32" customFormat="1">
      <c r="A33" s="25">
        <v>30</v>
      </c>
      <c r="B33" s="23" t="s">
        <v>10</v>
      </c>
      <c r="C33" s="23" t="s">
        <v>124</v>
      </c>
      <c r="D33" s="23" t="s">
        <v>41</v>
      </c>
      <c r="E33" s="24">
        <v>9.64</v>
      </c>
      <c r="F33" s="24">
        <v>9.89</v>
      </c>
      <c r="G33" s="24">
        <v>14.88</v>
      </c>
      <c r="H33" s="24">
        <v>9.35</v>
      </c>
      <c r="I33" s="26">
        <v>13.83</v>
      </c>
    </row>
    <row r="34" spans="1:9">
      <c r="A34" s="25">
        <v>31</v>
      </c>
      <c r="B34" s="23" t="s">
        <v>10</v>
      </c>
      <c r="C34" s="23" t="s">
        <v>124</v>
      </c>
      <c r="D34" s="23" t="s">
        <v>42</v>
      </c>
      <c r="E34" s="24">
        <v>9.75</v>
      </c>
      <c r="F34" s="24">
        <v>10.26</v>
      </c>
      <c r="G34" s="24">
        <v>0</v>
      </c>
      <c r="H34" s="24">
        <v>10.75</v>
      </c>
      <c r="I34" s="26">
        <v>0</v>
      </c>
    </row>
    <row r="35" spans="1:9">
      <c r="A35" s="25">
        <v>32</v>
      </c>
      <c r="B35" s="23" t="s">
        <v>10</v>
      </c>
      <c r="C35" s="23" t="s">
        <v>124</v>
      </c>
      <c r="D35" s="23" t="s">
        <v>43</v>
      </c>
      <c r="E35" s="24">
        <v>11.25</v>
      </c>
      <c r="F35" s="24">
        <v>13</v>
      </c>
      <c r="G35" s="24">
        <v>0</v>
      </c>
      <c r="H35" s="24">
        <v>13</v>
      </c>
      <c r="I35" s="26">
        <v>14</v>
      </c>
    </row>
    <row r="36" spans="1:9">
      <c r="A36" s="25">
        <v>33</v>
      </c>
      <c r="B36" s="23" t="s">
        <v>10</v>
      </c>
      <c r="C36" s="23" t="s">
        <v>124</v>
      </c>
      <c r="D36" s="23" t="s">
        <v>44</v>
      </c>
      <c r="E36" s="24">
        <v>10.15</v>
      </c>
      <c r="F36" s="24">
        <v>10.65</v>
      </c>
      <c r="G36" s="24">
        <v>21</v>
      </c>
      <c r="H36" s="24">
        <v>13</v>
      </c>
      <c r="I36" s="26">
        <v>12</v>
      </c>
    </row>
    <row r="37" spans="1:9">
      <c r="A37" s="25">
        <v>34</v>
      </c>
      <c r="B37" s="23" t="s">
        <v>10</v>
      </c>
      <c r="C37" s="23" t="s">
        <v>124</v>
      </c>
      <c r="D37" s="23" t="s">
        <v>45</v>
      </c>
      <c r="E37" s="24">
        <v>10.1</v>
      </c>
      <c r="F37" s="24">
        <v>11.8</v>
      </c>
      <c r="G37" s="24">
        <v>13.7</v>
      </c>
      <c r="H37" s="24">
        <v>11.5</v>
      </c>
      <c r="I37" s="26">
        <v>11.5</v>
      </c>
    </row>
    <row r="38" spans="1:9">
      <c r="A38" s="25">
        <v>35</v>
      </c>
      <c r="B38" s="23" t="s">
        <v>10</v>
      </c>
      <c r="C38" s="23" t="s">
        <v>124</v>
      </c>
      <c r="D38" s="23" t="s">
        <v>46</v>
      </c>
      <c r="E38" s="24">
        <v>9.07</v>
      </c>
      <c r="F38" s="24">
        <v>10.45</v>
      </c>
      <c r="G38" s="24">
        <v>13.89</v>
      </c>
      <c r="H38" s="24">
        <v>10.73</v>
      </c>
      <c r="I38" s="26">
        <v>10.75</v>
      </c>
    </row>
    <row r="39" spans="1:9">
      <c r="A39" s="25">
        <v>36</v>
      </c>
      <c r="B39" s="23" t="s">
        <v>10</v>
      </c>
      <c r="C39" s="23" t="s">
        <v>124</v>
      </c>
      <c r="D39" s="23" t="s">
        <v>47</v>
      </c>
      <c r="E39" s="24">
        <v>7.15</v>
      </c>
      <c r="F39" s="24">
        <v>7.15</v>
      </c>
      <c r="G39" s="24">
        <v>7.15</v>
      </c>
      <c r="H39" s="24">
        <v>7.15</v>
      </c>
      <c r="I39" s="26">
        <v>7.15</v>
      </c>
    </row>
    <row r="40" spans="1:9">
      <c r="A40" s="25">
        <v>37</v>
      </c>
      <c r="B40" s="23" t="s">
        <v>10</v>
      </c>
      <c r="C40" s="23" t="s">
        <v>124</v>
      </c>
      <c r="D40" s="23" t="s">
        <v>48</v>
      </c>
      <c r="E40" s="24">
        <v>6.81</v>
      </c>
      <c r="F40" s="24">
        <v>6.92</v>
      </c>
      <c r="G40" s="24">
        <v>6.43</v>
      </c>
      <c r="H40" s="24">
        <v>6.4</v>
      </c>
      <c r="I40" s="26">
        <v>7.39</v>
      </c>
    </row>
    <row r="41" spans="1:9">
      <c r="A41" s="25">
        <v>38</v>
      </c>
      <c r="B41" s="23" t="s">
        <v>10</v>
      </c>
      <c r="C41" s="23" t="s">
        <v>124</v>
      </c>
      <c r="D41" s="23" t="s">
        <v>49</v>
      </c>
      <c r="E41" s="24">
        <v>8.4600000000000009</v>
      </c>
      <c r="F41" s="24">
        <v>10.67</v>
      </c>
      <c r="G41" s="24">
        <v>13.21</v>
      </c>
      <c r="H41" s="24">
        <v>9.4</v>
      </c>
      <c r="I41" s="26">
        <v>10.47</v>
      </c>
    </row>
    <row r="42" spans="1:9">
      <c r="A42" s="25">
        <v>39</v>
      </c>
      <c r="B42" s="23" t="s">
        <v>10</v>
      </c>
      <c r="C42" s="23" t="s">
        <v>124</v>
      </c>
      <c r="D42" s="23" t="s">
        <v>50</v>
      </c>
      <c r="E42" s="24">
        <v>8.74</v>
      </c>
      <c r="F42" s="24">
        <v>10.17</v>
      </c>
      <c r="G42" s="24">
        <v>13.08</v>
      </c>
      <c r="H42" s="24">
        <v>7.71</v>
      </c>
      <c r="I42" s="26">
        <v>9.9</v>
      </c>
    </row>
    <row r="43" spans="1:9">
      <c r="A43" s="25">
        <v>40</v>
      </c>
      <c r="B43" s="23" t="s">
        <v>10</v>
      </c>
      <c r="C43" s="23" t="s">
        <v>124</v>
      </c>
      <c r="D43" s="23" t="s">
        <v>51</v>
      </c>
      <c r="E43" s="24">
        <v>8.2799999999999994</v>
      </c>
      <c r="F43" s="24">
        <v>8.24</v>
      </c>
      <c r="G43" s="24">
        <v>7.75</v>
      </c>
      <c r="H43" s="24">
        <v>8.16</v>
      </c>
      <c r="I43" s="26">
        <v>8.81</v>
      </c>
    </row>
    <row r="44" spans="1:9">
      <c r="A44" s="25">
        <v>41</v>
      </c>
      <c r="B44" s="23" t="s">
        <v>10</v>
      </c>
      <c r="C44" s="23" t="s">
        <v>124</v>
      </c>
      <c r="D44" s="23" t="s">
        <v>52</v>
      </c>
      <c r="E44" s="24">
        <v>9.35</v>
      </c>
      <c r="F44" s="24">
        <v>9.99</v>
      </c>
      <c r="G44" s="24">
        <v>12.79</v>
      </c>
      <c r="H44" s="24">
        <v>10.07</v>
      </c>
      <c r="I44" s="26">
        <v>12.76</v>
      </c>
    </row>
    <row r="45" spans="1:9">
      <c r="A45" s="25">
        <v>42</v>
      </c>
      <c r="B45" s="23" t="s">
        <v>10</v>
      </c>
      <c r="C45" s="23" t="s">
        <v>124</v>
      </c>
      <c r="D45" s="23" t="s">
        <v>53</v>
      </c>
      <c r="E45" s="24">
        <v>10</v>
      </c>
      <c r="F45" s="24">
        <v>10.5</v>
      </c>
      <c r="G45" s="24">
        <v>12.5</v>
      </c>
      <c r="H45" s="24">
        <v>11</v>
      </c>
      <c r="I45" s="26">
        <v>11</v>
      </c>
    </row>
    <row r="46" spans="1:9">
      <c r="A46" s="25">
        <v>43</v>
      </c>
      <c r="B46" s="23" t="s">
        <v>10</v>
      </c>
      <c r="C46" s="23" t="s">
        <v>124</v>
      </c>
      <c r="D46" s="23" t="s">
        <v>54</v>
      </c>
      <c r="E46" s="24">
        <v>9.42</v>
      </c>
      <c r="F46" s="24">
        <v>9.19</v>
      </c>
      <c r="G46" s="24">
        <v>9.48</v>
      </c>
      <c r="H46" s="24">
        <v>8.9600000000000009</v>
      </c>
      <c r="I46" s="26">
        <v>9.24</v>
      </c>
    </row>
    <row r="47" spans="1:9">
      <c r="A47" s="25">
        <v>44</v>
      </c>
      <c r="B47" s="23" t="s">
        <v>10</v>
      </c>
      <c r="C47" s="23" t="s">
        <v>124</v>
      </c>
      <c r="D47" s="23" t="s">
        <v>55</v>
      </c>
      <c r="E47" s="24">
        <v>10.9</v>
      </c>
      <c r="F47" s="24">
        <v>12.65</v>
      </c>
      <c r="G47" s="24">
        <v>15</v>
      </c>
      <c r="H47" s="24">
        <v>12.12</v>
      </c>
      <c r="I47" s="26">
        <v>12.28</v>
      </c>
    </row>
    <row r="48" spans="1:9" s="32" customFormat="1">
      <c r="A48" s="25">
        <v>45</v>
      </c>
      <c r="B48" s="23" t="s">
        <v>10</v>
      </c>
      <c r="C48" s="23" t="s">
        <v>124</v>
      </c>
      <c r="D48" s="23" t="s">
        <v>56</v>
      </c>
      <c r="E48" s="24">
        <v>12.37</v>
      </c>
      <c r="F48" s="24">
        <v>12.37</v>
      </c>
      <c r="G48" s="24">
        <v>12.37</v>
      </c>
      <c r="H48" s="24">
        <v>0</v>
      </c>
      <c r="I48" s="26">
        <v>12.37</v>
      </c>
    </row>
    <row r="49" spans="1:9">
      <c r="A49" s="25">
        <v>46</v>
      </c>
      <c r="B49" s="23" t="s">
        <v>10</v>
      </c>
      <c r="C49" s="23" t="s">
        <v>124</v>
      </c>
      <c r="D49" s="23" t="s">
        <v>57</v>
      </c>
      <c r="E49" s="24">
        <v>10.29</v>
      </c>
      <c r="F49" s="24">
        <v>11.79</v>
      </c>
      <c r="G49" s="24">
        <v>13.79</v>
      </c>
      <c r="H49" s="24">
        <v>12.29</v>
      </c>
      <c r="I49" s="26">
        <v>11.79</v>
      </c>
    </row>
    <row r="50" spans="1:9">
      <c r="A50" s="25">
        <v>47</v>
      </c>
      <c r="B50" s="23" t="s">
        <v>10</v>
      </c>
      <c r="C50" s="23" t="s">
        <v>124</v>
      </c>
      <c r="D50" s="23" t="s">
        <v>58</v>
      </c>
      <c r="E50" s="24">
        <v>9.9700000000000006</v>
      </c>
      <c r="F50" s="24">
        <v>10.220000000000001</v>
      </c>
      <c r="G50" s="24">
        <v>11.56</v>
      </c>
      <c r="H50" s="24">
        <v>10.31</v>
      </c>
      <c r="I50" s="26">
        <v>12.31</v>
      </c>
    </row>
    <row r="51" spans="1:9">
      <c r="A51" s="25">
        <v>48</v>
      </c>
      <c r="B51" s="23" t="s">
        <v>10</v>
      </c>
      <c r="C51" s="23" t="s">
        <v>124</v>
      </c>
      <c r="D51" s="23" t="s">
        <v>59</v>
      </c>
      <c r="E51" s="24">
        <v>13.27</v>
      </c>
      <c r="F51" s="24">
        <v>14.27</v>
      </c>
      <c r="G51" s="24">
        <v>14.27</v>
      </c>
      <c r="H51" s="24">
        <v>13.77</v>
      </c>
      <c r="I51" s="26">
        <v>13.27</v>
      </c>
    </row>
    <row r="52" spans="1:9">
      <c r="A52" s="25">
        <v>49</v>
      </c>
      <c r="B52" s="23" t="s">
        <v>10</v>
      </c>
      <c r="C52" s="23" t="s">
        <v>124</v>
      </c>
      <c r="D52" s="23" t="s">
        <v>60</v>
      </c>
      <c r="E52" s="24">
        <v>9.2799999999999994</v>
      </c>
      <c r="F52" s="24">
        <v>9.51</v>
      </c>
      <c r="G52" s="24">
        <v>13.55</v>
      </c>
      <c r="H52" s="24">
        <v>9.3699999999999992</v>
      </c>
      <c r="I52" s="26">
        <v>12.08</v>
      </c>
    </row>
    <row r="53" spans="1:9" s="32" customFormat="1">
      <c r="A53" s="25">
        <v>50</v>
      </c>
      <c r="B53" s="23" t="s">
        <v>10</v>
      </c>
      <c r="C53" s="23" t="s">
        <v>124</v>
      </c>
      <c r="D53" s="23" t="s">
        <v>61</v>
      </c>
      <c r="E53" s="24">
        <v>3.79</v>
      </c>
      <c r="F53" s="24">
        <v>4.33</v>
      </c>
      <c r="G53" s="24">
        <v>3.67</v>
      </c>
      <c r="H53" s="24">
        <v>3.33</v>
      </c>
      <c r="I53" s="26">
        <v>11.96</v>
      </c>
    </row>
    <row r="54" spans="1:9">
      <c r="A54" s="25">
        <v>51</v>
      </c>
      <c r="B54" s="23" t="s">
        <v>10</v>
      </c>
      <c r="C54" s="23" t="s">
        <v>124</v>
      </c>
      <c r="D54" s="23" t="s">
        <v>62</v>
      </c>
      <c r="E54" s="24">
        <v>9</v>
      </c>
      <c r="F54" s="24">
        <v>10</v>
      </c>
      <c r="G54" s="24">
        <v>10</v>
      </c>
      <c r="H54" s="24">
        <v>9</v>
      </c>
      <c r="I54" s="26">
        <v>10</v>
      </c>
    </row>
    <row r="55" spans="1:9">
      <c r="A55" s="25">
        <v>52</v>
      </c>
      <c r="B55" s="23" t="s">
        <v>10</v>
      </c>
      <c r="C55" s="23" t="s">
        <v>124</v>
      </c>
      <c r="D55" s="23" t="s">
        <v>64</v>
      </c>
      <c r="E55" s="24">
        <v>9.3800000000000008</v>
      </c>
      <c r="F55" s="24">
        <v>10.48</v>
      </c>
      <c r="G55" s="24">
        <v>10.130000000000001</v>
      </c>
      <c r="H55" s="24">
        <v>10.07</v>
      </c>
      <c r="I55" s="26">
        <v>12.14</v>
      </c>
    </row>
    <row r="56" spans="1:9">
      <c r="A56" s="25">
        <v>53</v>
      </c>
      <c r="B56" s="23" t="s">
        <v>10</v>
      </c>
      <c r="C56" s="23" t="s">
        <v>124</v>
      </c>
      <c r="D56" s="23" t="s">
        <v>65</v>
      </c>
      <c r="E56" s="24">
        <v>10.17</v>
      </c>
      <c r="F56" s="24">
        <v>11.24</v>
      </c>
      <c r="G56" s="24">
        <v>10.23</v>
      </c>
      <c r="H56" s="24">
        <v>10.19</v>
      </c>
      <c r="I56" s="26">
        <v>13.7</v>
      </c>
    </row>
    <row r="57" spans="1:9" s="37" customFormat="1">
      <c r="A57" s="33">
        <v>54</v>
      </c>
      <c r="B57" s="34" t="s">
        <v>10</v>
      </c>
      <c r="C57" s="34" t="s">
        <v>124</v>
      </c>
      <c r="D57" s="34" t="s">
        <v>66</v>
      </c>
      <c r="E57" s="35">
        <v>5.42</v>
      </c>
      <c r="F57" s="35">
        <v>5.42</v>
      </c>
      <c r="G57" s="35">
        <v>5.42</v>
      </c>
      <c r="H57" s="35">
        <v>10.77</v>
      </c>
      <c r="I57" s="36">
        <v>10.77</v>
      </c>
    </row>
    <row r="58" spans="1:9">
      <c r="A58" s="25">
        <v>55</v>
      </c>
      <c r="B58" s="23" t="s">
        <v>10</v>
      </c>
      <c r="C58" s="23" t="s">
        <v>124</v>
      </c>
      <c r="D58" s="23" t="s">
        <v>67</v>
      </c>
      <c r="E58" s="24">
        <v>11.34</v>
      </c>
      <c r="F58" s="24">
        <v>10.9</v>
      </c>
      <c r="G58" s="24">
        <v>13.54</v>
      </c>
      <c r="H58" s="24">
        <v>10.14</v>
      </c>
      <c r="I58" s="26">
        <v>11.25</v>
      </c>
    </row>
    <row r="59" spans="1:9">
      <c r="A59" s="25">
        <v>56</v>
      </c>
      <c r="B59" s="23" t="s">
        <v>10</v>
      </c>
      <c r="C59" s="23" t="s">
        <v>124</v>
      </c>
      <c r="D59" s="23" t="s">
        <v>68</v>
      </c>
      <c r="E59" s="24">
        <v>8.75</v>
      </c>
      <c r="F59" s="24">
        <v>8.75</v>
      </c>
      <c r="G59" s="24">
        <v>8.75</v>
      </c>
      <c r="H59" s="24">
        <v>8.75</v>
      </c>
      <c r="I59" s="26">
        <v>8.75</v>
      </c>
    </row>
    <row r="60" spans="1:9" s="32" customFormat="1">
      <c r="A60" s="25">
        <v>57</v>
      </c>
      <c r="B60" s="23" t="s">
        <v>10</v>
      </c>
      <c r="C60" s="23" t="s">
        <v>124</v>
      </c>
      <c r="D60" s="23" t="s">
        <v>69</v>
      </c>
      <c r="E60" s="24">
        <v>0</v>
      </c>
      <c r="F60" s="24">
        <v>8.36</v>
      </c>
      <c r="G60" s="24">
        <v>0</v>
      </c>
      <c r="H60" s="24">
        <v>8.36</v>
      </c>
      <c r="I60" s="26">
        <v>8.36</v>
      </c>
    </row>
    <row r="61" spans="1:9">
      <c r="A61" s="25">
        <v>58</v>
      </c>
      <c r="B61" s="23" t="s">
        <v>10</v>
      </c>
      <c r="C61" s="23" t="s">
        <v>124</v>
      </c>
      <c r="D61" s="23" t="s">
        <v>70</v>
      </c>
      <c r="E61" s="24">
        <v>9.7200000000000006</v>
      </c>
      <c r="F61" s="24">
        <v>9.82</v>
      </c>
      <c r="G61" s="24">
        <v>9.7200000000000006</v>
      </c>
      <c r="H61" s="24">
        <v>9.75</v>
      </c>
      <c r="I61" s="26">
        <v>9.81</v>
      </c>
    </row>
    <row r="62" spans="1:9">
      <c r="A62" s="25">
        <v>59</v>
      </c>
      <c r="B62" s="23" t="s">
        <v>10</v>
      </c>
      <c r="C62" s="23" t="s">
        <v>124</v>
      </c>
      <c r="D62" s="23" t="s">
        <v>71</v>
      </c>
      <c r="E62" s="24">
        <v>9.93</v>
      </c>
      <c r="F62" s="24">
        <v>10.3</v>
      </c>
      <c r="G62" s="24">
        <v>12.15</v>
      </c>
      <c r="H62" s="24">
        <v>9.67</v>
      </c>
      <c r="I62" s="26">
        <v>11.41</v>
      </c>
    </row>
    <row r="63" spans="1:9" s="31" customFormat="1">
      <c r="A63" s="25">
        <v>60</v>
      </c>
      <c r="B63" s="23" t="s">
        <v>10</v>
      </c>
      <c r="C63" s="23" t="s">
        <v>124</v>
      </c>
      <c r="D63" s="23" t="s">
        <v>72</v>
      </c>
      <c r="E63" s="24">
        <v>12.35</v>
      </c>
      <c r="F63" s="24">
        <v>11.15</v>
      </c>
      <c r="G63" s="24">
        <v>7.54</v>
      </c>
      <c r="H63" s="24">
        <v>7.8</v>
      </c>
      <c r="I63" s="26">
        <v>7.59</v>
      </c>
    </row>
    <row r="64" spans="1:9">
      <c r="A64" s="25">
        <v>61</v>
      </c>
      <c r="B64" s="23" t="s">
        <v>10</v>
      </c>
      <c r="C64" s="23" t="s">
        <v>124</v>
      </c>
      <c r="D64" s="23" t="s">
        <v>73</v>
      </c>
      <c r="E64" s="24">
        <v>13.7</v>
      </c>
      <c r="F64" s="24">
        <v>13.7</v>
      </c>
      <c r="G64" s="24">
        <v>13.7</v>
      </c>
      <c r="H64" s="24">
        <v>13.7</v>
      </c>
      <c r="I64" s="26">
        <v>13.7</v>
      </c>
    </row>
    <row r="65" spans="1:9">
      <c r="A65" s="25">
        <v>62</v>
      </c>
      <c r="B65" s="23" t="s">
        <v>10</v>
      </c>
      <c r="C65" s="23" t="s">
        <v>124</v>
      </c>
      <c r="D65" s="23" t="s">
        <v>74</v>
      </c>
      <c r="E65" s="24">
        <v>10.79</v>
      </c>
      <c r="F65" s="24">
        <v>11.09</v>
      </c>
      <c r="G65" s="24">
        <v>11.09</v>
      </c>
      <c r="H65" s="24">
        <v>10.94</v>
      </c>
      <c r="I65" s="26">
        <v>10.99</v>
      </c>
    </row>
    <row r="66" spans="1:9">
      <c r="A66" s="25">
        <v>63</v>
      </c>
      <c r="B66" s="23" t="s">
        <v>10</v>
      </c>
      <c r="C66" s="23" t="s">
        <v>124</v>
      </c>
      <c r="D66" s="23" t="s">
        <v>75</v>
      </c>
      <c r="E66" s="24">
        <v>10.64</v>
      </c>
      <c r="F66" s="24">
        <v>10.64</v>
      </c>
      <c r="G66" s="24">
        <v>11.69</v>
      </c>
      <c r="H66" s="24">
        <v>10.64</v>
      </c>
      <c r="I66" s="26">
        <v>10.71</v>
      </c>
    </row>
    <row r="67" spans="1:9">
      <c r="A67" s="25">
        <v>64</v>
      </c>
      <c r="B67" s="23" t="s">
        <v>10</v>
      </c>
      <c r="C67" s="23" t="s">
        <v>124</v>
      </c>
      <c r="D67" s="23" t="s">
        <v>76</v>
      </c>
      <c r="E67" s="24">
        <v>10.5</v>
      </c>
      <c r="F67" s="24">
        <v>11.5</v>
      </c>
      <c r="G67" s="24">
        <v>16</v>
      </c>
      <c r="H67" s="24">
        <v>0</v>
      </c>
      <c r="I67" s="26">
        <v>11</v>
      </c>
    </row>
    <row r="68" spans="1:9" s="31" customFormat="1">
      <c r="A68" s="25">
        <v>65</v>
      </c>
      <c r="B68" s="23" t="s">
        <v>10</v>
      </c>
      <c r="C68" s="23" t="s">
        <v>124</v>
      </c>
      <c r="D68" s="23" t="s">
        <v>77</v>
      </c>
      <c r="E68" s="24">
        <v>0</v>
      </c>
      <c r="F68" s="24">
        <v>10.11</v>
      </c>
      <c r="G68" s="24">
        <v>0</v>
      </c>
      <c r="H68" s="24">
        <v>10.11</v>
      </c>
      <c r="I68" s="26">
        <v>10.11</v>
      </c>
    </row>
    <row r="69" spans="1:9">
      <c r="A69" s="25">
        <v>66</v>
      </c>
      <c r="B69" s="23" t="s">
        <v>10</v>
      </c>
      <c r="C69" s="23" t="s">
        <v>124</v>
      </c>
      <c r="D69" s="23" t="s">
        <v>78</v>
      </c>
      <c r="E69" s="24">
        <v>11</v>
      </c>
      <c r="F69" s="24">
        <v>13</v>
      </c>
      <c r="G69" s="24">
        <v>15</v>
      </c>
      <c r="H69" s="24">
        <v>12.5</v>
      </c>
      <c r="I69" s="26">
        <v>13.5</v>
      </c>
    </row>
    <row r="70" spans="1:9">
      <c r="A70" s="25">
        <v>67</v>
      </c>
      <c r="B70" s="23" t="s">
        <v>10</v>
      </c>
      <c r="C70" s="23" t="s">
        <v>124</v>
      </c>
      <c r="D70" s="23" t="s">
        <v>79</v>
      </c>
      <c r="E70" s="24">
        <v>7.24</v>
      </c>
      <c r="F70" s="24">
        <v>7.8</v>
      </c>
      <c r="G70" s="24">
        <v>0</v>
      </c>
      <c r="H70" s="24">
        <v>7.64</v>
      </c>
      <c r="I70" s="26">
        <v>0</v>
      </c>
    </row>
    <row r="71" spans="1:9">
      <c r="A71" s="25">
        <v>68</v>
      </c>
      <c r="B71" s="23" t="s">
        <v>10</v>
      </c>
      <c r="C71" s="23" t="s">
        <v>124</v>
      </c>
      <c r="D71" s="23" t="s">
        <v>80</v>
      </c>
      <c r="E71" s="24">
        <v>9.41</v>
      </c>
      <c r="F71" s="24">
        <v>10.66</v>
      </c>
      <c r="G71" s="24">
        <v>10.66</v>
      </c>
      <c r="H71" s="24">
        <v>10.66</v>
      </c>
      <c r="I71" s="26">
        <v>10.66</v>
      </c>
    </row>
    <row r="72" spans="1:9">
      <c r="A72" s="25">
        <v>69</v>
      </c>
      <c r="B72" s="23" t="s">
        <v>10</v>
      </c>
      <c r="C72" s="23" t="s">
        <v>124</v>
      </c>
      <c r="D72" s="23" t="s">
        <v>81</v>
      </c>
      <c r="E72" s="24">
        <v>11.25</v>
      </c>
      <c r="F72" s="24">
        <v>11.5</v>
      </c>
      <c r="G72" s="24">
        <v>0</v>
      </c>
      <c r="H72" s="24">
        <v>10.5</v>
      </c>
      <c r="I72" s="26">
        <v>11.5</v>
      </c>
    </row>
    <row r="73" spans="1:9">
      <c r="A73" s="25">
        <v>70</v>
      </c>
      <c r="B73" s="23" t="s">
        <v>10</v>
      </c>
      <c r="C73" s="23" t="s">
        <v>124</v>
      </c>
      <c r="D73" s="23" t="s">
        <v>82</v>
      </c>
      <c r="E73" s="24">
        <v>9</v>
      </c>
      <c r="F73" s="24">
        <v>15</v>
      </c>
      <c r="G73" s="24">
        <v>0</v>
      </c>
      <c r="H73" s="24">
        <v>11.25</v>
      </c>
      <c r="I73" s="26">
        <v>12.25</v>
      </c>
    </row>
    <row r="74" spans="1:9">
      <c r="A74" s="25">
        <v>71</v>
      </c>
      <c r="B74" s="23" t="s">
        <v>10</v>
      </c>
      <c r="C74" s="23" t="s">
        <v>124</v>
      </c>
      <c r="D74" s="23" t="s">
        <v>83</v>
      </c>
      <c r="E74" s="24">
        <v>0</v>
      </c>
      <c r="F74" s="24">
        <v>12.66</v>
      </c>
      <c r="G74" s="24">
        <v>17.09</v>
      </c>
      <c r="H74" s="24">
        <v>0</v>
      </c>
      <c r="I74" s="26">
        <v>14.47</v>
      </c>
    </row>
    <row r="75" spans="1:9">
      <c r="A75" s="25">
        <v>72</v>
      </c>
      <c r="B75" s="23" t="s">
        <v>10</v>
      </c>
      <c r="C75" s="23" t="s">
        <v>124</v>
      </c>
      <c r="D75" s="23" t="s">
        <v>84</v>
      </c>
      <c r="E75" s="24">
        <v>11.5</v>
      </c>
      <c r="F75" s="24">
        <v>11.5</v>
      </c>
      <c r="G75" s="24">
        <v>0</v>
      </c>
      <c r="H75" s="24">
        <v>11.5</v>
      </c>
      <c r="I75" s="26">
        <v>12.25</v>
      </c>
    </row>
    <row r="76" spans="1:9" s="31" customFormat="1">
      <c r="A76" s="25">
        <v>73</v>
      </c>
      <c r="B76" s="23" t="s">
        <v>10</v>
      </c>
      <c r="C76" s="23" t="s">
        <v>124</v>
      </c>
      <c r="D76" s="23" t="s">
        <v>85</v>
      </c>
      <c r="E76" s="24">
        <v>8.84</v>
      </c>
      <c r="F76" s="24">
        <v>9.6999999999999993</v>
      </c>
      <c r="G76" s="24">
        <v>13.13</v>
      </c>
      <c r="H76" s="24">
        <v>9.5299999999999994</v>
      </c>
      <c r="I76" s="26">
        <v>9.6</v>
      </c>
    </row>
    <row r="77" spans="1:9">
      <c r="A77" s="25">
        <v>74</v>
      </c>
      <c r="B77" s="23" t="s">
        <v>10</v>
      </c>
      <c r="C77" s="23" t="s">
        <v>124</v>
      </c>
      <c r="D77" s="23" t="s">
        <v>86</v>
      </c>
      <c r="E77" s="24">
        <v>0</v>
      </c>
      <c r="F77" s="24">
        <v>11.34</v>
      </c>
      <c r="G77" s="24">
        <v>0</v>
      </c>
      <c r="H77" s="24">
        <v>8.92</v>
      </c>
      <c r="I77" s="26">
        <v>10.039999999999999</v>
      </c>
    </row>
    <row r="78" spans="1:9">
      <c r="A78" s="25">
        <v>75</v>
      </c>
      <c r="B78" s="23" t="s">
        <v>10</v>
      </c>
      <c r="C78" s="23" t="s">
        <v>124</v>
      </c>
      <c r="D78" s="23" t="s">
        <v>87</v>
      </c>
      <c r="E78" s="24">
        <v>10.75</v>
      </c>
      <c r="F78" s="24">
        <v>13</v>
      </c>
      <c r="G78" s="24">
        <v>0</v>
      </c>
      <c r="H78" s="24">
        <v>0</v>
      </c>
      <c r="I78" s="26">
        <v>0</v>
      </c>
    </row>
    <row r="79" spans="1:9">
      <c r="A79" s="25">
        <v>76</v>
      </c>
      <c r="B79" s="23" t="s">
        <v>10</v>
      </c>
      <c r="C79" s="23" t="s">
        <v>124</v>
      </c>
      <c r="D79" s="23" t="s">
        <v>88</v>
      </c>
      <c r="E79" s="24">
        <v>10.94</v>
      </c>
      <c r="F79" s="24">
        <v>10.94</v>
      </c>
      <c r="G79" s="24">
        <v>0</v>
      </c>
      <c r="H79" s="24">
        <v>10.69</v>
      </c>
      <c r="I79" s="26">
        <v>10.69</v>
      </c>
    </row>
    <row r="80" spans="1:9">
      <c r="A80" s="25">
        <v>77</v>
      </c>
      <c r="B80" s="23" t="s">
        <v>10</v>
      </c>
      <c r="C80" s="23" t="s">
        <v>124</v>
      </c>
      <c r="D80" s="23" t="s">
        <v>89</v>
      </c>
      <c r="E80" s="24">
        <v>8.5</v>
      </c>
      <c r="F80" s="24">
        <v>9</v>
      </c>
      <c r="G80" s="24">
        <v>9.75</v>
      </c>
      <c r="H80" s="24">
        <v>8.75</v>
      </c>
      <c r="I80" s="26">
        <v>10.5</v>
      </c>
    </row>
    <row r="81" spans="1:9">
      <c r="A81" s="25">
        <v>78</v>
      </c>
      <c r="B81" s="23" t="s">
        <v>10</v>
      </c>
      <c r="C81" s="23" t="s">
        <v>124</v>
      </c>
      <c r="D81" s="23" t="s">
        <v>90</v>
      </c>
      <c r="E81" s="24">
        <v>12.86</v>
      </c>
      <c r="F81" s="24">
        <v>12.69</v>
      </c>
      <c r="G81" s="24">
        <v>14.62</v>
      </c>
      <c r="H81" s="24">
        <v>12.76</v>
      </c>
      <c r="I81" s="26">
        <v>12.66</v>
      </c>
    </row>
    <row r="82" spans="1:9" s="31" customFormat="1">
      <c r="A82" s="25">
        <v>79</v>
      </c>
      <c r="B82" s="23" t="s">
        <v>10</v>
      </c>
      <c r="C82" s="23" t="s">
        <v>124</v>
      </c>
      <c r="D82" s="23" t="s">
        <v>91</v>
      </c>
      <c r="E82" s="24">
        <v>16.100000000000001</v>
      </c>
      <c r="F82" s="24">
        <v>17.100000000000001</v>
      </c>
      <c r="G82" s="24">
        <v>17.100000000000001</v>
      </c>
      <c r="H82" s="24">
        <v>17.850000000000001</v>
      </c>
      <c r="I82" s="26">
        <v>17.850000000000001</v>
      </c>
    </row>
    <row r="83" spans="1:9">
      <c r="A83" s="25">
        <v>80</v>
      </c>
      <c r="B83" s="23" t="s">
        <v>10</v>
      </c>
      <c r="C83" s="23" t="s">
        <v>124</v>
      </c>
      <c r="D83" s="23" t="s">
        <v>92</v>
      </c>
      <c r="E83" s="24">
        <v>12.89</v>
      </c>
      <c r="F83" s="24">
        <v>12.89</v>
      </c>
      <c r="G83" s="24">
        <v>12.89</v>
      </c>
      <c r="H83" s="24">
        <v>12.89</v>
      </c>
      <c r="I83" s="26">
        <v>12.89</v>
      </c>
    </row>
    <row r="84" spans="1:9">
      <c r="A84" s="25">
        <v>81</v>
      </c>
      <c r="B84" s="23" t="s">
        <v>10</v>
      </c>
      <c r="C84" s="23" t="s">
        <v>124</v>
      </c>
      <c r="D84" s="23" t="s">
        <v>93</v>
      </c>
      <c r="E84" s="24">
        <v>10.59</v>
      </c>
      <c r="F84" s="24">
        <v>10.59</v>
      </c>
      <c r="G84" s="24">
        <v>0</v>
      </c>
      <c r="H84" s="24">
        <v>0</v>
      </c>
      <c r="I84" s="26">
        <v>0</v>
      </c>
    </row>
    <row r="85" spans="1:9">
      <c r="A85" s="25">
        <v>82</v>
      </c>
      <c r="B85" s="23" t="s">
        <v>10</v>
      </c>
      <c r="C85" s="23" t="s">
        <v>124</v>
      </c>
      <c r="D85" s="23" t="s">
        <v>94</v>
      </c>
      <c r="E85" s="24">
        <v>12.5</v>
      </c>
      <c r="F85" s="24">
        <v>13.5</v>
      </c>
      <c r="G85" s="24">
        <v>0</v>
      </c>
      <c r="H85" s="24">
        <v>0</v>
      </c>
      <c r="I85" s="26">
        <v>0</v>
      </c>
    </row>
    <row r="86" spans="1:9">
      <c r="A86" s="25">
        <v>83</v>
      </c>
      <c r="B86" s="23" t="s">
        <v>10</v>
      </c>
      <c r="C86" s="23" t="s">
        <v>124</v>
      </c>
      <c r="D86" s="23" t="s">
        <v>95</v>
      </c>
      <c r="E86" s="24">
        <v>10.58</v>
      </c>
      <c r="F86" s="24">
        <v>10.58</v>
      </c>
      <c r="G86" s="24">
        <v>10.58</v>
      </c>
      <c r="H86" s="24">
        <v>10.58</v>
      </c>
      <c r="I86" s="26">
        <v>10.58</v>
      </c>
    </row>
    <row r="87" spans="1:9">
      <c r="A87" s="25">
        <v>84</v>
      </c>
      <c r="B87" s="23" t="s">
        <v>10</v>
      </c>
      <c r="C87" s="23" t="s">
        <v>124</v>
      </c>
      <c r="D87" s="23" t="s">
        <v>96</v>
      </c>
      <c r="E87" s="24">
        <v>0</v>
      </c>
      <c r="F87" s="24">
        <v>11.75</v>
      </c>
      <c r="G87" s="24">
        <v>0</v>
      </c>
      <c r="H87" s="24">
        <v>9.75</v>
      </c>
      <c r="I87" s="26">
        <v>0</v>
      </c>
    </row>
    <row r="88" spans="1:9" s="31" customFormat="1">
      <c r="A88" s="25">
        <v>85</v>
      </c>
      <c r="B88" s="23" t="s">
        <v>10</v>
      </c>
      <c r="C88" s="23" t="s">
        <v>124</v>
      </c>
      <c r="D88" s="23" t="s">
        <v>97</v>
      </c>
      <c r="E88" s="24">
        <v>12.32</v>
      </c>
      <c r="F88" s="24">
        <v>12.32</v>
      </c>
      <c r="G88" s="24">
        <v>14.32</v>
      </c>
      <c r="H88" s="24">
        <v>12.32</v>
      </c>
      <c r="I88" s="26">
        <v>13.82</v>
      </c>
    </row>
    <row r="89" spans="1:9">
      <c r="A89" s="25">
        <v>86</v>
      </c>
      <c r="B89" s="23" t="s">
        <v>10</v>
      </c>
      <c r="C89" s="23" t="s">
        <v>124</v>
      </c>
      <c r="D89" s="23" t="s">
        <v>98</v>
      </c>
      <c r="E89" s="24">
        <v>12.65</v>
      </c>
      <c r="F89" s="24">
        <v>12.9</v>
      </c>
      <c r="G89" s="24">
        <v>13.4</v>
      </c>
      <c r="H89" s="24">
        <v>12.75</v>
      </c>
      <c r="I89" s="26">
        <v>13.15</v>
      </c>
    </row>
    <row r="90" spans="1:9">
      <c r="A90" s="25">
        <v>87</v>
      </c>
      <c r="B90" s="23" t="s">
        <v>10</v>
      </c>
      <c r="C90" s="23" t="s">
        <v>124</v>
      </c>
      <c r="D90" s="23" t="s">
        <v>99</v>
      </c>
      <c r="E90" s="24">
        <v>14</v>
      </c>
      <c r="F90" s="24">
        <v>14.25</v>
      </c>
      <c r="G90" s="24">
        <v>16.5</v>
      </c>
      <c r="H90" s="24">
        <v>16</v>
      </c>
      <c r="I90" s="26">
        <v>15.25</v>
      </c>
    </row>
    <row r="91" spans="1:9">
      <c r="A91" s="25">
        <v>88</v>
      </c>
      <c r="B91" s="23" t="s">
        <v>10</v>
      </c>
      <c r="C91" s="23" t="s">
        <v>124</v>
      </c>
      <c r="D91" s="23" t="s">
        <v>100</v>
      </c>
      <c r="E91" s="24">
        <v>11.73</v>
      </c>
      <c r="F91" s="24">
        <v>11.73</v>
      </c>
      <c r="G91" s="24">
        <v>0</v>
      </c>
      <c r="H91" s="24">
        <v>11.73</v>
      </c>
      <c r="I91" s="26">
        <v>11.73</v>
      </c>
    </row>
    <row r="92" spans="1:9">
      <c r="A92" s="25">
        <v>89</v>
      </c>
      <c r="B92" s="23" t="s">
        <v>10</v>
      </c>
      <c r="C92" s="23" t="s">
        <v>124</v>
      </c>
      <c r="D92" s="23" t="s">
        <v>101</v>
      </c>
      <c r="E92" s="24">
        <v>10</v>
      </c>
      <c r="F92" s="24">
        <v>11.25</v>
      </c>
      <c r="G92" s="24">
        <v>17</v>
      </c>
      <c r="H92" s="24">
        <v>13</v>
      </c>
      <c r="I92" s="26">
        <v>13</v>
      </c>
    </row>
    <row r="93" spans="1:9" s="31" customFormat="1">
      <c r="A93" s="25">
        <v>90</v>
      </c>
      <c r="B93" s="23" t="s">
        <v>10</v>
      </c>
      <c r="C93" s="23" t="s">
        <v>124</v>
      </c>
      <c r="D93" s="23" t="s">
        <v>102</v>
      </c>
      <c r="E93" s="24">
        <v>11.69</v>
      </c>
      <c r="F93" s="24">
        <v>12.19</v>
      </c>
      <c r="G93" s="24">
        <v>12.69</v>
      </c>
      <c r="H93" s="24">
        <v>12.69</v>
      </c>
      <c r="I93" s="26">
        <v>12.69</v>
      </c>
    </row>
    <row r="94" spans="1:9">
      <c r="A94" s="25">
        <v>91</v>
      </c>
      <c r="B94" s="23" t="s">
        <v>10</v>
      </c>
      <c r="C94" s="23" t="s">
        <v>124</v>
      </c>
      <c r="D94" s="23" t="s">
        <v>103</v>
      </c>
      <c r="E94" s="24">
        <v>14.93</v>
      </c>
      <c r="F94" s="24">
        <v>14.93</v>
      </c>
      <c r="G94" s="24">
        <v>14.93</v>
      </c>
      <c r="H94" s="24">
        <v>14.93</v>
      </c>
      <c r="I94" s="26">
        <v>14.93</v>
      </c>
    </row>
    <row r="95" spans="1:9">
      <c r="A95" s="25">
        <v>92</v>
      </c>
      <c r="B95" s="23" t="s">
        <v>10</v>
      </c>
      <c r="C95" s="23" t="s">
        <v>124</v>
      </c>
      <c r="D95" s="23" t="s">
        <v>104</v>
      </c>
      <c r="E95" s="24">
        <v>10</v>
      </c>
      <c r="F95" s="24">
        <v>11</v>
      </c>
      <c r="G95" s="24">
        <v>0</v>
      </c>
      <c r="H95" s="24">
        <v>10</v>
      </c>
      <c r="I95" s="26">
        <v>11</v>
      </c>
    </row>
    <row r="96" spans="1:9">
      <c r="A96" s="25">
        <v>93</v>
      </c>
      <c r="B96" s="23" t="s">
        <v>10</v>
      </c>
      <c r="C96" s="23" t="s">
        <v>124</v>
      </c>
      <c r="D96" s="23" t="s">
        <v>105</v>
      </c>
      <c r="E96" s="24">
        <v>10.69</v>
      </c>
      <c r="F96" s="24">
        <v>11.37</v>
      </c>
      <c r="G96" s="24">
        <v>12.37</v>
      </c>
      <c r="H96" s="24">
        <v>10.87</v>
      </c>
      <c r="I96" s="26">
        <v>10.87</v>
      </c>
    </row>
    <row r="97" spans="1:9">
      <c r="A97" s="25">
        <v>94</v>
      </c>
      <c r="B97" s="23" t="s">
        <v>10</v>
      </c>
      <c r="C97" s="23" t="s">
        <v>124</v>
      </c>
      <c r="D97" s="23" t="s">
        <v>106</v>
      </c>
      <c r="E97" s="24">
        <v>11.15</v>
      </c>
      <c r="F97" s="24">
        <v>11.65</v>
      </c>
      <c r="G97" s="24">
        <v>12.15</v>
      </c>
      <c r="H97" s="24">
        <v>11.15</v>
      </c>
      <c r="I97" s="26">
        <v>11.65</v>
      </c>
    </row>
    <row r="98" spans="1:9" s="31" customFormat="1">
      <c r="A98" s="25">
        <v>95</v>
      </c>
      <c r="B98" s="23" t="s">
        <v>10</v>
      </c>
      <c r="C98" s="23" t="s">
        <v>124</v>
      </c>
      <c r="D98" s="23" t="s">
        <v>107</v>
      </c>
      <c r="E98" s="24">
        <v>12.13</v>
      </c>
      <c r="F98" s="24">
        <v>12.13</v>
      </c>
      <c r="G98" s="24">
        <v>13.13</v>
      </c>
      <c r="H98" s="24">
        <v>12.13</v>
      </c>
      <c r="I98" s="26">
        <v>12.13</v>
      </c>
    </row>
    <row r="99" spans="1:9">
      <c r="A99" s="25">
        <v>96</v>
      </c>
      <c r="B99" s="23" t="s">
        <v>10</v>
      </c>
      <c r="C99" s="23" t="s">
        <v>124</v>
      </c>
      <c r="D99" s="23" t="s">
        <v>108</v>
      </c>
      <c r="E99" s="24">
        <v>0</v>
      </c>
      <c r="F99" s="24">
        <v>12.68</v>
      </c>
      <c r="G99" s="24">
        <v>17.05</v>
      </c>
      <c r="H99" s="24">
        <v>0</v>
      </c>
      <c r="I99" s="26">
        <v>14.11</v>
      </c>
    </row>
    <row r="100" spans="1:9">
      <c r="A100" s="25">
        <v>97</v>
      </c>
      <c r="B100" s="23" t="s">
        <v>10</v>
      </c>
      <c r="C100" s="23" t="s">
        <v>124</v>
      </c>
      <c r="D100" s="23" t="s">
        <v>109</v>
      </c>
      <c r="E100" s="24">
        <v>11.58</v>
      </c>
      <c r="F100" s="24">
        <v>12.26</v>
      </c>
      <c r="G100" s="24">
        <v>0</v>
      </c>
      <c r="H100" s="24">
        <v>12.08</v>
      </c>
      <c r="I100" s="26">
        <v>13.58</v>
      </c>
    </row>
    <row r="101" spans="1:9">
      <c r="A101" s="25">
        <v>98</v>
      </c>
      <c r="B101" s="23" t="s">
        <v>10</v>
      </c>
      <c r="C101" s="23" t="s">
        <v>124</v>
      </c>
      <c r="D101" s="23" t="s">
        <v>110</v>
      </c>
      <c r="E101" s="24">
        <v>12.16</v>
      </c>
      <c r="F101" s="24">
        <v>12.16</v>
      </c>
      <c r="G101" s="24">
        <v>12.16</v>
      </c>
      <c r="H101" s="24">
        <v>12.16</v>
      </c>
      <c r="I101" s="26">
        <v>12.16</v>
      </c>
    </row>
    <row r="102" spans="1:9">
      <c r="A102" s="25">
        <v>99</v>
      </c>
      <c r="B102" s="23" t="s">
        <v>10</v>
      </c>
      <c r="C102" s="23" t="s">
        <v>124</v>
      </c>
      <c r="D102" s="23" t="s">
        <v>111</v>
      </c>
      <c r="E102" s="24">
        <v>11.2</v>
      </c>
      <c r="F102" s="24">
        <v>11.7</v>
      </c>
      <c r="G102" s="24">
        <v>13.7</v>
      </c>
      <c r="H102" s="24">
        <v>11.2</v>
      </c>
      <c r="I102" s="26">
        <v>11.2</v>
      </c>
    </row>
    <row r="103" spans="1:9">
      <c r="A103" s="25">
        <v>100</v>
      </c>
      <c r="B103" s="23" t="s">
        <v>10</v>
      </c>
      <c r="C103" s="23" t="s">
        <v>124</v>
      </c>
      <c r="D103" s="23" t="s">
        <v>112</v>
      </c>
      <c r="E103" s="24">
        <v>9.77</v>
      </c>
      <c r="F103" s="24">
        <v>9.4</v>
      </c>
      <c r="G103" s="24">
        <v>0</v>
      </c>
      <c r="H103" s="24">
        <v>9.4</v>
      </c>
      <c r="I103" s="26">
        <v>0</v>
      </c>
    </row>
    <row r="104" spans="1:9" ht="14.5" thickBot="1">
      <c r="A104" s="27">
        <v>101</v>
      </c>
      <c r="B104" s="28" t="s">
        <v>10</v>
      </c>
      <c r="C104" s="28" t="s">
        <v>124</v>
      </c>
      <c r="D104" s="28" t="s">
        <v>113</v>
      </c>
      <c r="E104" s="29">
        <v>0</v>
      </c>
      <c r="F104" s="29">
        <v>11</v>
      </c>
      <c r="G104" s="29">
        <v>0</v>
      </c>
      <c r="H104" s="29">
        <v>12</v>
      </c>
      <c r="I104" s="30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04"/>
  <sheetViews>
    <sheetView topLeftCell="A85" zoomScale="115" zoomScaleNormal="115" zoomScaleSheetLayoutView="100" workbookViewId="0">
      <selection activeCell="D21" sqref="D21"/>
    </sheetView>
  </sheetViews>
  <sheetFormatPr defaultColWidth="9.1796875" defaultRowHeight="14"/>
  <cols>
    <col min="1" max="1" width="6.1796875" style="1" customWidth="1"/>
    <col min="2" max="2" width="8.453125" style="1" bestFit="1" customWidth="1"/>
    <col min="3" max="3" width="7.7265625" style="1" bestFit="1" customWidth="1"/>
    <col min="4" max="4" width="53.54296875" style="1" bestFit="1" customWidth="1"/>
    <col min="5" max="5" width="12" style="1" bestFit="1" customWidth="1"/>
    <col min="6" max="6" width="9.1796875" style="1" customWidth="1"/>
    <col min="7" max="7" width="8.81640625" style="1" customWidth="1"/>
    <col min="8" max="8" width="8.453125" style="1" customWidth="1"/>
    <col min="9" max="9" width="10.453125" style="1" customWidth="1"/>
    <col min="10" max="16384" width="9.1796875" style="32"/>
  </cols>
  <sheetData>
    <row r="1" spans="1:9">
      <c r="A1" s="201" t="s">
        <v>125</v>
      </c>
      <c r="B1" s="201"/>
      <c r="C1" s="201"/>
      <c r="D1" s="201"/>
      <c r="E1" s="32"/>
      <c r="F1" s="32"/>
      <c r="G1" s="32"/>
      <c r="H1" s="32"/>
      <c r="I1" s="32"/>
    </row>
    <row r="2" spans="1:9" ht="14.5" thickBot="1"/>
    <row r="3" spans="1:9" ht="34.5" customHeight="1">
      <c r="A3" s="38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40" t="s">
        <v>9</v>
      </c>
    </row>
    <row r="4" spans="1:9">
      <c r="A4" s="25">
        <v>1</v>
      </c>
      <c r="B4" s="23" t="s">
        <v>126</v>
      </c>
      <c r="C4" s="23" t="s">
        <v>127</v>
      </c>
      <c r="D4" s="23" t="s">
        <v>12</v>
      </c>
      <c r="E4" s="24">
        <v>9.9499999999999993</v>
      </c>
      <c r="F4" s="24">
        <v>9.9499999999999993</v>
      </c>
      <c r="G4" s="24">
        <v>17.5</v>
      </c>
      <c r="H4" s="24">
        <v>9.98</v>
      </c>
      <c r="I4" s="26">
        <v>12.5</v>
      </c>
    </row>
    <row r="5" spans="1:9">
      <c r="A5" s="25">
        <v>2</v>
      </c>
      <c r="B5" s="23" t="s">
        <v>126</v>
      </c>
      <c r="C5" s="23" t="s">
        <v>127</v>
      </c>
      <c r="D5" s="23" t="s">
        <v>13</v>
      </c>
      <c r="E5" s="24">
        <v>9.9499999999999993</v>
      </c>
      <c r="F5" s="24">
        <v>9.9499999999999993</v>
      </c>
      <c r="G5" s="24">
        <v>17.75</v>
      </c>
      <c r="H5" s="24">
        <v>10.25</v>
      </c>
      <c r="I5" s="26">
        <v>12</v>
      </c>
    </row>
    <row r="6" spans="1:9">
      <c r="A6" s="25">
        <v>3</v>
      </c>
      <c r="B6" s="23" t="s">
        <v>126</v>
      </c>
      <c r="C6" s="23" t="s">
        <v>127</v>
      </c>
      <c r="D6" s="23" t="s">
        <v>14</v>
      </c>
      <c r="E6" s="24">
        <v>9.9499999999999993</v>
      </c>
      <c r="F6" s="24">
        <v>9.9499999999999993</v>
      </c>
      <c r="G6" s="24">
        <v>0</v>
      </c>
      <c r="H6" s="24">
        <v>10.5</v>
      </c>
      <c r="I6" s="26">
        <v>12.5</v>
      </c>
    </row>
    <row r="7" spans="1:9">
      <c r="A7" s="25">
        <v>4</v>
      </c>
      <c r="B7" s="23" t="s">
        <v>126</v>
      </c>
      <c r="C7" s="23" t="s">
        <v>127</v>
      </c>
      <c r="D7" s="23" t="s">
        <v>15</v>
      </c>
      <c r="E7" s="24">
        <v>10</v>
      </c>
      <c r="F7" s="24">
        <v>10.5</v>
      </c>
      <c r="G7" s="24">
        <v>17</v>
      </c>
      <c r="H7" s="24">
        <v>10.25</v>
      </c>
      <c r="I7" s="26">
        <v>12</v>
      </c>
    </row>
    <row r="8" spans="1:9">
      <c r="A8" s="25">
        <v>5</v>
      </c>
      <c r="B8" s="23" t="s">
        <v>126</v>
      </c>
      <c r="C8" s="23" t="s">
        <v>127</v>
      </c>
      <c r="D8" s="23" t="s">
        <v>16</v>
      </c>
      <c r="E8" s="24">
        <v>10</v>
      </c>
      <c r="F8" s="24">
        <v>10</v>
      </c>
      <c r="G8" s="24">
        <v>0</v>
      </c>
      <c r="H8" s="24">
        <v>10.25</v>
      </c>
      <c r="I8" s="26">
        <v>10</v>
      </c>
    </row>
    <row r="9" spans="1:9">
      <c r="A9" s="25">
        <v>6</v>
      </c>
      <c r="B9" s="23" t="s">
        <v>126</v>
      </c>
      <c r="C9" s="23" t="s">
        <v>127</v>
      </c>
      <c r="D9" s="23" t="s">
        <v>17</v>
      </c>
      <c r="E9" s="24">
        <v>9.75</v>
      </c>
      <c r="F9" s="24">
        <v>9.9</v>
      </c>
      <c r="G9" s="24">
        <v>0</v>
      </c>
      <c r="H9" s="24">
        <v>9.9</v>
      </c>
      <c r="I9" s="26">
        <v>8.98</v>
      </c>
    </row>
    <row r="10" spans="1:9">
      <c r="A10" s="25">
        <v>7</v>
      </c>
      <c r="B10" s="23" t="s">
        <v>126</v>
      </c>
      <c r="C10" s="23" t="s">
        <v>127</v>
      </c>
      <c r="D10" s="23" t="s">
        <v>18</v>
      </c>
      <c r="E10" s="24">
        <v>9.25</v>
      </c>
      <c r="F10" s="24">
        <v>10.75</v>
      </c>
      <c r="G10" s="24">
        <v>18.3</v>
      </c>
      <c r="H10" s="24">
        <v>9.75</v>
      </c>
      <c r="I10" s="26">
        <v>10</v>
      </c>
    </row>
    <row r="11" spans="1:9">
      <c r="A11" s="25">
        <v>8</v>
      </c>
      <c r="B11" s="23" t="s">
        <v>126</v>
      </c>
      <c r="C11" s="23" t="s">
        <v>127</v>
      </c>
      <c r="D11" s="23" t="s">
        <v>19</v>
      </c>
      <c r="E11" s="24">
        <v>10.65</v>
      </c>
      <c r="F11" s="24">
        <v>10.73</v>
      </c>
      <c r="G11" s="24">
        <v>18</v>
      </c>
      <c r="H11" s="24">
        <v>10.67</v>
      </c>
      <c r="I11" s="26">
        <v>10.67</v>
      </c>
    </row>
    <row r="12" spans="1:9">
      <c r="A12" s="25">
        <v>9</v>
      </c>
      <c r="B12" s="23" t="s">
        <v>126</v>
      </c>
      <c r="C12" s="23" t="s">
        <v>127</v>
      </c>
      <c r="D12" s="23" t="s">
        <v>20</v>
      </c>
      <c r="E12" s="24">
        <v>9.6</v>
      </c>
      <c r="F12" s="24">
        <v>10.4</v>
      </c>
      <c r="G12" s="24">
        <v>0</v>
      </c>
      <c r="H12" s="24">
        <v>9.9</v>
      </c>
      <c r="I12" s="26">
        <v>10.25</v>
      </c>
    </row>
    <row r="13" spans="1:9">
      <c r="A13" s="25">
        <v>10</v>
      </c>
      <c r="B13" s="23" t="s">
        <v>126</v>
      </c>
      <c r="C13" s="23" t="s">
        <v>127</v>
      </c>
      <c r="D13" s="23" t="s">
        <v>21</v>
      </c>
      <c r="E13" s="24">
        <v>10.5</v>
      </c>
      <c r="F13" s="24">
        <v>11</v>
      </c>
      <c r="G13" s="24">
        <v>0</v>
      </c>
      <c r="H13" s="24">
        <v>10.5</v>
      </c>
      <c r="I13" s="26">
        <v>0</v>
      </c>
    </row>
    <row r="14" spans="1:9">
      <c r="A14" s="25">
        <v>11</v>
      </c>
      <c r="B14" s="23" t="s">
        <v>126</v>
      </c>
      <c r="C14" s="23" t="s">
        <v>127</v>
      </c>
      <c r="D14" s="23" t="s">
        <v>22</v>
      </c>
      <c r="E14" s="24">
        <v>10.5</v>
      </c>
      <c r="F14" s="24">
        <v>11.5</v>
      </c>
      <c r="G14" s="24">
        <v>0</v>
      </c>
      <c r="H14" s="24">
        <v>10.199999999999999</v>
      </c>
      <c r="I14" s="26">
        <v>10.75</v>
      </c>
    </row>
    <row r="15" spans="1:9">
      <c r="A15" s="25">
        <v>12</v>
      </c>
      <c r="B15" s="23" t="s">
        <v>126</v>
      </c>
      <c r="C15" s="23" t="s">
        <v>127</v>
      </c>
      <c r="D15" s="23" t="s">
        <v>23</v>
      </c>
      <c r="E15" s="24">
        <v>7.75</v>
      </c>
      <c r="F15" s="24">
        <v>8.25</v>
      </c>
      <c r="G15" s="24">
        <v>0</v>
      </c>
      <c r="H15" s="24">
        <v>0</v>
      </c>
      <c r="I15" s="26">
        <v>0</v>
      </c>
    </row>
    <row r="16" spans="1:9">
      <c r="A16" s="25">
        <v>13</v>
      </c>
      <c r="B16" s="23" t="s">
        <v>126</v>
      </c>
      <c r="C16" s="23" t="s">
        <v>127</v>
      </c>
      <c r="D16" s="23" t="s">
        <v>24</v>
      </c>
      <c r="E16" s="24">
        <v>8.25</v>
      </c>
      <c r="F16" s="24">
        <v>0</v>
      </c>
      <c r="G16" s="24">
        <v>0</v>
      </c>
      <c r="H16" s="24">
        <v>0</v>
      </c>
      <c r="I16" s="26">
        <v>0</v>
      </c>
    </row>
    <row r="17" spans="1:9">
      <c r="A17" s="25">
        <v>14</v>
      </c>
      <c r="B17" s="23" t="s">
        <v>126</v>
      </c>
      <c r="C17" s="23" t="s">
        <v>127</v>
      </c>
      <c r="D17" s="23" t="s">
        <v>25</v>
      </c>
      <c r="E17" s="24">
        <v>8.5</v>
      </c>
      <c r="F17" s="24">
        <v>0</v>
      </c>
      <c r="G17" s="24">
        <v>0</v>
      </c>
      <c r="H17" s="24">
        <v>0</v>
      </c>
      <c r="I17" s="26">
        <v>0</v>
      </c>
    </row>
    <row r="18" spans="1:9">
      <c r="A18" s="25">
        <v>15</v>
      </c>
      <c r="B18" s="23" t="s">
        <v>126</v>
      </c>
      <c r="C18" s="23" t="s">
        <v>127</v>
      </c>
      <c r="D18" s="23" t="s">
        <v>26</v>
      </c>
      <c r="E18" s="24">
        <v>10.6</v>
      </c>
      <c r="F18" s="24">
        <v>10.6</v>
      </c>
      <c r="G18" s="24">
        <v>0</v>
      </c>
      <c r="H18" s="24">
        <v>10.6</v>
      </c>
      <c r="I18" s="26">
        <v>10.6</v>
      </c>
    </row>
    <row r="19" spans="1:9">
      <c r="A19" s="25">
        <v>16</v>
      </c>
      <c r="B19" s="23" t="s">
        <v>126</v>
      </c>
      <c r="C19" s="23" t="s">
        <v>127</v>
      </c>
      <c r="D19" s="23" t="s">
        <v>27</v>
      </c>
      <c r="E19" s="24">
        <v>13.44</v>
      </c>
      <c r="F19" s="24">
        <v>13.44</v>
      </c>
      <c r="G19" s="24">
        <v>17.79</v>
      </c>
      <c r="H19" s="24">
        <v>13.44</v>
      </c>
      <c r="I19" s="26">
        <v>13.44</v>
      </c>
    </row>
    <row r="20" spans="1:9">
      <c r="A20" s="25">
        <v>17</v>
      </c>
      <c r="B20" s="23" t="s">
        <v>126</v>
      </c>
      <c r="C20" s="23" t="s">
        <v>127</v>
      </c>
      <c r="D20" s="23" t="s">
        <v>28</v>
      </c>
      <c r="E20" s="24">
        <v>10.89</v>
      </c>
      <c r="F20" s="24">
        <v>0</v>
      </c>
      <c r="G20" s="24">
        <v>0</v>
      </c>
      <c r="H20" s="24">
        <v>0</v>
      </c>
      <c r="I20" s="26">
        <v>0</v>
      </c>
    </row>
    <row r="21" spans="1:9">
      <c r="A21" s="25">
        <v>18</v>
      </c>
      <c r="B21" s="23" t="s">
        <v>126</v>
      </c>
      <c r="C21" s="23" t="s">
        <v>127</v>
      </c>
      <c r="D21" s="23" t="s">
        <v>29</v>
      </c>
      <c r="E21" s="24">
        <v>10</v>
      </c>
      <c r="F21" s="24">
        <v>10</v>
      </c>
      <c r="G21" s="24">
        <v>0</v>
      </c>
      <c r="H21" s="24">
        <v>10</v>
      </c>
      <c r="I21" s="26">
        <v>0</v>
      </c>
    </row>
    <row r="22" spans="1:9">
      <c r="A22" s="25">
        <v>19</v>
      </c>
      <c r="B22" s="23" t="s">
        <v>126</v>
      </c>
      <c r="C22" s="23" t="s">
        <v>127</v>
      </c>
      <c r="D22" s="23" t="s">
        <v>30</v>
      </c>
      <c r="E22" s="24">
        <v>8.0299999999999994</v>
      </c>
      <c r="F22" s="24">
        <v>0</v>
      </c>
      <c r="G22" s="24">
        <v>0</v>
      </c>
      <c r="H22" s="24">
        <v>0</v>
      </c>
      <c r="I22" s="26">
        <v>0</v>
      </c>
    </row>
    <row r="23" spans="1:9">
      <c r="A23" s="25">
        <v>20</v>
      </c>
      <c r="B23" s="23" t="s">
        <v>126</v>
      </c>
      <c r="C23" s="23" t="s">
        <v>127</v>
      </c>
      <c r="D23" s="23" t="s">
        <v>31</v>
      </c>
      <c r="E23" s="24">
        <v>8.69</v>
      </c>
      <c r="F23" s="24">
        <v>0</v>
      </c>
      <c r="G23" s="24">
        <v>0</v>
      </c>
      <c r="H23" s="24">
        <v>0</v>
      </c>
      <c r="I23" s="26">
        <v>0</v>
      </c>
    </row>
    <row r="24" spans="1:9">
      <c r="A24" s="25">
        <v>21</v>
      </c>
      <c r="B24" s="23" t="s">
        <v>126</v>
      </c>
      <c r="C24" s="23" t="s">
        <v>127</v>
      </c>
      <c r="D24" s="23" t="s">
        <v>32</v>
      </c>
      <c r="E24" s="24">
        <v>10.130000000000001</v>
      </c>
      <c r="F24" s="24">
        <v>11.79</v>
      </c>
      <c r="G24" s="24">
        <v>0</v>
      </c>
      <c r="H24" s="24">
        <v>10.53</v>
      </c>
      <c r="I24" s="26">
        <v>0</v>
      </c>
    </row>
    <row r="25" spans="1:9">
      <c r="A25" s="25">
        <v>22</v>
      </c>
      <c r="B25" s="23" t="s">
        <v>126</v>
      </c>
      <c r="C25" s="23" t="s">
        <v>127</v>
      </c>
      <c r="D25" s="23" t="s">
        <v>33</v>
      </c>
      <c r="E25" s="24">
        <v>8.76</v>
      </c>
      <c r="F25" s="24">
        <v>0</v>
      </c>
      <c r="G25" s="24">
        <v>0</v>
      </c>
      <c r="H25" s="24">
        <v>0</v>
      </c>
      <c r="I25" s="26">
        <v>0</v>
      </c>
    </row>
    <row r="26" spans="1:9">
      <c r="A26" s="25">
        <v>23</v>
      </c>
      <c r="B26" s="23" t="s">
        <v>126</v>
      </c>
      <c r="C26" s="23" t="s">
        <v>127</v>
      </c>
      <c r="D26" s="23" t="s">
        <v>34</v>
      </c>
      <c r="E26" s="24">
        <v>8.4</v>
      </c>
      <c r="F26" s="24">
        <v>0</v>
      </c>
      <c r="G26" s="24">
        <v>0</v>
      </c>
      <c r="H26" s="24">
        <v>0</v>
      </c>
      <c r="I26" s="26">
        <v>0</v>
      </c>
    </row>
    <row r="27" spans="1:9">
      <c r="A27" s="25">
        <v>24</v>
      </c>
      <c r="B27" s="23" t="s">
        <v>126</v>
      </c>
      <c r="C27" s="23" t="s">
        <v>127</v>
      </c>
      <c r="D27" s="23" t="s">
        <v>35</v>
      </c>
      <c r="E27" s="24">
        <v>9.48</v>
      </c>
      <c r="F27" s="24">
        <v>0</v>
      </c>
      <c r="G27" s="24">
        <v>0</v>
      </c>
      <c r="H27" s="24">
        <v>10.039999999999999</v>
      </c>
      <c r="I27" s="26">
        <v>0</v>
      </c>
    </row>
    <row r="28" spans="1:9">
      <c r="A28" s="25">
        <v>25</v>
      </c>
      <c r="B28" s="23" t="s">
        <v>126</v>
      </c>
      <c r="C28" s="23" t="s">
        <v>127</v>
      </c>
      <c r="D28" s="23" t="s">
        <v>36</v>
      </c>
      <c r="E28" s="24">
        <v>14.45</v>
      </c>
      <c r="F28" s="24">
        <v>13.45</v>
      </c>
      <c r="G28" s="24">
        <v>13.45</v>
      </c>
      <c r="H28" s="24">
        <v>13.45</v>
      </c>
      <c r="I28" s="26">
        <v>13.45</v>
      </c>
    </row>
    <row r="29" spans="1:9">
      <c r="A29" s="25">
        <v>26</v>
      </c>
      <c r="B29" s="23" t="s">
        <v>126</v>
      </c>
      <c r="C29" s="23" t="s">
        <v>127</v>
      </c>
      <c r="D29" s="23" t="s">
        <v>37</v>
      </c>
      <c r="E29" s="24">
        <v>8.17</v>
      </c>
      <c r="F29" s="24">
        <v>0</v>
      </c>
      <c r="G29" s="24">
        <v>0</v>
      </c>
      <c r="H29" s="24">
        <v>0</v>
      </c>
      <c r="I29" s="26">
        <v>0</v>
      </c>
    </row>
    <row r="30" spans="1:9">
      <c r="A30" s="25">
        <v>27</v>
      </c>
      <c r="B30" s="23" t="s">
        <v>126</v>
      </c>
      <c r="C30" s="23" t="s">
        <v>127</v>
      </c>
      <c r="D30" s="23" t="s">
        <v>38</v>
      </c>
      <c r="E30" s="24">
        <v>9.02</v>
      </c>
      <c r="F30" s="24">
        <v>0</v>
      </c>
      <c r="G30" s="24">
        <v>0</v>
      </c>
      <c r="H30" s="24">
        <v>0</v>
      </c>
      <c r="I30" s="26">
        <v>0</v>
      </c>
    </row>
    <row r="31" spans="1:9">
      <c r="A31" s="25">
        <v>28</v>
      </c>
      <c r="B31" s="23" t="s">
        <v>126</v>
      </c>
      <c r="C31" s="23" t="s">
        <v>127</v>
      </c>
      <c r="D31" s="23" t="s">
        <v>39</v>
      </c>
      <c r="E31" s="24">
        <v>8.5</v>
      </c>
      <c r="F31" s="24">
        <v>0</v>
      </c>
      <c r="G31" s="24">
        <v>0</v>
      </c>
      <c r="H31" s="24">
        <v>0</v>
      </c>
      <c r="I31" s="26">
        <v>0</v>
      </c>
    </row>
    <row r="32" spans="1:9">
      <c r="A32" s="25">
        <v>29</v>
      </c>
      <c r="B32" s="23" t="s">
        <v>126</v>
      </c>
      <c r="C32" s="23" t="s">
        <v>127</v>
      </c>
      <c r="D32" s="23" t="s">
        <v>40</v>
      </c>
      <c r="E32" s="24">
        <v>6.77</v>
      </c>
      <c r="F32" s="24">
        <v>6.77</v>
      </c>
      <c r="G32" s="24">
        <v>0</v>
      </c>
      <c r="H32" s="24">
        <v>0</v>
      </c>
      <c r="I32" s="26">
        <v>0</v>
      </c>
    </row>
    <row r="33" spans="1:9">
      <c r="A33" s="25">
        <v>30</v>
      </c>
      <c r="B33" s="23" t="s">
        <v>126</v>
      </c>
      <c r="C33" s="23" t="s">
        <v>127</v>
      </c>
      <c r="D33" s="23" t="s">
        <v>41</v>
      </c>
      <c r="E33" s="24">
        <v>10.29</v>
      </c>
      <c r="F33" s="24">
        <v>10.53</v>
      </c>
      <c r="G33" s="24">
        <v>15.52</v>
      </c>
      <c r="H33" s="24">
        <v>9.99</v>
      </c>
      <c r="I33" s="26">
        <v>14.66</v>
      </c>
    </row>
    <row r="34" spans="1:9">
      <c r="A34" s="25">
        <v>31</v>
      </c>
      <c r="B34" s="23" t="s">
        <v>126</v>
      </c>
      <c r="C34" s="23" t="s">
        <v>127</v>
      </c>
      <c r="D34" s="23" t="s">
        <v>42</v>
      </c>
      <c r="E34" s="24">
        <v>9.75</v>
      </c>
      <c r="F34" s="24">
        <v>10.27</v>
      </c>
      <c r="G34" s="24">
        <v>0</v>
      </c>
      <c r="H34" s="24">
        <v>10.75</v>
      </c>
      <c r="I34" s="26">
        <v>0</v>
      </c>
    </row>
    <row r="35" spans="1:9">
      <c r="A35" s="25">
        <v>32</v>
      </c>
      <c r="B35" s="23" t="s">
        <v>126</v>
      </c>
      <c r="C35" s="23" t="s">
        <v>127</v>
      </c>
      <c r="D35" s="23" t="s">
        <v>43</v>
      </c>
      <c r="E35" s="24">
        <v>11.25</v>
      </c>
      <c r="F35" s="24">
        <v>13</v>
      </c>
      <c r="G35" s="24">
        <v>0</v>
      </c>
      <c r="H35" s="24">
        <v>13</v>
      </c>
      <c r="I35" s="26">
        <v>14</v>
      </c>
    </row>
    <row r="36" spans="1:9">
      <c r="A36" s="25">
        <v>33</v>
      </c>
      <c r="B36" s="23" t="s">
        <v>126</v>
      </c>
      <c r="C36" s="23" t="s">
        <v>127</v>
      </c>
      <c r="D36" s="23" t="s">
        <v>44</v>
      </c>
      <c r="E36" s="24">
        <v>10.15</v>
      </c>
      <c r="F36" s="24">
        <v>10.65</v>
      </c>
      <c r="G36" s="24">
        <v>21</v>
      </c>
      <c r="H36" s="24">
        <v>13</v>
      </c>
      <c r="I36" s="26">
        <v>12</v>
      </c>
    </row>
    <row r="37" spans="1:9">
      <c r="A37" s="25">
        <v>34</v>
      </c>
      <c r="B37" s="23" t="s">
        <v>126</v>
      </c>
      <c r="C37" s="23" t="s">
        <v>127</v>
      </c>
      <c r="D37" s="23" t="s">
        <v>45</v>
      </c>
      <c r="E37" s="24">
        <v>10.1</v>
      </c>
      <c r="F37" s="24">
        <v>11.8</v>
      </c>
      <c r="G37" s="24">
        <v>13.7</v>
      </c>
      <c r="H37" s="24">
        <v>11.5</v>
      </c>
      <c r="I37" s="26">
        <v>11.5</v>
      </c>
    </row>
    <row r="38" spans="1:9">
      <c r="A38" s="25">
        <v>35</v>
      </c>
      <c r="B38" s="23" t="s">
        <v>126</v>
      </c>
      <c r="C38" s="23" t="s">
        <v>127</v>
      </c>
      <c r="D38" s="23" t="s">
        <v>46</v>
      </c>
      <c r="E38" s="24">
        <v>9.36</v>
      </c>
      <c r="F38" s="24">
        <v>10.49</v>
      </c>
      <c r="G38" s="24">
        <v>13.73</v>
      </c>
      <c r="H38" s="24">
        <v>10.87</v>
      </c>
      <c r="I38" s="26">
        <v>10.78</v>
      </c>
    </row>
    <row r="39" spans="1:9">
      <c r="A39" s="25">
        <v>36</v>
      </c>
      <c r="B39" s="23" t="s">
        <v>126</v>
      </c>
      <c r="C39" s="23" t="s">
        <v>127</v>
      </c>
      <c r="D39" s="23" t="s">
        <v>47</v>
      </c>
      <c r="E39" s="24">
        <v>10</v>
      </c>
      <c r="F39" s="24">
        <v>10.5</v>
      </c>
      <c r="G39" s="24">
        <v>15</v>
      </c>
      <c r="H39" s="24">
        <v>10.5</v>
      </c>
      <c r="I39" s="26">
        <v>11.5</v>
      </c>
    </row>
    <row r="40" spans="1:9">
      <c r="A40" s="25">
        <v>37</v>
      </c>
      <c r="B40" s="23" t="s">
        <v>126</v>
      </c>
      <c r="C40" s="23" t="s">
        <v>127</v>
      </c>
      <c r="D40" s="23" t="s">
        <v>48</v>
      </c>
      <c r="E40" s="24">
        <v>6.45</v>
      </c>
      <c r="F40" s="24">
        <v>6.57</v>
      </c>
      <c r="G40" s="24">
        <v>6.01</v>
      </c>
      <c r="H40" s="24">
        <v>5.97</v>
      </c>
      <c r="I40" s="26">
        <v>7.12</v>
      </c>
    </row>
    <row r="41" spans="1:9">
      <c r="A41" s="25">
        <v>38</v>
      </c>
      <c r="B41" s="23" t="s">
        <v>126</v>
      </c>
      <c r="C41" s="23" t="s">
        <v>127</v>
      </c>
      <c r="D41" s="23" t="s">
        <v>49</v>
      </c>
      <c r="E41" s="24">
        <v>8.4600000000000009</v>
      </c>
      <c r="F41" s="24">
        <v>10.73</v>
      </c>
      <c r="G41" s="24">
        <v>13.25</v>
      </c>
      <c r="H41" s="24">
        <v>9.42</v>
      </c>
      <c r="I41" s="26">
        <v>10.7</v>
      </c>
    </row>
    <row r="42" spans="1:9">
      <c r="A42" s="25">
        <v>39</v>
      </c>
      <c r="B42" s="23" t="s">
        <v>126</v>
      </c>
      <c r="C42" s="23" t="s">
        <v>127</v>
      </c>
      <c r="D42" s="23" t="s">
        <v>50</v>
      </c>
      <c r="E42" s="24">
        <v>8.2899999999999991</v>
      </c>
      <c r="F42" s="24">
        <v>9.52</v>
      </c>
      <c r="G42" s="24">
        <v>12.1</v>
      </c>
      <c r="H42" s="24">
        <v>7.36</v>
      </c>
      <c r="I42" s="26">
        <v>9.32</v>
      </c>
    </row>
    <row r="43" spans="1:9">
      <c r="A43" s="25">
        <v>40</v>
      </c>
      <c r="B43" s="23" t="s">
        <v>126</v>
      </c>
      <c r="C43" s="23" t="s">
        <v>127</v>
      </c>
      <c r="D43" s="23" t="s">
        <v>51</v>
      </c>
      <c r="E43" s="24">
        <v>8.3000000000000007</v>
      </c>
      <c r="F43" s="24">
        <v>8.26</v>
      </c>
      <c r="G43" s="24">
        <v>7.77</v>
      </c>
      <c r="H43" s="24">
        <v>8.18</v>
      </c>
      <c r="I43" s="26">
        <v>8.91</v>
      </c>
    </row>
    <row r="44" spans="1:9">
      <c r="A44" s="25">
        <v>41</v>
      </c>
      <c r="B44" s="23" t="s">
        <v>126</v>
      </c>
      <c r="C44" s="23" t="s">
        <v>127</v>
      </c>
      <c r="D44" s="23" t="s">
        <v>52</v>
      </c>
      <c r="E44" s="24">
        <v>9.86</v>
      </c>
      <c r="F44" s="24">
        <v>10.49</v>
      </c>
      <c r="G44" s="24">
        <v>13.29</v>
      </c>
      <c r="H44" s="24">
        <v>10.57</v>
      </c>
      <c r="I44" s="26">
        <v>13.26</v>
      </c>
    </row>
    <row r="45" spans="1:9">
      <c r="A45" s="25">
        <v>42</v>
      </c>
      <c r="B45" s="23" t="s">
        <v>126</v>
      </c>
      <c r="C45" s="23" t="s">
        <v>127</v>
      </c>
      <c r="D45" s="23" t="s">
        <v>53</v>
      </c>
      <c r="E45" s="24">
        <v>10</v>
      </c>
      <c r="F45" s="24">
        <v>10.5</v>
      </c>
      <c r="G45" s="24">
        <v>12.5</v>
      </c>
      <c r="H45" s="24">
        <v>11</v>
      </c>
      <c r="I45" s="26">
        <v>11</v>
      </c>
    </row>
    <row r="46" spans="1:9">
      <c r="A46" s="25">
        <v>43</v>
      </c>
      <c r="B46" s="23" t="s">
        <v>126</v>
      </c>
      <c r="C46" s="23" t="s">
        <v>127</v>
      </c>
      <c r="D46" s="23" t="s">
        <v>54</v>
      </c>
      <c r="E46" s="24">
        <v>10.199999999999999</v>
      </c>
      <c r="F46" s="24">
        <v>10.24</v>
      </c>
      <c r="G46" s="24">
        <v>10.199999999999999</v>
      </c>
      <c r="H46" s="24">
        <v>9.98</v>
      </c>
      <c r="I46" s="26">
        <v>10.25</v>
      </c>
    </row>
    <row r="47" spans="1:9">
      <c r="A47" s="25">
        <v>44</v>
      </c>
      <c r="B47" s="23" t="s">
        <v>126</v>
      </c>
      <c r="C47" s="23" t="s">
        <v>127</v>
      </c>
      <c r="D47" s="23" t="s">
        <v>55</v>
      </c>
      <c r="E47" s="24">
        <v>10.9</v>
      </c>
      <c r="F47" s="24">
        <v>12.65</v>
      </c>
      <c r="G47" s="24">
        <v>15</v>
      </c>
      <c r="H47" s="24">
        <v>12.12</v>
      </c>
      <c r="I47" s="26">
        <v>12.28</v>
      </c>
    </row>
    <row r="48" spans="1:9">
      <c r="A48" s="25">
        <v>45</v>
      </c>
      <c r="B48" s="23" t="s">
        <v>126</v>
      </c>
      <c r="C48" s="23" t="s">
        <v>127</v>
      </c>
      <c r="D48" s="23" t="s">
        <v>56</v>
      </c>
      <c r="E48" s="24">
        <v>8.4600000000000009</v>
      </c>
      <c r="F48" s="24">
        <v>8.4600000000000009</v>
      </c>
      <c r="G48" s="24">
        <v>8.4600000000000009</v>
      </c>
      <c r="H48" s="24">
        <v>0</v>
      </c>
      <c r="I48" s="26">
        <v>8.4600000000000009</v>
      </c>
    </row>
    <row r="49" spans="1:9">
      <c r="A49" s="25">
        <v>46</v>
      </c>
      <c r="B49" s="23" t="s">
        <v>126</v>
      </c>
      <c r="C49" s="23" t="s">
        <v>127</v>
      </c>
      <c r="D49" s="23" t="s">
        <v>57</v>
      </c>
      <c r="E49" s="24">
        <v>11.11</v>
      </c>
      <c r="F49" s="24">
        <v>12.61</v>
      </c>
      <c r="G49" s="24">
        <v>14.61</v>
      </c>
      <c r="H49" s="24">
        <v>13.11</v>
      </c>
      <c r="I49" s="26">
        <v>12.61</v>
      </c>
    </row>
    <row r="50" spans="1:9">
      <c r="A50" s="25">
        <v>47</v>
      </c>
      <c r="B50" s="23" t="s">
        <v>126</v>
      </c>
      <c r="C50" s="23" t="s">
        <v>127</v>
      </c>
      <c r="D50" s="23" t="s">
        <v>58</v>
      </c>
      <c r="E50" s="24">
        <v>9.17</v>
      </c>
      <c r="F50" s="24">
        <v>9.42</v>
      </c>
      <c r="G50" s="24">
        <v>11.94</v>
      </c>
      <c r="H50" s="24">
        <v>10.19</v>
      </c>
      <c r="I50" s="26">
        <v>12.69</v>
      </c>
    </row>
    <row r="51" spans="1:9">
      <c r="A51" s="25">
        <v>48</v>
      </c>
      <c r="B51" s="23" t="s">
        <v>126</v>
      </c>
      <c r="C51" s="23" t="s">
        <v>127</v>
      </c>
      <c r="D51" s="23" t="s">
        <v>59</v>
      </c>
      <c r="E51" s="24">
        <v>14</v>
      </c>
      <c r="F51" s="24">
        <v>15</v>
      </c>
      <c r="G51" s="24">
        <v>15</v>
      </c>
      <c r="H51" s="24">
        <v>14.5</v>
      </c>
      <c r="I51" s="26">
        <v>14</v>
      </c>
    </row>
    <row r="52" spans="1:9">
      <c r="A52" s="25">
        <v>49</v>
      </c>
      <c r="B52" s="23" t="s">
        <v>126</v>
      </c>
      <c r="C52" s="23" t="s">
        <v>127</v>
      </c>
      <c r="D52" s="23" t="s">
        <v>60</v>
      </c>
      <c r="E52" s="24">
        <v>9.25</v>
      </c>
      <c r="F52" s="24">
        <v>9.2799999999999994</v>
      </c>
      <c r="G52" s="24">
        <v>11.03</v>
      </c>
      <c r="H52" s="24">
        <v>9.82</v>
      </c>
      <c r="I52" s="26">
        <v>11.94</v>
      </c>
    </row>
    <row r="53" spans="1:9">
      <c r="A53" s="25">
        <v>50</v>
      </c>
      <c r="B53" s="23" t="s">
        <v>126</v>
      </c>
      <c r="C53" s="23" t="s">
        <v>127</v>
      </c>
      <c r="D53" s="23" t="s">
        <v>61</v>
      </c>
      <c r="E53" s="24">
        <v>4.07</v>
      </c>
      <c r="F53" s="24">
        <v>4.5599999999999996</v>
      </c>
      <c r="G53" s="24">
        <v>3.96</v>
      </c>
      <c r="H53" s="24">
        <v>3.61</v>
      </c>
      <c r="I53" s="26">
        <v>12.45</v>
      </c>
    </row>
    <row r="54" spans="1:9">
      <c r="A54" s="25">
        <v>51</v>
      </c>
      <c r="B54" s="23" t="s">
        <v>126</v>
      </c>
      <c r="C54" s="23" t="s">
        <v>127</v>
      </c>
      <c r="D54" s="23" t="s">
        <v>62</v>
      </c>
      <c r="E54" s="24">
        <v>10</v>
      </c>
      <c r="F54" s="24">
        <v>11</v>
      </c>
      <c r="G54" s="24">
        <v>11</v>
      </c>
      <c r="H54" s="24">
        <v>10</v>
      </c>
      <c r="I54" s="26">
        <v>11</v>
      </c>
    </row>
    <row r="55" spans="1:9">
      <c r="A55" s="25">
        <v>52</v>
      </c>
      <c r="B55" s="23" t="s">
        <v>126</v>
      </c>
      <c r="C55" s="23" t="s">
        <v>127</v>
      </c>
      <c r="D55" s="23" t="s">
        <v>64</v>
      </c>
      <c r="E55" s="24">
        <v>9.5399999999999991</v>
      </c>
      <c r="F55" s="24">
        <v>10.85</v>
      </c>
      <c r="G55" s="24">
        <v>10.57</v>
      </c>
      <c r="H55" s="24">
        <v>10.35</v>
      </c>
      <c r="I55" s="26">
        <v>12.71</v>
      </c>
    </row>
    <row r="56" spans="1:9">
      <c r="A56" s="25">
        <v>53</v>
      </c>
      <c r="B56" s="23" t="s">
        <v>126</v>
      </c>
      <c r="C56" s="23" t="s">
        <v>127</v>
      </c>
      <c r="D56" s="23" t="s">
        <v>65</v>
      </c>
      <c r="E56" s="24">
        <v>10.11</v>
      </c>
      <c r="F56" s="24">
        <v>11.15</v>
      </c>
      <c r="G56" s="24">
        <v>10.16</v>
      </c>
      <c r="H56" s="24">
        <v>10.130000000000001</v>
      </c>
      <c r="I56" s="26">
        <v>13.95</v>
      </c>
    </row>
    <row r="57" spans="1:9" s="37" customFormat="1">
      <c r="A57" s="33">
        <v>54</v>
      </c>
      <c r="B57" s="34" t="s">
        <v>126</v>
      </c>
      <c r="C57" s="34" t="s">
        <v>127</v>
      </c>
      <c r="D57" s="34" t="s">
        <v>66</v>
      </c>
      <c r="E57" s="35">
        <v>5.49</v>
      </c>
      <c r="F57" s="35">
        <v>5.49</v>
      </c>
      <c r="G57" s="35">
        <v>5.49</v>
      </c>
      <c r="H57" s="35">
        <v>9.98</v>
      </c>
      <c r="I57" s="36">
        <v>9.98</v>
      </c>
    </row>
    <row r="58" spans="1:9">
      <c r="A58" s="25">
        <v>55</v>
      </c>
      <c r="B58" s="23" t="s">
        <v>126</v>
      </c>
      <c r="C58" s="23" t="s">
        <v>127</v>
      </c>
      <c r="D58" s="23" t="s">
        <v>67</v>
      </c>
      <c r="E58" s="24">
        <v>10.76</v>
      </c>
      <c r="F58" s="24">
        <v>10.35</v>
      </c>
      <c r="G58" s="24">
        <v>12.95</v>
      </c>
      <c r="H58" s="24">
        <v>9.59</v>
      </c>
      <c r="I58" s="26">
        <v>10.68</v>
      </c>
    </row>
    <row r="59" spans="1:9">
      <c r="A59" s="25">
        <v>56</v>
      </c>
      <c r="B59" s="23" t="s">
        <v>126</v>
      </c>
      <c r="C59" s="23" t="s">
        <v>127</v>
      </c>
      <c r="D59" s="23" t="s">
        <v>68</v>
      </c>
      <c r="E59" s="24">
        <v>7.11</v>
      </c>
      <c r="F59" s="24">
        <v>7.11</v>
      </c>
      <c r="G59" s="24">
        <v>7.11</v>
      </c>
      <c r="H59" s="24">
        <v>7.11</v>
      </c>
      <c r="I59" s="26">
        <v>7.11</v>
      </c>
    </row>
    <row r="60" spans="1:9">
      <c r="A60" s="25">
        <v>57</v>
      </c>
      <c r="B60" s="23" t="s">
        <v>126</v>
      </c>
      <c r="C60" s="23" t="s">
        <v>127</v>
      </c>
      <c r="D60" s="23" t="s">
        <v>69</v>
      </c>
      <c r="E60" s="24">
        <v>0</v>
      </c>
      <c r="F60" s="24">
        <v>9.57</v>
      </c>
      <c r="G60" s="24">
        <v>0</v>
      </c>
      <c r="H60" s="24">
        <v>9.57</v>
      </c>
      <c r="I60" s="26">
        <v>9.57</v>
      </c>
    </row>
    <row r="61" spans="1:9">
      <c r="A61" s="25">
        <v>58</v>
      </c>
      <c r="B61" s="23" t="s">
        <v>126</v>
      </c>
      <c r="C61" s="23" t="s">
        <v>127</v>
      </c>
      <c r="D61" s="23" t="s">
        <v>70</v>
      </c>
      <c r="E61" s="24">
        <v>8.82</v>
      </c>
      <c r="F61" s="24">
        <v>8.91</v>
      </c>
      <c r="G61" s="24">
        <v>8.82</v>
      </c>
      <c r="H61" s="24">
        <v>8.8699999999999992</v>
      </c>
      <c r="I61" s="26">
        <v>8.93</v>
      </c>
    </row>
    <row r="62" spans="1:9">
      <c r="A62" s="25">
        <v>59</v>
      </c>
      <c r="B62" s="23" t="s">
        <v>126</v>
      </c>
      <c r="C62" s="23" t="s">
        <v>127</v>
      </c>
      <c r="D62" s="23" t="s">
        <v>71</v>
      </c>
      <c r="E62" s="24">
        <v>10.06</v>
      </c>
      <c r="F62" s="24">
        <v>10.119999999999999</v>
      </c>
      <c r="G62" s="24">
        <v>10.48</v>
      </c>
      <c r="H62" s="24">
        <v>10.029999999999999</v>
      </c>
      <c r="I62" s="26">
        <v>10.3</v>
      </c>
    </row>
    <row r="63" spans="1:9">
      <c r="A63" s="25">
        <v>60</v>
      </c>
      <c r="B63" s="23" t="s">
        <v>126</v>
      </c>
      <c r="C63" s="23" t="s">
        <v>127</v>
      </c>
      <c r="D63" s="23" t="s">
        <v>72</v>
      </c>
      <c r="E63" s="24">
        <v>12.72</v>
      </c>
      <c r="F63" s="24">
        <v>11.55</v>
      </c>
      <c r="G63" s="24">
        <v>8.23</v>
      </c>
      <c r="H63" s="24">
        <v>8.4700000000000006</v>
      </c>
      <c r="I63" s="26">
        <v>8.2799999999999994</v>
      </c>
    </row>
    <row r="64" spans="1:9">
      <c r="A64" s="25">
        <v>61</v>
      </c>
      <c r="B64" s="23" t="s">
        <v>126</v>
      </c>
      <c r="C64" s="23" t="s">
        <v>127</v>
      </c>
      <c r="D64" s="23" t="s">
        <v>73</v>
      </c>
      <c r="E64" s="24">
        <v>13.7</v>
      </c>
      <c r="F64" s="24">
        <v>13.7</v>
      </c>
      <c r="G64" s="24">
        <v>13.7</v>
      </c>
      <c r="H64" s="24">
        <v>13.7</v>
      </c>
      <c r="I64" s="26">
        <v>13.7</v>
      </c>
    </row>
    <row r="65" spans="1:9">
      <c r="A65" s="25">
        <v>62</v>
      </c>
      <c r="B65" s="23" t="s">
        <v>126</v>
      </c>
      <c r="C65" s="23" t="s">
        <v>127</v>
      </c>
      <c r="D65" s="23" t="s">
        <v>74</v>
      </c>
      <c r="E65" s="24">
        <v>10.71</v>
      </c>
      <c r="F65" s="24">
        <v>11.01</v>
      </c>
      <c r="G65" s="24">
        <v>11.01</v>
      </c>
      <c r="H65" s="24">
        <v>10.86</v>
      </c>
      <c r="I65" s="26">
        <v>10.91</v>
      </c>
    </row>
    <row r="66" spans="1:9">
      <c r="A66" s="25">
        <v>63</v>
      </c>
      <c r="B66" s="23" t="s">
        <v>126</v>
      </c>
      <c r="C66" s="23" t="s">
        <v>127</v>
      </c>
      <c r="D66" s="23" t="s">
        <v>75</v>
      </c>
      <c r="E66" s="24">
        <v>8.8000000000000007</v>
      </c>
      <c r="F66" s="24">
        <v>8.8000000000000007</v>
      </c>
      <c r="G66" s="24">
        <v>9.85</v>
      </c>
      <c r="H66" s="24">
        <v>8.8000000000000007</v>
      </c>
      <c r="I66" s="26">
        <v>8.8699999999999992</v>
      </c>
    </row>
    <row r="67" spans="1:9">
      <c r="A67" s="25">
        <v>64</v>
      </c>
      <c r="B67" s="23" t="s">
        <v>126</v>
      </c>
      <c r="C67" s="23" t="s">
        <v>127</v>
      </c>
      <c r="D67" s="23" t="s">
        <v>76</v>
      </c>
      <c r="E67" s="24">
        <v>10.5</v>
      </c>
      <c r="F67" s="24">
        <v>11.5</v>
      </c>
      <c r="G67" s="24">
        <v>16</v>
      </c>
      <c r="H67" s="24">
        <v>0</v>
      </c>
      <c r="I67" s="26">
        <v>11</v>
      </c>
    </row>
    <row r="68" spans="1:9">
      <c r="A68" s="25">
        <v>65</v>
      </c>
      <c r="B68" s="23" t="s">
        <v>126</v>
      </c>
      <c r="C68" s="23" t="s">
        <v>127</v>
      </c>
      <c r="D68" s="23" t="s">
        <v>77</v>
      </c>
      <c r="E68" s="24">
        <v>0</v>
      </c>
      <c r="F68" s="24">
        <v>10.11</v>
      </c>
      <c r="G68" s="24">
        <v>0</v>
      </c>
      <c r="H68" s="24">
        <v>10.11</v>
      </c>
      <c r="I68" s="26">
        <v>10.11</v>
      </c>
    </row>
    <row r="69" spans="1:9">
      <c r="A69" s="25">
        <v>66</v>
      </c>
      <c r="B69" s="23" t="s">
        <v>126</v>
      </c>
      <c r="C69" s="23" t="s">
        <v>127</v>
      </c>
      <c r="D69" s="23" t="s">
        <v>78</v>
      </c>
      <c r="E69" s="24">
        <v>11</v>
      </c>
      <c r="F69" s="24">
        <v>13</v>
      </c>
      <c r="G69" s="24">
        <v>15</v>
      </c>
      <c r="H69" s="24">
        <v>12.5</v>
      </c>
      <c r="I69" s="26">
        <v>13.5</v>
      </c>
    </row>
    <row r="70" spans="1:9">
      <c r="A70" s="25">
        <v>67</v>
      </c>
      <c r="B70" s="23" t="s">
        <v>126</v>
      </c>
      <c r="C70" s="23" t="s">
        <v>127</v>
      </c>
      <c r="D70" s="23" t="s">
        <v>79</v>
      </c>
      <c r="E70" s="24">
        <v>10.75</v>
      </c>
      <c r="F70" s="24">
        <v>11.25</v>
      </c>
      <c r="G70" s="24">
        <v>0</v>
      </c>
      <c r="H70" s="24">
        <v>9.25</v>
      </c>
      <c r="I70" s="26">
        <v>0</v>
      </c>
    </row>
    <row r="71" spans="1:9">
      <c r="A71" s="25">
        <v>68</v>
      </c>
      <c r="B71" s="23" t="s">
        <v>126</v>
      </c>
      <c r="C71" s="23" t="s">
        <v>127</v>
      </c>
      <c r="D71" s="23" t="s">
        <v>80</v>
      </c>
      <c r="E71" s="24">
        <v>10.06</v>
      </c>
      <c r="F71" s="24">
        <v>10.96</v>
      </c>
      <c r="G71" s="24">
        <v>10.96</v>
      </c>
      <c r="H71" s="24">
        <v>10.96</v>
      </c>
      <c r="I71" s="26">
        <v>10.96</v>
      </c>
    </row>
    <row r="72" spans="1:9">
      <c r="A72" s="25">
        <v>69</v>
      </c>
      <c r="B72" s="23" t="s">
        <v>126</v>
      </c>
      <c r="C72" s="23" t="s">
        <v>127</v>
      </c>
      <c r="D72" s="23" t="s">
        <v>81</v>
      </c>
      <c r="E72" s="24">
        <v>11.25</v>
      </c>
      <c r="F72" s="24">
        <v>11.5</v>
      </c>
      <c r="G72" s="24">
        <v>0</v>
      </c>
      <c r="H72" s="24">
        <v>10.5</v>
      </c>
      <c r="I72" s="26">
        <v>11.5</v>
      </c>
    </row>
    <row r="73" spans="1:9">
      <c r="A73" s="25">
        <v>70</v>
      </c>
      <c r="B73" s="23" t="s">
        <v>126</v>
      </c>
      <c r="C73" s="23" t="s">
        <v>127</v>
      </c>
      <c r="D73" s="23" t="s">
        <v>82</v>
      </c>
      <c r="E73" s="24">
        <v>9</v>
      </c>
      <c r="F73" s="24">
        <v>15</v>
      </c>
      <c r="G73" s="24">
        <v>0</v>
      </c>
      <c r="H73" s="24">
        <v>11.25</v>
      </c>
      <c r="I73" s="26">
        <v>12.25</v>
      </c>
    </row>
    <row r="74" spans="1:9">
      <c r="A74" s="25">
        <v>71</v>
      </c>
      <c r="B74" s="23" t="s">
        <v>126</v>
      </c>
      <c r="C74" s="23" t="s">
        <v>127</v>
      </c>
      <c r="D74" s="23" t="s">
        <v>83</v>
      </c>
      <c r="E74" s="24">
        <v>0</v>
      </c>
      <c r="F74" s="24">
        <v>12.99</v>
      </c>
      <c r="G74" s="24">
        <v>17.309999999999999</v>
      </c>
      <c r="H74" s="24">
        <v>0</v>
      </c>
      <c r="I74" s="26">
        <v>14.98</v>
      </c>
    </row>
    <row r="75" spans="1:9">
      <c r="A75" s="25">
        <v>72</v>
      </c>
      <c r="B75" s="23" t="s">
        <v>126</v>
      </c>
      <c r="C75" s="23" t="s">
        <v>127</v>
      </c>
      <c r="D75" s="23" t="s">
        <v>84</v>
      </c>
      <c r="E75" s="24">
        <v>11.5</v>
      </c>
      <c r="F75" s="24">
        <v>11.5</v>
      </c>
      <c r="G75" s="24">
        <v>0</v>
      </c>
      <c r="H75" s="24">
        <v>11.5</v>
      </c>
      <c r="I75" s="26">
        <v>12.25</v>
      </c>
    </row>
    <row r="76" spans="1:9">
      <c r="A76" s="25">
        <v>73</v>
      </c>
      <c r="B76" s="23" t="s">
        <v>126</v>
      </c>
      <c r="C76" s="23" t="s">
        <v>127</v>
      </c>
      <c r="D76" s="23" t="s">
        <v>85</v>
      </c>
      <c r="E76" s="24">
        <v>8.84</v>
      </c>
      <c r="F76" s="24">
        <v>9.6999999999999993</v>
      </c>
      <c r="G76" s="24">
        <v>13.13</v>
      </c>
      <c r="H76" s="24">
        <v>9.5299999999999994</v>
      </c>
      <c r="I76" s="26">
        <v>9.6</v>
      </c>
    </row>
    <row r="77" spans="1:9">
      <c r="A77" s="25">
        <v>74</v>
      </c>
      <c r="B77" s="23" t="s">
        <v>126</v>
      </c>
      <c r="C77" s="23" t="s">
        <v>127</v>
      </c>
      <c r="D77" s="23" t="s">
        <v>86</v>
      </c>
      <c r="E77" s="24">
        <v>0</v>
      </c>
      <c r="F77" s="24">
        <v>11.13</v>
      </c>
      <c r="G77" s="24">
        <v>0</v>
      </c>
      <c r="H77" s="24">
        <v>9.0399999999999991</v>
      </c>
      <c r="I77" s="26">
        <v>10.210000000000001</v>
      </c>
    </row>
    <row r="78" spans="1:9">
      <c r="A78" s="25">
        <v>75</v>
      </c>
      <c r="B78" s="23" t="s">
        <v>126</v>
      </c>
      <c r="C78" s="23" t="s">
        <v>127</v>
      </c>
      <c r="D78" s="23" t="s">
        <v>87</v>
      </c>
      <c r="E78" s="24">
        <v>10.76</v>
      </c>
      <c r="F78" s="24">
        <v>13</v>
      </c>
      <c r="G78" s="24">
        <v>0</v>
      </c>
      <c r="H78" s="24">
        <v>0</v>
      </c>
      <c r="I78" s="26">
        <v>0</v>
      </c>
    </row>
    <row r="79" spans="1:9">
      <c r="A79" s="25">
        <v>76</v>
      </c>
      <c r="B79" s="23" t="s">
        <v>126</v>
      </c>
      <c r="C79" s="23" t="s">
        <v>127</v>
      </c>
      <c r="D79" s="23" t="s">
        <v>88</v>
      </c>
      <c r="E79" s="24">
        <v>11.07</v>
      </c>
      <c r="F79" s="24">
        <v>11.07</v>
      </c>
      <c r="G79" s="24">
        <v>0</v>
      </c>
      <c r="H79" s="24">
        <v>10.82</v>
      </c>
      <c r="I79" s="26">
        <v>10.82</v>
      </c>
    </row>
    <row r="80" spans="1:9">
      <c r="A80" s="25">
        <v>77</v>
      </c>
      <c r="B80" s="23" t="s">
        <v>126</v>
      </c>
      <c r="C80" s="23" t="s">
        <v>127</v>
      </c>
      <c r="D80" s="23" t="s">
        <v>89</v>
      </c>
      <c r="E80" s="24">
        <v>8.5</v>
      </c>
      <c r="F80" s="24">
        <v>9</v>
      </c>
      <c r="G80" s="24">
        <v>9.75</v>
      </c>
      <c r="H80" s="24">
        <v>8.75</v>
      </c>
      <c r="I80" s="26">
        <v>10.5</v>
      </c>
    </row>
    <row r="81" spans="1:9">
      <c r="A81" s="25">
        <v>78</v>
      </c>
      <c r="B81" s="23" t="s">
        <v>126</v>
      </c>
      <c r="C81" s="23" t="s">
        <v>127</v>
      </c>
      <c r="D81" s="23" t="s">
        <v>90</v>
      </c>
      <c r="E81" s="24">
        <v>12.95</v>
      </c>
      <c r="F81" s="24">
        <v>12.78</v>
      </c>
      <c r="G81" s="24">
        <v>0</v>
      </c>
      <c r="H81" s="24">
        <v>12.84</v>
      </c>
      <c r="I81" s="26">
        <v>12.74</v>
      </c>
    </row>
    <row r="82" spans="1:9">
      <c r="A82" s="25">
        <v>79</v>
      </c>
      <c r="B82" s="23" t="s">
        <v>126</v>
      </c>
      <c r="C82" s="23" t="s">
        <v>127</v>
      </c>
      <c r="D82" s="23" t="s">
        <v>91</v>
      </c>
      <c r="E82" s="24">
        <v>12.63</v>
      </c>
      <c r="F82" s="24">
        <v>13.63</v>
      </c>
      <c r="G82" s="24">
        <v>13.63</v>
      </c>
      <c r="H82" s="24">
        <v>14.38</v>
      </c>
      <c r="I82" s="26">
        <v>14.38</v>
      </c>
    </row>
    <row r="83" spans="1:9">
      <c r="A83" s="25">
        <v>80</v>
      </c>
      <c r="B83" s="23" t="s">
        <v>126</v>
      </c>
      <c r="C83" s="23" t="s">
        <v>127</v>
      </c>
      <c r="D83" s="23" t="s">
        <v>92</v>
      </c>
      <c r="E83" s="24">
        <v>12.84</v>
      </c>
      <c r="F83" s="24">
        <v>12.84</v>
      </c>
      <c r="G83" s="24">
        <v>12.84</v>
      </c>
      <c r="H83" s="24">
        <v>12.84</v>
      </c>
      <c r="I83" s="26">
        <v>12.84</v>
      </c>
    </row>
    <row r="84" spans="1:9">
      <c r="A84" s="25">
        <v>81</v>
      </c>
      <c r="B84" s="23" t="s">
        <v>126</v>
      </c>
      <c r="C84" s="23" t="s">
        <v>127</v>
      </c>
      <c r="D84" s="23" t="s">
        <v>93</v>
      </c>
      <c r="E84" s="24">
        <v>10.62</v>
      </c>
      <c r="F84" s="24">
        <v>10.62</v>
      </c>
      <c r="G84" s="24">
        <v>0</v>
      </c>
      <c r="H84" s="24">
        <v>0</v>
      </c>
      <c r="I84" s="26">
        <v>0</v>
      </c>
    </row>
    <row r="85" spans="1:9">
      <c r="A85" s="25">
        <v>82</v>
      </c>
      <c r="B85" s="23" t="s">
        <v>126</v>
      </c>
      <c r="C85" s="23" t="s">
        <v>127</v>
      </c>
      <c r="D85" s="23" t="s">
        <v>94</v>
      </c>
      <c r="E85" s="24">
        <v>12.5</v>
      </c>
      <c r="F85" s="24">
        <v>13.5</v>
      </c>
      <c r="G85" s="24">
        <v>0</v>
      </c>
      <c r="H85" s="24">
        <v>0</v>
      </c>
      <c r="I85" s="26">
        <v>0</v>
      </c>
    </row>
    <row r="86" spans="1:9">
      <c r="A86" s="25">
        <v>83</v>
      </c>
      <c r="B86" s="23" t="s">
        <v>126</v>
      </c>
      <c r="C86" s="23" t="s">
        <v>127</v>
      </c>
      <c r="D86" s="23" t="s">
        <v>95</v>
      </c>
      <c r="E86" s="24">
        <v>10.17</v>
      </c>
      <c r="F86" s="24">
        <v>10.17</v>
      </c>
      <c r="G86" s="24">
        <v>10.17</v>
      </c>
      <c r="H86" s="24">
        <v>10.17</v>
      </c>
      <c r="I86" s="26">
        <v>10.17</v>
      </c>
    </row>
    <row r="87" spans="1:9">
      <c r="A87" s="25">
        <v>84</v>
      </c>
      <c r="B87" s="23" t="s">
        <v>126</v>
      </c>
      <c r="C87" s="23" t="s">
        <v>127</v>
      </c>
      <c r="D87" s="23" t="s">
        <v>96</v>
      </c>
      <c r="E87" s="24">
        <v>0</v>
      </c>
      <c r="F87" s="24">
        <v>11.75</v>
      </c>
      <c r="G87" s="24">
        <v>15</v>
      </c>
      <c r="H87" s="24">
        <v>9.75</v>
      </c>
      <c r="I87" s="26">
        <v>0</v>
      </c>
    </row>
    <row r="88" spans="1:9">
      <c r="A88" s="25">
        <v>85</v>
      </c>
      <c r="B88" s="23" t="s">
        <v>126</v>
      </c>
      <c r="C88" s="23" t="s">
        <v>127</v>
      </c>
      <c r="D88" s="23" t="s">
        <v>97</v>
      </c>
      <c r="E88" s="24">
        <v>12.23</v>
      </c>
      <c r="F88" s="24">
        <v>12.23</v>
      </c>
      <c r="G88" s="24">
        <v>14.23</v>
      </c>
      <c r="H88" s="24">
        <v>12.23</v>
      </c>
      <c r="I88" s="26">
        <v>13.73</v>
      </c>
    </row>
    <row r="89" spans="1:9">
      <c r="A89" s="25">
        <v>86</v>
      </c>
      <c r="B89" s="23" t="s">
        <v>126</v>
      </c>
      <c r="C89" s="23" t="s">
        <v>127</v>
      </c>
      <c r="D89" s="23" t="s">
        <v>98</v>
      </c>
      <c r="E89" s="24">
        <v>12.68</v>
      </c>
      <c r="F89" s="24">
        <v>12.93</v>
      </c>
      <c r="G89" s="24">
        <v>13.43</v>
      </c>
      <c r="H89" s="24">
        <v>12.78</v>
      </c>
      <c r="I89" s="26">
        <v>13.18</v>
      </c>
    </row>
    <row r="90" spans="1:9">
      <c r="A90" s="25">
        <v>87</v>
      </c>
      <c r="B90" s="23" t="s">
        <v>126</v>
      </c>
      <c r="C90" s="23" t="s">
        <v>127</v>
      </c>
      <c r="D90" s="23" t="s">
        <v>99</v>
      </c>
      <c r="E90" s="24">
        <v>14.5</v>
      </c>
      <c r="F90" s="24">
        <v>14.75</v>
      </c>
      <c r="G90" s="24">
        <v>17</v>
      </c>
      <c r="H90" s="24">
        <v>16.5</v>
      </c>
      <c r="I90" s="26">
        <v>15.75</v>
      </c>
    </row>
    <row r="91" spans="1:9">
      <c r="A91" s="25">
        <v>88</v>
      </c>
      <c r="B91" s="23" t="s">
        <v>126</v>
      </c>
      <c r="C91" s="23" t="s">
        <v>127</v>
      </c>
      <c r="D91" s="23" t="s">
        <v>100</v>
      </c>
      <c r="E91" s="24">
        <v>11.5</v>
      </c>
      <c r="F91" s="24">
        <v>11.5</v>
      </c>
      <c r="G91" s="24">
        <v>0</v>
      </c>
      <c r="H91" s="24">
        <v>11.5</v>
      </c>
      <c r="I91" s="26">
        <v>11.5</v>
      </c>
    </row>
    <row r="92" spans="1:9">
      <c r="A92" s="25">
        <v>89</v>
      </c>
      <c r="B92" s="23" t="s">
        <v>126</v>
      </c>
      <c r="C92" s="23" t="s">
        <v>127</v>
      </c>
      <c r="D92" s="23" t="s">
        <v>101</v>
      </c>
      <c r="E92" s="24">
        <v>10</v>
      </c>
      <c r="F92" s="24">
        <v>11.25</v>
      </c>
      <c r="G92" s="24">
        <v>17</v>
      </c>
      <c r="H92" s="24">
        <v>13</v>
      </c>
      <c r="I92" s="26">
        <v>13</v>
      </c>
    </row>
    <row r="93" spans="1:9">
      <c r="A93" s="25">
        <v>90</v>
      </c>
      <c r="B93" s="23" t="s">
        <v>126</v>
      </c>
      <c r="C93" s="23" t="s">
        <v>127</v>
      </c>
      <c r="D93" s="23" t="s">
        <v>102</v>
      </c>
      <c r="E93" s="24">
        <v>12.12</v>
      </c>
      <c r="F93" s="24">
        <v>12.62</v>
      </c>
      <c r="G93" s="24">
        <v>13.12</v>
      </c>
      <c r="H93" s="24">
        <v>13.12</v>
      </c>
      <c r="I93" s="26">
        <v>13.12</v>
      </c>
    </row>
    <row r="94" spans="1:9">
      <c r="A94" s="25">
        <v>91</v>
      </c>
      <c r="B94" s="23" t="s">
        <v>126</v>
      </c>
      <c r="C94" s="23" t="s">
        <v>127</v>
      </c>
      <c r="D94" s="23" t="s">
        <v>103</v>
      </c>
      <c r="E94" s="24">
        <v>15.57</v>
      </c>
      <c r="F94" s="24">
        <v>15.57</v>
      </c>
      <c r="G94" s="24">
        <v>15.57</v>
      </c>
      <c r="H94" s="24">
        <v>15.57</v>
      </c>
      <c r="I94" s="26">
        <v>15.57</v>
      </c>
    </row>
    <row r="95" spans="1:9">
      <c r="A95" s="25">
        <v>92</v>
      </c>
      <c r="B95" s="23" t="s">
        <v>126</v>
      </c>
      <c r="C95" s="23" t="s">
        <v>127</v>
      </c>
      <c r="D95" s="23" t="s">
        <v>104</v>
      </c>
      <c r="E95" s="24">
        <v>10</v>
      </c>
      <c r="F95" s="24">
        <v>11</v>
      </c>
      <c r="G95" s="24">
        <v>0</v>
      </c>
      <c r="H95" s="24">
        <v>10</v>
      </c>
      <c r="I95" s="26">
        <v>11</v>
      </c>
    </row>
    <row r="96" spans="1:9">
      <c r="A96" s="25">
        <v>93</v>
      </c>
      <c r="B96" s="23" t="s">
        <v>126</v>
      </c>
      <c r="C96" s="23" t="s">
        <v>127</v>
      </c>
      <c r="D96" s="23" t="s">
        <v>105</v>
      </c>
      <c r="E96" s="24">
        <v>10.72</v>
      </c>
      <c r="F96" s="24">
        <v>11.4</v>
      </c>
      <c r="G96" s="24">
        <v>12.4</v>
      </c>
      <c r="H96" s="24">
        <v>10.9</v>
      </c>
      <c r="I96" s="26">
        <v>10.9</v>
      </c>
    </row>
    <row r="97" spans="1:9">
      <c r="A97" s="25">
        <v>94</v>
      </c>
      <c r="B97" s="23" t="s">
        <v>126</v>
      </c>
      <c r="C97" s="23" t="s">
        <v>127</v>
      </c>
      <c r="D97" s="23" t="s">
        <v>106</v>
      </c>
      <c r="E97" s="24">
        <v>11.16</v>
      </c>
      <c r="F97" s="24">
        <v>11.66</v>
      </c>
      <c r="G97" s="24">
        <v>12.16</v>
      </c>
      <c r="H97" s="24">
        <v>11.16</v>
      </c>
      <c r="I97" s="26">
        <v>11.66</v>
      </c>
    </row>
    <row r="98" spans="1:9">
      <c r="A98" s="25">
        <v>95</v>
      </c>
      <c r="B98" s="23" t="s">
        <v>126</v>
      </c>
      <c r="C98" s="23" t="s">
        <v>127</v>
      </c>
      <c r="D98" s="23" t="s">
        <v>107</v>
      </c>
      <c r="E98" s="24">
        <v>10.84</v>
      </c>
      <c r="F98" s="24">
        <v>10.84</v>
      </c>
      <c r="G98" s="24">
        <v>11.84</v>
      </c>
      <c r="H98" s="24">
        <v>10.84</v>
      </c>
      <c r="I98" s="26">
        <v>10.84</v>
      </c>
    </row>
    <row r="99" spans="1:9">
      <c r="A99" s="25">
        <v>96</v>
      </c>
      <c r="B99" s="23" t="s">
        <v>126</v>
      </c>
      <c r="C99" s="23" t="s">
        <v>127</v>
      </c>
      <c r="D99" s="23" t="s">
        <v>108</v>
      </c>
      <c r="E99" s="24">
        <v>0</v>
      </c>
      <c r="F99" s="24">
        <v>12.68</v>
      </c>
      <c r="G99" s="24">
        <v>17.05</v>
      </c>
      <c r="H99" s="24">
        <v>0</v>
      </c>
      <c r="I99" s="26">
        <v>14.11</v>
      </c>
    </row>
    <row r="100" spans="1:9">
      <c r="A100" s="25">
        <v>97</v>
      </c>
      <c r="B100" s="23" t="s">
        <v>126</v>
      </c>
      <c r="C100" s="23" t="s">
        <v>127</v>
      </c>
      <c r="D100" s="23" t="s">
        <v>109</v>
      </c>
      <c r="E100" s="24">
        <v>11.58</v>
      </c>
      <c r="F100" s="24">
        <v>12.26</v>
      </c>
      <c r="G100" s="24">
        <v>0</v>
      </c>
      <c r="H100" s="24">
        <v>12.08</v>
      </c>
      <c r="I100" s="26">
        <v>13.58</v>
      </c>
    </row>
    <row r="101" spans="1:9">
      <c r="A101" s="25">
        <v>98</v>
      </c>
      <c r="B101" s="23" t="s">
        <v>126</v>
      </c>
      <c r="C101" s="23" t="s">
        <v>127</v>
      </c>
      <c r="D101" s="23" t="s">
        <v>110</v>
      </c>
      <c r="E101" s="24">
        <v>12.67</v>
      </c>
      <c r="F101" s="24">
        <v>12.67</v>
      </c>
      <c r="G101" s="24">
        <v>12.67</v>
      </c>
      <c r="H101" s="24">
        <v>12.67</v>
      </c>
      <c r="I101" s="26">
        <v>12.67</v>
      </c>
    </row>
    <row r="102" spans="1:9">
      <c r="A102" s="25">
        <v>99</v>
      </c>
      <c r="B102" s="23" t="s">
        <v>126</v>
      </c>
      <c r="C102" s="23" t="s">
        <v>127</v>
      </c>
      <c r="D102" s="23" t="s">
        <v>111</v>
      </c>
      <c r="E102" s="24">
        <v>10.23</v>
      </c>
      <c r="F102" s="24">
        <v>10.73</v>
      </c>
      <c r="G102" s="24">
        <v>12.73</v>
      </c>
      <c r="H102" s="24">
        <v>10.23</v>
      </c>
      <c r="I102" s="26">
        <v>10.23</v>
      </c>
    </row>
    <row r="103" spans="1:9">
      <c r="A103" s="25">
        <v>100</v>
      </c>
      <c r="B103" s="23" t="s">
        <v>126</v>
      </c>
      <c r="C103" s="23" t="s">
        <v>127</v>
      </c>
      <c r="D103" s="23" t="s">
        <v>112</v>
      </c>
      <c r="E103" s="24">
        <v>10.02</v>
      </c>
      <c r="F103" s="24">
        <v>9.9</v>
      </c>
      <c r="G103" s="24">
        <v>0</v>
      </c>
      <c r="H103" s="24">
        <v>9.9</v>
      </c>
      <c r="I103" s="26">
        <v>0</v>
      </c>
    </row>
    <row r="104" spans="1:9" ht="14.5" thickBot="1">
      <c r="A104" s="27">
        <v>101</v>
      </c>
      <c r="B104" s="28" t="s">
        <v>126</v>
      </c>
      <c r="C104" s="28" t="s">
        <v>127</v>
      </c>
      <c r="D104" s="28" t="s">
        <v>113</v>
      </c>
      <c r="E104" s="29">
        <v>0</v>
      </c>
      <c r="F104" s="29">
        <v>11</v>
      </c>
      <c r="G104" s="29">
        <v>0</v>
      </c>
      <c r="H104" s="29">
        <v>12</v>
      </c>
      <c r="I104" s="30">
        <v>12.5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06"/>
  <sheetViews>
    <sheetView view="pageBreakPreview" topLeftCell="A94" zoomScaleNormal="115" zoomScaleSheetLayoutView="100" workbookViewId="0">
      <selection activeCell="D80" sqref="D80"/>
    </sheetView>
  </sheetViews>
  <sheetFormatPr defaultColWidth="9.1796875" defaultRowHeight="14"/>
  <cols>
    <col min="1" max="1" width="6.1796875" style="1" customWidth="1"/>
    <col min="2" max="2" width="8.453125" style="1" bestFit="1" customWidth="1"/>
    <col min="3" max="3" width="7.7265625" style="1" bestFit="1" customWidth="1"/>
    <col min="4" max="4" width="53.54296875" style="1" customWidth="1"/>
    <col min="5" max="5" width="12" style="1" bestFit="1" customWidth="1"/>
    <col min="6" max="6" width="9.1796875" style="1" customWidth="1"/>
    <col min="7" max="7" width="8.81640625" style="1" customWidth="1"/>
    <col min="8" max="8" width="8.453125" style="1" customWidth="1"/>
    <col min="9" max="9" width="10.453125" style="1" customWidth="1"/>
    <col min="10" max="16384" width="9.1796875" style="32"/>
  </cols>
  <sheetData>
    <row r="1" spans="1:9">
      <c r="A1" s="201" t="s">
        <v>128</v>
      </c>
      <c r="B1" s="201"/>
      <c r="C1" s="201"/>
      <c r="D1" s="201"/>
      <c r="E1" s="201"/>
      <c r="F1" s="201"/>
      <c r="G1" s="201"/>
      <c r="H1" s="201"/>
      <c r="I1" s="201"/>
    </row>
    <row r="2" spans="1:9" ht="14.5" thickBot="1"/>
    <row r="3" spans="1:9" ht="34.5" customHeight="1">
      <c r="A3" s="38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40" t="s">
        <v>9</v>
      </c>
    </row>
    <row r="4" spans="1:9">
      <c r="A4" s="25">
        <v>1</v>
      </c>
      <c r="B4" s="23" t="s">
        <v>126</v>
      </c>
      <c r="C4" s="43" t="s">
        <v>129</v>
      </c>
      <c r="D4" s="23" t="s">
        <v>12</v>
      </c>
      <c r="E4" s="24">
        <v>9.9499999999999993</v>
      </c>
      <c r="F4" s="24">
        <v>9.9499999999999993</v>
      </c>
      <c r="G4" s="24">
        <v>17.5</v>
      </c>
      <c r="H4" s="24">
        <v>9.98</v>
      </c>
      <c r="I4" s="26">
        <v>12.5</v>
      </c>
    </row>
    <row r="5" spans="1:9">
      <c r="A5" s="25">
        <v>2</v>
      </c>
      <c r="B5" s="23" t="s">
        <v>126</v>
      </c>
      <c r="C5" s="43" t="s">
        <v>129</v>
      </c>
      <c r="D5" s="23" t="s">
        <v>13</v>
      </c>
      <c r="E5" s="24">
        <v>9.9499999999999993</v>
      </c>
      <c r="F5" s="24">
        <v>9.9499999999999993</v>
      </c>
      <c r="G5" s="24">
        <v>17.75</v>
      </c>
      <c r="H5" s="24">
        <v>10.25</v>
      </c>
      <c r="I5" s="26">
        <v>12</v>
      </c>
    </row>
    <row r="6" spans="1:9">
      <c r="A6" s="25">
        <v>3</v>
      </c>
      <c r="B6" s="23" t="s">
        <v>126</v>
      </c>
      <c r="C6" s="43" t="s">
        <v>129</v>
      </c>
      <c r="D6" s="23" t="s">
        <v>14</v>
      </c>
      <c r="E6" s="24">
        <v>9.9499999999999993</v>
      </c>
      <c r="F6" s="24">
        <v>9.9499999999999993</v>
      </c>
      <c r="G6" s="24">
        <v>0</v>
      </c>
      <c r="H6" s="24">
        <v>10.5</v>
      </c>
      <c r="I6" s="26">
        <v>12.5</v>
      </c>
    </row>
    <row r="7" spans="1:9">
      <c r="A7" s="25">
        <v>4</v>
      </c>
      <c r="B7" s="23" t="s">
        <v>126</v>
      </c>
      <c r="C7" s="43" t="s">
        <v>129</v>
      </c>
      <c r="D7" s="23" t="s">
        <v>15</v>
      </c>
      <c r="E7" s="24">
        <v>10</v>
      </c>
      <c r="F7" s="24">
        <v>10.5</v>
      </c>
      <c r="G7" s="24">
        <v>17</v>
      </c>
      <c r="H7" s="24">
        <v>10.25</v>
      </c>
      <c r="I7" s="26">
        <v>12</v>
      </c>
    </row>
    <row r="8" spans="1:9">
      <c r="A8" s="25">
        <v>5</v>
      </c>
      <c r="B8" s="23" t="s">
        <v>126</v>
      </c>
      <c r="C8" s="43" t="s">
        <v>129</v>
      </c>
      <c r="D8" s="23" t="s">
        <v>16</v>
      </c>
      <c r="E8" s="24">
        <v>10</v>
      </c>
      <c r="F8" s="24">
        <v>10</v>
      </c>
      <c r="G8" s="24">
        <v>0</v>
      </c>
      <c r="H8" s="24">
        <v>10.25</v>
      </c>
      <c r="I8" s="26">
        <v>10</v>
      </c>
    </row>
    <row r="9" spans="1:9">
      <c r="A9" s="25">
        <v>6</v>
      </c>
      <c r="B9" s="23" t="s">
        <v>126</v>
      </c>
      <c r="C9" s="43" t="s">
        <v>129</v>
      </c>
      <c r="D9" s="23" t="s">
        <v>17</v>
      </c>
      <c r="E9" s="24">
        <v>9.75</v>
      </c>
      <c r="F9" s="24">
        <v>9.9</v>
      </c>
      <c r="G9" s="24">
        <v>0</v>
      </c>
      <c r="H9" s="24">
        <v>9.9</v>
      </c>
      <c r="I9" s="26">
        <v>8.98</v>
      </c>
    </row>
    <row r="10" spans="1:9">
      <c r="A10" s="25">
        <v>7</v>
      </c>
      <c r="B10" s="23" t="s">
        <v>126</v>
      </c>
      <c r="C10" s="43" t="s">
        <v>129</v>
      </c>
      <c r="D10" s="23" t="s">
        <v>18</v>
      </c>
      <c r="E10" s="24">
        <v>9.25</v>
      </c>
      <c r="F10" s="24">
        <v>10.75</v>
      </c>
      <c r="G10" s="24">
        <v>18.3</v>
      </c>
      <c r="H10" s="24">
        <v>9.75</v>
      </c>
      <c r="I10" s="26">
        <v>10</v>
      </c>
    </row>
    <row r="11" spans="1:9">
      <c r="A11" s="25">
        <v>8</v>
      </c>
      <c r="B11" s="23" t="s">
        <v>126</v>
      </c>
      <c r="C11" s="43" t="s">
        <v>129</v>
      </c>
      <c r="D11" s="23" t="s">
        <v>19</v>
      </c>
      <c r="E11" s="24">
        <v>10.65</v>
      </c>
      <c r="F11" s="24">
        <v>10.73</v>
      </c>
      <c r="G11" s="24">
        <v>18</v>
      </c>
      <c r="H11" s="24">
        <v>10.67</v>
      </c>
      <c r="I11" s="26">
        <v>10.67</v>
      </c>
    </row>
    <row r="12" spans="1:9">
      <c r="A12" s="25">
        <v>9</v>
      </c>
      <c r="B12" s="23" t="s">
        <v>126</v>
      </c>
      <c r="C12" s="43" t="s">
        <v>129</v>
      </c>
      <c r="D12" s="23" t="s">
        <v>20</v>
      </c>
      <c r="E12" s="24">
        <v>9.6</v>
      </c>
      <c r="F12" s="24">
        <v>10.4</v>
      </c>
      <c r="G12" s="24">
        <v>0</v>
      </c>
      <c r="H12" s="24">
        <v>9.9</v>
      </c>
      <c r="I12" s="26">
        <v>10.25</v>
      </c>
    </row>
    <row r="13" spans="1:9">
      <c r="A13" s="25">
        <v>10</v>
      </c>
      <c r="B13" s="23" t="s">
        <v>126</v>
      </c>
      <c r="C13" s="43" t="s">
        <v>129</v>
      </c>
      <c r="D13" s="23" t="s">
        <v>21</v>
      </c>
      <c r="E13" s="24">
        <v>10.5</v>
      </c>
      <c r="F13" s="24">
        <v>11</v>
      </c>
      <c r="G13" s="24">
        <v>0</v>
      </c>
      <c r="H13" s="24">
        <v>10.5</v>
      </c>
      <c r="I13" s="26">
        <v>0</v>
      </c>
    </row>
    <row r="14" spans="1:9">
      <c r="A14" s="25">
        <v>11</v>
      </c>
      <c r="B14" s="23" t="s">
        <v>126</v>
      </c>
      <c r="C14" s="43" t="s">
        <v>129</v>
      </c>
      <c r="D14" s="23" t="s">
        <v>22</v>
      </c>
      <c r="E14" s="24">
        <v>10.5</v>
      </c>
      <c r="F14" s="24">
        <v>11.5</v>
      </c>
      <c r="G14" s="24">
        <v>0</v>
      </c>
      <c r="H14" s="24">
        <v>10.199999999999999</v>
      </c>
      <c r="I14" s="26">
        <v>10.75</v>
      </c>
    </row>
    <row r="15" spans="1:9">
      <c r="A15" s="25">
        <v>12</v>
      </c>
      <c r="B15" s="23" t="s">
        <v>126</v>
      </c>
      <c r="C15" s="43" t="s">
        <v>129</v>
      </c>
      <c r="D15" s="23" t="s">
        <v>23</v>
      </c>
      <c r="E15" s="24">
        <v>7.75</v>
      </c>
      <c r="F15" s="24">
        <v>8.25</v>
      </c>
      <c r="G15" s="24">
        <v>0</v>
      </c>
      <c r="H15" s="24">
        <v>0</v>
      </c>
      <c r="I15" s="26">
        <v>0</v>
      </c>
    </row>
    <row r="16" spans="1:9">
      <c r="A16" s="25">
        <v>13</v>
      </c>
      <c r="B16" s="23" t="s">
        <v>126</v>
      </c>
      <c r="C16" s="43" t="s">
        <v>129</v>
      </c>
      <c r="D16" s="23" t="s">
        <v>24</v>
      </c>
      <c r="E16" s="24">
        <v>8.11</v>
      </c>
      <c r="F16" s="24">
        <v>0</v>
      </c>
      <c r="G16" s="24">
        <v>0</v>
      </c>
      <c r="H16" s="24">
        <v>0</v>
      </c>
      <c r="I16" s="26">
        <v>0</v>
      </c>
    </row>
    <row r="17" spans="1:9">
      <c r="A17" s="25">
        <v>14</v>
      </c>
      <c r="B17" s="23" t="s">
        <v>126</v>
      </c>
      <c r="C17" s="43" t="s">
        <v>129</v>
      </c>
      <c r="D17" s="23" t="s">
        <v>25</v>
      </c>
      <c r="E17" s="24">
        <v>8.5</v>
      </c>
      <c r="F17" s="24">
        <v>0</v>
      </c>
      <c r="G17" s="24">
        <v>0</v>
      </c>
      <c r="H17" s="24">
        <v>0</v>
      </c>
      <c r="I17" s="26">
        <v>0</v>
      </c>
    </row>
    <row r="18" spans="1:9">
      <c r="A18" s="25">
        <v>15</v>
      </c>
      <c r="B18" s="23" t="s">
        <v>126</v>
      </c>
      <c r="C18" s="43" t="s">
        <v>129</v>
      </c>
      <c r="D18" s="23" t="s">
        <v>26</v>
      </c>
      <c r="E18" s="24">
        <v>10.88</v>
      </c>
      <c r="F18" s="24">
        <v>10.88</v>
      </c>
      <c r="G18" s="24">
        <v>0</v>
      </c>
      <c r="H18" s="24">
        <v>10.88</v>
      </c>
      <c r="I18" s="26">
        <v>10.88</v>
      </c>
    </row>
    <row r="19" spans="1:9">
      <c r="A19" s="25">
        <v>16</v>
      </c>
      <c r="B19" s="23" t="s">
        <v>126</v>
      </c>
      <c r="C19" s="43" t="s">
        <v>129</v>
      </c>
      <c r="D19" s="23" t="s">
        <v>27</v>
      </c>
      <c r="E19" s="24">
        <v>13.45</v>
      </c>
      <c r="F19" s="24">
        <v>13.45</v>
      </c>
      <c r="G19" s="24">
        <v>17.79</v>
      </c>
      <c r="H19" s="24">
        <v>13.45</v>
      </c>
      <c r="I19" s="26">
        <v>13.45</v>
      </c>
    </row>
    <row r="20" spans="1:9">
      <c r="A20" s="25">
        <v>17</v>
      </c>
      <c r="B20" s="23" t="s">
        <v>126</v>
      </c>
      <c r="C20" s="43" t="s">
        <v>129</v>
      </c>
      <c r="D20" s="23" t="s">
        <v>28</v>
      </c>
      <c r="E20" s="24">
        <v>10.220000000000001</v>
      </c>
      <c r="F20" s="24">
        <v>0</v>
      </c>
      <c r="G20" s="24">
        <v>0</v>
      </c>
      <c r="H20" s="24">
        <v>0</v>
      </c>
      <c r="I20" s="26">
        <v>0</v>
      </c>
    </row>
    <row r="21" spans="1:9">
      <c r="A21" s="25">
        <v>18</v>
      </c>
      <c r="B21" s="23" t="s">
        <v>126</v>
      </c>
      <c r="C21" s="43" t="s">
        <v>129</v>
      </c>
      <c r="D21" s="23" t="s">
        <v>29</v>
      </c>
      <c r="E21" s="24">
        <v>0</v>
      </c>
      <c r="F21" s="24">
        <v>0</v>
      </c>
      <c r="G21" s="24">
        <v>0</v>
      </c>
      <c r="H21" s="24">
        <v>0</v>
      </c>
      <c r="I21" s="26">
        <v>0</v>
      </c>
    </row>
    <row r="22" spans="1:9">
      <c r="A22" s="25">
        <v>19</v>
      </c>
      <c r="B22" s="23" t="s">
        <v>126</v>
      </c>
      <c r="C22" s="43" t="s">
        <v>129</v>
      </c>
      <c r="D22" s="23" t="s">
        <v>30</v>
      </c>
      <c r="E22" s="24">
        <v>8.01</v>
      </c>
      <c r="F22" s="24">
        <v>0</v>
      </c>
      <c r="G22" s="24">
        <v>0</v>
      </c>
      <c r="H22" s="24">
        <v>0</v>
      </c>
      <c r="I22" s="26">
        <v>0</v>
      </c>
    </row>
    <row r="23" spans="1:9">
      <c r="A23" s="25">
        <v>20</v>
      </c>
      <c r="B23" s="23" t="s">
        <v>126</v>
      </c>
      <c r="C23" s="43" t="s">
        <v>129</v>
      </c>
      <c r="D23" s="23" t="s">
        <v>32</v>
      </c>
      <c r="E23" s="24">
        <v>9.9499999999999993</v>
      </c>
      <c r="F23" s="24">
        <v>11.7</v>
      </c>
      <c r="G23" s="24">
        <v>0</v>
      </c>
      <c r="H23" s="24">
        <v>10.51</v>
      </c>
      <c r="I23" s="26">
        <v>0</v>
      </c>
    </row>
    <row r="24" spans="1:9">
      <c r="A24" s="25">
        <v>21</v>
      </c>
      <c r="B24" s="23" t="s">
        <v>126</v>
      </c>
      <c r="C24" s="43" t="s">
        <v>129</v>
      </c>
      <c r="D24" s="23" t="s">
        <v>33</v>
      </c>
      <c r="E24" s="24">
        <v>8.86</v>
      </c>
      <c r="F24" s="24">
        <v>0</v>
      </c>
      <c r="G24" s="24">
        <v>0</v>
      </c>
      <c r="H24" s="24">
        <v>0</v>
      </c>
      <c r="I24" s="26">
        <v>0</v>
      </c>
    </row>
    <row r="25" spans="1:9">
      <c r="A25" s="25">
        <v>22</v>
      </c>
      <c r="B25" s="23" t="s">
        <v>126</v>
      </c>
      <c r="C25" s="43" t="s">
        <v>129</v>
      </c>
      <c r="D25" s="23" t="s">
        <v>34</v>
      </c>
      <c r="E25" s="24">
        <v>8.3000000000000007</v>
      </c>
      <c r="F25" s="24">
        <v>0</v>
      </c>
      <c r="G25" s="24">
        <v>0</v>
      </c>
      <c r="H25" s="24">
        <v>0</v>
      </c>
      <c r="I25" s="26">
        <v>0</v>
      </c>
    </row>
    <row r="26" spans="1:9">
      <c r="A26" s="25">
        <v>23</v>
      </c>
      <c r="B26" s="23" t="s">
        <v>126</v>
      </c>
      <c r="C26" s="43" t="s">
        <v>129</v>
      </c>
      <c r="D26" s="23" t="s">
        <v>35</v>
      </c>
      <c r="E26" s="24">
        <v>9.5</v>
      </c>
      <c r="F26" s="24">
        <v>0</v>
      </c>
      <c r="G26" s="24">
        <v>0</v>
      </c>
      <c r="H26" s="24">
        <v>10.039999999999999</v>
      </c>
      <c r="I26" s="26">
        <v>0</v>
      </c>
    </row>
    <row r="27" spans="1:9">
      <c r="A27" s="25">
        <v>24</v>
      </c>
      <c r="B27" s="23" t="s">
        <v>126</v>
      </c>
      <c r="C27" s="43" t="s">
        <v>129</v>
      </c>
      <c r="D27" s="23" t="s">
        <v>36</v>
      </c>
      <c r="E27" s="24">
        <v>14.38</v>
      </c>
      <c r="F27" s="24">
        <v>13.38</v>
      </c>
      <c r="G27" s="24">
        <v>13.38</v>
      </c>
      <c r="H27" s="24">
        <v>13.38</v>
      </c>
      <c r="I27" s="26">
        <v>13.38</v>
      </c>
    </row>
    <row r="28" spans="1:9">
      <c r="A28" s="25">
        <v>25</v>
      </c>
      <c r="B28" s="23" t="s">
        <v>126</v>
      </c>
      <c r="C28" s="43" t="s">
        <v>129</v>
      </c>
      <c r="D28" s="23" t="s">
        <v>37</v>
      </c>
      <c r="E28" s="24">
        <v>8.2100000000000009</v>
      </c>
      <c r="F28" s="24">
        <v>0</v>
      </c>
      <c r="G28" s="24">
        <v>0</v>
      </c>
      <c r="H28" s="24">
        <v>0</v>
      </c>
      <c r="I28" s="26">
        <v>0</v>
      </c>
    </row>
    <row r="29" spans="1:9">
      <c r="A29" s="25">
        <v>26</v>
      </c>
      <c r="B29" s="23" t="s">
        <v>126</v>
      </c>
      <c r="C29" s="43" t="s">
        <v>129</v>
      </c>
      <c r="D29" s="23" t="s">
        <v>38</v>
      </c>
      <c r="E29" s="24">
        <v>9.0399999999999991</v>
      </c>
      <c r="F29" s="24">
        <v>0</v>
      </c>
      <c r="G29" s="24">
        <v>0</v>
      </c>
      <c r="H29" s="24">
        <v>0</v>
      </c>
      <c r="I29" s="26">
        <v>0</v>
      </c>
    </row>
    <row r="30" spans="1:9">
      <c r="A30" s="25">
        <v>27</v>
      </c>
      <c r="B30" s="23" t="s">
        <v>126</v>
      </c>
      <c r="C30" s="43" t="s">
        <v>129</v>
      </c>
      <c r="D30" s="23" t="s">
        <v>39</v>
      </c>
      <c r="E30" s="24">
        <v>8.75</v>
      </c>
      <c r="F30" s="24">
        <v>0</v>
      </c>
      <c r="G30" s="24">
        <v>0</v>
      </c>
      <c r="H30" s="24">
        <v>0</v>
      </c>
      <c r="I30" s="26">
        <v>0</v>
      </c>
    </row>
    <row r="31" spans="1:9">
      <c r="A31" s="25">
        <v>28</v>
      </c>
      <c r="B31" s="23" t="s">
        <v>126</v>
      </c>
      <c r="C31" s="43" t="s">
        <v>129</v>
      </c>
      <c r="D31" s="23" t="s">
        <v>40</v>
      </c>
      <c r="E31" s="24">
        <v>6.81</v>
      </c>
      <c r="F31" s="24">
        <v>6.81</v>
      </c>
      <c r="G31" s="24">
        <v>0</v>
      </c>
      <c r="H31" s="24">
        <v>0</v>
      </c>
      <c r="I31" s="26">
        <v>0</v>
      </c>
    </row>
    <row r="32" spans="1:9">
      <c r="A32" s="25">
        <v>29</v>
      </c>
      <c r="B32" s="23" t="s">
        <v>126</v>
      </c>
      <c r="C32" s="43" t="s">
        <v>129</v>
      </c>
      <c r="D32" s="23" t="s">
        <v>41</v>
      </c>
      <c r="E32" s="24">
        <v>10.02</v>
      </c>
      <c r="F32" s="24">
        <v>10.26</v>
      </c>
      <c r="G32" s="24">
        <v>15.26</v>
      </c>
      <c r="H32" s="24">
        <v>9.73</v>
      </c>
      <c r="I32" s="26">
        <v>14.24</v>
      </c>
    </row>
    <row r="33" spans="1:9">
      <c r="A33" s="25">
        <v>30</v>
      </c>
      <c r="B33" s="23" t="s">
        <v>126</v>
      </c>
      <c r="C33" s="43" t="s">
        <v>129</v>
      </c>
      <c r="D33" s="23" t="s">
        <v>42</v>
      </c>
      <c r="E33" s="24">
        <v>9.75</v>
      </c>
      <c r="F33" s="24">
        <v>10.25</v>
      </c>
      <c r="G33" s="24">
        <v>0</v>
      </c>
      <c r="H33" s="24">
        <v>10.75</v>
      </c>
      <c r="I33" s="26">
        <v>0</v>
      </c>
    </row>
    <row r="34" spans="1:9">
      <c r="A34" s="25">
        <v>31</v>
      </c>
      <c r="B34" s="23" t="s">
        <v>126</v>
      </c>
      <c r="C34" s="43" t="s">
        <v>129</v>
      </c>
      <c r="D34" s="23" t="s">
        <v>43</v>
      </c>
      <c r="E34" s="24">
        <v>11.25</v>
      </c>
      <c r="F34" s="24">
        <v>13</v>
      </c>
      <c r="G34" s="24">
        <v>0</v>
      </c>
      <c r="H34" s="24">
        <v>13</v>
      </c>
      <c r="I34" s="26">
        <v>14</v>
      </c>
    </row>
    <row r="35" spans="1:9">
      <c r="A35" s="25">
        <v>32</v>
      </c>
      <c r="B35" s="23" t="s">
        <v>126</v>
      </c>
      <c r="C35" s="43" t="s">
        <v>129</v>
      </c>
      <c r="D35" s="23" t="s">
        <v>44</v>
      </c>
      <c r="E35" s="24">
        <v>10.15</v>
      </c>
      <c r="F35" s="24">
        <v>10.65</v>
      </c>
      <c r="G35" s="24">
        <v>21</v>
      </c>
      <c r="H35" s="24">
        <v>13</v>
      </c>
      <c r="I35" s="26">
        <v>12</v>
      </c>
    </row>
    <row r="36" spans="1:9">
      <c r="A36" s="25">
        <v>33</v>
      </c>
      <c r="B36" s="23" t="s">
        <v>126</v>
      </c>
      <c r="C36" s="43" t="s">
        <v>129</v>
      </c>
      <c r="D36" s="23" t="s">
        <v>45</v>
      </c>
      <c r="E36" s="24">
        <v>10.1</v>
      </c>
      <c r="F36" s="24">
        <v>11.8</v>
      </c>
      <c r="G36" s="24">
        <v>13.7</v>
      </c>
      <c r="H36" s="24">
        <v>11.5</v>
      </c>
      <c r="I36" s="26">
        <v>11.5</v>
      </c>
    </row>
    <row r="37" spans="1:9">
      <c r="A37" s="25">
        <v>34</v>
      </c>
      <c r="B37" s="23" t="s">
        <v>126</v>
      </c>
      <c r="C37" s="43" t="s">
        <v>129</v>
      </c>
      <c r="D37" s="23" t="s">
        <v>46</v>
      </c>
      <c r="E37" s="24">
        <v>9.15</v>
      </c>
      <c r="F37" s="24">
        <v>10.52</v>
      </c>
      <c r="G37" s="24">
        <v>13.8</v>
      </c>
      <c r="H37" s="24">
        <v>10.72</v>
      </c>
      <c r="I37" s="26">
        <v>10.6</v>
      </c>
    </row>
    <row r="38" spans="1:9">
      <c r="A38" s="25">
        <v>35</v>
      </c>
      <c r="B38" s="23" t="s">
        <v>126</v>
      </c>
      <c r="C38" s="43" t="s">
        <v>129</v>
      </c>
      <c r="D38" s="23" t="s">
        <v>47</v>
      </c>
      <c r="E38" s="24">
        <v>10</v>
      </c>
      <c r="F38" s="24">
        <v>10.5</v>
      </c>
      <c r="G38" s="24">
        <v>15</v>
      </c>
      <c r="H38" s="24">
        <v>10.5</v>
      </c>
      <c r="I38" s="26">
        <v>11.5</v>
      </c>
    </row>
    <row r="39" spans="1:9">
      <c r="A39" s="25">
        <v>36</v>
      </c>
      <c r="B39" s="23" t="s">
        <v>126</v>
      </c>
      <c r="C39" s="43" t="s">
        <v>129</v>
      </c>
      <c r="D39" s="23" t="s">
        <v>48</v>
      </c>
      <c r="E39" s="24">
        <v>6.88</v>
      </c>
      <c r="F39" s="24">
        <v>7</v>
      </c>
      <c r="G39" s="24">
        <v>6.44</v>
      </c>
      <c r="H39" s="24">
        <v>6.41</v>
      </c>
      <c r="I39" s="26">
        <v>7.54</v>
      </c>
    </row>
    <row r="40" spans="1:9">
      <c r="A40" s="25">
        <v>37</v>
      </c>
      <c r="B40" s="23" t="s">
        <v>126</v>
      </c>
      <c r="C40" s="43" t="s">
        <v>129</v>
      </c>
      <c r="D40" s="23" t="s">
        <v>49</v>
      </c>
      <c r="E40" s="24">
        <v>9.31</v>
      </c>
      <c r="F40" s="24">
        <v>11.44</v>
      </c>
      <c r="G40" s="24">
        <v>14.5</v>
      </c>
      <c r="H40" s="24">
        <v>10.3</v>
      </c>
      <c r="I40" s="26">
        <v>11.33</v>
      </c>
    </row>
    <row r="41" spans="1:9">
      <c r="A41" s="25">
        <v>38</v>
      </c>
      <c r="B41" s="23" t="s">
        <v>126</v>
      </c>
      <c r="C41" s="43" t="s">
        <v>129</v>
      </c>
      <c r="D41" s="23" t="s">
        <v>50</v>
      </c>
      <c r="E41" s="24">
        <v>7.25</v>
      </c>
      <c r="F41" s="24">
        <v>8.16</v>
      </c>
      <c r="G41" s="24">
        <v>11.77</v>
      </c>
      <c r="H41" s="24">
        <v>7.33</v>
      </c>
      <c r="I41" s="26">
        <v>8.6300000000000008</v>
      </c>
    </row>
    <row r="42" spans="1:9">
      <c r="A42" s="25">
        <v>39</v>
      </c>
      <c r="B42" s="23" t="s">
        <v>126</v>
      </c>
      <c r="C42" s="43" t="s">
        <v>129</v>
      </c>
      <c r="D42" s="23" t="s">
        <v>51</v>
      </c>
      <c r="E42" s="24">
        <v>8.32</v>
      </c>
      <c r="F42" s="24">
        <v>8.2799999999999994</v>
      </c>
      <c r="G42" s="24">
        <v>7.78</v>
      </c>
      <c r="H42" s="24">
        <v>8.19</v>
      </c>
      <c r="I42" s="26">
        <v>8.9700000000000006</v>
      </c>
    </row>
    <row r="43" spans="1:9">
      <c r="A43" s="25">
        <v>40</v>
      </c>
      <c r="B43" s="23" t="s">
        <v>126</v>
      </c>
      <c r="C43" s="43" t="s">
        <v>129</v>
      </c>
      <c r="D43" s="23" t="s">
        <v>52</v>
      </c>
      <c r="E43" s="24">
        <v>9.6</v>
      </c>
      <c r="F43" s="24">
        <v>9.9499999999999993</v>
      </c>
      <c r="G43" s="24">
        <v>12.99</v>
      </c>
      <c r="H43" s="24">
        <v>10.37</v>
      </c>
      <c r="I43" s="26">
        <v>12.35</v>
      </c>
    </row>
    <row r="44" spans="1:9">
      <c r="A44" s="25">
        <v>41</v>
      </c>
      <c r="B44" s="23" t="s">
        <v>126</v>
      </c>
      <c r="C44" s="43" t="s">
        <v>129</v>
      </c>
      <c r="D44" s="23" t="s">
        <v>53</v>
      </c>
      <c r="E44" s="24">
        <v>10</v>
      </c>
      <c r="F44" s="24">
        <v>10.5</v>
      </c>
      <c r="G44" s="24">
        <v>12.5</v>
      </c>
      <c r="H44" s="24">
        <v>11</v>
      </c>
      <c r="I44" s="26">
        <v>11</v>
      </c>
    </row>
    <row r="45" spans="1:9">
      <c r="A45" s="25">
        <v>42</v>
      </c>
      <c r="B45" s="23" t="s">
        <v>126</v>
      </c>
      <c r="C45" s="43" t="s">
        <v>129</v>
      </c>
      <c r="D45" s="23" t="s">
        <v>54</v>
      </c>
      <c r="E45" s="24">
        <v>8.2799999999999994</v>
      </c>
      <c r="F45" s="24">
        <v>8.3699999999999992</v>
      </c>
      <c r="G45" s="24">
        <v>8.34</v>
      </c>
      <c r="H45" s="24">
        <v>8.11</v>
      </c>
      <c r="I45" s="26">
        <v>8.3800000000000008</v>
      </c>
    </row>
    <row r="46" spans="1:9">
      <c r="A46" s="25">
        <v>43</v>
      </c>
      <c r="B46" s="23" t="s">
        <v>126</v>
      </c>
      <c r="C46" s="43" t="s">
        <v>129</v>
      </c>
      <c r="D46" s="23" t="s">
        <v>55</v>
      </c>
      <c r="E46" s="24">
        <v>10.9</v>
      </c>
      <c r="F46" s="24">
        <v>12.65</v>
      </c>
      <c r="G46" s="24">
        <v>15</v>
      </c>
      <c r="H46" s="24">
        <v>12.12</v>
      </c>
      <c r="I46" s="26">
        <v>12.28</v>
      </c>
    </row>
    <row r="47" spans="1:9">
      <c r="A47" s="25">
        <v>44</v>
      </c>
      <c r="B47" s="23" t="s">
        <v>126</v>
      </c>
      <c r="C47" s="43" t="s">
        <v>129</v>
      </c>
      <c r="D47" s="23" t="s">
        <v>56</v>
      </c>
      <c r="E47" s="24">
        <v>9.01</v>
      </c>
      <c r="F47" s="24">
        <v>9.01</v>
      </c>
      <c r="G47" s="24">
        <v>9.01</v>
      </c>
      <c r="H47" s="24">
        <v>0</v>
      </c>
      <c r="I47" s="26">
        <v>9.01</v>
      </c>
    </row>
    <row r="48" spans="1:9">
      <c r="A48" s="25">
        <v>45</v>
      </c>
      <c r="B48" s="23" t="s">
        <v>126</v>
      </c>
      <c r="C48" s="43" t="s">
        <v>129</v>
      </c>
      <c r="D48" s="23" t="s">
        <v>57</v>
      </c>
      <c r="E48" s="24">
        <v>9.06</v>
      </c>
      <c r="F48" s="24">
        <v>10.56</v>
      </c>
      <c r="G48" s="24">
        <v>12.56</v>
      </c>
      <c r="H48" s="24">
        <v>11.06</v>
      </c>
      <c r="I48" s="26">
        <v>10.56</v>
      </c>
    </row>
    <row r="49" spans="1:9">
      <c r="A49" s="25">
        <v>46</v>
      </c>
      <c r="B49" s="23" t="s">
        <v>126</v>
      </c>
      <c r="C49" s="43" t="s">
        <v>129</v>
      </c>
      <c r="D49" s="23" t="s">
        <v>58</v>
      </c>
      <c r="E49" s="24">
        <v>10.32</v>
      </c>
      <c r="F49" s="24">
        <v>10.57</v>
      </c>
      <c r="G49" s="24">
        <v>12.89</v>
      </c>
      <c r="H49" s="24">
        <v>11.14</v>
      </c>
      <c r="I49" s="26">
        <v>13.64</v>
      </c>
    </row>
    <row r="50" spans="1:9">
      <c r="A50" s="25">
        <v>47</v>
      </c>
      <c r="B50" s="23" t="s">
        <v>126</v>
      </c>
      <c r="C50" s="43" t="s">
        <v>129</v>
      </c>
      <c r="D50" s="23" t="s">
        <v>59</v>
      </c>
      <c r="E50" s="24">
        <v>13.56</v>
      </c>
      <c r="F50" s="24">
        <v>14.56</v>
      </c>
      <c r="G50" s="24">
        <v>14.56</v>
      </c>
      <c r="H50" s="24">
        <v>14.06</v>
      </c>
      <c r="I50" s="26">
        <v>13.56</v>
      </c>
    </row>
    <row r="51" spans="1:9">
      <c r="A51" s="25">
        <v>48</v>
      </c>
      <c r="B51" s="23" t="s">
        <v>126</v>
      </c>
      <c r="C51" s="43" t="s">
        <v>129</v>
      </c>
      <c r="D51" s="23" t="s">
        <v>60</v>
      </c>
      <c r="E51" s="24">
        <v>9.1999999999999993</v>
      </c>
      <c r="F51" s="24">
        <v>9.15</v>
      </c>
      <c r="G51" s="24">
        <v>13.39</v>
      </c>
      <c r="H51" s="24">
        <v>9.7799999999999994</v>
      </c>
      <c r="I51" s="26">
        <v>12.16</v>
      </c>
    </row>
    <row r="52" spans="1:9">
      <c r="A52" s="25">
        <v>49</v>
      </c>
      <c r="B52" s="23" t="s">
        <v>126</v>
      </c>
      <c r="C52" s="43" t="s">
        <v>129</v>
      </c>
      <c r="D52" s="23" t="s">
        <v>61</v>
      </c>
      <c r="E52" s="24">
        <v>4.03</v>
      </c>
      <c r="F52" s="24">
        <v>4.46</v>
      </c>
      <c r="G52" s="24">
        <v>3.91</v>
      </c>
      <c r="H52" s="24">
        <v>3.62</v>
      </c>
      <c r="I52" s="26">
        <v>11.79</v>
      </c>
    </row>
    <row r="53" spans="1:9">
      <c r="A53" s="25">
        <v>50</v>
      </c>
      <c r="B53" s="23" t="s">
        <v>126</v>
      </c>
      <c r="C53" s="43" t="s">
        <v>129</v>
      </c>
      <c r="D53" s="23" t="s">
        <v>62</v>
      </c>
      <c r="E53" s="24">
        <v>10</v>
      </c>
      <c r="F53" s="24">
        <v>11</v>
      </c>
      <c r="G53" s="24">
        <v>11</v>
      </c>
      <c r="H53" s="24">
        <v>10</v>
      </c>
      <c r="I53" s="26">
        <v>11</v>
      </c>
    </row>
    <row r="54" spans="1:9">
      <c r="A54" s="25">
        <v>51</v>
      </c>
      <c r="B54" s="23" t="s">
        <v>126</v>
      </c>
      <c r="C54" s="43" t="s">
        <v>129</v>
      </c>
      <c r="D54" s="23" t="s">
        <v>64</v>
      </c>
      <c r="E54" s="24">
        <v>9.5299999999999994</v>
      </c>
      <c r="F54" s="24">
        <v>10.83</v>
      </c>
      <c r="G54" s="24">
        <v>10.58</v>
      </c>
      <c r="H54" s="24">
        <v>10.33</v>
      </c>
      <c r="I54" s="26">
        <v>12.67</v>
      </c>
    </row>
    <row r="55" spans="1:9">
      <c r="A55" s="25">
        <v>52</v>
      </c>
      <c r="B55" s="23" t="s">
        <v>126</v>
      </c>
      <c r="C55" s="43" t="s">
        <v>129</v>
      </c>
      <c r="D55" s="23" t="s">
        <v>65</v>
      </c>
      <c r="E55" s="24">
        <v>9.6300000000000008</v>
      </c>
      <c r="F55" s="24">
        <v>10.47</v>
      </c>
      <c r="G55" s="24">
        <v>9.66</v>
      </c>
      <c r="H55" s="24">
        <v>9.6199999999999992</v>
      </c>
      <c r="I55" s="26">
        <v>12.87</v>
      </c>
    </row>
    <row r="56" spans="1:9" s="37" customFormat="1">
      <c r="A56" s="25">
        <v>53</v>
      </c>
      <c r="B56" s="34" t="s">
        <v>126</v>
      </c>
      <c r="C56" s="44" t="s">
        <v>129</v>
      </c>
      <c r="D56" s="34" t="s">
        <v>66</v>
      </c>
      <c r="E56" s="35">
        <v>5.25</v>
      </c>
      <c r="F56" s="35">
        <v>5.25</v>
      </c>
      <c r="G56" s="35">
        <v>5.25</v>
      </c>
      <c r="H56" s="35">
        <v>9.75</v>
      </c>
      <c r="I56" s="36">
        <v>9.75</v>
      </c>
    </row>
    <row r="57" spans="1:9">
      <c r="A57" s="25">
        <v>54</v>
      </c>
      <c r="B57" s="23" t="s">
        <v>126</v>
      </c>
      <c r="C57" s="43" t="s">
        <v>129</v>
      </c>
      <c r="D57" s="23" t="s">
        <v>67</v>
      </c>
      <c r="E57" s="24">
        <v>10.98</v>
      </c>
      <c r="F57" s="24">
        <v>10.59</v>
      </c>
      <c r="G57" s="24">
        <v>13.14</v>
      </c>
      <c r="H57" s="24">
        <v>9.83</v>
      </c>
      <c r="I57" s="26">
        <v>10.92</v>
      </c>
    </row>
    <row r="58" spans="1:9">
      <c r="A58" s="25">
        <v>55</v>
      </c>
      <c r="B58" s="23" t="s">
        <v>126</v>
      </c>
      <c r="C58" s="43" t="s">
        <v>129</v>
      </c>
      <c r="D58" s="23" t="s">
        <v>68</v>
      </c>
      <c r="E58" s="24">
        <v>7.37</v>
      </c>
      <c r="F58" s="24">
        <v>7.37</v>
      </c>
      <c r="G58" s="24">
        <v>7.37</v>
      </c>
      <c r="H58" s="24">
        <v>7.37</v>
      </c>
      <c r="I58" s="26">
        <v>7.37</v>
      </c>
    </row>
    <row r="59" spans="1:9">
      <c r="A59" s="25">
        <v>56</v>
      </c>
      <c r="B59" s="23" t="s">
        <v>126</v>
      </c>
      <c r="C59" s="43" t="s">
        <v>129</v>
      </c>
      <c r="D59" s="23" t="s">
        <v>69</v>
      </c>
      <c r="E59" s="24">
        <v>0</v>
      </c>
      <c r="F59" s="24">
        <v>9.01</v>
      </c>
      <c r="G59" s="24">
        <v>0</v>
      </c>
      <c r="H59" s="24">
        <v>9.01</v>
      </c>
      <c r="I59" s="26">
        <v>9.01</v>
      </c>
    </row>
    <row r="60" spans="1:9">
      <c r="A60" s="25">
        <v>57</v>
      </c>
      <c r="B60" s="23" t="s">
        <v>126</v>
      </c>
      <c r="C60" s="43" t="s">
        <v>129</v>
      </c>
      <c r="D60" s="23" t="s">
        <v>70</v>
      </c>
      <c r="E60" s="24">
        <v>8.6</v>
      </c>
      <c r="F60" s="24">
        <v>8.69</v>
      </c>
      <c r="G60" s="24">
        <v>8.6</v>
      </c>
      <c r="H60" s="24">
        <v>8.65</v>
      </c>
      <c r="I60" s="26">
        <v>8.7200000000000006</v>
      </c>
    </row>
    <row r="61" spans="1:9">
      <c r="A61" s="25">
        <v>58</v>
      </c>
      <c r="B61" s="23" t="s">
        <v>126</v>
      </c>
      <c r="C61" s="43" t="s">
        <v>129</v>
      </c>
      <c r="D61" s="23" t="s">
        <v>71</v>
      </c>
      <c r="E61" s="24">
        <v>10</v>
      </c>
      <c r="F61" s="24">
        <v>10.39</v>
      </c>
      <c r="G61" s="24">
        <v>12.91</v>
      </c>
      <c r="H61" s="24">
        <v>9.7200000000000006</v>
      </c>
      <c r="I61" s="26">
        <v>11.6</v>
      </c>
    </row>
    <row r="62" spans="1:9">
      <c r="A62" s="25">
        <v>59</v>
      </c>
      <c r="B62" s="23" t="s">
        <v>126</v>
      </c>
      <c r="C62" s="43" t="s">
        <v>129</v>
      </c>
      <c r="D62" s="23" t="s">
        <v>72</v>
      </c>
      <c r="E62" s="24">
        <v>12.77</v>
      </c>
      <c r="F62" s="24">
        <v>11.7</v>
      </c>
      <c r="G62" s="24">
        <v>8.2899999999999991</v>
      </c>
      <c r="H62" s="24">
        <v>8.5299999999999994</v>
      </c>
      <c r="I62" s="26">
        <v>8.34</v>
      </c>
    </row>
    <row r="63" spans="1:9">
      <c r="A63" s="25">
        <v>60</v>
      </c>
      <c r="B63" s="23" t="s">
        <v>126</v>
      </c>
      <c r="C63" s="43" t="s">
        <v>129</v>
      </c>
      <c r="D63" s="23" t="s">
        <v>73</v>
      </c>
      <c r="E63" s="24">
        <v>13.7</v>
      </c>
      <c r="F63" s="24">
        <v>13.7</v>
      </c>
      <c r="G63" s="24">
        <v>13.7</v>
      </c>
      <c r="H63" s="24">
        <v>13.7</v>
      </c>
      <c r="I63" s="26">
        <v>13.7</v>
      </c>
    </row>
    <row r="64" spans="1:9">
      <c r="A64" s="25">
        <v>61</v>
      </c>
      <c r="B64" s="23" t="s">
        <v>126</v>
      </c>
      <c r="C64" s="43" t="s">
        <v>129</v>
      </c>
      <c r="D64" s="23" t="s">
        <v>74</v>
      </c>
      <c r="E64" s="24">
        <v>10.27</v>
      </c>
      <c r="F64" s="24">
        <v>10.57</v>
      </c>
      <c r="G64" s="24">
        <v>10.57</v>
      </c>
      <c r="H64" s="24">
        <v>10.42</v>
      </c>
      <c r="I64" s="26">
        <v>10.47</v>
      </c>
    </row>
    <row r="65" spans="1:9">
      <c r="A65" s="25">
        <v>62</v>
      </c>
      <c r="B65" s="23" t="s">
        <v>126</v>
      </c>
      <c r="C65" s="43" t="s">
        <v>129</v>
      </c>
      <c r="D65" s="23" t="s">
        <v>75</v>
      </c>
      <c r="E65" s="24">
        <v>8.19</v>
      </c>
      <c r="F65" s="24">
        <v>8.19</v>
      </c>
      <c r="G65" s="24">
        <v>9.24</v>
      </c>
      <c r="H65" s="24">
        <v>8.19</v>
      </c>
      <c r="I65" s="26">
        <v>8.26</v>
      </c>
    </row>
    <row r="66" spans="1:9">
      <c r="A66" s="25">
        <v>63</v>
      </c>
      <c r="B66" s="23" t="s">
        <v>126</v>
      </c>
      <c r="C66" s="43" t="s">
        <v>129</v>
      </c>
      <c r="D66" s="23" t="s">
        <v>76</v>
      </c>
      <c r="E66" s="24">
        <v>10.5</v>
      </c>
      <c r="F66" s="24">
        <v>11.5</v>
      </c>
      <c r="G66" s="24">
        <v>16</v>
      </c>
      <c r="H66" s="24">
        <v>0</v>
      </c>
      <c r="I66" s="26">
        <v>11</v>
      </c>
    </row>
    <row r="67" spans="1:9">
      <c r="A67" s="25">
        <v>64</v>
      </c>
      <c r="B67" s="23" t="s">
        <v>126</v>
      </c>
      <c r="C67" s="43" t="s">
        <v>129</v>
      </c>
      <c r="D67" s="23" t="s">
        <v>77</v>
      </c>
      <c r="E67" s="24">
        <v>0</v>
      </c>
      <c r="F67" s="24">
        <v>9.8800000000000008</v>
      </c>
      <c r="G67" s="24">
        <v>0</v>
      </c>
      <c r="H67" s="24">
        <v>9.8800000000000008</v>
      </c>
      <c r="I67" s="26">
        <v>9.8800000000000008</v>
      </c>
    </row>
    <row r="68" spans="1:9">
      <c r="A68" s="25">
        <v>65</v>
      </c>
      <c r="B68" s="23" t="s">
        <v>126</v>
      </c>
      <c r="C68" s="43" t="s">
        <v>129</v>
      </c>
      <c r="D68" s="23" t="s">
        <v>78</v>
      </c>
      <c r="E68" s="24">
        <v>11</v>
      </c>
      <c r="F68" s="24">
        <v>13</v>
      </c>
      <c r="G68" s="24">
        <v>15</v>
      </c>
      <c r="H68" s="24">
        <v>12</v>
      </c>
      <c r="I68" s="26">
        <v>13.5</v>
      </c>
    </row>
    <row r="69" spans="1:9">
      <c r="A69" s="25">
        <v>66</v>
      </c>
      <c r="B69" s="23" t="s">
        <v>126</v>
      </c>
      <c r="C69" s="43" t="s">
        <v>129</v>
      </c>
      <c r="D69" s="23" t="s">
        <v>79</v>
      </c>
      <c r="E69" s="24">
        <v>10.75</v>
      </c>
      <c r="F69" s="24">
        <v>11.25</v>
      </c>
      <c r="G69" s="24">
        <v>0</v>
      </c>
      <c r="H69" s="24">
        <v>9.25</v>
      </c>
      <c r="I69" s="26">
        <v>0</v>
      </c>
    </row>
    <row r="70" spans="1:9">
      <c r="A70" s="25">
        <v>67</v>
      </c>
      <c r="B70" s="23" t="s">
        <v>126</v>
      </c>
      <c r="C70" s="43" t="s">
        <v>129</v>
      </c>
      <c r="D70" s="23" t="s">
        <v>80</v>
      </c>
      <c r="E70" s="24">
        <v>11.87</v>
      </c>
      <c r="F70" s="24">
        <v>12.64</v>
      </c>
      <c r="G70" s="24">
        <v>13.64</v>
      </c>
      <c r="H70" s="24">
        <v>13.64</v>
      </c>
      <c r="I70" s="26">
        <v>13.64</v>
      </c>
    </row>
    <row r="71" spans="1:9">
      <c r="A71" s="25">
        <v>68</v>
      </c>
      <c r="B71" s="23" t="s">
        <v>126</v>
      </c>
      <c r="C71" s="43" t="s">
        <v>129</v>
      </c>
      <c r="D71" s="23" t="s">
        <v>81</v>
      </c>
      <c r="E71" s="24">
        <v>11.25</v>
      </c>
      <c r="F71" s="24">
        <v>11.5</v>
      </c>
      <c r="G71" s="24">
        <v>0</v>
      </c>
      <c r="H71" s="24">
        <v>10.5</v>
      </c>
      <c r="I71" s="26">
        <v>11.5</v>
      </c>
    </row>
    <row r="72" spans="1:9">
      <c r="A72" s="25">
        <v>69</v>
      </c>
      <c r="B72" s="23" t="s">
        <v>126</v>
      </c>
      <c r="C72" s="43" t="s">
        <v>129</v>
      </c>
      <c r="D72" s="23" t="s">
        <v>82</v>
      </c>
      <c r="E72" s="24">
        <v>9</v>
      </c>
      <c r="F72" s="24">
        <v>15</v>
      </c>
      <c r="G72" s="24">
        <v>0</v>
      </c>
      <c r="H72" s="24">
        <v>11.25</v>
      </c>
      <c r="I72" s="26">
        <v>12.25</v>
      </c>
    </row>
    <row r="73" spans="1:9">
      <c r="A73" s="25">
        <v>70</v>
      </c>
      <c r="B73" s="23" t="s">
        <v>126</v>
      </c>
      <c r="C73" s="43" t="s">
        <v>129</v>
      </c>
      <c r="D73" s="23" t="s">
        <v>83</v>
      </c>
      <c r="E73" s="24">
        <v>8.76</v>
      </c>
      <c r="F73" s="24">
        <v>12.9</v>
      </c>
      <c r="G73" s="24">
        <v>17.29</v>
      </c>
      <c r="H73" s="24">
        <v>0</v>
      </c>
      <c r="I73" s="26">
        <v>14.98</v>
      </c>
    </row>
    <row r="74" spans="1:9">
      <c r="A74" s="25">
        <v>71</v>
      </c>
      <c r="B74" s="23" t="s">
        <v>126</v>
      </c>
      <c r="C74" s="43" t="s">
        <v>129</v>
      </c>
      <c r="D74" s="23" t="s">
        <v>84</v>
      </c>
      <c r="E74" s="24">
        <v>11.5</v>
      </c>
      <c r="F74" s="24">
        <v>11.5</v>
      </c>
      <c r="G74" s="24">
        <v>0</v>
      </c>
      <c r="H74" s="24">
        <v>11.5</v>
      </c>
      <c r="I74" s="26">
        <v>12.25</v>
      </c>
    </row>
    <row r="75" spans="1:9">
      <c r="A75" s="25">
        <v>72</v>
      </c>
      <c r="B75" s="23" t="s">
        <v>126</v>
      </c>
      <c r="C75" s="43" t="s">
        <v>129</v>
      </c>
      <c r="D75" s="23" t="s">
        <v>85</v>
      </c>
      <c r="E75" s="24">
        <v>8.83</v>
      </c>
      <c r="F75" s="24">
        <v>9.67</v>
      </c>
      <c r="G75" s="24">
        <v>13.13</v>
      </c>
      <c r="H75" s="24">
        <v>9.5399999999999991</v>
      </c>
      <c r="I75" s="26">
        <v>9.6</v>
      </c>
    </row>
    <row r="76" spans="1:9">
      <c r="A76" s="25">
        <v>73</v>
      </c>
      <c r="B76" s="23" t="s">
        <v>126</v>
      </c>
      <c r="C76" s="43" t="s">
        <v>129</v>
      </c>
      <c r="D76" s="23" t="s">
        <v>86</v>
      </c>
      <c r="E76" s="24">
        <v>0</v>
      </c>
      <c r="F76" s="24">
        <v>11.23</v>
      </c>
      <c r="G76" s="24">
        <v>0</v>
      </c>
      <c r="H76" s="24">
        <v>9.16</v>
      </c>
      <c r="I76" s="26">
        <v>10.29</v>
      </c>
    </row>
    <row r="77" spans="1:9">
      <c r="A77" s="25">
        <v>74</v>
      </c>
      <c r="B77" s="23" t="s">
        <v>126</v>
      </c>
      <c r="C77" s="43" t="s">
        <v>129</v>
      </c>
      <c r="D77" s="23" t="s">
        <v>87</v>
      </c>
      <c r="E77" s="24">
        <v>10.75</v>
      </c>
      <c r="F77" s="24">
        <v>13.01</v>
      </c>
      <c r="G77" s="24">
        <v>0</v>
      </c>
      <c r="H77" s="24">
        <v>0</v>
      </c>
      <c r="I77" s="26">
        <v>0</v>
      </c>
    </row>
    <row r="78" spans="1:9">
      <c r="A78" s="25">
        <v>75</v>
      </c>
      <c r="B78" s="23" t="s">
        <v>126</v>
      </c>
      <c r="C78" s="43" t="s">
        <v>129</v>
      </c>
      <c r="D78" s="23" t="s">
        <v>88</v>
      </c>
      <c r="E78" s="24">
        <v>10.57</v>
      </c>
      <c r="F78" s="24">
        <v>10.57</v>
      </c>
      <c r="G78" s="24">
        <v>0</v>
      </c>
      <c r="H78" s="24">
        <v>10.32</v>
      </c>
      <c r="I78" s="26">
        <v>10.32</v>
      </c>
    </row>
    <row r="79" spans="1:9">
      <c r="A79" s="25">
        <v>76</v>
      </c>
      <c r="B79" s="23" t="s">
        <v>126</v>
      </c>
      <c r="C79" s="43" t="s">
        <v>129</v>
      </c>
      <c r="D79" s="23" t="s">
        <v>89</v>
      </c>
      <c r="E79" s="24">
        <v>8.5</v>
      </c>
      <c r="F79" s="24">
        <v>9</v>
      </c>
      <c r="G79" s="24">
        <v>9.75</v>
      </c>
      <c r="H79" s="24">
        <v>8.75</v>
      </c>
      <c r="I79" s="26">
        <v>10.5</v>
      </c>
    </row>
    <row r="80" spans="1:9">
      <c r="A80" s="25">
        <v>77</v>
      </c>
      <c r="B80" s="23" t="s">
        <v>126</v>
      </c>
      <c r="C80" s="43" t="s">
        <v>129</v>
      </c>
      <c r="D80" s="23" t="s">
        <v>90</v>
      </c>
      <c r="E80" s="24">
        <v>12.63</v>
      </c>
      <c r="F80" s="24">
        <v>12.47</v>
      </c>
      <c r="G80" s="24">
        <v>0</v>
      </c>
      <c r="H80" s="24">
        <v>12.5</v>
      </c>
      <c r="I80" s="26">
        <v>12.4</v>
      </c>
    </row>
    <row r="81" spans="1:9">
      <c r="A81" s="25">
        <v>78</v>
      </c>
      <c r="B81" s="23" t="s">
        <v>126</v>
      </c>
      <c r="C81" s="43" t="s">
        <v>129</v>
      </c>
      <c r="D81" s="23" t="s">
        <v>91</v>
      </c>
      <c r="E81" s="24">
        <v>12.52</v>
      </c>
      <c r="F81" s="24">
        <v>13.52</v>
      </c>
      <c r="G81" s="24">
        <v>13.52</v>
      </c>
      <c r="H81" s="24">
        <v>14.27</v>
      </c>
      <c r="I81" s="26">
        <v>14.27</v>
      </c>
    </row>
    <row r="82" spans="1:9">
      <c r="A82" s="25">
        <v>79</v>
      </c>
      <c r="B82" s="23" t="s">
        <v>126</v>
      </c>
      <c r="C82" s="43" t="s">
        <v>129</v>
      </c>
      <c r="D82" s="23" t="s">
        <v>92</v>
      </c>
      <c r="E82" s="24">
        <v>12.97</v>
      </c>
      <c r="F82" s="24">
        <v>12.97</v>
      </c>
      <c r="G82" s="24">
        <v>12.97</v>
      </c>
      <c r="H82" s="24">
        <v>12.97</v>
      </c>
      <c r="I82" s="26">
        <v>12.97</v>
      </c>
    </row>
    <row r="83" spans="1:9">
      <c r="A83" s="25">
        <v>80</v>
      </c>
      <c r="B83" s="23" t="s">
        <v>126</v>
      </c>
      <c r="C83" s="43" t="s">
        <v>129</v>
      </c>
      <c r="D83" s="23" t="s">
        <v>93</v>
      </c>
      <c r="E83" s="24">
        <v>10.79</v>
      </c>
      <c r="F83" s="24">
        <v>10.79</v>
      </c>
      <c r="G83" s="24">
        <v>0</v>
      </c>
      <c r="H83" s="24">
        <v>0</v>
      </c>
      <c r="I83" s="26">
        <v>0</v>
      </c>
    </row>
    <row r="84" spans="1:9">
      <c r="A84" s="25">
        <v>81</v>
      </c>
      <c r="B84" s="23" t="s">
        <v>126</v>
      </c>
      <c r="C84" s="43" t="s">
        <v>129</v>
      </c>
      <c r="D84" s="23" t="s">
        <v>94</v>
      </c>
      <c r="E84" s="24">
        <v>12.5</v>
      </c>
      <c r="F84" s="24">
        <v>13.5</v>
      </c>
      <c r="G84" s="24">
        <v>0</v>
      </c>
      <c r="H84" s="24">
        <v>0</v>
      </c>
      <c r="I84" s="26">
        <v>0</v>
      </c>
    </row>
    <row r="85" spans="1:9">
      <c r="A85" s="25">
        <v>82</v>
      </c>
      <c r="B85" s="23" t="s">
        <v>126</v>
      </c>
      <c r="C85" s="43" t="s">
        <v>129</v>
      </c>
      <c r="D85" s="23" t="s">
        <v>95</v>
      </c>
      <c r="E85" s="24">
        <v>10</v>
      </c>
      <c r="F85" s="24">
        <v>10</v>
      </c>
      <c r="G85" s="24">
        <v>10</v>
      </c>
      <c r="H85" s="24">
        <v>10</v>
      </c>
      <c r="I85" s="26">
        <v>10</v>
      </c>
    </row>
    <row r="86" spans="1:9">
      <c r="A86" s="25">
        <v>83</v>
      </c>
      <c r="B86" s="23" t="s">
        <v>126</v>
      </c>
      <c r="C86" s="43" t="s">
        <v>129</v>
      </c>
      <c r="D86" s="23" t="s">
        <v>96</v>
      </c>
      <c r="E86" s="24">
        <v>0</v>
      </c>
      <c r="F86" s="24">
        <v>11.75</v>
      </c>
      <c r="G86" s="24">
        <v>15</v>
      </c>
      <c r="H86" s="24">
        <v>9.75</v>
      </c>
      <c r="I86" s="26">
        <v>0</v>
      </c>
    </row>
    <row r="87" spans="1:9">
      <c r="A87" s="25">
        <v>84</v>
      </c>
      <c r="B87" s="23" t="s">
        <v>126</v>
      </c>
      <c r="C87" s="43" t="s">
        <v>129</v>
      </c>
      <c r="D87" s="23" t="s">
        <v>97</v>
      </c>
      <c r="E87" s="24">
        <v>12.94</v>
      </c>
      <c r="F87" s="24">
        <v>12.94</v>
      </c>
      <c r="G87" s="24">
        <v>14.94</v>
      </c>
      <c r="H87" s="24">
        <v>12.94</v>
      </c>
      <c r="I87" s="26">
        <v>14.44</v>
      </c>
    </row>
    <row r="88" spans="1:9">
      <c r="A88" s="25">
        <v>85</v>
      </c>
      <c r="B88" s="23" t="s">
        <v>126</v>
      </c>
      <c r="C88" s="43" t="s">
        <v>129</v>
      </c>
      <c r="D88" s="23" t="s">
        <v>98</v>
      </c>
      <c r="E88" s="24">
        <v>12.89</v>
      </c>
      <c r="F88" s="24">
        <v>13.14</v>
      </c>
      <c r="G88" s="24">
        <v>13.64</v>
      </c>
      <c r="H88" s="24">
        <v>12.99</v>
      </c>
      <c r="I88" s="26">
        <v>13.39</v>
      </c>
    </row>
    <row r="89" spans="1:9">
      <c r="A89" s="25">
        <v>86</v>
      </c>
      <c r="B89" s="23" t="s">
        <v>126</v>
      </c>
      <c r="C89" s="43" t="s">
        <v>129</v>
      </c>
      <c r="D89" s="23" t="s">
        <v>99</v>
      </c>
      <c r="E89" s="24">
        <v>14.5</v>
      </c>
      <c r="F89" s="24">
        <v>14.75</v>
      </c>
      <c r="G89" s="24">
        <v>17</v>
      </c>
      <c r="H89" s="24">
        <v>16.5</v>
      </c>
      <c r="I89" s="26">
        <v>15.75</v>
      </c>
    </row>
    <row r="90" spans="1:9">
      <c r="A90" s="25">
        <v>87</v>
      </c>
      <c r="B90" s="23" t="s">
        <v>126</v>
      </c>
      <c r="C90" s="43" t="s">
        <v>129</v>
      </c>
      <c r="D90" s="23" t="s">
        <v>100</v>
      </c>
      <c r="E90" s="24">
        <v>12.62</v>
      </c>
      <c r="F90" s="24">
        <v>12.62</v>
      </c>
      <c r="G90" s="24">
        <v>0</v>
      </c>
      <c r="H90" s="24">
        <v>12.62</v>
      </c>
      <c r="I90" s="26">
        <v>12.62</v>
      </c>
    </row>
    <row r="91" spans="1:9">
      <c r="A91" s="25">
        <v>88</v>
      </c>
      <c r="B91" s="23" t="s">
        <v>126</v>
      </c>
      <c r="C91" s="43" t="s">
        <v>129</v>
      </c>
      <c r="D91" s="23" t="s">
        <v>101</v>
      </c>
      <c r="E91" s="24">
        <v>10</v>
      </c>
      <c r="F91" s="24">
        <v>11.25</v>
      </c>
      <c r="G91" s="24">
        <v>17</v>
      </c>
      <c r="H91" s="24">
        <v>13</v>
      </c>
      <c r="I91" s="26">
        <v>13</v>
      </c>
    </row>
    <row r="92" spans="1:9">
      <c r="A92" s="25">
        <v>89</v>
      </c>
      <c r="B92" s="23" t="s">
        <v>126</v>
      </c>
      <c r="C92" s="43" t="s">
        <v>129</v>
      </c>
      <c r="D92" s="23" t="s">
        <v>102</v>
      </c>
      <c r="E92" s="24">
        <v>11.94</v>
      </c>
      <c r="F92" s="24">
        <v>12.44</v>
      </c>
      <c r="G92" s="24">
        <v>12.94</v>
      </c>
      <c r="H92" s="24">
        <v>12.94</v>
      </c>
      <c r="I92" s="26">
        <v>12.94</v>
      </c>
    </row>
    <row r="93" spans="1:9">
      <c r="A93" s="25">
        <v>90</v>
      </c>
      <c r="B93" s="23" t="s">
        <v>126</v>
      </c>
      <c r="C93" s="43" t="s">
        <v>129</v>
      </c>
      <c r="D93" s="23" t="s">
        <v>103</v>
      </c>
      <c r="E93" s="24">
        <v>15.89</v>
      </c>
      <c r="F93" s="24">
        <v>15.89</v>
      </c>
      <c r="G93" s="24">
        <v>15.89</v>
      </c>
      <c r="H93" s="24">
        <v>15.89</v>
      </c>
      <c r="I93" s="26">
        <v>15.89</v>
      </c>
    </row>
    <row r="94" spans="1:9">
      <c r="A94" s="25">
        <v>91</v>
      </c>
      <c r="B94" s="23" t="s">
        <v>126</v>
      </c>
      <c r="C94" s="43" t="s">
        <v>129</v>
      </c>
      <c r="D94" s="23" t="s">
        <v>104</v>
      </c>
      <c r="E94" s="24">
        <v>10</v>
      </c>
      <c r="F94" s="24">
        <v>11</v>
      </c>
      <c r="G94" s="24">
        <v>0</v>
      </c>
      <c r="H94" s="24">
        <v>10</v>
      </c>
      <c r="I94" s="26">
        <v>11</v>
      </c>
    </row>
    <row r="95" spans="1:9">
      <c r="A95" s="25">
        <v>92</v>
      </c>
      <c r="B95" s="23" t="s">
        <v>126</v>
      </c>
      <c r="C95" s="43" t="s">
        <v>129</v>
      </c>
      <c r="D95" s="23" t="s">
        <v>105</v>
      </c>
      <c r="E95" s="24">
        <v>10.74</v>
      </c>
      <c r="F95" s="24">
        <v>11.42</v>
      </c>
      <c r="G95" s="24">
        <v>12.42</v>
      </c>
      <c r="H95" s="24">
        <v>10.92</v>
      </c>
      <c r="I95" s="26">
        <v>10.92</v>
      </c>
    </row>
    <row r="96" spans="1:9">
      <c r="A96" s="25">
        <v>93</v>
      </c>
      <c r="B96" s="23" t="s">
        <v>126</v>
      </c>
      <c r="C96" s="43" t="s">
        <v>129</v>
      </c>
      <c r="D96" s="23" t="s">
        <v>106</v>
      </c>
      <c r="E96" s="24">
        <v>11.18</v>
      </c>
      <c r="F96" s="24">
        <v>11.68</v>
      </c>
      <c r="G96" s="24">
        <v>12.18</v>
      </c>
      <c r="H96" s="24">
        <v>11.18</v>
      </c>
      <c r="I96" s="26">
        <v>11.68</v>
      </c>
    </row>
    <row r="97" spans="1:9">
      <c r="A97" s="25">
        <v>94</v>
      </c>
      <c r="B97" s="23" t="s">
        <v>126</v>
      </c>
      <c r="C97" s="43" t="s">
        <v>129</v>
      </c>
      <c r="D97" s="23" t="s">
        <v>107</v>
      </c>
      <c r="E97" s="24">
        <v>11.49</v>
      </c>
      <c r="F97" s="24">
        <v>11.49</v>
      </c>
      <c r="G97" s="24">
        <v>12.49</v>
      </c>
      <c r="H97" s="24">
        <v>11.49</v>
      </c>
      <c r="I97" s="26">
        <v>11.49</v>
      </c>
    </row>
    <row r="98" spans="1:9">
      <c r="A98" s="25">
        <v>95</v>
      </c>
      <c r="B98" s="23" t="s">
        <v>126</v>
      </c>
      <c r="C98" s="43" t="s">
        <v>129</v>
      </c>
      <c r="D98" s="23" t="s">
        <v>108</v>
      </c>
      <c r="E98" s="24">
        <v>0</v>
      </c>
      <c r="F98" s="24">
        <v>12.68</v>
      </c>
      <c r="G98" s="24">
        <v>17.05</v>
      </c>
      <c r="H98" s="24">
        <v>0</v>
      </c>
      <c r="I98" s="26">
        <v>14.11</v>
      </c>
    </row>
    <row r="99" spans="1:9">
      <c r="A99" s="25">
        <v>96</v>
      </c>
      <c r="B99" s="23" t="s">
        <v>126</v>
      </c>
      <c r="C99" s="43" t="s">
        <v>129</v>
      </c>
      <c r="D99" s="23" t="s">
        <v>109</v>
      </c>
      <c r="E99" s="24">
        <v>11.68</v>
      </c>
      <c r="F99" s="24">
        <v>12.36</v>
      </c>
      <c r="G99" s="24">
        <v>0</v>
      </c>
      <c r="H99" s="24">
        <v>12.18</v>
      </c>
      <c r="I99" s="26">
        <v>13.68</v>
      </c>
    </row>
    <row r="100" spans="1:9">
      <c r="A100" s="25">
        <v>97</v>
      </c>
      <c r="B100" s="23" t="s">
        <v>126</v>
      </c>
      <c r="C100" s="43" t="s">
        <v>129</v>
      </c>
      <c r="D100" s="23" t="s">
        <v>110</v>
      </c>
      <c r="E100" s="24">
        <v>13.05</v>
      </c>
      <c r="F100" s="24">
        <v>13.05</v>
      </c>
      <c r="G100" s="24">
        <v>13.05</v>
      </c>
      <c r="H100" s="24">
        <v>13.05</v>
      </c>
      <c r="I100" s="26">
        <v>13.05</v>
      </c>
    </row>
    <row r="101" spans="1:9">
      <c r="A101" s="25">
        <v>98</v>
      </c>
      <c r="B101" s="23" t="s">
        <v>126</v>
      </c>
      <c r="C101" s="43" t="s">
        <v>129</v>
      </c>
      <c r="D101" s="23" t="s">
        <v>111</v>
      </c>
      <c r="E101" s="24">
        <v>10.37</v>
      </c>
      <c r="F101" s="24">
        <v>10.87</v>
      </c>
      <c r="G101" s="24">
        <v>12.87</v>
      </c>
      <c r="H101" s="24">
        <v>10.37</v>
      </c>
      <c r="I101" s="26">
        <v>10.37</v>
      </c>
    </row>
    <row r="102" spans="1:9">
      <c r="A102" s="25">
        <v>99</v>
      </c>
      <c r="B102" s="23" t="s">
        <v>126</v>
      </c>
      <c r="C102" s="43" t="s">
        <v>129</v>
      </c>
      <c r="D102" s="23" t="s">
        <v>112</v>
      </c>
      <c r="E102" s="24">
        <v>10.01</v>
      </c>
      <c r="F102" s="24">
        <v>9.9</v>
      </c>
      <c r="G102" s="24">
        <v>0</v>
      </c>
      <c r="H102" s="24">
        <v>9.9</v>
      </c>
      <c r="I102" s="26">
        <v>0</v>
      </c>
    </row>
    <row r="103" spans="1:9" ht="14.5" thickBot="1">
      <c r="A103" s="25">
        <v>100</v>
      </c>
      <c r="B103" s="28" t="s">
        <v>126</v>
      </c>
      <c r="C103" s="45" t="s">
        <v>129</v>
      </c>
      <c r="D103" s="28" t="s">
        <v>113</v>
      </c>
      <c r="E103" s="29">
        <v>0</v>
      </c>
      <c r="F103" s="29">
        <v>11</v>
      </c>
      <c r="G103" s="29">
        <v>0</v>
      </c>
      <c r="H103" s="29">
        <v>12</v>
      </c>
      <c r="I103" s="30">
        <v>12.5</v>
      </c>
    </row>
    <row r="104" spans="1:9">
      <c r="E104" s="42"/>
      <c r="F104" s="42"/>
      <c r="G104" s="42"/>
      <c r="H104" s="42"/>
      <c r="I104" s="42"/>
    </row>
    <row r="105" spans="1:9">
      <c r="E105" s="42"/>
      <c r="F105" s="42"/>
      <c r="G105" s="42"/>
      <c r="H105" s="42"/>
      <c r="I105" s="42"/>
    </row>
    <row r="106" spans="1:9">
      <c r="E106" s="41"/>
      <c r="F106" s="41"/>
      <c r="G106" s="41"/>
      <c r="H106" s="41"/>
      <c r="I106" s="4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view="pageBreakPreview" topLeftCell="A98" zoomScale="115" zoomScaleNormal="115" zoomScaleSheetLayoutView="115" workbookViewId="0">
      <selection activeCell="B91" sqref="B91"/>
    </sheetView>
  </sheetViews>
  <sheetFormatPr defaultColWidth="9.1796875" defaultRowHeight="14"/>
  <cols>
    <col min="1" max="1" width="6.1796875" style="1" customWidth="1"/>
    <col min="2" max="2" width="53.54296875" style="1" customWidth="1"/>
    <col min="3" max="3" width="12" style="1" bestFit="1" customWidth="1"/>
    <col min="4" max="4" width="9.1796875" style="1" customWidth="1"/>
    <col min="5" max="5" width="8.81640625" style="1" customWidth="1"/>
    <col min="6" max="6" width="8.453125" style="1" customWidth="1"/>
    <col min="7" max="7" width="10.453125" style="1" customWidth="1"/>
    <col min="8" max="16384" width="9.1796875" style="32"/>
  </cols>
  <sheetData>
    <row r="1" spans="1:7">
      <c r="A1" s="201" t="s">
        <v>130</v>
      </c>
      <c r="B1" s="201"/>
      <c r="C1" s="201"/>
      <c r="D1" s="201"/>
      <c r="E1" s="201"/>
      <c r="F1" s="201"/>
      <c r="G1" s="201"/>
    </row>
    <row r="2" spans="1:7" ht="14.5" thickBot="1"/>
    <row r="3" spans="1:7" ht="34.5" customHeight="1">
      <c r="A3" s="38" t="s">
        <v>1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40" t="s">
        <v>9</v>
      </c>
    </row>
    <row r="4" spans="1:7">
      <c r="A4" s="25">
        <v>1</v>
      </c>
      <c r="B4" s="23" t="s">
        <v>12</v>
      </c>
      <c r="C4" s="24">
        <v>9.9499999999999993</v>
      </c>
      <c r="D4" s="24">
        <v>9.9499999999999993</v>
      </c>
      <c r="E4" s="24">
        <v>17.5</v>
      </c>
      <c r="F4" s="24">
        <v>9.98</v>
      </c>
      <c r="G4" s="26">
        <v>12.5</v>
      </c>
    </row>
    <row r="5" spans="1:7">
      <c r="A5" s="25">
        <v>2</v>
      </c>
      <c r="B5" s="23" t="s">
        <v>13</v>
      </c>
      <c r="C5" s="24">
        <v>9.9499999999999993</v>
      </c>
      <c r="D5" s="24">
        <v>9.9499999999999993</v>
      </c>
      <c r="E5" s="24">
        <v>17.75</v>
      </c>
      <c r="F5" s="24">
        <v>10.25</v>
      </c>
      <c r="G5" s="26">
        <v>12</v>
      </c>
    </row>
    <row r="6" spans="1:7">
      <c r="A6" s="25">
        <v>3</v>
      </c>
      <c r="B6" s="23" t="s">
        <v>14</v>
      </c>
      <c r="C6" s="24">
        <v>9.9499999999999993</v>
      </c>
      <c r="D6" s="24">
        <v>9.9499999999999993</v>
      </c>
      <c r="E6" s="24">
        <v>0</v>
      </c>
      <c r="F6" s="24">
        <v>10.5</v>
      </c>
      <c r="G6" s="26">
        <v>12.5</v>
      </c>
    </row>
    <row r="7" spans="1:7">
      <c r="A7" s="25">
        <v>4</v>
      </c>
      <c r="B7" s="23" t="s">
        <v>15</v>
      </c>
      <c r="C7" s="24">
        <v>10</v>
      </c>
      <c r="D7" s="24">
        <v>10.5</v>
      </c>
      <c r="E7" s="24">
        <v>17</v>
      </c>
      <c r="F7" s="24">
        <v>10.25</v>
      </c>
      <c r="G7" s="26">
        <v>12</v>
      </c>
    </row>
    <row r="8" spans="1:7">
      <c r="A8" s="25">
        <v>5</v>
      </c>
      <c r="B8" s="23" t="s">
        <v>16</v>
      </c>
      <c r="C8" s="24">
        <v>10</v>
      </c>
      <c r="D8" s="24">
        <v>10</v>
      </c>
      <c r="E8" s="24">
        <v>0</v>
      </c>
      <c r="F8" s="24">
        <v>10.25</v>
      </c>
      <c r="G8" s="26">
        <v>10</v>
      </c>
    </row>
    <row r="9" spans="1:7">
      <c r="A9" s="25">
        <v>6</v>
      </c>
      <c r="B9" s="23" t="s">
        <v>17</v>
      </c>
      <c r="C9" s="24">
        <v>9.75</v>
      </c>
      <c r="D9" s="24">
        <v>9.9</v>
      </c>
      <c r="E9" s="24">
        <v>0</v>
      </c>
      <c r="F9" s="24">
        <v>9.9</v>
      </c>
      <c r="G9" s="26">
        <v>8.98</v>
      </c>
    </row>
    <row r="10" spans="1:7">
      <c r="A10" s="25">
        <v>7</v>
      </c>
      <c r="B10" s="23" t="s">
        <v>18</v>
      </c>
      <c r="C10" s="24">
        <v>9.5</v>
      </c>
      <c r="D10" s="24">
        <v>10.75</v>
      </c>
      <c r="E10" s="24">
        <v>18.3</v>
      </c>
      <c r="F10" s="24">
        <v>9.75</v>
      </c>
      <c r="G10" s="26">
        <v>10</v>
      </c>
    </row>
    <row r="11" spans="1:7">
      <c r="A11" s="25">
        <v>8</v>
      </c>
      <c r="B11" s="23" t="s">
        <v>19</v>
      </c>
      <c r="C11" s="24">
        <v>10.65</v>
      </c>
      <c r="D11" s="24">
        <v>10.73</v>
      </c>
      <c r="E11" s="24">
        <v>18</v>
      </c>
      <c r="F11" s="24">
        <v>10.67</v>
      </c>
      <c r="G11" s="26">
        <v>10.67</v>
      </c>
    </row>
    <row r="12" spans="1:7">
      <c r="A12" s="25">
        <v>9</v>
      </c>
      <c r="B12" s="23" t="s">
        <v>20</v>
      </c>
      <c r="C12" s="24">
        <v>9.6</v>
      </c>
      <c r="D12" s="24">
        <v>10.7</v>
      </c>
      <c r="E12" s="24">
        <v>0</v>
      </c>
      <c r="F12" s="24">
        <v>9.9</v>
      </c>
      <c r="G12" s="26">
        <v>10.25</v>
      </c>
    </row>
    <row r="13" spans="1:7">
      <c r="A13" s="25">
        <v>10</v>
      </c>
      <c r="B13" s="23" t="s">
        <v>21</v>
      </c>
      <c r="C13" s="24">
        <v>10.5</v>
      </c>
      <c r="D13" s="24">
        <v>11</v>
      </c>
      <c r="E13" s="24">
        <v>0</v>
      </c>
      <c r="F13" s="24">
        <v>10.5</v>
      </c>
      <c r="G13" s="26">
        <v>0</v>
      </c>
    </row>
    <row r="14" spans="1:7">
      <c r="A14" s="25">
        <v>11</v>
      </c>
      <c r="B14" s="23" t="s">
        <v>22</v>
      </c>
      <c r="C14" s="24">
        <v>10.5</v>
      </c>
      <c r="D14" s="24">
        <v>11.5</v>
      </c>
      <c r="E14" s="24">
        <v>0</v>
      </c>
      <c r="F14" s="24">
        <v>10.199999999999999</v>
      </c>
      <c r="G14" s="26">
        <v>10.75</v>
      </c>
    </row>
    <row r="15" spans="1:7">
      <c r="A15" s="25">
        <v>12</v>
      </c>
      <c r="B15" s="23" t="s">
        <v>23</v>
      </c>
      <c r="C15" s="24">
        <v>8</v>
      </c>
      <c r="D15" s="24">
        <v>8.25</v>
      </c>
      <c r="E15" s="24">
        <v>0</v>
      </c>
      <c r="F15" s="24">
        <v>0</v>
      </c>
      <c r="G15" s="26">
        <v>0</v>
      </c>
    </row>
    <row r="16" spans="1:7">
      <c r="A16" s="25">
        <v>13</v>
      </c>
      <c r="B16" s="23" t="s">
        <v>24</v>
      </c>
      <c r="C16" s="24">
        <v>8.02</v>
      </c>
      <c r="D16" s="24">
        <v>0</v>
      </c>
      <c r="E16" s="24">
        <v>0</v>
      </c>
      <c r="F16" s="24">
        <v>0</v>
      </c>
      <c r="G16" s="26">
        <v>0</v>
      </c>
    </row>
    <row r="17" spans="1:7">
      <c r="A17" s="25">
        <v>14</v>
      </c>
      <c r="B17" s="23" t="s">
        <v>25</v>
      </c>
      <c r="C17" s="24">
        <v>8.5</v>
      </c>
      <c r="D17" s="24">
        <v>0</v>
      </c>
      <c r="E17" s="24">
        <v>0</v>
      </c>
      <c r="F17" s="24">
        <v>0</v>
      </c>
      <c r="G17" s="26">
        <v>0</v>
      </c>
    </row>
    <row r="18" spans="1:7">
      <c r="A18" s="25">
        <v>15</v>
      </c>
      <c r="B18" s="23" t="s">
        <v>26</v>
      </c>
      <c r="C18" s="24">
        <v>10.94</v>
      </c>
      <c r="D18" s="24">
        <v>10.94</v>
      </c>
      <c r="E18" s="24">
        <v>0</v>
      </c>
      <c r="F18" s="24">
        <v>10.94</v>
      </c>
      <c r="G18" s="26">
        <v>10.94</v>
      </c>
    </row>
    <row r="19" spans="1:7">
      <c r="A19" s="25">
        <v>16</v>
      </c>
      <c r="B19" s="23" t="s">
        <v>27</v>
      </c>
      <c r="C19" s="24">
        <v>13.42</v>
      </c>
      <c r="D19" s="24">
        <v>13.42</v>
      </c>
      <c r="E19" s="24">
        <v>17.77</v>
      </c>
      <c r="F19" s="24">
        <v>13.42</v>
      </c>
      <c r="G19" s="26">
        <v>13.42</v>
      </c>
    </row>
    <row r="20" spans="1:7">
      <c r="A20" s="25">
        <v>17</v>
      </c>
      <c r="B20" s="23" t="s">
        <v>28</v>
      </c>
      <c r="C20" s="24">
        <v>10.25</v>
      </c>
      <c r="D20" s="24">
        <v>0</v>
      </c>
      <c r="E20" s="24">
        <v>0</v>
      </c>
      <c r="F20" s="24">
        <v>0</v>
      </c>
      <c r="G20" s="26">
        <v>0</v>
      </c>
    </row>
    <row r="21" spans="1:7">
      <c r="A21" s="25">
        <v>18</v>
      </c>
      <c r="B21" s="23" t="s">
        <v>29</v>
      </c>
      <c r="C21" s="24">
        <v>0</v>
      </c>
      <c r="D21" s="24">
        <v>0</v>
      </c>
      <c r="E21" s="24">
        <v>0</v>
      </c>
      <c r="F21" s="24">
        <v>0</v>
      </c>
      <c r="G21" s="26">
        <v>0</v>
      </c>
    </row>
    <row r="22" spans="1:7">
      <c r="A22" s="25">
        <v>19</v>
      </c>
      <c r="B22" s="23" t="s">
        <v>30</v>
      </c>
      <c r="C22" s="24">
        <v>7.64</v>
      </c>
      <c r="D22" s="24">
        <v>0</v>
      </c>
      <c r="E22" s="24">
        <v>0</v>
      </c>
      <c r="F22" s="24">
        <v>0</v>
      </c>
      <c r="G22" s="26">
        <v>0</v>
      </c>
    </row>
    <row r="23" spans="1:7">
      <c r="A23" s="25">
        <v>20</v>
      </c>
      <c r="B23" s="23" t="s">
        <v>32</v>
      </c>
      <c r="C23" s="24">
        <v>9.48</v>
      </c>
      <c r="D23" s="24">
        <v>10.97</v>
      </c>
      <c r="E23" s="24">
        <v>0</v>
      </c>
      <c r="F23" s="24">
        <v>10.39</v>
      </c>
      <c r="G23" s="26">
        <v>0</v>
      </c>
    </row>
    <row r="24" spans="1:7">
      <c r="A24" s="25">
        <v>21</v>
      </c>
      <c r="B24" s="23" t="s">
        <v>33</v>
      </c>
      <c r="C24" s="24">
        <v>8.6999999999999993</v>
      </c>
      <c r="D24" s="24">
        <v>0</v>
      </c>
      <c r="E24" s="24">
        <v>0</v>
      </c>
      <c r="F24" s="24">
        <v>0</v>
      </c>
      <c r="G24" s="26">
        <v>0</v>
      </c>
    </row>
    <row r="25" spans="1:7">
      <c r="A25" s="25">
        <v>22</v>
      </c>
      <c r="B25" s="23" t="s">
        <v>34</v>
      </c>
      <c r="C25" s="24">
        <v>8.3000000000000007</v>
      </c>
      <c r="D25" s="24">
        <v>0</v>
      </c>
      <c r="E25" s="24">
        <v>0</v>
      </c>
      <c r="F25" s="24">
        <v>0</v>
      </c>
      <c r="G25" s="26">
        <v>0</v>
      </c>
    </row>
    <row r="26" spans="1:7">
      <c r="A26" s="25">
        <v>23</v>
      </c>
      <c r="B26" s="23" t="s">
        <v>35</v>
      </c>
      <c r="C26" s="24">
        <v>9.4600000000000009</v>
      </c>
      <c r="D26" s="24">
        <v>0</v>
      </c>
      <c r="E26" s="24">
        <v>0</v>
      </c>
      <c r="F26" s="24">
        <v>10.039999999999999</v>
      </c>
      <c r="G26" s="26">
        <v>0</v>
      </c>
    </row>
    <row r="27" spans="1:7">
      <c r="A27" s="25">
        <v>24</v>
      </c>
      <c r="B27" s="23" t="s">
        <v>36</v>
      </c>
      <c r="C27" s="24">
        <v>14.44</v>
      </c>
      <c r="D27" s="24">
        <v>13.44</v>
      </c>
      <c r="E27" s="24">
        <v>13.44</v>
      </c>
      <c r="F27" s="24">
        <v>13.44</v>
      </c>
      <c r="G27" s="26">
        <v>13.44</v>
      </c>
    </row>
    <row r="28" spans="1:7">
      <c r="A28" s="25">
        <v>25</v>
      </c>
      <c r="B28" s="23" t="s">
        <v>37</v>
      </c>
      <c r="C28" s="24">
        <v>8.25</v>
      </c>
      <c r="D28" s="24">
        <v>0</v>
      </c>
      <c r="E28" s="24">
        <v>0</v>
      </c>
      <c r="F28" s="24">
        <v>0</v>
      </c>
      <c r="G28" s="26">
        <v>0</v>
      </c>
    </row>
    <row r="29" spans="1:7">
      <c r="A29" s="25">
        <v>26</v>
      </c>
      <c r="B29" s="23" t="s">
        <v>38</v>
      </c>
      <c r="C29" s="24">
        <v>9.0500000000000007</v>
      </c>
      <c r="D29" s="24">
        <v>0</v>
      </c>
      <c r="E29" s="24">
        <v>0</v>
      </c>
      <c r="F29" s="24">
        <v>0</v>
      </c>
      <c r="G29" s="26">
        <v>0</v>
      </c>
    </row>
    <row r="30" spans="1:7">
      <c r="A30" s="25">
        <v>27</v>
      </c>
      <c r="B30" s="23" t="s">
        <v>39</v>
      </c>
      <c r="C30" s="24">
        <v>8.75</v>
      </c>
      <c r="D30" s="24">
        <v>0</v>
      </c>
      <c r="E30" s="24">
        <v>0</v>
      </c>
      <c r="F30" s="24">
        <v>0</v>
      </c>
      <c r="G30" s="26">
        <v>0</v>
      </c>
    </row>
    <row r="31" spans="1:7">
      <c r="A31" s="25">
        <v>28</v>
      </c>
      <c r="B31" s="23" t="s">
        <v>40</v>
      </c>
      <c r="C31" s="24">
        <v>6.81</v>
      </c>
      <c r="D31" s="24">
        <v>6.81</v>
      </c>
      <c r="E31" s="24">
        <v>0</v>
      </c>
      <c r="F31" s="24">
        <v>0</v>
      </c>
      <c r="G31" s="26">
        <v>0</v>
      </c>
    </row>
    <row r="32" spans="1:7">
      <c r="A32" s="25">
        <v>29</v>
      </c>
      <c r="B32" s="23" t="s">
        <v>41</v>
      </c>
      <c r="C32" s="24">
        <v>10.130000000000001</v>
      </c>
      <c r="D32" s="24">
        <v>10.36</v>
      </c>
      <c r="E32" s="24">
        <v>15.37</v>
      </c>
      <c r="F32" s="24">
        <v>9.84</v>
      </c>
      <c r="G32" s="26">
        <v>14.33</v>
      </c>
    </row>
    <row r="33" spans="1:7">
      <c r="A33" s="25">
        <v>30</v>
      </c>
      <c r="B33" s="23" t="s">
        <v>42</v>
      </c>
      <c r="C33" s="24">
        <v>9.75</v>
      </c>
      <c r="D33" s="24">
        <v>10.24</v>
      </c>
      <c r="E33" s="24">
        <v>0</v>
      </c>
      <c r="F33" s="24">
        <v>10.74</v>
      </c>
      <c r="G33" s="26">
        <v>0</v>
      </c>
    </row>
    <row r="34" spans="1:7">
      <c r="A34" s="25">
        <v>31</v>
      </c>
      <c r="B34" s="23" t="s">
        <v>43</v>
      </c>
      <c r="C34" s="24">
        <v>11.25</v>
      </c>
      <c r="D34" s="24">
        <v>13</v>
      </c>
      <c r="E34" s="24">
        <v>0</v>
      </c>
      <c r="F34" s="24">
        <v>13</v>
      </c>
      <c r="G34" s="26">
        <v>14</v>
      </c>
    </row>
    <row r="35" spans="1:7">
      <c r="A35" s="25">
        <v>32</v>
      </c>
      <c r="B35" s="23" t="s">
        <v>44</v>
      </c>
      <c r="C35" s="24">
        <v>10.15</v>
      </c>
      <c r="D35" s="24">
        <v>10.65</v>
      </c>
      <c r="E35" s="24">
        <v>21</v>
      </c>
      <c r="F35" s="24">
        <v>13</v>
      </c>
      <c r="G35" s="26">
        <v>12</v>
      </c>
    </row>
    <row r="36" spans="1:7">
      <c r="A36" s="25">
        <v>33</v>
      </c>
      <c r="B36" s="23" t="s">
        <v>45</v>
      </c>
      <c r="C36" s="24">
        <v>10.6</v>
      </c>
      <c r="D36" s="24">
        <v>12.2</v>
      </c>
      <c r="E36" s="24">
        <v>14.2</v>
      </c>
      <c r="F36" s="24">
        <v>11.9</v>
      </c>
      <c r="G36" s="26">
        <v>12</v>
      </c>
    </row>
    <row r="37" spans="1:7">
      <c r="A37" s="25">
        <v>34</v>
      </c>
      <c r="B37" s="23" t="s">
        <v>46</v>
      </c>
      <c r="C37" s="24">
        <v>9.08</v>
      </c>
      <c r="D37" s="24">
        <v>10.6</v>
      </c>
      <c r="E37" s="24">
        <v>13.66</v>
      </c>
      <c r="F37" s="24">
        <v>10.65</v>
      </c>
      <c r="G37" s="26">
        <v>10.48</v>
      </c>
    </row>
    <row r="38" spans="1:7">
      <c r="A38" s="25">
        <v>35</v>
      </c>
      <c r="B38" s="23" t="s">
        <v>47</v>
      </c>
      <c r="C38" s="24">
        <v>10</v>
      </c>
      <c r="D38" s="24">
        <v>10.5</v>
      </c>
      <c r="E38" s="24">
        <v>15</v>
      </c>
      <c r="F38" s="24">
        <v>10.5</v>
      </c>
      <c r="G38" s="26">
        <v>11.5</v>
      </c>
    </row>
    <row r="39" spans="1:7">
      <c r="A39" s="25">
        <v>36</v>
      </c>
      <c r="B39" s="23" t="s">
        <v>48</v>
      </c>
      <c r="C39" s="24">
        <v>7.36</v>
      </c>
      <c r="D39" s="24">
        <v>7.48</v>
      </c>
      <c r="E39" s="24">
        <v>6.92</v>
      </c>
      <c r="F39" s="24">
        <v>6.89</v>
      </c>
      <c r="G39" s="26">
        <v>8.01</v>
      </c>
    </row>
    <row r="40" spans="1:7">
      <c r="A40" s="25">
        <v>37</v>
      </c>
      <c r="B40" s="23" t="s">
        <v>49</v>
      </c>
      <c r="C40" s="24">
        <v>9.17</v>
      </c>
      <c r="D40" s="24">
        <v>11.29</v>
      </c>
      <c r="E40" s="24">
        <v>14.96</v>
      </c>
      <c r="F40" s="24">
        <v>10.32</v>
      </c>
      <c r="G40" s="26">
        <v>11.26</v>
      </c>
    </row>
    <row r="41" spans="1:7">
      <c r="A41" s="25">
        <v>38</v>
      </c>
      <c r="B41" s="23" t="s">
        <v>50</v>
      </c>
      <c r="C41" s="24">
        <v>8.2899999999999991</v>
      </c>
      <c r="D41" s="24">
        <v>9.52</v>
      </c>
      <c r="E41" s="24">
        <v>12.1</v>
      </c>
      <c r="F41" s="24">
        <v>7.36</v>
      </c>
      <c r="G41" s="26">
        <v>9.32</v>
      </c>
    </row>
    <row r="42" spans="1:7">
      <c r="A42" s="25">
        <v>39</v>
      </c>
      <c r="B42" s="23" t="s">
        <v>51</v>
      </c>
      <c r="C42" s="24">
        <v>8.26</v>
      </c>
      <c r="D42" s="24">
        <v>8.2200000000000006</v>
      </c>
      <c r="E42" s="24">
        <v>7.75</v>
      </c>
      <c r="F42" s="24">
        <v>8.16</v>
      </c>
      <c r="G42" s="26">
        <v>8.7799999999999994</v>
      </c>
    </row>
    <row r="43" spans="1:7">
      <c r="A43" s="25">
        <v>40</v>
      </c>
      <c r="B43" s="23" t="s">
        <v>52</v>
      </c>
      <c r="C43" s="24">
        <v>9.6</v>
      </c>
      <c r="D43" s="24">
        <v>9.9499999999999993</v>
      </c>
      <c r="E43" s="24">
        <v>12.99</v>
      </c>
      <c r="F43" s="24">
        <v>10.37</v>
      </c>
      <c r="G43" s="26">
        <v>12.35</v>
      </c>
    </row>
    <row r="44" spans="1:7">
      <c r="A44" s="25">
        <v>41</v>
      </c>
      <c r="B44" s="23" t="s">
        <v>53</v>
      </c>
      <c r="C44" s="24">
        <v>10</v>
      </c>
      <c r="D44" s="24">
        <v>10.5</v>
      </c>
      <c r="E44" s="24">
        <v>12.5</v>
      </c>
      <c r="F44" s="24">
        <v>11</v>
      </c>
      <c r="G44" s="26">
        <v>11</v>
      </c>
    </row>
    <row r="45" spans="1:7">
      <c r="A45" s="25">
        <v>42</v>
      </c>
      <c r="B45" s="23" t="s">
        <v>54</v>
      </c>
      <c r="C45" s="24">
        <v>7.47</v>
      </c>
      <c r="D45" s="24">
        <v>7.56</v>
      </c>
      <c r="E45" s="24">
        <v>7.54</v>
      </c>
      <c r="F45" s="24">
        <v>7.31</v>
      </c>
      <c r="G45" s="26">
        <v>7.58</v>
      </c>
    </row>
    <row r="46" spans="1:7">
      <c r="A46" s="25">
        <v>43</v>
      </c>
      <c r="B46" s="23" t="s">
        <v>55</v>
      </c>
      <c r="C46" s="24">
        <v>10.9</v>
      </c>
      <c r="D46" s="24">
        <v>12.65</v>
      </c>
      <c r="E46" s="24">
        <v>15</v>
      </c>
      <c r="F46" s="24">
        <v>12.12</v>
      </c>
      <c r="G46" s="26">
        <v>12.28</v>
      </c>
    </row>
    <row r="47" spans="1:7">
      <c r="A47" s="25">
        <v>44</v>
      </c>
      <c r="B47" s="23" t="s">
        <v>56</v>
      </c>
      <c r="C47" s="24">
        <v>9.2899999999999991</v>
      </c>
      <c r="D47" s="24">
        <v>9.2899999999999991</v>
      </c>
      <c r="E47" s="24">
        <v>9.2899999999999991</v>
      </c>
      <c r="F47" s="24">
        <v>0</v>
      </c>
      <c r="G47" s="26">
        <v>9.2899999999999991</v>
      </c>
    </row>
    <row r="48" spans="1:7">
      <c r="A48" s="25">
        <v>45</v>
      </c>
      <c r="B48" s="23" t="s">
        <v>57</v>
      </c>
      <c r="C48" s="24">
        <v>9.4700000000000006</v>
      </c>
      <c r="D48" s="24">
        <v>10.97</v>
      </c>
      <c r="E48" s="24">
        <v>12.97</v>
      </c>
      <c r="F48" s="24">
        <v>11.47</v>
      </c>
      <c r="G48" s="26">
        <v>10.97</v>
      </c>
    </row>
    <row r="49" spans="1:7">
      <c r="A49" s="25">
        <v>46</v>
      </c>
      <c r="B49" s="23" t="s">
        <v>58</v>
      </c>
      <c r="C49" s="24">
        <v>9.17</v>
      </c>
      <c r="D49" s="24">
        <v>9.42</v>
      </c>
      <c r="E49" s="24">
        <v>12.19</v>
      </c>
      <c r="F49" s="24">
        <v>10.44</v>
      </c>
      <c r="G49" s="26">
        <v>12.94</v>
      </c>
    </row>
    <row r="50" spans="1:7">
      <c r="A50" s="25">
        <v>47</v>
      </c>
      <c r="B50" s="23" t="s">
        <v>59</v>
      </c>
      <c r="C50" s="24">
        <v>10.86</v>
      </c>
      <c r="D50" s="24">
        <v>10.42</v>
      </c>
      <c r="E50" s="24">
        <v>10.42</v>
      </c>
      <c r="F50" s="24">
        <v>10.86</v>
      </c>
      <c r="G50" s="26">
        <v>9.98</v>
      </c>
    </row>
    <row r="51" spans="1:7">
      <c r="A51" s="25">
        <v>48</v>
      </c>
      <c r="B51" s="23" t="s">
        <v>60</v>
      </c>
      <c r="C51" s="24">
        <v>8.89</v>
      </c>
      <c r="D51" s="24">
        <v>9.31</v>
      </c>
      <c r="E51" s="24">
        <v>13.45</v>
      </c>
      <c r="F51" s="24">
        <v>9.8000000000000007</v>
      </c>
      <c r="G51" s="26">
        <v>12.25</v>
      </c>
    </row>
    <row r="52" spans="1:7">
      <c r="A52" s="25">
        <v>49</v>
      </c>
      <c r="B52" s="23" t="s">
        <v>61</v>
      </c>
      <c r="C52" s="24">
        <v>4.0199999999999996</v>
      </c>
      <c r="D52" s="24">
        <v>4.4000000000000004</v>
      </c>
      <c r="E52" s="24">
        <v>3.92</v>
      </c>
      <c r="F52" s="24">
        <v>3.63</v>
      </c>
      <c r="G52" s="26">
        <v>11.78</v>
      </c>
    </row>
    <row r="53" spans="1:7">
      <c r="A53" s="25">
        <v>50</v>
      </c>
      <c r="B53" s="23" t="s">
        <v>62</v>
      </c>
      <c r="C53" s="24">
        <v>10</v>
      </c>
      <c r="D53" s="24">
        <v>11</v>
      </c>
      <c r="E53" s="24">
        <v>11</v>
      </c>
      <c r="F53" s="24">
        <v>10</v>
      </c>
      <c r="G53" s="26">
        <v>11</v>
      </c>
    </row>
    <row r="54" spans="1:7">
      <c r="A54" s="25">
        <v>51</v>
      </c>
      <c r="B54" s="23" t="s">
        <v>64</v>
      </c>
      <c r="C54" s="24">
        <v>9.59</v>
      </c>
      <c r="D54" s="24">
        <v>10.85</v>
      </c>
      <c r="E54" s="24">
        <v>10.62</v>
      </c>
      <c r="F54" s="24">
        <v>10.34</v>
      </c>
      <c r="G54" s="26">
        <v>12.68</v>
      </c>
    </row>
    <row r="55" spans="1:7">
      <c r="A55" s="25">
        <v>52</v>
      </c>
      <c r="B55" s="23" t="s">
        <v>65</v>
      </c>
      <c r="C55" s="24">
        <v>9.17</v>
      </c>
      <c r="D55" s="24">
        <v>10.19</v>
      </c>
      <c r="E55" s="24">
        <v>9.26</v>
      </c>
      <c r="F55" s="24">
        <v>9.2100000000000009</v>
      </c>
      <c r="G55" s="26">
        <v>12.88</v>
      </c>
    </row>
    <row r="56" spans="1:7" s="37" customFormat="1">
      <c r="A56" s="25">
        <v>53</v>
      </c>
      <c r="B56" s="34" t="s">
        <v>66</v>
      </c>
      <c r="C56" s="35">
        <v>5.1100000000000003</v>
      </c>
      <c r="D56" s="35">
        <v>5.1100000000000003</v>
      </c>
      <c r="E56" s="35">
        <v>5.1100000000000003</v>
      </c>
      <c r="F56" s="35">
        <v>9.52</v>
      </c>
      <c r="G56" s="36">
        <v>9.52</v>
      </c>
    </row>
    <row r="57" spans="1:7">
      <c r="A57" s="25">
        <v>54</v>
      </c>
      <c r="B57" s="23" t="s">
        <v>67</v>
      </c>
      <c r="C57" s="24">
        <v>11.53</v>
      </c>
      <c r="D57" s="24">
        <v>11.13</v>
      </c>
      <c r="E57" s="24">
        <v>13.53</v>
      </c>
      <c r="F57" s="24">
        <v>9.99</v>
      </c>
      <c r="G57" s="26">
        <v>11.04</v>
      </c>
    </row>
    <row r="58" spans="1:7">
      <c r="A58" s="25">
        <v>55</v>
      </c>
      <c r="B58" s="23" t="s">
        <v>68</v>
      </c>
      <c r="C58" s="24">
        <v>7.66</v>
      </c>
      <c r="D58" s="24">
        <v>7.66</v>
      </c>
      <c r="E58" s="24">
        <v>7.66</v>
      </c>
      <c r="F58" s="24">
        <v>7.66</v>
      </c>
      <c r="G58" s="26">
        <v>7.66</v>
      </c>
    </row>
    <row r="59" spans="1:7">
      <c r="A59" s="25">
        <v>56</v>
      </c>
      <c r="B59" s="23" t="s">
        <v>69</v>
      </c>
      <c r="C59" s="24">
        <v>0</v>
      </c>
      <c r="D59" s="24">
        <v>8.48</v>
      </c>
      <c r="E59" s="24">
        <v>0</v>
      </c>
      <c r="F59" s="24">
        <v>8.48</v>
      </c>
      <c r="G59" s="26">
        <v>8.48</v>
      </c>
    </row>
    <row r="60" spans="1:7">
      <c r="A60" s="25">
        <v>57</v>
      </c>
      <c r="B60" s="23" t="s">
        <v>70</v>
      </c>
      <c r="C60" s="24">
        <v>10.14</v>
      </c>
      <c r="D60" s="24">
        <v>10.220000000000001</v>
      </c>
      <c r="E60" s="24">
        <v>10.14</v>
      </c>
      <c r="F60" s="24">
        <v>10.19</v>
      </c>
      <c r="G60" s="26">
        <v>10.24</v>
      </c>
    </row>
    <row r="61" spans="1:7">
      <c r="A61" s="25">
        <v>58</v>
      </c>
      <c r="B61" s="23" t="s">
        <v>71</v>
      </c>
      <c r="C61" s="24">
        <v>10</v>
      </c>
      <c r="D61" s="24">
        <v>10.38</v>
      </c>
      <c r="E61" s="24">
        <v>13.03</v>
      </c>
      <c r="F61" s="24">
        <v>9.74</v>
      </c>
      <c r="G61" s="26">
        <v>11.57</v>
      </c>
    </row>
    <row r="62" spans="1:7">
      <c r="A62" s="25">
        <v>59</v>
      </c>
      <c r="B62" s="23" t="s">
        <v>72</v>
      </c>
      <c r="C62" s="24">
        <v>12.69</v>
      </c>
      <c r="D62" s="24">
        <v>11.68</v>
      </c>
      <c r="E62" s="24">
        <v>8.3800000000000008</v>
      </c>
      <c r="F62" s="24">
        <v>8.65</v>
      </c>
      <c r="G62" s="26">
        <v>8.43</v>
      </c>
    </row>
    <row r="63" spans="1:7">
      <c r="A63" s="25">
        <v>60</v>
      </c>
      <c r="B63" s="23" t="s">
        <v>73</v>
      </c>
      <c r="C63" s="24">
        <v>13.68</v>
      </c>
      <c r="D63" s="24">
        <v>13.68</v>
      </c>
      <c r="E63" s="24">
        <v>13.68</v>
      </c>
      <c r="F63" s="24">
        <v>13.68</v>
      </c>
      <c r="G63" s="26">
        <v>13.68</v>
      </c>
    </row>
    <row r="64" spans="1:7">
      <c r="A64" s="25">
        <v>61</v>
      </c>
      <c r="B64" s="23" t="s">
        <v>74</v>
      </c>
      <c r="C64" s="24">
        <v>10.83</v>
      </c>
      <c r="D64" s="24">
        <v>11.13</v>
      </c>
      <c r="E64" s="24">
        <v>11.13</v>
      </c>
      <c r="F64" s="24">
        <v>10.98</v>
      </c>
      <c r="G64" s="26">
        <v>11.03</v>
      </c>
    </row>
    <row r="65" spans="1:7">
      <c r="A65" s="25">
        <v>62</v>
      </c>
      <c r="B65" s="23" t="s">
        <v>75</v>
      </c>
      <c r="C65" s="24">
        <v>8.93</v>
      </c>
      <c r="D65" s="24">
        <v>8.93</v>
      </c>
      <c r="E65" s="24">
        <v>9.98</v>
      </c>
      <c r="F65" s="24">
        <v>8.93</v>
      </c>
      <c r="G65" s="26">
        <v>9</v>
      </c>
    </row>
    <row r="66" spans="1:7">
      <c r="A66" s="25">
        <v>63</v>
      </c>
      <c r="B66" s="23" t="s">
        <v>76</v>
      </c>
      <c r="C66" s="24">
        <v>10.5</v>
      </c>
      <c r="D66" s="24">
        <v>11.5</v>
      </c>
      <c r="E66" s="24">
        <v>16</v>
      </c>
      <c r="F66" s="24">
        <v>0</v>
      </c>
      <c r="G66" s="26">
        <v>10.5</v>
      </c>
    </row>
    <row r="67" spans="1:7">
      <c r="A67" s="25">
        <v>64</v>
      </c>
      <c r="B67" s="23" t="s">
        <v>77</v>
      </c>
      <c r="C67" s="24">
        <v>0</v>
      </c>
      <c r="D67" s="24">
        <v>10</v>
      </c>
      <c r="E67" s="24">
        <v>0</v>
      </c>
      <c r="F67" s="24">
        <v>10</v>
      </c>
      <c r="G67" s="26">
        <v>10</v>
      </c>
    </row>
    <row r="68" spans="1:7">
      <c r="A68" s="25">
        <v>65</v>
      </c>
      <c r="B68" s="23" t="s">
        <v>78</v>
      </c>
      <c r="C68" s="24">
        <v>11</v>
      </c>
      <c r="D68" s="24">
        <v>13</v>
      </c>
      <c r="E68" s="24">
        <v>15</v>
      </c>
      <c r="F68" s="24">
        <v>12</v>
      </c>
      <c r="G68" s="26">
        <v>13.5</v>
      </c>
    </row>
    <row r="69" spans="1:7">
      <c r="A69" s="25">
        <v>66</v>
      </c>
      <c r="B69" s="23" t="s">
        <v>79</v>
      </c>
      <c r="C69" s="24">
        <v>10.75</v>
      </c>
      <c r="D69" s="24">
        <v>11.25</v>
      </c>
      <c r="E69" s="24">
        <v>0</v>
      </c>
      <c r="F69" s="24">
        <v>9.25</v>
      </c>
      <c r="G69" s="26">
        <v>0</v>
      </c>
    </row>
    <row r="70" spans="1:7">
      <c r="A70" s="25">
        <v>67</v>
      </c>
      <c r="B70" s="23" t="s">
        <v>80</v>
      </c>
      <c r="C70" s="24">
        <v>10.75</v>
      </c>
      <c r="D70" s="24">
        <v>11.25</v>
      </c>
      <c r="E70" s="24">
        <v>0</v>
      </c>
      <c r="F70" s="24">
        <v>11.25</v>
      </c>
      <c r="G70" s="26">
        <v>11.25</v>
      </c>
    </row>
    <row r="71" spans="1:7">
      <c r="A71" s="25">
        <v>68</v>
      </c>
      <c r="B71" s="23" t="s">
        <v>81</v>
      </c>
      <c r="C71" s="24">
        <v>11.25</v>
      </c>
      <c r="D71" s="24">
        <v>11.5</v>
      </c>
      <c r="E71" s="24">
        <v>0</v>
      </c>
      <c r="F71" s="24">
        <v>10.5</v>
      </c>
      <c r="G71" s="26">
        <v>11.5</v>
      </c>
    </row>
    <row r="72" spans="1:7">
      <c r="A72" s="25">
        <v>69</v>
      </c>
      <c r="B72" s="23" t="s">
        <v>82</v>
      </c>
      <c r="C72" s="24">
        <v>9</v>
      </c>
      <c r="D72" s="24">
        <v>15</v>
      </c>
      <c r="E72" s="24">
        <v>0</v>
      </c>
      <c r="F72" s="24">
        <v>11.25</v>
      </c>
      <c r="G72" s="26">
        <v>12.25</v>
      </c>
    </row>
    <row r="73" spans="1:7">
      <c r="A73" s="25">
        <v>70</v>
      </c>
      <c r="B73" s="23" t="s">
        <v>131</v>
      </c>
      <c r="C73" s="24">
        <v>8.4</v>
      </c>
      <c r="D73" s="24">
        <v>12.49</v>
      </c>
      <c r="E73" s="24">
        <v>17.29</v>
      </c>
      <c r="F73" s="24">
        <v>0</v>
      </c>
      <c r="G73" s="26">
        <v>14.42</v>
      </c>
    </row>
    <row r="74" spans="1:7">
      <c r="A74" s="25">
        <v>71</v>
      </c>
      <c r="B74" s="23" t="s">
        <v>84</v>
      </c>
      <c r="C74" s="24">
        <v>11.5</v>
      </c>
      <c r="D74" s="24">
        <v>11.5</v>
      </c>
      <c r="E74" s="24">
        <v>0</v>
      </c>
      <c r="F74" s="24">
        <v>11.5</v>
      </c>
      <c r="G74" s="26">
        <v>12.25</v>
      </c>
    </row>
    <row r="75" spans="1:7">
      <c r="A75" s="25">
        <v>72</v>
      </c>
      <c r="B75" s="23" t="s">
        <v>85</v>
      </c>
      <c r="C75" s="24">
        <v>8.7899999999999991</v>
      </c>
      <c r="D75" s="24">
        <v>9.66</v>
      </c>
      <c r="E75" s="24">
        <v>13.13</v>
      </c>
      <c r="F75" s="24">
        <v>9.51</v>
      </c>
      <c r="G75" s="26">
        <v>9.58</v>
      </c>
    </row>
    <row r="76" spans="1:7">
      <c r="A76" s="25">
        <v>73</v>
      </c>
      <c r="B76" s="23" t="s">
        <v>86</v>
      </c>
      <c r="C76" s="24">
        <v>0</v>
      </c>
      <c r="D76" s="24">
        <v>11.6</v>
      </c>
      <c r="E76" s="24">
        <v>0</v>
      </c>
      <c r="F76" s="24">
        <v>9.2200000000000006</v>
      </c>
      <c r="G76" s="26">
        <v>10.32</v>
      </c>
    </row>
    <row r="77" spans="1:7">
      <c r="A77" s="25">
        <v>74</v>
      </c>
      <c r="B77" s="23" t="s">
        <v>87</v>
      </c>
      <c r="C77" s="24">
        <v>11.21</v>
      </c>
      <c r="D77" s="24">
        <v>13.72</v>
      </c>
      <c r="E77" s="24">
        <v>0</v>
      </c>
      <c r="F77" s="24">
        <v>0</v>
      </c>
      <c r="G77" s="26">
        <v>0</v>
      </c>
    </row>
    <row r="78" spans="1:7">
      <c r="A78" s="25">
        <v>75</v>
      </c>
      <c r="B78" s="23" t="s">
        <v>88</v>
      </c>
      <c r="C78" s="24">
        <v>10.97</v>
      </c>
      <c r="D78" s="24">
        <v>10.97</v>
      </c>
      <c r="E78" s="24">
        <v>0</v>
      </c>
      <c r="F78" s="24">
        <v>10.72</v>
      </c>
      <c r="G78" s="26">
        <v>10.72</v>
      </c>
    </row>
    <row r="79" spans="1:7">
      <c r="A79" s="25">
        <v>76</v>
      </c>
      <c r="B79" s="23" t="s">
        <v>89</v>
      </c>
      <c r="C79" s="24">
        <v>8.5</v>
      </c>
      <c r="D79" s="24">
        <v>9</v>
      </c>
      <c r="E79" s="24">
        <v>9.75</v>
      </c>
      <c r="F79" s="24">
        <v>8.75</v>
      </c>
      <c r="G79" s="26">
        <v>10.5</v>
      </c>
    </row>
    <row r="80" spans="1:7">
      <c r="A80" s="25">
        <v>77</v>
      </c>
      <c r="B80" s="23" t="s">
        <v>90</v>
      </c>
      <c r="C80" s="24">
        <v>12.64</v>
      </c>
      <c r="D80" s="24">
        <v>12.53</v>
      </c>
      <c r="E80" s="24">
        <v>0</v>
      </c>
      <c r="F80" s="24">
        <v>12.57</v>
      </c>
      <c r="G80" s="26">
        <v>12.44</v>
      </c>
    </row>
    <row r="81" spans="1:7">
      <c r="A81" s="25">
        <v>78</v>
      </c>
      <c r="B81" s="23" t="s">
        <v>91</v>
      </c>
      <c r="C81" s="24">
        <v>13.56</v>
      </c>
      <c r="D81" s="24">
        <v>14.56</v>
      </c>
      <c r="E81" s="24">
        <v>14.56</v>
      </c>
      <c r="F81" s="24">
        <v>15.31</v>
      </c>
      <c r="G81" s="26">
        <v>15.31</v>
      </c>
    </row>
    <row r="82" spans="1:7">
      <c r="A82" s="25">
        <v>79</v>
      </c>
      <c r="B82" s="23" t="s">
        <v>92</v>
      </c>
      <c r="C82" s="24">
        <v>13.12</v>
      </c>
      <c r="D82" s="24">
        <v>13.12</v>
      </c>
      <c r="E82" s="24">
        <v>13.12</v>
      </c>
      <c r="F82" s="24">
        <v>13.12</v>
      </c>
      <c r="G82" s="26">
        <v>13.12</v>
      </c>
    </row>
    <row r="83" spans="1:7">
      <c r="A83" s="25">
        <v>80</v>
      </c>
      <c r="B83" s="23" t="s">
        <v>93</v>
      </c>
      <c r="C83" s="24">
        <v>10.8</v>
      </c>
      <c r="D83" s="24">
        <v>10.8</v>
      </c>
      <c r="E83" s="24">
        <v>0</v>
      </c>
      <c r="F83" s="24">
        <v>0</v>
      </c>
      <c r="G83" s="26">
        <v>0</v>
      </c>
    </row>
    <row r="84" spans="1:7">
      <c r="A84" s="25">
        <v>81</v>
      </c>
      <c r="B84" s="23" t="s">
        <v>94</v>
      </c>
      <c r="C84" s="24">
        <v>12.5</v>
      </c>
      <c r="D84" s="24">
        <v>13.5</v>
      </c>
      <c r="E84" s="24">
        <v>0</v>
      </c>
      <c r="F84" s="24">
        <v>0</v>
      </c>
      <c r="G84" s="26">
        <v>0</v>
      </c>
    </row>
    <row r="85" spans="1:7">
      <c r="A85" s="25">
        <v>82</v>
      </c>
      <c r="B85" s="23" t="s">
        <v>95</v>
      </c>
      <c r="C85" s="24">
        <v>10.28</v>
      </c>
      <c r="D85" s="24">
        <v>10.28</v>
      </c>
      <c r="E85" s="24">
        <v>10.28</v>
      </c>
      <c r="F85" s="24">
        <v>10.28</v>
      </c>
      <c r="G85" s="26">
        <v>10.37</v>
      </c>
    </row>
    <row r="86" spans="1:7">
      <c r="A86" s="25">
        <v>83</v>
      </c>
      <c r="B86" s="23" t="s">
        <v>96</v>
      </c>
      <c r="C86" s="24">
        <v>0</v>
      </c>
      <c r="D86" s="24">
        <v>11.75</v>
      </c>
      <c r="E86" s="24">
        <v>15</v>
      </c>
      <c r="F86" s="24">
        <v>9.75</v>
      </c>
      <c r="G86" s="26">
        <v>0</v>
      </c>
    </row>
    <row r="87" spans="1:7">
      <c r="A87" s="25">
        <v>84</v>
      </c>
      <c r="B87" s="23" t="s">
        <v>97</v>
      </c>
      <c r="C87" s="24">
        <v>12.71</v>
      </c>
      <c r="D87" s="24">
        <v>12.71</v>
      </c>
      <c r="E87" s="24">
        <v>14.71</v>
      </c>
      <c r="F87" s="24">
        <v>12.71</v>
      </c>
      <c r="G87" s="26">
        <v>14.21</v>
      </c>
    </row>
    <row r="88" spans="1:7">
      <c r="A88" s="25">
        <v>85</v>
      </c>
      <c r="B88" s="23" t="s">
        <v>98</v>
      </c>
      <c r="C88" s="24">
        <v>12.74</v>
      </c>
      <c r="D88" s="24">
        <v>12.99</v>
      </c>
      <c r="E88" s="24">
        <v>13.49</v>
      </c>
      <c r="F88" s="24">
        <v>12.84</v>
      </c>
      <c r="G88" s="26">
        <v>13.24</v>
      </c>
    </row>
    <row r="89" spans="1:7">
      <c r="A89" s="25">
        <v>86</v>
      </c>
      <c r="B89" s="23" t="s">
        <v>99</v>
      </c>
      <c r="C89" s="24">
        <v>14.5</v>
      </c>
      <c r="D89" s="24">
        <v>14.75</v>
      </c>
      <c r="E89" s="24">
        <v>17</v>
      </c>
      <c r="F89" s="24">
        <v>16.5</v>
      </c>
      <c r="G89" s="26">
        <v>15.75</v>
      </c>
    </row>
    <row r="90" spans="1:7">
      <c r="A90" s="25">
        <v>87</v>
      </c>
      <c r="B90" s="23" t="s">
        <v>100</v>
      </c>
      <c r="C90" s="24">
        <v>12.17</v>
      </c>
      <c r="D90" s="24">
        <v>12.17</v>
      </c>
      <c r="E90" s="24">
        <v>0</v>
      </c>
      <c r="F90" s="24">
        <v>12.17</v>
      </c>
      <c r="G90" s="26">
        <v>12.17</v>
      </c>
    </row>
    <row r="91" spans="1:7">
      <c r="A91" s="25">
        <v>88</v>
      </c>
      <c r="B91" s="23" t="s">
        <v>101</v>
      </c>
      <c r="C91" s="24">
        <v>10</v>
      </c>
      <c r="D91" s="24">
        <v>11.25</v>
      </c>
      <c r="E91" s="24">
        <v>17</v>
      </c>
      <c r="F91" s="24">
        <v>13</v>
      </c>
      <c r="G91" s="26">
        <v>13</v>
      </c>
    </row>
    <row r="92" spans="1:7">
      <c r="A92" s="25">
        <v>89</v>
      </c>
      <c r="B92" s="23" t="s">
        <v>102</v>
      </c>
      <c r="C92" s="24">
        <v>11.84</v>
      </c>
      <c r="D92" s="24">
        <v>12.34</v>
      </c>
      <c r="E92" s="24">
        <v>12.84</v>
      </c>
      <c r="F92" s="24">
        <v>12.84</v>
      </c>
      <c r="G92" s="26">
        <v>12.84</v>
      </c>
    </row>
    <row r="93" spans="1:7">
      <c r="A93" s="25">
        <v>90</v>
      </c>
      <c r="B93" s="23" t="s">
        <v>103</v>
      </c>
      <c r="C93" s="24">
        <v>15.31</v>
      </c>
      <c r="D93" s="24">
        <v>15.31</v>
      </c>
      <c r="E93" s="24">
        <v>15.31</v>
      </c>
      <c r="F93" s="24">
        <v>15.31</v>
      </c>
      <c r="G93" s="26">
        <v>15.31</v>
      </c>
    </row>
    <row r="94" spans="1:7">
      <c r="A94" s="25">
        <v>91</v>
      </c>
      <c r="B94" s="23" t="s">
        <v>104</v>
      </c>
      <c r="C94" s="24">
        <v>10</v>
      </c>
      <c r="D94" s="24">
        <v>11</v>
      </c>
      <c r="E94" s="24">
        <v>0</v>
      </c>
      <c r="F94" s="24">
        <v>10</v>
      </c>
      <c r="G94" s="26">
        <v>11</v>
      </c>
    </row>
    <row r="95" spans="1:7">
      <c r="A95" s="25">
        <v>92</v>
      </c>
      <c r="B95" s="23" t="s">
        <v>105</v>
      </c>
      <c r="C95" s="24">
        <v>10.83</v>
      </c>
      <c r="D95" s="24">
        <v>11.51</v>
      </c>
      <c r="E95" s="24">
        <v>12.51</v>
      </c>
      <c r="F95" s="24">
        <v>11.01</v>
      </c>
      <c r="G95" s="26">
        <v>11.01</v>
      </c>
    </row>
    <row r="96" spans="1:7">
      <c r="A96" s="25">
        <v>93</v>
      </c>
      <c r="B96" s="23" t="s">
        <v>106</v>
      </c>
      <c r="C96" s="24">
        <v>11.24</v>
      </c>
      <c r="D96" s="24">
        <v>11.74</v>
      </c>
      <c r="E96" s="24">
        <v>12.24</v>
      </c>
      <c r="F96" s="24">
        <v>11.24</v>
      </c>
      <c r="G96" s="26">
        <v>11.74</v>
      </c>
    </row>
    <row r="97" spans="1:7">
      <c r="A97" s="25">
        <v>94</v>
      </c>
      <c r="B97" s="23" t="s">
        <v>107</v>
      </c>
      <c r="C97" s="24">
        <v>10.81</v>
      </c>
      <c r="D97" s="24">
        <v>10.81</v>
      </c>
      <c r="E97" s="24">
        <v>11.81</v>
      </c>
      <c r="F97" s="24">
        <v>10.81</v>
      </c>
      <c r="G97" s="26">
        <v>10.81</v>
      </c>
    </row>
    <row r="98" spans="1:7">
      <c r="A98" s="25">
        <v>95</v>
      </c>
      <c r="B98" s="23" t="s">
        <v>108</v>
      </c>
      <c r="C98" s="24">
        <v>0</v>
      </c>
      <c r="D98" s="24">
        <v>12.45</v>
      </c>
      <c r="E98" s="24">
        <v>15.69</v>
      </c>
      <c r="F98" s="24">
        <v>0</v>
      </c>
      <c r="G98" s="26">
        <v>13.13</v>
      </c>
    </row>
    <row r="99" spans="1:7">
      <c r="A99" s="25">
        <v>96</v>
      </c>
      <c r="B99" s="23" t="s">
        <v>109</v>
      </c>
      <c r="C99" s="24">
        <v>11.25</v>
      </c>
      <c r="D99" s="24">
        <v>12.42</v>
      </c>
      <c r="E99" s="24">
        <v>0</v>
      </c>
      <c r="F99" s="24">
        <v>12.24</v>
      </c>
      <c r="G99" s="26">
        <v>13.74</v>
      </c>
    </row>
    <row r="100" spans="1:7">
      <c r="A100" s="25">
        <v>97</v>
      </c>
      <c r="B100" s="23" t="s">
        <v>110</v>
      </c>
      <c r="C100" s="24">
        <v>12.92</v>
      </c>
      <c r="D100" s="24">
        <v>12.92</v>
      </c>
      <c r="E100" s="24">
        <v>12.92</v>
      </c>
      <c r="F100" s="24">
        <v>12.92</v>
      </c>
      <c r="G100" s="26">
        <v>12.92</v>
      </c>
    </row>
    <row r="101" spans="1:7">
      <c r="A101" s="25">
        <v>98</v>
      </c>
      <c r="B101" s="23" t="s">
        <v>111</v>
      </c>
      <c r="C101" s="24">
        <v>10.54</v>
      </c>
      <c r="D101" s="24">
        <v>11.04</v>
      </c>
      <c r="E101" s="24">
        <v>13.04</v>
      </c>
      <c r="F101" s="24">
        <v>10.54</v>
      </c>
      <c r="G101" s="26">
        <v>10.54</v>
      </c>
    </row>
    <row r="102" spans="1:7">
      <c r="A102" s="25">
        <v>99</v>
      </c>
      <c r="B102" s="23" t="s">
        <v>112</v>
      </c>
      <c r="C102" s="24">
        <v>10.01</v>
      </c>
      <c r="D102" s="24">
        <v>9.9</v>
      </c>
      <c r="E102" s="24">
        <v>0</v>
      </c>
      <c r="F102" s="24">
        <v>9.9</v>
      </c>
      <c r="G102" s="26">
        <v>0</v>
      </c>
    </row>
    <row r="103" spans="1:7" ht="14.5" thickBot="1">
      <c r="A103" s="25">
        <v>100</v>
      </c>
      <c r="B103" s="28" t="s">
        <v>113</v>
      </c>
      <c r="C103" s="29">
        <v>0</v>
      </c>
      <c r="D103" s="29">
        <v>11</v>
      </c>
      <c r="E103" s="29">
        <v>0</v>
      </c>
      <c r="F103" s="29">
        <v>12</v>
      </c>
      <c r="G103" s="30">
        <v>12.5</v>
      </c>
    </row>
    <row r="104" spans="1:7">
      <c r="C104" s="42"/>
      <c r="D104" s="42"/>
      <c r="E104" s="42"/>
      <c r="F104" s="42"/>
      <c r="G104" s="42"/>
    </row>
    <row r="105" spans="1:7">
      <c r="C105" s="42"/>
      <c r="D105" s="42"/>
      <c r="E105" s="42"/>
      <c r="F105" s="42"/>
      <c r="G105" s="42"/>
    </row>
    <row r="106" spans="1:7">
      <c r="C106" s="41"/>
      <c r="D106" s="41"/>
      <c r="E106" s="41"/>
      <c r="F106" s="41"/>
      <c r="G106" s="41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6E97B2F6C214ABD106CA85FF9A104" ma:contentTypeVersion="1" ma:contentTypeDescription="Create a new document." ma:contentTypeScope="" ma:versionID="a16ad3730337e707ea2bb0c6f317e4b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74737D-E6A2-40CE-864C-1551F338DC93}"/>
</file>

<file path=customXml/itemProps2.xml><?xml version="1.0" encoding="utf-8"?>
<ds:datastoreItem xmlns:ds="http://schemas.openxmlformats.org/officeDocument/2006/customXml" ds:itemID="{C87405EF-29B5-4EA8-80FE-43BD7A99B5EA}"/>
</file>

<file path=customXml/itemProps3.xml><?xml version="1.0" encoding="utf-8"?>
<ds:datastoreItem xmlns:ds="http://schemas.openxmlformats.org/officeDocument/2006/customXml" ds:itemID="{64B33998-492D-43DE-94C3-0391C6D95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39</vt:i4>
      </vt:variant>
    </vt:vector>
  </HeadingPairs>
  <TitlesOfParts>
    <vt:vector size="67" baseType="lpstr">
      <vt:lpstr>Jul 2018</vt:lpstr>
      <vt:lpstr>Ags 2018</vt:lpstr>
      <vt:lpstr>Sep 2018</vt:lpstr>
      <vt:lpstr>Okt 2018</vt:lpstr>
      <vt:lpstr>Nov 2018</vt:lpstr>
      <vt:lpstr>Des 2018</vt:lpstr>
      <vt:lpstr>Jan 2019</vt:lpstr>
      <vt:lpstr>Feb 2019</vt:lpstr>
      <vt:lpstr>Mar 2019</vt:lpstr>
      <vt:lpstr>April 2019</vt:lpstr>
      <vt:lpstr>Mei 2019</vt:lpstr>
      <vt:lpstr>Jun 2019</vt:lpstr>
      <vt:lpstr>Jul 2019 </vt:lpstr>
      <vt:lpstr>Agustus 2019</vt:lpstr>
      <vt:lpstr>September 2019</vt:lpstr>
      <vt:lpstr>Oktober 2019</vt:lpstr>
      <vt:lpstr>November 2019 </vt:lpstr>
      <vt:lpstr>Desember 19</vt:lpstr>
      <vt:lpstr>Januari 20</vt:lpstr>
      <vt:lpstr>Februari 20</vt:lpstr>
      <vt:lpstr>Maret 20</vt:lpstr>
      <vt:lpstr>April 20</vt:lpstr>
      <vt:lpstr>Mei 20</vt:lpstr>
      <vt:lpstr>Juni 20</vt:lpstr>
      <vt:lpstr>Juli 20</vt:lpstr>
      <vt:lpstr>Agustus 20</vt:lpstr>
      <vt:lpstr>September 20</vt:lpstr>
      <vt:lpstr>Oktober 2020</vt:lpstr>
      <vt:lpstr>'Agustus 2019'!Print_Area</vt:lpstr>
      <vt:lpstr>'April 20'!Print_Area</vt:lpstr>
      <vt:lpstr>'April 2019'!Print_Area</vt:lpstr>
      <vt:lpstr>'Des 2018'!Print_Area</vt:lpstr>
      <vt:lpstr>'Desember 19'!Print_Area</vt:lpstr>
      <vt:lpstr>'Feb 2019'!Print_Area</vt:lpstr>
      <vt:lpstr>'Jan 2019'!Print_Area</vt:lpstr>
      <vt:lpstr>'Jul 2019 '!Print_Area</vt:lpstr>
      <vt:lpstr>'Jun 2019'!Print_Area</vt:lpstr>
      <vt:lpstr>'Mar 2019'!Print_Area</vt:lpstr>
      <vt:lpstr>'Mei 20'!Print_Area</vt:lpstr>
      <vt:lpstr>'Mei 2019'!Print_Area</vt:lpstr>
      <vt:lpstr>'November 2019 '!Print_Area</vt:lpstr>
      <vt:lpstr>'Oktober 2019'!Print_Area</vt:lpstr>
      <vt:lpstr>'Oktober 2020'!Print_Area</vt:lpstr>
      <vt:lpstr>'September 2019'!Print_Area</vt:lpstr>
      <vt:lpstr>'Ags 2018'!Print_Titles</vt:lpstr>
      <vt:lpstr>'Agustus 20'!Print_Titles</vt:lpstr>
      <vt:lpstr>'Agustus 2019'!Print_Titles</vt:lpstr>
      <vt:lpstr>'April 2019'!Print_Titles</vt:lpstr>
      <vt:lpstr>'Des 2018'!Print_Titles</vt:lpstr>
      <vt:lpstr>'Desember 19'!Print_Titles</vt:lpstr>
      <vt:lpstr>'Feb 2019'!Print_Titles</vt:lpstr>
      <vt:lpstr>'Jan 2019'!Print_Titles</vt:lpstr>
      <vt:lpstr>'Jul 2018'!Print_Titles</vt:lpstr>
      <vt:lpstr>'Jul 2019 '!Print_Titles</vt:lpstr>
      <vt:lpstr>'Juli 20'!Print_Titles</vt:lpstr>
      <vt:lpstr>'Jun 2019'!Print_Titles</vt:lpstr>
      <vt:lpstr>'Juni 20'!Print_Titles</vt:lpstr>
      <vt:lpstr>'Mar 2019'!Print_Titles</vt:lpstr>
      <vt:lpstr>'Mei 2019'!Print_Titles</vt:lpstr>
      <vt:lpstr>'Nov 2018'!Print_Titles</vt:lpstr>
      <vt:lpstr>'November 2019 '!Print_Titles</vt:lpstr>
      <vt:lpstr>'Okt 2018'!Print_Titles</vt:lpstr>
      <vt:lpstr>'Oktober 2019'!Print_Titles</vt:lpstr>
      <vt:lpstr>'Oktober 2020'!Print_Titles</vt:lpstr>
      <vt:lpstr>'Sep 2018'!Print_Titles</vt:lpstr>
      <vt:lpstr>'September 20'!Print_Titles</vt:lpstr>
      <vt:lpstr>'September 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Wahyu Abdi</dc:creator>
  <cp:lastModifiedBy>Wahyu Abdi</cp:lastModifiedBy>
  <cp:lastPrinted>2020-06-08T08:04:03Z</cp:lastPrinted>
  <dcterms:created xsi:type="dcterms:W3CDTF">2019-01-15T03:19:26Z</dcterms:created>
  <dcterms:modified xsi:type="dcterms:W3CDTF">2020-11-24T07:05:35Z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0x0101000F46E97B2F6C214ABD106CA85FF9A104</vt:lpwstr>
  </property>
</Properties>
</file>