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ustomProperty5.bin" ContentType="application/vnd.openxmlformats-officedocument.spreadsheetml.customProperty"/>
  <Override PartName="/xl/drawings/drawing7.xml" ContentType="application/vnd.openxmlformats-officedocument.drawing+xml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ustomProperty7.bin" ContentType="application/vnd.openxmlformats-officedocument.spreadsheetml.customProperty"/>
  <Override PartName="/xl/drawings/drawing11.xml" ContentType="application/vnd.openxmlformats-officedocument.drawing+xml"/>
  <Override PartName="/xl/customProperty8.bin" ContentType="application/vnd.openxmlformats-officedocument.spreadsheetml.customProperty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ustomProperty9.bin" ContentType="application/vnd.openxmlformats-officedocument.spreadsheetml.customProperty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3. Maret 2023\"/>
    </mc:Choice>
  </mc:AlternateContent>
  <xr:revisionPtr revIDLastSave="0" documentId="13_ncr:1_{514882D6-F977-43C9-A616-E3727D0B3B93}" xr6:coauthVersionLast="47" xr6:coauthVersionMax="47" xr10:uidLastSave="{00000000-0000-0000-0000-000000000000}"/>
  <bookViews>
    <workbookView xWindow="11520" yWindow="0" windowWidth="11520" windowHeight="12360" tabRatio="846" activeTab="3" xr2:uid="{00000000-000D-0000-FFFF-FFFF00000000}"/>
  </bookViews>
  <sheets>
    <sheet name="Cover" sheetId="42" r:id="rId1"/>
    <sheet name="Daftar Isi" sheetId="31" r:id="rId2"/>
    <sheet name="Summary" sheetId="33" r:id="rId3"/>
    <sheet name="Hal 1" sheetId="22" r:id="rId4"/>
    <sheet name="Hal 2" sheetId="66" r:id="rId5"/>
    <sheet name="Hal 3" sheetId="67" r:id="rId6"/>
    <sheet name="Hal 4" sheetId="27" r:id="rId7"/>
    <sheet name="Hal 5" sheetId="63" r:id="rId8"/>
    <sheet name="Hal 6" sheetId="68" r:id="rId9"/>
    <sheet name="Hal 7" sheetId="69" r:id="rId10"/>
    <sheet name="Hal 8" sheetId="26" r:id="rId11"/>
    <sheet name="Hal 9" sheetId="43" r:id="rId12"/>
    <sheet name="Hal 10" sheetId="70" r:id="rId13"/>
    <sheet name="Hal 11" sheetId="71" r:id="rId14"/>
    <sheet name="Hal 12" sheetId="38" r:id="rId15"/>
    <sheet name="Hal 13" sheetId="72" r:id="rId16"/>
    <sheet name="Hal 14" sheetId="64" r:id="rId17"/>
    <sheet name="Hal 15" sheetId="73" r:id="rId18"/>
  </sheets>
  <externalReferences>
    <externalReference r:id="rId19"/>
    <externalReference r:id="rId20"/>
    <externalReference r:id="rId21"/>
    <externalReference r:id="rId22"/>
  </externalReferences>
  <definedNames>
    <definedName name="_xlnm._FilterDatabase" localSheetId="16" hidden="1">'Hal 14'!$B$42:$O$51</definedName>
    <definedName name="_xlnm._FilterDatabase" localSheetId="17" hidden="1">'Hal 15'!#REF!</definedName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 localSheetId="12">OFFSET('[2]Graph Volume Transaksi'!tgl_trans_asing,0,6)</definedName>
    <definedName name="Foreign_Buy" localSheetId="13">OFFSET('[2]Graph Volume Transaksi'!tgl_trans_asing,0,6)</definedName>
    <definedName name="Foreign_Buy" localSheetId="15">OFFSET('[2]Graph Volume Transaksi'!tgl_trans_asing,0,6)</definedName>
    <definedName name="Foreign_Buy" localSheetId="17">OFFSET('[2]Graph Volume Transaksi'!tgl_trans_asing,0,6)</definedName>
    <definedName name="Foreign_Buy" localSheetId="4">OFFSET('[2]Graph Volume Transaksi'!tgl_trans_asing,0,6)</definedName>
    <definedName name="Foreign_Buy" localSheetId="5">OFFSET('[2]Graph Volume Transaksi'!tgl_trans_asing,0,6)</definedName>
    <definedName name="Foreign_Buy" localSheetId="8">OFFSET('[2]Graph Volume Transaksi'!tgl_trans_asing,0,6)</definedName>
    <definedName name="Foreign_Buy" localSheetId="9">OFFSET('[2]Graph Volume Transaksi'!tgl_trans_asing,0,6)</definedName>
    <definedName name="Foreign_Buy">OFFSET('[2]Graph Volume Transaksi'!tgl_trans_asing,0,6)</definedName>
    <definedName name="Foreign_Sell" localSheetId="12">OFFSET('[2]Graph Volume Transaksi'!tgl_trans_asing,0,7)</definedName>
    <definedName name="Foreign_Sell" localSheetId="13">OFFSET('[2]Graph Volume Transaksi'!tgl_trans_asing,0,7)</definedName>
    <definedName name="Foreign_Sell" localSheetId="15">OFFSET('[2]Graph Volume Transaksi'!tgl_trans_asing,0,7)</definedName>
    <definedName name="Foreign_Sell" localSheetId="17">OFFSET('[2]Graph Volume Transaksi'!tgl_trans_asing,0,7)</definedName>
    <definedName name="Foreign_Sell" localSheetId="4">OFFSET('[2]Graph Volume Transaksi'!tgl_trans_asing,0,7)</definedName>
    <definedName name="Foreign_Sell" localSheetId="5">OFFSET('[2]Graph Volume Transaksi'!tgl_trans_asing,0,7)</definedName>
    <definedName name="Foreign_Sell" localSheetId="8">OFFSET('[2]Graph Volume Transaksi'!tgl_trans_asing,0,7)</definedName>
    <definedName name="Foreign_Sell" localSheetId="9">OFFSET('[2]Graph Volume Transaksi'!tgl_trans_asing,0,7)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2">OFFSET('[3]ihsg kurs market cap'!$E$107,0,0,COUNTA('[3]ihsg kurs market cap'!$E$107:'[3]ihsg kurs market cap'!#REF!),1)</definedName>
    <definedName name="KFDSKJFKSJRKWJER" localSheetId="13">OFFSET('[3]ihsg kurs market cap'!$E$107,0,0,COUNTA('[3]ihsg kurs market cap'!$E$107:'[3]ihsg kurs market cap'!#REF!),1)</definedName>
    <definedName name="KFDSKJFKSJRKWJER" localSheetId="15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5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2">#REF!</definedName>
    <definedName name="Length" localSheetId="13">#REF!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4">#REF!</definedName>
    <definedName name="Length" localSheetId="5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2">OFFSET(#REF!,0,0,COUNTA(#REF!:#REF!),1)</definedName>
    <definedName name="marketcap" localSheetId="13">OFFSET(#REF!,0,0,COUNTA(#REF!:#REF!),1)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4">OFFSET(#REF!,0,0,COUNTA(#REF!:#REF!),1)</definedName>
    <definedName name="marketcap" localSheetId="5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 localSheetId="12">OFFSET('[2]Graph Volume Transaksi'!tgl_trans_asing,0,1)</definedName>
    <definedName name="Net_Flow" localSheetId="13">OFFSET('[2]Graph Volume Transaksi'!tgl_trans_asing,0,1)</definedName>
    <definedName name="Net_Flow" localSheetId="15">OFFSET('[2]Graph Volume Transaksi'!tgl_trans_asing,0,1)</definedName>
    <definedName name="Net_Flow" localSheetId="17">OFFSET('[2]Graph Volume Transaksi'!tgl_trans_asing,0,1)</definedName>
    <definedName name="Net_Flow" localSheetId="4">OFFSET('[2]Graph Volume Transaksi'!tgl_trans_asing,0,1)</definedName>
    <definedName name="Net_Flow" localSheetId="5">OFFSET('[2]Graph Volume Transaksi'!tgl_trans_asing,0,1)</definedName>
    <definedName name="Net_Flow" localSheetId="8">OFFSET('[2]Graph Volume Transaksi'!tgl_trans_asing,0,1)</definedName>
    <definedName name="Net_Flow" localSheetId="9">OFFSET('[2]Graph Volume Transaksi'!tgl_trans_asing,0,1)</definedName>
    <definedName name="Net_Flow">OFFSET('[2]Graph Volume Transaksi'!tgl_trans_asing,0,1)</definedName>
    <definedName name="Net_Foreign_Buy" localSheetId="12">OFFSET(#REF!,0,0,COUNTA(#REF!:#REF!),1)</definedName>
    <definedName name="Net_Foreign_Buy" localSheetId="13">OFFSET(#REF!,0,0,COUNTA(#REF!:#REF!),1)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4">OFFSET(#REF!,0,0,COUNTA(#REF!:#REF!),1)</definedName>
    <definedName name="Net_Foreign_Buy" localSheetId="5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2">OFFSET(#REF!,0,0,COUNTA(#REF!:#REF!),1)</definedName>
    <definedName name="Net_Foreign_Sell" localSheetId="13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4">OFFSET(#REF!,0,0,COUNTA(#REF!:#REF!),1)</definedName>
    <definedName name="Net_Foreign_Sell" localSheetId="5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2">OFFSET(#REF!,0,0,COUNTA(#REF!:#REF!),1)</definedName>
    <definedName name="Net_forein" localSheetId="13">OFFSET(#REF!,0,0,COUNTA(#REF!:#REF!),1)</definedName>
    <definedName name="Net_forein" localSheetId="15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4">OFFSET(#REF!,0,0,COUNTA(#REF!:#REF!),1)</definedName>
    <definedName name="Net_forein" localSheetId="5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OFFSET([1]NAB!$A$2,COUNTA([1]NAB!$A:$A)-1,0,-MIN('Hal 10'!Length,COUNTA([1]NAB!$A:$A)-1),1)</definedName>
    <definedName name="NHFJHJRHER" localSheetId="13">OFFSET([1]NAB!$A$2,COUNTA([1]NAB!$A:$A)-1,0,-MIN('Hal 11'!Length,COUNTA([1]NAB!$A:$A)-1),1)</definedName>
    <definedName name="NHFJHJRHER" localSheetId="15">OFFSET([1]NAB!$A$2,COUNTA([1]NAB!$A:$A)-1,0,-MIN(Length,COUNTA([1]NAB!$A:$A)-1),1)</definedName>
    <definedName name="NHFJHJRHER" localSheetId="16">OFFSET([1]NAB!$A$2,COUNTA([1]NAB!$A:$A)-1,0,-MIN(Length,COUNTA([1]NAB!$A:$A)-1),1)</definedName>
    <definedName name="NHFJHJRHER" localSheetId="17">OFFSET([1]NAB!$A$2,COUNTA([1]NAB!$A:$A)-1,0,-MIN(Length,COUNTA([1]NAB!$A:$A)-1),1)</definedName>
    <definedName name="NHFJHJRHER" localSheetId="4">OFFSET([1]NAB!$A$2,COUNTA([1]NAB!$A:$A)-1,0,-MIN('Hal 2'!Length,COUNTA([1]NAB!$A:$A)-1),1)</definedName>
    <definedName name="NHFJHJRHER" localSheetId="5">OFFSET([1]NAB!$A$2,COUNTA([1]NAB!$A:$A)-1,0,-MIN('Hal 3'!Length,COUNTA([1]NAB!$A:$A)-1),1)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OFFSET([1]NAB!$A$2,COUNTA([1]NAB!$A:$A)-1,0,-MIN(Length,COUNTA([1]NAB!$A:$A)-1),1)</definedName>
    <definedName name="NHFJHJRHER">OFFSET([1]NAB!$A$2,COUNTA([1]NAB!$A:$A)-1,0,-MIN(Length,COUNTA([1]NAB!$A:$A)-1),1)</definedName>
    <definedName name="NilaiTukar" localSheetId="12">OFFSET('[3]ihsg kurs market cap'!$E$107,0,0,COUNTA('[3]ihsg kurs market cap'!$E$107:'[3]ihsg kurs market cap'!#REF!),1)</definedName>
    <definedName name="NilaiTukar" localSheetId="13">OFFSET('[3]ihsg kurs market cap'!$E$107,0,0,COUNTA('[3]ihsg kurs market cap'!$E$107:'[3]ihsg kurs market cap'!#REF!),1)</definedName>
    <definedName name="NilaiTukar" localSheetId="15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5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Cover!$A$1:$J$46</definedName>
    <definedName name="_xlnm.Print_Area" localSheetId="3">'Hal 1'!$A$1:$K$55</definedName>
    <definedName name="_xlnm.Print_Area" localSheetId="12">'Hal 10'!$A$1:$H$56</definedName>
    <definedName name="_xlnm.Print_Area" localSheetId="13">'Hal 11'!$A$1:$K$56</definedName>
    <definedName name="_xlnm.Print_Area" localSheetId="16">'Hal 14'!$A$1:$O$138</definedName>
    <definedName name="_xlnm.Print_Area" localSheetId="17">'Hal 15'!$A$1:$O$118</definedName>
    <definedName name="_xlnm.Print_Area" localSheetId="4">'Hal 2'!$A$1:$L$55</definedName>
    <definedName name="_xlnm.Print_Area" localSheetId="5">'Hal 3'!$A$1:$L$55</definedName>
    <definedName name="_xlnm.Print_Area" localSheetId="6">'Hal 4'!$A$1:$J$59</definedName>
    <definedName name="_xlnm.Print_Area" localSheetId="7">'Hal 5'!$A$1:$P$36</definedName>
    <definedName name="_xlnm.Print_Area" localSheetId="8">'Hal 6'!$A$1:$P$36</definedName>
    <definedName name="_xlnm.Print_Area" localSheetId="9">'Hal 7'!$A$1:$J$36</definedName>
    <definedName name="_xlnm.Print_Area" localSheetId="10">'Hal 8'!$A$1:$J$82</definedName>
    <definedName name="_xlnm.Print_Area" localSheetId="11">'Hal 9'!$A$1:$J$56</definedName>
    <definedName name="_xlnm.Print_Area" localSheetId="2">Summary!$A$1:$I$63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OFFSET([1]NAB!$A$2,COUNTA([1]NAB!$A:$A)-1,0,-MIN('Hal 10'!Length,COUNTA([1]NAB!$A:$A)-1),1)</definedName>
    <definedName name="tgl_NAB" localSheetId="13">OFFSET([1]NAB!$A$2,COUNTA([1]NAB!$A:$A)-1,0,-MIN('Hal 11'!Length,COUNTA([1]NAB!$A:$A)-1),1)</definedName>
    <definedName name="tgl_NAB" localSheetId="15">OFFSET([1]NAB!$A$2,COUNTA([1]NAB!$A:$A)-1,0,-MIN(Length,COUNTA([1]NAB!$A:$A)-1),1)</definedName>
    <definedName name="tgl_NAB" localSheetId="16">OFFSET([1]NAB!$A$2,COUNTA([1]NAB!$A:$A)-1,0,-MIN(Length,COUNTA([1]NAB!$A:$A)-1),1)</definedName>
    <definedName name="tgl_NAB" localSheetId="17">OFFSET([1]NAB!$A$2,COUNTA([1]NAB!$A:$A)-1,0,-MIN(Length,COUNTA([1]NAB!$A:$A)-1),1)</definedName>
    <definedName name="tgl_NAB" localSheetId="4">OFFSET([1]NAB!$A$2,COUNTA([1]NAB!$A:$A)-1,0,-MIN('Hal 2'!Length,COUNTA([1]NAB!$A:$A)-1),1)</definedName>
    <definedName name="tgl_NAB" localSheetId="5">OFFSET([1]NAB!$A$2,COUNTA([1]NAB!$A:$A)-1,0,-MIN('Hal 3'!Length,COUNTA([1]NAB!$A:$A)-1),1)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OFFSET([1]Rp!$G$2,COUNTA([1]Rp!$G:$G)-1,0,-MIN('Hal 10'!Length,COUNTA([1]Rp!$G:$G)-1),1)</definedName>
    <definedName name="tgl_rp" localSheetId="13">OFFSET([1]Rp!$G$2,COUNTA([1]Rp!$G:$G)-1,0,-MIN('Hal 11'!Length,COUNTA([1]Rp!$G:$G)-1),1)</definedName>
    <definedName name="tgl_rp" localSheetId="15">OFFSET([1]Rp!$G$2,COUNTA([1]Rp!$G:$G)-1,0,-MIN(Length,COUNTA([1]Rp!$G:$G)-1),1)</definedName>
    <definedName name="tgl_rp" localSheetId="16">OFFSET([1]Rp!$G$2,COUNTA([1]Rp!$G:$G)-1,0,-MIN(Length,COUNTA([1]Rp!$G:$G)-1),1)</definedName>
    <definedName name="tgl_rp" localSheetId="17">OFFSET([1]Rp!$G$2,COUNTA([1]Rp!$G:$G)-1,0,-MIN(Length,COUNTA([1]Rp!$G:$G)-1),1)</definedName>
    <definedName name="tgl_rp" localSheetId="4">OFFSET([1]Rp!$G$2,COUNTA([1]Rp!$G:$G)-1,0,-MIN('Hal 2'!Length,COUNTA([1]Rp!$G:$G)-1),1)</definedName>
    <definedName name="tgl_rp" localSheetId="5">OFFSET([1]Rp!$G$2,COUNTA([1]Rp!$G:$G)-1,0,-MIN('Hal 3'!Length,COUNTA([1]Rp!$G:$G)-1),1)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OFFSET(#REF!,COUNTA(#REF!)-1,0,-MIN('Hal 10'!Length,COUNTA(#REF!)-1),1)</definedName>
    <definedName name="tgl_trans_asing" localSheetId="13">OFFSET(#REF!,COUNTA(#REF!)-1,0,-MIN('Hal 11'!Length,COUNTA(#REF!)-1),1)</definedName>
    <definedName name="tgl_trans_asing" localSheetId="15">OFFSET(#REF!,COUNTA(#REF!)-1,0,-MIN(Length,COUNTA(#REF!)-1),1)</definedName>
    <definedName name="tgl_trans_asing" localSheetId="16">OFFSET(#REF!,COUNTA(#REF!)-1,0,-MIN(Length,COUNTA(#REF!)-1),1)</definedName>
    <definedName name="tgl_trans_asing" localSheetId="17">OFFSET(#REF!,COUNTA(#REF!)-1,0,-MIN(Length,COUNTA(#REF!)-1),1)</definedName>
    <definedName name="tgl_trans_asing" localSheetId="4">OFFSET(#REF!,COUNTA(#REF!)-1,0,-MIN('Hal 2'!Length,COUNTA(#REF!)-1),1)</definedName>
    <definedName name="tgl_trans_asing" localSheetId="5">OFFSET(#REF!,COUNTA(#REF!)-1,0,-MIN('Hal 3'!Length,COUNTA(#REF!)-1),1)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</workbook>
</file>

<file path=xl/calcChain.xml><?xml version="1.0" encoding="utf-8"?>
<calcChain xmlns="http://schemas.openxmlformats.org/spreadsheetml/2006/main">
  <c r="N71" i="73" l="1"/>
  <c r="L71" i="73"/>
  <c r="N69" i="73"/>
  <c r="N61" i="73"/>
  <c r="O14" i="64" l="1"/>
  <c r="N87" i="64"/>
  <c r="N88" i="64" s="1"/>
</calcChain>
</file>

<file path=xl/sharedStrings.xml><?xml version="1.0" encoding="utf-8"?>
<sst xmlns="http://schemas.openxmlformats.org/spreadsheetml/2006/main" count="834" uniqueCount="429">
  <si>
    <t>Asing</t>
  </si>
  <si>
    <t>Domestik</t>
  </si>
  <si>
    <t>Periode</t>
  </si>
  <si>
    <t>Akhir</t>
  </si>
  <si>
    <t>Januari</t>
  </si>
  <si>
    <t>Maret</t>
  </si>
  <si>
    <t>Right</t>
  </si>
  <si>
    <t>Nilai</t>
  </si>
  <si>
    <t>Februari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</si>
  <si>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</si>
  <si>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</si>
  <si>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</si>
  <si>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</si>
  <si>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</si>
  <si>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</si>
  <si>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</si>
  <si>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</si>
  <si>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</si>
  <si>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</si>
  <si>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</si>
  <si>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</si>
  <si>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</si>
  <si>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</si>
  <si>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</si>
  <si>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</si>
  <si>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</si>
  <si>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</si>
  <si>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</si>
  <si>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</si>
  <si>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</si>
  <si>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</si>
  <si>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</si>
  <si>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</si>
  <si>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</si>
  <si>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</si>
  <si>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</si>
  <si>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</si>
  <si>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</si>
  <si>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</si>
  <si>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</si>
  <si>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</si>
  <si>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</si>
  <si>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</si>
  <si>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</si>
  <si>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</si>
  <si>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</si>
  <si>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</si>
  <si>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</si>
  <si>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</si>
  <si>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</si>
  <si>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</si>
  <si>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</si>
  <si>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</si>
  <si>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</si>
  <si>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</si>
  <si>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</si>
  <si>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</si>
  <si>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</si>
  <si>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</si>
  <si>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</si>
  <si>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</si>
  <si>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</si>
  <si>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</si>
  <si>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</si>
  <si>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</si>
  <si>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</si>
  <si>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</si>
  <si>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</si>
  <si>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</si>
  <si>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</si>
  <si>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</si>
  <si>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</si>
  <si>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</si>
  <si>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</si>
  <si>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</si>
  <si>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</si>
  <si>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</si>
  <si>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</si>
  <si>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</si>
  <si>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</si>
  <si>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</si>
  <si>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</si>
  <si>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</si>
  <si>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</si>
  <si>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</si>
  <si>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</si>
  <si>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</si>
  <si>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</si>
  <si>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</si>
  <si>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</si>
  <si>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</si>
  <si>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</si>
  <si>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</si>
  <si>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</si>
  <si>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</si>
  <si>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</si>
  <si>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</si>
  <si>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</si>
  <si>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</si>
  <si>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</si>
  <si>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</si>
  <si>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</si>
  <si>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</si>
  <si>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</si>
  <si>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</si>
  <si>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</si>
  <si>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</si>
  <si>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</si>
  <si>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</si>
  <si>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</si>
  <si>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</si>
  <si>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</si>
  <si>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</si>
  <si>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</si>
  <si>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</si>
  <si>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</si>
  <si>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</si>
  <si>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</si>
  <si>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</si>
  <si>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</si>
  <si>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</si>
  <si>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</si>
  <si>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</si>
  <si>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</si>
  <si>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</si>
  <si>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</si>
  <si>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</si>
  <si>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</si>
  <si>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</si>
  <si>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</si>
  <si>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</si>
  <si>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</si>
  <si>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</si>
  <si>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</si>
  <si>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</si>
  <si>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</si>
  <si>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</si>
  <si>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</si>
  <si>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</si>
  <si>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</si>
  <si>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</si>
  <si>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</si>
  <si>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</si>
  <si>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</si>
  <si>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</si>
  <si>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</si>
  <si>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</si>
  <si>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</si>
  <si>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</si>
  <si>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</si>
  <si>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</si>
  <si>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</si>
  <si>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</si>
  <si>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</si>
  <si>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</si>
  <si>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</si>
  <si>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</si>
  <si>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</si>
  <si>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</si>
  <si>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</si>
  <si>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</si>
  <si>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</si>
  <si>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</si>
  <si>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</si>
  <si>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</si>
  <si>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</si>
  <si>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</si>
  <si>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</si>
  <si>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</si>
  <si>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</si>
  <si>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</si>
  <si>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</si>
  <si>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</si>
  <si>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</si>
  <si>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</si>
  <si>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</si>
  <si>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</si>
  <si>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</si>
  <si>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</si>
  <si>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</si>
  <si>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</si>
  <si>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</si>
  <si>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</si>
  <si>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</si>
  <si>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</si>
  <si>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</si>
  <si>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</si>
  <si>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</si>
  <si>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</si>
  <si>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</si>
  <si>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</si>
  <si>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</si>
  <si>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</si>
  <si>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</si>
  <si>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</si>
  <si>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</si>
  <si>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</si>
  <si>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</si>
  <si>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</si>
  <si>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</si>
  <si>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</si>
  <si>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</si>
  <si>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</si>
  <si>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</si>
  <si>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</si>
  <si>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</si>
  <si>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</si>
  <si>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</si>
  <si>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</si>
  <si>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</si>
  <si>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</si>
  <si>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</si>
  <si>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</si>
  <si>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</si>
  <si>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</si>
  <si>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</si>
  <si>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</si>
  <si>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</si>
  <si>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</si>
  <si>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</si>
  <si>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</si>
  <si>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</si>
  <si>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</si>
  <si>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</si>
  <si>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</si>
  <si>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</si>
  <si>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</si>
  <si>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</si>
  <si>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</si>
  <si>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</si>
  <si>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</si>
  <si>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</si>
  <si>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</si>
  <si>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</si>
  <si>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</si>
  <si>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</si>
  <si>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</si>
  <si>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</si>
  <si>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</si>
  <si>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</si>
  <si>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</si>
  <si>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</si>
  <si>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</si>
  <si>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</si>
  <si>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</si>
  <si>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</si>
  <si>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</si>
  <si>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</si>
  <si>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</si>
  <si>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</si>
  <si>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</si>
  <si>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</si>
  <si>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</si>
  <si>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</si>
  <si>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</si>
  <si>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</si>
  <si>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</si>
  <si>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</si>
  <si>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</si>
  <si>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</si>
  <si>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</si>
  <si>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</si>
  <si>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</si>
  <si>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</si>
  <si>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</si>
  <si>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</si>
  <si>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</si>
  <si>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</si>
  <si>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</si>
  <si>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</si>
  <si>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</si>
  <si>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</si>
  <si>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</si>
  <si>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</si>
  <si>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</si>
  <si>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</si>
  <si>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</si>
  <si>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</si>
  <si>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</si>
  <si>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</si>
  <si>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</si>
  <si>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</si>
  <si>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</si>
  <si>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</si>
  <si>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</si>
  <si>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</si>
  <si>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</si>
  <si>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</si>
  <si>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</si>
  <si>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</si>
  <si>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</si>
  <si>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</si>
  <si>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</si>
  <si>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</si>
  <si>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</si>
  <si>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</si>
  <si>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</si>
  <si>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</si>
  <si>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</si>
  <si>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</si>
  <si>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</si>
  <si>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</si>
  <si>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</si>
  <si>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</si>
  <si>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</si>
  <si>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</si>
  <si>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</si>
  <si>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</si>
  <si>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</si>
  <si>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</si>
  <si>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</si>
  <si>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</si>
  <si>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</si>
  <si>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</si>
  <si>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</si>
  <si>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</si>
  <si>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</si>
  <si>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</si>
  <si>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</si>
  <si>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</si>
  <si>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</si>
  <si>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</si>
  <si>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</si>
  <si>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</si>
  <si>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</si>
  <si>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</si>
  <si>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</si>
  <si>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</si>
  <si>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</si>
  <si>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</si>
  <si>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</si>
  <si>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</si>
  <si>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</si>
  <si>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</si>
  <si>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</si>
  <si>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</si>
  <si>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</si>
  <si>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</si>
  <si>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</si>
  <si>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</si>
  <si>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</si>
  <si>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</si>
  <si>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</si>
  <si>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</si>
  <si>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</si>
  <si>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</si>
  <si>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</si>
  <si>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</si>
  <si>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</si>
  <si>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</si>
  <si>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</si>
  <si>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</si>
  <si>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</si>
  <si>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</si>
  <si>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</si>
  <si>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</si>
  <si>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</si>
  <si>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</si>
  <si>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</si>
  <si>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</si>
  <si>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</si>
  <si>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</si>
  <si>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</si>
  <si>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</si>
  <si>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</si>
  <si>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</si>
  <si>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</si>
  <si>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Perubahaan Kegiatan Usaha Utama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</si>
  <si>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</si>
  <si>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</si>
  <si>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</si>
  <si>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</si>
  <si>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</si>
  <si>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</si>
  <si>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</si>
  <si>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</si>
  <si>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</si>
  <si>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</si>
  <si>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</si>
  <si>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</si>
  <si>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</si>
  <si>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</si>
  <si>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</si>
  <si>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</si>
  <si>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</si>
  <si>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</si>
  <si>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</si>
  <si>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</si>
  <si>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</si>
  <si>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</si>
  <si>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</si>
  <si>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</si>
  <si>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</si>
  <si>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</si>
  <si>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</si>
  <si>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</si>
  <si>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</si>
  <si>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</si>
  <si>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</si>
  <si>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</si>
  <si>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</si>
  <si>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</si>
  <si>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</si>
  <si>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</si>
  <si>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</si>
  <si>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</si>
  <si>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</si>
  <si>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</si>
  <si>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</si>
  <si>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</si>
  <si>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</si>
  <si>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</si>
  <si>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** Kurs BI tanggal 10 Maret 2023 Rp 15.438,-</t>
  </si>
  <si>
    <t>* per tanggal 10 Maret 2023  terdapat PE yang memiliki izin PPE &amp; PEE, PPE &amp; MI, dan PPE &amp; PEE &amp; MI sebanyak 80</t>
  </si>
  <si>
    <t>**per tanggal 10 Maret 2023 terdapat PE yang memiliki izin PPE &amp; PEE dan PPE &amp; PEE &amp; MI sebanyak 79</t>
  </si>
  <si>
    <t>KOMPOSISI KEPEMILIKAN EFEK IDR YANG TERCATAT DI KSEI (10 Maret 2023)</t>
  </si>
  <si>
    <t>KOMPOSISI KEPEMILIKAN EFEK USD YANG TERCATAT DI KSEI (10 Maret 2023)</t>
  </si>
  <si>
    <t>27 Feb - 3 Mar</t>
  </si>
  <si>
    <t>6 - 10 Mar</t>
  </si>
  <si>
    <t>6 Mar</t>
  </si>
  <si>
    <t>7 Mar</t>
  </si>
  <si>
    <t>8 Mar</t>
  </si>
  <si>
    <t>9 Mar</t>
  </si>
  <si>
    <t>10 Mar</t>
  </si>
  <si>
    <t>PT Surya Artha Nusantara Finance</t>
  </si>
  <si>
    <t>10-13 Mar 23</t>
  </si>
  <si>
    <t>PT Tower Bersama Infrastructure Tbk</t>
  </si>
  <si>
    <t>PUB Obligasi V Tahap VI</t>
  </si>
  <si>
    <t>PT Chandra Asri Petrochemical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</si>
</sst>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_(* #,##0.00000_);_(* \(#,##0.00000\);_(* &quot;-&quot;??_);_(@_)"/>
    <numFmt numFmtId="177" formatCode="_(* #,##0.000000000_);_(* \(#,##0.000000000\);_(* &quot;-&quot;??_);_(@_)"/>
    <numFmt numFmtId="178" formatCode="_(* #,##0.0000000_);_(* \(#,##0.0000000\);_(* &quot;-&quot;??_);_(@_)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42" fillId="39" borderId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36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4" fillId="11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10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41" fillId="14" borderId="23" applyNumberFormat="0" applyFon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0" fontId="35" fillId="12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8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8" fillId="11" borderId="19" applyNumberFormat="0" applyAlignment="0" applyProtection="0"/>
    <xf numFmtId="0" fontId="69" fillId="12" borderId="20" applyNumberFormat="0" applyAlignment="0" applyProtection="0"/>
    <xf numFmtId="0" fontId="70" fillId="12" borderId="19" applyNumberFormat="0" applyAlignment="0" applyProtection="0"/>
    <xf numFmtId="0" fontId="71" fillId="0" borderId="21" applyNumberFormat="0" applyFill="0" applyAlignment="0" applyProtection="0"/>
    <xf numFmtId="0" fontId="72" fillId="13" borderId="22" applyNumberFormat="0" applyAlignment="0" applyProtection="0"/>
    <xf numFmtId="0" fontId="73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8" fillId="38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19" applyNumberFormat="0" applyAlignment="0" applyProtection="0"/>
    <xf numFmtId="0" fontId="35" fillId="12" borderId="20" applyNumberFormat="0" applyAlignment="0" applyProtection="0"/>
    <xf numFmtId="0" fontId="36" fillId="12" borderId="19" applyNumberFormat="0" applyAlignment="0" applyProtection="0"/>
    <xf numFmtId="0" fontId="37" fillId="0" borderId="21" applyNumberFormat="0" applyFill="0" applyAlignment="0" applyProtection="0"/>
    <xf numFmtId="0" fontId="14" fillId="13" borderId="22" applyNumberFormat="0" applyAlignment="0" applyProtection="0"/>
    <xf numFmtId="0" fontId="38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0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0" borderId="0"/>
    <xf numFmtId="0" fontId="1" fillId="0" borderId="0"/>
    <xf numFmtId="43" fontId="45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</cellStyleXfs>
  <cellXfs count="422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165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0" fillId="0" borderId="0" xfId="0" applyFont="1" applyAlignment="1">
      <alignment horizontal="left"/>
    </xf>
    <xf numFmtId="165" fontId="20" fillId="0" borderId="0" xfId="1" applyFont="1"/>
    <xf numFmtId="165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40" borderId="4" xfId="0" applyFont="1" applyFill="1" applyBorder="1" applyAlignment="1">
      <alignment horizontal="center" vertical="center" wrapText="1"/>
    </xf>
    <xf numFmtId="0" fontId="15" fillId="40" borderId="3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167" fontId="15" fillId="40" borderId="5" xfId="0" applyNumberFormat="1" applyFont="1" applyFill="1" applyBorder="1" applyAlignment="1">
      <alignment horizontal="center" vertical="center"/>
    </xf>
    <xf numFmtId="0" fontId="19" fillId="40" borderId="3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 vertical="center"/>
    </xf>
    <xf numFmtId="0" fontId="26" fillId="40" borderId="1" xfId="0" applyFont="1" applyFill="1" applyBorder="1" applyAlignment="1">
      <alignment horizontal="center" vertical="center"/>
    </xf>
    <xf numFmtId="0" fontId="15" fillId="40" borderId="1" xfId="0" applyFont="1" applyFill="1" applyBorder="1" applyAlignment="1">
      <alignment horizontal="center" vertical="center"/>
    </xf>
    <xf numFmtId="0" fontId="19" fillId="40" borderId="1" xfId="0" applyFont="1" applyFill="1" applyBorder="1" applyAlignment="1">
      <alignment horizontal="center" vertical="center"/>
    </xf>
    <xf numFmtId="165" fontId="20" fillId="0" borderId="0" xfId="1" applyFont="1" applyFill="1"/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165" fontId="18" fillId="0" borderId="0" xfId="1" applyFont="1"/>
    <xf numFmtId="4" fontId="55" fillId="0" borderId="0" xfId="0" applyNumberFormat="1" applyFont="1"/>
    <xf numFmtId="164" fontId="18" fillId="0" borderId="0" xfId="3" applyFont="1" applyFill="1"/>
    <xf numFmtId="0" fontId="18" fillId="0" borderId="0" xfId="0" applyFont="1" applyAlignment="1">
      <alignment horizontal="center"/>
    </xf>
    <xf numFmtId="165" fontId="56" fillId="0" borderId="0" xfId="1" applyFont="1" applyFill="1"/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8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21" fillId="0" borderId="0" xfId="0" applyFont="1"/>
    <xf numFmtId="0" fontId="0" fillId="41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2" fontId="56" fillId="0" borderId="0" xfId="0" applyNumberFormat="1" applyFont="1"/>
    <xf numFmtId="0" fontId="0" fillId="42" borderId="0" xfId="0" applyFill="1"/>
    <xf numFmtId="0" fontId="24" fillId="0" borderId="0" xfId="0" applyFont="1" applyAlignment="1">
      <alignment horizontal="right"/>
    </xf>
    <xf numFmtId="0" fontId="14" fillId="42" borderId="0" xfId="0" applyFont="1" applyFill="1"/>
    <xf numFmtId="0" fontId="15" fillId="42" borderId="0" xfId="0" applyFont="1" applyFill="1" applyAlignment="1">
      <alignment horizontal="right"/>
    </xf>
    <xf numFmtId="0" fontId="11" fillId="42" borderId="0" xfId="0" applyFont="1" applyFill="1"/>
    <xf numFmtId="0" fontId="19" fillId="42" borderId="0" xfId="0" applyFont="1" applyFill="1" applyAlignment="1">
      <alignment horizontal="right"/>
    </xf>
    <xf numFmtId="0" fontId="14" fillId="42" borderId="0" xfId="0" applyFont="1" applyFill="1" applyAlignment="1">
      <alignment horizontal="right"/>
    </xf>
    <xf numFmtId="0" fontId="19" fillId="42" borderId="0" xfId="0" applyFont="1" applyFill="1" applyAlignment="1">
      <alignment horizontal="right" vertical="center"/>
    </xf>
    <xf numFmtId="0" fontId="0" fillId="43" borderId="0" xfId="0" applyFill="1"/>
    <xf numFmtId="0" fontId="0" fillId="44" borderId="0" xfId="0" applyFill="1"/>
    <xf numFmtId="0" fontId="54" fillId="43" borderId="0" xfId="0" applyFont="1" applyFill="1"/>
    <xf numFmtId="165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5" fontId="13" fillId="0" borderId="0" xfId="1" applyFont="1" applyAlignment="1">
      <alignment vertical="center"/>
    </xf>
    <xf numFmtId="165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40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19" fillId="45" borderId="0" xfId="0" applyFont="1" applyFill="1" applyAlignment="1">
      <alignment horizontal="left"/>
    </xf>
    <xf numFmtId="165" fontId="52" fillId="45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0" fontId="54" fillId="6" borderId="0" xfId="0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19" fillId="40" borderId="38" xfId="0" applyFont="1" applyFill="1" applyBorder="1" applyAlignment="1">
      <alignment horizontal="center" vertical="center"/>
    </xf>
    <xf numFmtId="0" fontId="19" fillId="40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165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0" fontId="90" fillId="40" borderId="8" xfId="0" applyFont="1" applyFill="1" applyBorder="1" applyAlignment="1">
      <alignment horizontal="center"/>
    </xf>
    <xf numFmtId="0" fontId="92" fillId="0" borderId="0" xfId="0" applyFont="1"/>
    <xf numFmtId="165" fontId="52" fillId="42" borderId="0" xfId="0" applyNumberFormat="1" applyFont="1" applyFill="1"/>
    <xf numFmtId="0" fontId="89" fillId="0" borderId="0" xfId="0" applyFont="1" applyAlignment="1">
      <alignment horizontal="left"/>
    </xf>
    <xf numFmtId="0" fontId="96" fillId="40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7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0" fontId="19" fillId="4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7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19" fillId="40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171" fontId="51" fillId="0" borderId="0" xfId="11779" applyNumberFormat="1" applyFont="1" applyFill="1" applyBorder="1" applyAlignment="1">
      <alignment horizontal="center" vertical="center"/>
    </xf>
    <xf numFmtId="41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41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1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1" fontId="51" fillId="0" borderId="0" xfId="0" applyNumberFormat="1" applyFont="1" applyAlignment="1">
      <alignment horizontal="right" vertical="center"/>
    </xf>
    <xf numFmtId="41" fontId="51" fillId="0" borderId="0" xfId="11779" applyFont="1" applyBorder="1" applyAlignment="1">
      <alignment horizontal="center" vertical="center"/>
    </xf>
    <xf numFmtId="41" fontId="51" fillId="0" borderId="0" xfId="11779" applyFont="1" applyFill="1" applyBorder="1" applyAlignment="1">
      <alignment horizontal="right" vertical="center"/>
    </xf>
    <xf numFmtId="41" fontId="51" fillId="0" borderId="0" xfId="11779" applyFont="1" applyFill="1" applyBorder="1" applyAlignment="1">
      <alignment horizontal="left" vertical="center"/>
    </xf>
    <xf numFmtId="0" fontId="19" fillId="40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40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164" fontId="97" fillId="0" borderId="0" xfId="1" applyNumberFormat="1" applyFont="1" applyFill="1" applyBorder="1" applyAlignment="1">
      <alignment horizontal="left"/>
    </xf>
    <xf numFmtId="0" fontId="19" fillId="40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40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99" fillId="0" borderId="0" xfId="0" applyNumberFormat="1" applyFont="1" applyAlignment="1">
      <alignment horizontal="right" vertical="center"/>
    </xf>
    <xf numFmtId="2" fontId="100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/>
    </xf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0" fillId="0" borderId="0" xfId="1" applyFont="1" applyBorder="1" applyAlignment="1">
      <alignment vertical="center"/>
    </xf>
    <xf numFmtId="165" fontId="100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8" fillId="0" borderId="0" xfId="3" applyFont="1" applyFill="1" applyBorder="1"/>
    <xf numFmtId="165" fontId="18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164" fontId="82" fillId="0" borderId="0" xfId="3" applyFont="1" applyFill="1" applyBorder="1"/>
    <xf numFmtId="165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/>
    </xf>
    <xf numFmtId="168" fontId="18" fillId="0" borderId="4" xfId="1" applyNumberFormat="1" applyFont="1" applyFill="1" applyBorder="1"/>
    <xf numFmtId="168" fontId="56" fillId="0" borderId="4" xfId="1" applyNumberFormat="1" applyFont="1" applyFill="1" applyBorder="1"/>
    <xf numFmtId="168" fontId="18" fillId="0" borderId="0" xfId="1" applyNumberFormat="1" applyFont="1" applyFill="1" applyBorder="1"/>
    <xf numFmtId="168" fontId="56" fillId="0" borderId="0" xfId="1" applyNumberFormat="1" applyFont="1" applyFill="1" applyBorder="1"/>
    <xf numFmtId="168" fontId="56" fillId="0" borderId="0" xfId="1" applyNumberFormat="1" applyFont="1" applyFill="1" applyBorder="1" applyAlignment="1">
      <alignment horizontal="right"/>
    </xf>
    <xf numFmtId="15" fontId="12" fillId="0" borderId="0" xfId="1" applyNumberFormat="1" applyFont="1" applyFill="1" applyBorder="1" applyAlignment="1">
      <alignment horizontal="left"/>
    </xf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40" borderId="14" xfId="0" applyFont="1" applyFill="1" applyBorder="1" applyAlignment="1">
      <alignment horizontal="center" vertical="center"/>
    </xf>
    <xf numFmtId="167" fontId="15" fillId="40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171" fontId="55" fillId="0" borderId="0" xfId="11779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6" fontId="13" fillId="0" borderId="0" xfId="1" applyNumberFormat="1" applyFont="1" applyFill="1"/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64" fontId="51" fillId="0" borderId="37" xfId="3" applyFont="1" applyFill="1" applyBorder="1" applyAlignment="1">
      <alignment horizontal="center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8" fontId="51" fillId="0" borderId="0" xfId="1" applyNumberFormat="1" applyFont="1" applyFill="1" applyBorder="1" applyAlignment="1">
      <alignment horizontal="center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7" fontId="13" fillId="0" borderId="0" xfId="1" applyNumberFormat="1" applyFont="1"/>
    <xf numFmtId="178" fontId="13" fillId="0" borderId="0" xfId="1" applyNumberFormat="1" applyFont="1"/>
    <xf numFmtId="175" fontId="13" fillId="0" borderId="0" xfId="1" applyNumberFormat="1" applyFont="1"/>
    <xf numFmtId="169" fontId="13" fillId="0" borderId="0" xfId="1" applyNumberFormat="1" applyFont="1" applyAlignment="1">
      <alignment vertical="center"/>
    </xf>
    <xf numFmtId="171" fontId="100" fillId="0" borderId="0" xfId="3" applyNumberFormat="1" applyFont="1" applyAlignment="1">
      <alignment vertical="center"/>
    </xf>
    <xf numFmtId="175" fontId="13" fillId="0" borderId="0" xfId="1" applyNumberFormat="1" applyFont="1" applyAlignment="1">
      <alignment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4" fillId="5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71" fontId="12" fillId="0" borderId="0" xfId="3" applyNumberFormat="1" applyFont="1" applyFill="1"/>
    <xf numFmtId="43" fontId="12" fillId="7" borderId="0" xfId="0" applyNumberFormat="1" applyFont="1" applyFill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40" borderId="27" xfId="0" applyFont="1" applyFill="1" applyBorder="1" applyAlignment="1">
      <alignment horizontal="center" vertical="center"/>
    </xf>
    <xf numFmtId="0" fontId="19" fillId="40" borderId="28" xfId="0" applyFont="1" applyFill="1" applyBorder="1" applyAlignment="1">
      <alignment horizontal="center" vertical="center"/>
    </xf>
    <xf numFmtId="0" fontId="19" fillId="40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19" fillId="40" borderId="4" xfId="0" applyFont="1" applyFill="1" applyBorder="1" applyAlignment="1">
      <alignment horizontal="center" vertical="center"/>
    </xf>
    <xf numFmtId="0" fontId="19" fillId="40" borderId="8" xfId="0" applyFont="1" applyFill="1" applyBorder="1" applyAlignment="1">
      <alignment horizontal="center" vertical="center"/>
    </xf>
    <xf numFmtId="0" fontId="19" fillId="40" borderId="5" xfId="0" applyFont="1" applyFill="1" applyBorder="1" applyAlignment="1">
      <alignment horizontal="center"/>
    </xf>
    <xf numFmtId="0" fontId="19" fillId="40" borderId="6" xfId="0" applyFont="1" applyFill="1" applyBorder="1" applyAlignment="1">
      <alignment horizontal="center"/>
    </xf>
    <xf numFmtId="0" fontId="19" fillId="40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40" borderId="5" xfId="0" applyFont="1" applyFill="1" applyBorder="1" applyAlignment="1">
      <alignment horizontal="center" vertical="center"/>
    </xf>
    <xf numFmtId="0" fontId="19" fillId="40" borderId="6" xfId="0" applyFont="1" applyFill="1" applyBorder="1" applyAlignment="1">
      <alignment horizontal="center" vertical="center"/>
    </xf>
    <xf numFmtId="0" fontId="19" fillId="40" borderId="7" xfId="0" applyFont="1" applyFill="1" applyBorder="1" applyAlignment="1">
      <alignment horizontal="center" vertical="center"/>
    </xf>
    <xf numFmtId="0" fontId="14" fillId="40" borderId="5" xfId="0" applyFont="1" applyFill="1" applyBorder="1" applyAlignment="1">
      <alignment horizontal="center" vertical="center"/>
    </xf>
    <xf numFmtId="0" fontId="14" fillId="40" borderId="6" xfId="0" applyFont="1" applyFill="1" applyBorder="1" applyAlignment="1">
      <alignment horizontal="center" vertical="center"/>
    </xf>
    <xf numFmtId="0" fontId="14" fillId="40" borderId="7" xfId="0" applyFont="1" applyFill="1" applyBorder="1" applyAlignment="1">
      <alignment horizontal="center" vertical="center"/>
    </xf>
    <xf numFmtId="0" fontId="14" fillId="40" borderId="4" xfId="0" applyFont="1" applyFill="1" applyBorder="1" applyAlignment="1">
      <alignment horizontal="center" vertical="center"/>
    </xf>
    <xf numFmtId="0" fontId="14" fillId="4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3" fillId="40" borderId="5" xfId="0" applyFont="1" applyFill="1" applyBorder="1" applyAlignment="1">
      <alignment horizontal="center" vertical="center"/>
    </xf>
    <xf numFmtId="168" fontId="51" fillId="0" borderId="0" xfId="1" applyNumberFormat="1" applyFont="1" applyFill="1" applyBorder="1" applyAlignment="1">
      <alignment horizontal="center"/>
    </xf>
    <xf numFmtId="0" fontId="14" fillId="40" borderId="5" xfId="0" applyFont="1" applyFill="1" applyBorder="1" applyAlignment="1">
      <alignment horizontal="center"/>
    </xf>
    <xf numFmtId="0" fontId="14" fillId="40" borderId="6" xfId="0" applyFont="1" applyFill="1" applyBorder="1" applyAlignment="1">
      <alignment horizontal="center"/>
    </xf>
    <xf numFmtId="0" fontId="14" fillId="40" borderId="7" xfId="0" applyFont="1" applyFill="1" applyBorder="1" applyAlignment="1">
      <alignment horizontal="center"/>
    </xf>
    <xf numFmtId="0" fontId="14" fillId="40" borderId="11" xfId="0" applyFont="1" applyFill="1" applyBorder="1" applyAlignment="1">
      <alignment horizontal="center" vertical="center"/>
    </xf>
    <xf numFmtId="167" fontId="15" fillId="40" borderId="14" xfId="0" applyNumberFormat="1" applyFont="1" applyFill="1" applyBorder="1" applyAlignment="1">
      <alignment horizontal="center" vertical="center"/>
    </xf>
    <xf numFmtId="167" fontId="15" fillId="40" borderId="15" xfId="0" applyNumberFormat="1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 wrapText="1"/>
    </xf>
    <xf numFmtId="0" fontId="15" fillId="40" borderId="8" xfId="0" applyFont="1" applyFill="1" applyBorder="1" applyAlignment="1">
      <alignment horizontal="center" vertical="center"/>
    </xf>
    <xf numFmtId="0" fontId="15" fillId="40" borderId="4" xfId="0" applyFont="1" applyFill="1" applyBorder="1" applyAlignment="1">
      <alignment horizontal="center" vertical="center"/>
    </xf>
    <xf numFmtId="0" fontId="52" fillId="40" borderId="4" xfId="0" applyFont="1" applyFill="1" applyBorder="1" applyAlignment="1">
      <alignment horizontal="center" vertical="center" wrapText="1"/>
    </xf>
    <xf numFmtId="0" fontId="52" fillId="40" borderId="8" xfId="0" applyFont="1" applyFill="1" applyBorder="1" applyAlignment="1">
      <alignment horizontal="center" vertical="center"/>
    </xf>
    <xf numFmtId="0" fontId="52" fillId="40" borderId="8" xfId="0" applyFont="1" applyFill="1" applyBorder="1" applyAlignment="1">
      <alignment horizontal="center" vertical="center" wrapText="1"/>
    </xf>
    <xf numFmtId="0" fontId="15" fillId="40" borderId="3" xfId="0" applyFont="1" applyFill="1" applyBorder="1" applyAlignment="1">
      <alignment horizontal="center" vertical="center"/>
    </xf>
    <xf numFmtId="0" fontId="15" fillId="40" borderId="2" xfId="0" applyFont="1" applyFill="1" applyBorder="1" applyAlignment="1">
      <alignment horizontal="center" vertical="center"/>
    </xf>
    <xf numFmtId="0" fontId="15" fillId="40" borderId="9" xfId="0" applyFont="1" applyFill="1" applyBorder="1" applyAlignment="1">
      <alignment horizontal="center" vertical="center"/>
    </xf>
    <xf numFmtId="0" fontId="15" fillId="40" borderId="11" xfId="0" applyFont="1" applyFill="1" applyBorder="1" applyAlignment="1">
      <alignment horizontal="center" vertical="center"/>
    </xf>
    <xf numFmtId="0" fontId="15" fillId="40" borderId="5" xfId="0" applyFont="1" applyFill="1" applyBorder="1" applyAlignment="1">
      <alignment horizontal="center" vertical="center"/>
    </xf>
    <xf numFmtId="0" fontId="15" fillId="40" borderId="6" xfId="0" applyFont="1" applyFill="1" applyBorder="1" applyAlignment="1">
      <alignment horizontal="center" vertical="center"/>
    </xf>
    <xf numFmtId="0" fontId="15" fillId="40" borderId="7" xfId="0" applyFont="1" applyFill="1" applyBorder="1" applyAlignment="1">
      <alignment horizontal="center" vertical="center"/>
    </xf>
    <xf numFmtId="167" fontId="14" fillId="40" borderId="5" xfId="0" applyNumberFormat="1" applyFont="1" applyFill="1" applyBorder="1" applyAlignment="1">
      <alignment horizontal="center" vertical="center"/>
    </xf>
    <xf numFmtId="167" fontId="14" fillId="40" borderId="6" xfId="0" applyNumberFormat="1" applyFont="1" applyFill="1" applyBorder="1" applyAlignment="1">
      <alignment horizontal="center" vertical="center"/>
    </xf>
    <xf numFmtId="165" fontId="18" fillId="0" borderId="0" xfId="1" applyFont="1" applyFill="1" applyBorder="1" applyAlignment="1">
      <alignment horizontal="center"/>
    </xf>
    <xf numFmtId="0" fontId="14" fillId="40" borderId="12" xfId="0" applyFont="1" applyFill="1" applyBorder="1" applyAlignment="1">
      <alignment horizontal="center" vertical="center"/>
    </xf>
    <xf numFmtId="0" fontId="14" fillId="40" borderId="13" xfId="0" applyFont="1" applyFill="1" applyBorder="1" applyAlignment="1">
      <alignment horizontal="center" vertical="center"/>
    </xf>
    <xf numFmtId="0" fontId="14" fillId="40" borderId="14" xfId="0" applyFont="1" applyFill="1" applyBorder="1" applyAlignment="1">
      <alignment horizontal="center" vertical="center"/>
    </xf>
    <xf numFmtId="0" fontId="14" fillId="40" borderId="15" xfId="0" applyFont="1" applyFill="1" applyBorder="1" applyAlignment="1">
      <alignment horizontal="center" vertical="center"/>
    </xf>
    <xf numFmtId="165" fontId="18" fillId="0" borderId="10" xfId="1" applyFont="1" applyFill="1" applyBorder="1" applyAlignment="1">
      <alignment horizontal="center"/>
    </xf>
    <xf numFmtId="0" fontId="14" fillId="40" borderId="1" xfId="0" applyFont="1" applyFill="1" applyBorder="1" applyAlignment="1">
      <alignment horizontal="center" vertical="center" wrapText="1"/>
    </xf>
    <xf numFmtId="0" fontId="14" fillId="4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14" fillId="40" borderId="10" xfId="0" applyFont="1" applyFill="1" applyBorder="1" applyAlignment="1">
      <alignment horizontal="center" vertical="center"/>
    </xf>
    <xf numFmtId="0" fontId="14" fillId="40" borderId="2" xfId="0" applyFont="1" applyFill="1" applyBorder="1" applyAlignment="1">
      <alignment horizontal="center" vertical="center"/>
    </xf>
    <xf numFmtId="0" fontId="14" fillId="40" borderId="3" xfId="0" applyFont="1" applyFill="1" applyBorder="1" applyAlignment="1">
      <alignment horizontal="center" vertical="center"/>
    </xf>
    <xf numFmtId="167" fontId="14" fillId="40" borderId="12" xfId="0" applyNumberFormat="1" applyFont="1" applyFill="1" applyBorder="1" applyAlignment="1">
      <alignment horizontal="center" vertical="center"/>
    </xf>
    <xf numFmtId="167" fontId="14" fillId="40" borderId="3" xfId="0" applyNumberFormat="1" applyFont="1" applyFill="1" applyBorder="1" applyAlignment="1">
      <alignment horizontal="center" vertical="center"/>
    </xf>
    <xf numFmtId="0" fontId="19" fillId="40" borderId="14" xfId="0" applyFont="1" applyFill="1" applyBorder="1" applyAlignment="1">
      <alignment horizontal="center" vertical="center"/>
    </xf>
    <xf numFmtId="0" fontId="90" fillId="40" borderId="0" xfId="0" applyFont="1" applyFill="1" applyAlignment="1">
      <alignment horizontal="center" vertical="center"/>
    </xf>
    <xf numFmtId="0" fontId="19" fillId="40" borderId="0" xfId="0" applyFont="1" applyFill="1" applyAlignment="1">
      <alignment horizontal="center" vertical="center"/>
    </xf>
    <xf numFmtId="0" fontId="15" fillId="40" borderId="11" xfId="0" applyFont="1" applyFill="1" applyBorder="1" applyAlignment="1">
      <alignment horizontal="center" vertical="center" wrapText="1"/>
    </xf>
    <xf numFmtId="0" fontId="15" fillId="40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4" fillId="40" borderId="11" xfId="0" applyFont="1" applyFill="1" applyBorder="1" applyAlignment="1">
      <alignment horizontal="center" vertical="center" wrapText="1"/>
    </xf>
    <xf numFmtId="0" fontId="94" fillId="40" borderId="8" xfId="0" applyFont="1" applyFill="1" applyBorder="1" applyAlignment="1">
      <alignment horizontal="center" vertical="center" wrapText="1"/>
    </xf>
    <xf numFmtId="15" fontId="77" fillId="0" borderId="0" xfId="1" applyNumberFormat="1" applyFont="1" applyFill="1" applyAlignment="1">
      <alignment horizontal="center" vertical="top"/>
    </xf>
    <xf numFmtId="15" fontId="12" fillId="0" borderId="0" xfId="1" applyNumberFormat="1" applyFont="1" applyFill="1" applyAlignment="1">
      <alignment horizontal="center" vertical="top" wrapText="1"/>
    </xf>
    <xf numFmtId="15" fontId="12" fillId="0" borderId="0" xfId="1" applyNumberFormat="1" applyFont="1" applyFill="1" applyBorder="1" applyAlignment="1">
      <alignment horizontal="center" wrapText="1"/>
    </xf>
    <xf numFmtId="15" fontId="12" fillId="0" borderId="0" xfId="1" applyNumberFormat="1" applyFont="1" applyFill="1" applyBorder="1" applyAlignment="1">
      <alignment horizontal="center"/>
    </xf>
    <xf numFmtId="0" fontId="19" fillId="40" borderId="15" xfId="0" applyFont="1" applyFill="1" applyBorder="1" applyAlignment="1">
      <alignment horizontal="center" vertical="center"/>
    </xf>
    <xf numFmtId="0" fontId="19" fillId="40" borderId="11" xfId="0" applyFont="1" applyFill="1" applyBorder="1" applyAlignment="1">
      <alignment horizontal="center" vertical="center"/>
    </xf>
    <xf numFmtId="15" fontId="101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165" fontId="24" fillId="2" borderId="0" xfId="1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40" borderId="11" xfId="0" applyFont="1" applyFill="1" applyBorder="1" applyAlignment="1">
      <alignment horizontal="center" vertical="center" wrapText="1"/>
    </xf>
    <xf numFmtId="0" fontId="19" fillId="40" borderId="3" xfId="0" applyFont="1" applyFill="1" applyBorder="1" applyAlignment="1">
      <alignment horizontal="center" vertical="center"/>
    </xf>
    <xf numFmtId="0" fontId="19" fillId="40" borderId="9" xfId="0" applyFont="1" applyFill="1" applyBorder="1" applyAlignment="1">
      <alignment horizontal="center" vertical="center"/>
    </xf>
    <xf numFmtId="165" fontId="78" fillId="2" borderId="0" xfId="1" applyFont="1" applyFill="1" applyAlignment="1">
      <alignment horizontal="center"/>
    </xf>
    <xf numFmtId="15" fontId="12" fillId="2" borderId="0" xfId="1" applyNumberFormat="1" applyFont="1" applyFill="1" applyAlignment="1">
      <alignment horizontal="center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0" fontId="98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165" fontId="24" fillId="2" borderId="1" xfId="1" applyFont="1" applyFill="1" applyBorder="1" applyAlignment="1">
      <alignment horizontal="center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19" fillId="40" borderId="1" xfId="0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12" fillId="0" borderId="10" xfId="3" applyFont="1" applyFill="1" applyBorder="1" applyAlignment="1">
      <alignment horizontal="center"/>
    </xf>
    <xf numFmtId="171" fontId="12" fillId="0" borderId="10" xfId="1" applyNumberFormat="1" applyFont="1" applyFill="1" applyBorder="1" applyAlignment="1">
      <alignment horizontal="center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E3A0000}"/>
    <cellStyle name="Percent 2 2" xfId="6021" xr:uid="{00000000-0005-0000-0000-00008F3A0000}"/>
    <cellStyle name="Percent 2 3" xfId="6022" xr:uid="{00000000-0005-0000-0000-0000903A0000}"/>
    <cellStyle name="Percent 2 4" xfId="6023" xr:uid="{00000000-0005-0000-0000-0000913A0000}"/>
    <cellStyle name="Percent 2 5" xfId="6024" xr:uid="{00000000-0005-0000-0000-0000923A0000}"/>
    <cellStyle name="Percent 3" xfId="6025" xr:uid="{00000000-0005-0000-0000-0000933A0000}"/>
    <cellStyle name="Percent 3 2" xfId="6026" xr:uid="{00000000-0005-0000-0000-0000943A0000}"/>
    <cellStyle name="Percent 3 2 10" xfId="6027" xr:uid="{00000000-0005-0000-0000-0000953A0000}"/>
    <cellStyle name="Percent 3 2 11" xfId="6028" xr:uid="{00000000-0005-0000-0000-0000963A0000}"/>
    <cellStyle name="Percent 3 2 12" xfId="6029" xr:uid="{00000000-0005-0000-0000-0000973A0000}"/>
    <cellStyle name="Percent 3 2 13" xfId="6030" xr:uid="{00000000-0005-0000-0000-0000983A0000}"/>
    <cellStyle name="Percent 3 2 14" xfId="6031" xr:uid="{00000000-0005-0000-0000-0000993A0000}"/>
    <cellStyle name="Percent 3 2 15" xfId="6032" xr:uid="{00000000-0005-0000-0000-00009A3A0000}"/>
    <cellStyle name="Percent 3 2 16" xfId="6033" xr:uid="{00000000-0005-0000-0000-00009B3A0000}"/>
    <cellStyle name="Percent 3 2 17" xfId="6034" xr:uid="{00000000-0005-0000-0000-00009C3A0000}"/>
    <cellStyle name="Percent 3 2 18" xfId="6035" xr:uid="{00000000-0005-0000-0000-00009D3A0000}"/>
    <cellStyle name="Percent 3 2 19" xfId="6036" xr:uid="{00000000-0005-0000-0000-00009E3A0000}"/>
    <cellStyle name="Percent 3 2 2" xfId="6037" xr:uid="{00000000-0005-0000-0000-00009F3A0000}"/>
    <cellStyle name="Percent 3 2 20" xfId="6038" xr:uid="{00000000-0005-0000-0000-0000A03A0000}"/>
    <cellStyle name="Percent 3 2 21" xfId="6039" xr:uid="{00000000-0005-0000-0000-0000A13A0000}"/>
    <cellStyle name="Percent 3 2 22" xfId="6040" xr:uid="{00000000-0005-0000-0000-0000A23A0000}"/>
    <cellStyle name="Percent 3 2 3" xfId="6041" xr:uid="{00000000-0005-0000-0000-0000A33A0000}"/>
    <cellStyle name="Percent 3 2 4" xfId="6042" xr:uid="{00000000-0005-0000-0000-0000A43A0000}"/>
    <cellStyle name="Percent 3 2 5" xfId="6043" xr:uid="{00000000-0005-0000-0000-0000A53A0000}"/>
    <cellStyle name="Percent 3 2 6" xfId="6044" xr:uid="{00000000-0005-0000-0000-0000A63A0000}"/>
    <cellStyle name="Percent 3 2 7" xfId="6045" xr:uid="{00000000-0005-0000-0000-0000A73A0000}"/>
    <cellStyle name="Percent 3 2 8" xfId="6046" xr:uid="{00000000-0005-0000-0000-0000A83A0000}"/>
    <cellStyle name="Percent 3 2 9" xfId="6047" xr:uid="{00000000-0005-0000-0000-0000A93A0000}"/>
    <cellStyle name="Percent 4" xfId="6048" xr:uid="{00000000-0005-0000-0000-0000AA3A0000}"/>
    <cellStyle name="Percent 5" xfId="6049" xr:uid="{00000000-0005-0000-0000-0000AB3A0000}"/>
    <cellStyle name="Percent 5 2" xfId="6050" xr:uid="{00000000-0005-0000-0000-0000AC3A0000}"/>
    <cellStyle name="Percent 5 2 2" xfId="6933" xr:uid="{00000000-0005-0000-0000-0000AD3A0000}"/>
    <cellStyle name="Percent 5 2 2 2" xfId="11627" xr:uid="{00000000-0005-0000-0000-0000AE3A0000}"/>
    <cellStyle name="Percent 5 2 3" xfId="10967" xr:uid="{00000000-0005-0000-0000-0000AF3A0000}"/>
    <cellStyle name="Percent 5 3" xfId="6932" xr:uid="{00000000-0005-0000-0000-0000B03A0000}"/>
    <cellStyle name="Percent 5 3 2" xfId="11626" xr:uid="{00000000-0005-0000-0000-0000B13A0000}"/>
    <cellStyle name="Percent 5 4" xfId="10966" xr:uid="{00000000-0005-0000-0000-0000B23A0000}"/>
    <cellStyle name="Percent 6" xfId="6051" xr:uid="{00000000-0005-0000-0000-0000B33A0000}"/>
    <cellStyle name="Percent 6 2" xfId="6052" xr:uid="{00000000-0005-0000-0000-0000B43A0000}"/>
    <cellStyle name="Percent 6 2 2" xfId="6935" xr:uid="{00000000-0005-0000-0000-0000B53A0000}"/>
    <cellStyle name="Percent 6 2 2 2" xfId="11629" xr:uid="{00000000-0005-0000-0000-0000B63A0000}"/>
    <cellStyle name="Percent 6 2 3" xfId="10969" xr:uid="{00000000-0005-0000-0000-0000B73A0000}"/>
    <cellStyle name="Percent 6 3" xfId="6934" xr:uid="{00000000-0005-0000-0000-0000B83A0000}"/>
    <cellStyle name="Percent 6 3 2" xfId="11628" xr:uid="{00000000-0005-0000-0000-0000B93A0000}"/>
    <cellStyle name="Percent 6 4" xfId="10968" xr:uid="{00000000-0005-0000-0000-0000BA3A0000}"/>
    <cellStyle name="Percent 7" xfId="6053" xr:uid="{00000000-0005-0000-0000-0000BB3A0000}"/>
    <cellStyle name="Percent 7 2" xfId="6936" xr:uid="{00000000-0005-0000-0000-0000BC3A0000}"/>
    <cellStyle name="Percent 7 2 2" xfId="11630" xr:uid="{00000000-0005-0000-0000-0000BD3A0000}"/>
    <cellStyle name="Percent 7 3" xfId="10970" xr:uid="{00000000-0005-0000-0000-0000BE3A0000}"/>
    <cellStyle name="Title" xfId="6207" builtinId="15" customBuiltin="1"/>
    <cellStyle name="Title 10" xfId="6054" xr:uid="{00000000-0005-0000-0000-0000C03A0000}"/>
    <cellStyle name="Title 11" xfId="6055" xr:uid="{00000000-0005-0000-0000-0000C13A0000}"/>
    <cellStyle name="Title 12" xfId="6056" xr:uid="{00000000-0005-0000-0000-0000C23A0000}"/>
    <cellStyle name="Title 13" xfId="6057" xr:uid="{00000000-0005-0000-0000-0000C33A0000}"/>
    <cellStyle name="Title 14" xfId="6058" xr:uid="{00000000-0005-0000-0000-0000C43A0000}"/>
    <cellStyle name="Title 15" xfId="6059" xr:uid="{00000000-0005-0000-0000-0000C53A0000}"/>
    <cellStyle name="Title 16" xfId="6060" xr:uid="{00000000-0005-0000-0000-0000C63A0000}"/>
    <cellStyle name="Title 17" xfId="6061" xr:uid="{00000000-0005-0000-0000-0000C73A0000}"/>
    <cellStyle name="Title 18" xfId="6062" xr:uid="{00000000-0005-0000-0000-0000C83A0000}"/>
    <cellStyle name="Title 19" xfId="6063" xr:uid="{00000000-0005-0000-0000-0000C93A0000}"/>
    <cellStyle name="Title 2" xfId="6064" xr:uid="{00000000-0005-0000-0000-0000CA3A0000}"/>
    <cellStyle name="Title 20" xfId="6065" xr:uid="{00000000-0005-0000-0000-0000CB3A0000}"/>
    <cellStyle name="Title 21" xfId="6066" xr:uid="{00000000-0005-0000-0000-0000CC3A0000}"/>
    <cellStyle name="Title 22" xfId="6067" xr:uid="{00000000-0005-0000-0000-0000CD3A0000}"/>
    <cellStyle name="Title 23" xfId="6068" xr:uid="{00000000-0005-0000-0000-0000CE3A0000}"/>
    <cellStyle name="Title 24" xfId="6069" xr:uid="{00000000-0005-0000-0000-0000CF3A0000}"/>
    <cellStyle name="Title 25" xfId="6070" xr:uid="{00000000-0005-0000-0000-0000D03A0000}"/>
    <cellStyle name="Title 26" xfId="6071" xr:uid="{00000000-0005-0000-0000-0000D13A0000}"/>
    <cellStyle name="Title 27" xfId="6072" xr:uid="{00000000-0005-0000-0000-0000D23A0000}"/>
    <cellStyle name="Title 28" xfId="6073" xr:uid="{00000000-0005-0000-0000-0000D33A0000}"/>
    <cellStyle name="Title 29" xfId="6074" xr:uid="{00000000-0005-0000-0000-0000D43A0000}"/>
    <cellStyle name="Title 3" xfId="6075" xr:uid="{00000000-0005-0000-0000-0000D53A0000}"/>
    <cellStyle name="Title 30" xfId="6076" xr:uid="{00000000-0005-0000-0000-0000D63A0000}"/>
    <cellStyle name="Title 31" xfId="6077" xr:uid="{00000000-0005-0000-0000-0000D73A0000}"/>
    <cellStyle name="Title 32" xfId="6078" xr:uid="{00000000-0005-0000-0000-0000D83A0000}"/>
    <cellStyle name="Title 33" xfId="6079" xr:uid="{00000000-0005-0000-0000-0000D93A0000}"/>
    <cellStyle name="Title 34" xfId="6080" xr:uid="{00000000-0005-0000-0000-0000DA3A0000}"/>
    <cellStyle name="Title 35" xfId="6081" xr:uid="{00000000-0005-0000-0000-0000DB3A0000}"/>
    <cellStyle name="Title 36" xfId="6082" xr:uid="{00000000-0005-0000-0000-0000DC3A0000}"/>
    <cellStyle name="Title 37" xfId="6083" xr:uid="{00000000-0005-0000-0000-0000DD3A0000}"/>
    <cellStyle name="Title 38" xfId="6084" xr:uid="{00000000-0005-0000-0000-0000DE3A0000}"/>
    <cellStyle name="Title 39" xfId="6085" xr:uid="{00000000-0005-0000-0000-0000DF3A0000}"/>
    <cellStyle name="Title 4" xfId="6086" xr:uid="{00000000-0005-0000-0000-0000E03A0000}"/>
    <cellStyle name="Title 40" xfId="6087" xr:uid="{00000000-0005-0000-0000-0000E13A0000}"/>
    <cellStyle name="Title 41" xfId="6088" xr:uid="{00000000-0005-0000-0000-0000E23A0000}"/>
    <cellStyle name="Title 42" xfId="6089" xr:uid="{00000000-0005-0000-0000-0000E33A0000}"/>
    <cellStyle name="Title 43" xfId="6090" xr:uid="{00000000-0005-0000-0000-0000E43A0000}"/>
    <cellStyle name="Title 44" xfId="6091" xr:uid="{00000000-0005-0000-0000-0000E53A0000}"/>
    <cellStyle name="Title 45" xfId="6092" xr:uid="{00000000-0005-0000-0000-0000E63A0000}"/>
    <cellStyle name="Title 46" xfId="6093" xr:uid="{00000000-0005-0000-0000-0000E73A0000}"/>
    <cellStyle name="Title 47" xfId="6094" xr:uid="{00000000-0005-0000-0000-0000E83A0000}"/>
    <cellStyle name="Title 48" xfId="6095" xr:uid="{00000000-0005-0000-0000-0000E93A0000}"/>
    <cellStyle name="Title 49" xfId="6096" xr:uid="{00000000-0005-0000-0000-0000EA3A0000}"/>
    <cellStyle name="Title 5" xfId="6097" xr:uid="{00000000-0005-0000-0000-0000EB3A0000}"/>
    <cellStyle name="Title 50" xfId="6098" xr:uid="{00000000-0005-0000-0000-0000EC3A0000}"/>
    <cellStyle name="Title 51" xfId="6099" xr:uid="{00000000-0005-0000-0000-0000ED3A0000}"/>
    <cellStyle name="Title 52" xfId="6100" xr:uid="{00000000-0005-0000-0000-0000EE3A0000}"/>
    <cellStyle name="Title 53" xfId="6363" xr:uid="{00000000-0005-0000-0000-0000EF3A0000}"/>
    <cellStyle name="Title 54" xfId="6938" xr:uid="{00000000-0005-0000-0000-0000F03A0000}"/>
    <cellStyle name="Title 55" xfId="15193" xr:uid="{00000000-0005-0000-0000-0000F13A0000}"/>
    <cellStyle name="Title 6" xfId="6101" xr:uid="{00000000-0005-0000-0000-0000F23A0000}"/>
    <cellStyle name="Title 7" xfId="6102" xr:uid="{00000000-0005-0000-0000-0000F33A0000}"/>
    <cellStyle name="Title 8" xfId="6103" xr:uid="{00000000-0005-0000-0000-0000F43A0000}"/>
    <cellStyle name="Title 9" xfId="6104" xr:uid="{00000000-0005-0000-0000-0000F53A0000}"/>
    <cellStyle name="Total" xfId="6223" builtinId="25" customBuiltin="1"/>
    <cellStyle name="Total 10" xfId="6105" xr:uid="{00000000-0005-0000-0000-0000F73A0000}"/>
    <cellStyle name="Total 11" xfId="6106" xr:uid="{00000000-0005-0000-0000-0000F83A0000}"/>
    <cellStyle name="Total 12" xfId="6107" xr:uid="{00000000-0005-0000-0000-0000F93A0000}"/>
    <cellStyle name="Total 13" xfId="6108" xr:uid="{00000000-0005-0000-0000-0000FA3A0000}"/>
    <cellStyle name="Total 14" xfId="6109" xr:uid="{00000000-0005-0000-0000-0000FB3A0000}"/>
    <cellStyle name="Total 15" xfId="6110" xr:uid="{00000000-0005-0000-0000-0000FC3A0000}"/>
    <cellStyle name="Total 16" xfId="6111" xr:uid="{00000000-0005-0000-0000-0000FD3A0000}"/>
    <cellStyle name="Total 17" xfId="6112" xr:uid="{00000000-0005-0000-0000-0000FE3A0000}"/>
    <cellStyle name="Total 18" xfId="6113" xr:uid="{00000000-0005-0000-0000-0000FF3A0000}"/>
    <cellStyle name="Total 19" xfId="6114" xr:uid="{00000000-0005-0000-0000-0000003B0000}"/>
    <cellStyle name="Total 2" xfId="6115" xr:uid="{00000000-0005-0000-0000-0000013B0000}"/>
    <cellStyle name="Total 20" xfId="6116" xr:uid="{00000000-0005-0000-0000-0000023B0000}"/>
    <cellStyle name="Total 21" xfId="6117" xr:uid="{00000000-0005-0000-0000-0000033B0000}"/>
    <cellStyle name="Total 22" xfId="6118" xr:uid="{00000000-0005-0000-0000-0000043B0000}"/>
    <cellStyle name="Total 23" xfId="6119" xr:uid="{00000000-0005-0000-0000-0000053B0000}"/>
    <cellStyle name="Total 24" xfId="6120" xr:uid="{00000000-0005-0000-0000-0000063B0000}"/>
    <cellStyle name="Total 25" xfId="6121" xr:uid="{00000000-0005-0000-0000-0000073B0000}"/>
    <cellStyle name="Total 26" xfId="6122" xr:uid="{00000000-0005-0000-0000-0000083B0000}"/>
    <cellStyle name="Total 27" xfId="6123" xr:uid="{00000000-0005-0000-0000-0000093B0000}"/>
    <cellStyle name="Total 28" xfId="6124" xr:uid="{00000000-0005-0000-0000-00000A3B0000}"/>
    <cellStyle name="Total 29" xfId="6125" xr:uid="{00000000-0005-0000-0000-00000B3B0000}"/>
    <cellStyle name="Total 3" xfId="6126" xr:uid="{00000000-0005-0000-0000-00000C3B0000}"/>
    <cellStyle name="Total 30" xfId="6127" xr:uid="{00000000-0005-0000-0000-00000D3B0000}"/>
    <cellStyle name="Total 31" xfId="6128" xr:uid="{00000000-0005-0000-0000-00000E3B0000}"/>
    <cellStyle name="Total 32" xfId="6129" xr:uid="{00000000-0005-0000-0000-00000F3B0000}"/>
    <cellStyle name="Total 33" xfId="6130" xr:uid="{00000000-0005-0000-0000-0000103B0000}"/>
    <cellStyle name="Total 34" xfId="6131" xr:uid="{00000000-0005-0000-0000-0000113B0000}"/>
    <cellStyle name="Total 35" xfId="6132" xr:uid="{00000000-0005-0000-0000-0000123B0000}"/>
    <cellStyle name="Total 36" xfId="6133" xr:uid="{00000000-0005-0000-0000-0000133B0000}"/>
    <cellStyle name="Total 37" xfId="6134" xr:uid="{00000000-0005-0000-0000-0000143B0000}"/>
    <cellStyle name="Total 38" xfId="6135" xr:uid="{00000000-0005-0000-0000-0000153B0000}"/>
    <cellStyle name="Total 39" xfId="6136" xr:uid="{00000000-0005-0000-0000-0000163B0000}"/>
    <cellStyle name="Total 4" xfId="6137" xr:uid="{00000000-0005-0000-0000-0000173B0000}"/>
    <cellStyle name="Total 40" xfId="6138" xr:uid="{00000000-0005-0000-0000-0000183B0000}"/>
    <cellStyle name="Total 41" xfId="6139" xr:uid="{00000000-0005-0000-0000-0000193B0000}"/>
    <cellStyle name="Total 42" xfId="6140" xr:uid="{00000000-0005-0000-0000-00001A3B0000}"/>
    <cellStyle name="Total 43" xfId="6141" xr:uid="{00000000-0005-0000-0000-00001B3B0000}"/>
    <cellStyle name="Total 44" xfId="6142" xr:uid="{00000000-0005-0000-0000-00001C3B0000}"/>
    <cellStyle name="Total 45" xfId="6143" xr:uid="{00000000-0005-0000-0000-00001D3B0000}"/>
    <cellStyle name="Total 46" xfId="6144" xr:uid="{00000000-0005-0000-0000-00001E3B0000}"/>
    <cellStyle name="Total 47" xfId="6145" xr:uid="{00000000-0005-0000-0000-00001F3B0000}"/>
    <cellStyle name="Total 48" xfId="6146" xr:uid="{00000000-0005-0000-0000-0000203B0000}"/>
    <cellStyle name="Total 49" xfId="6147" xr:uid="{00000000-0005-0000-0000-0000213B0000}"/>
    <cellStyle name="Total 5" xfId="6148" xr:uid="{00000000-0005-0000-0000-0000223B0000}"/>
    <cellStyle name="Total 50" xfId="6149" xr:uid="{00000000-0005-0000-0000-0000233B0000}"/>
    <cellStyle name="Total 51" xfId="6150" xr:uid="{00000000-0005-0000-0000-0000243B0000}"/>
    <cellStyle name="Total 52" xfId="6151" xr:uid="{00000000-0005-0000-0000-0000253B0000}"/>
    <cellStyle name="Total 53" xfId="6379" xr:uid="{00000000-0005-0000-0000-0000263B0000}"/>
    <cellStyle name="Total 54" xfId="6954" xr:uid="{00000000-0005-0000-0000-0000273B0000}"/>
    <cellStyle name="Total 6" xfId="6152" xr:uid="{00000000-0005-0000-0000-0000283B0000}"/>
    <cellStyle name="Total 7" xfId="6153" xr:uid="{00000000-0005-0000-0000-0000293B0000}"/>
    <cellStyle name="Total 8" xfId="6154" xr:uid="{00000000-0005-0000-0000-00002A3B0000}"/>
    <cellStyle name="Total 9" xfId="6155" xr:uid="{00000000-0005-0000-0000-00002B3B0000}"/>
    <cellStyle name="Warning Text" xfId="6220" builtinId="11" customBuiltin="1"/>
    <cellStyle name="Warning Text 10" xfId="6156" xr:uid="{00000000-0005-0000-0000-00002D3B0000}"/>
    <cellStyle name="Warning Text 11" xfId="6157" xr:uid="{00000000-0005-0000-0000-00002E3B0000}"/>
    <cellStyle name="Warning Text 12" xfId="6158" xr:uid="{00000000-0005-0000-0000-00002F3B0000}"/>
    <cellStyle name="Warning Text 13" xfId="6159" xr:uid="{00000000-0005-0000-0000-0000303B0000}"/>
    <cellStyle name="Warning Text 14" xfId="6160" xr:uid="{00000000-0005-0000-0000-0000313B0000}"/>
    <cellStyle name="Warning Text 15" xfId="6161" xr:uid="{00000000-0005-0000-0000-0000323B0000}"/>
    <cellStyle name="Warning Text 16" xfId="6162" xr:uid="{00000000-0005-0000-0000-0000333B0000}"/>
    <cellStyle name="Warning Text 17" xfId="6163" xr:uid="{00000000-0005-0000-0000-0000343B0000}"/>
    <cellStyle name="Warning Text 18" xfId="6164" xr:uid="{00000000-0005-0000-0000-0000353B0000}"/>
    <cellStyle name="Warning Text 19" xfId="6165" xr:uid="{00000000-0005-0000-0000-0000363B0000}"/>
    <cellStyle name="Warning Text 2" xfId="6166" xr:uid="{00000000-0005-0000-0000-0000373B0000}"/>
    <cellStyle name="Warning Text 20" xfId="6167" xr:uid="{00000000-0005-0000-0000-0000383B0000}"/>
    <cellStyle name="Warning Text 21" xfId="6168" xr:uid="{00000000-0005-0000-0000-0000393B0000}"/>
    <cellStyle name="Warning Text 22" xfId="6169" xr:uid="{00000000-0005-0000-0000-00003A3B0000}"/>
    <cellStyle name="Warning Text 23" xfId="6170" xr:uid="{00000000-0005-0000-0000-00003B3B0000}"/>
    <cellStyle name="Warning Text 24" xfId="6171" xr:uid="{00000000-0005-0000-0000-00003C3B0000}"/>
    <cellStyle name="Warning Text 25" xfId="6172" xr:uid="{00000000-0005-0000-0000-00003D3B0000}"/>
    <cellStyle name="Warning Text 26" xfId="6173" xr:uid="{00000000-0005-0000-0000-00003E3B0000}"/>
    <cellStyle name="Warning Text 27" xfId="6174" xr:uid="{00000000-0005-0000-0000-00003F3B0000}"/>
    <cellStyle name="Warning Text 28" xfId="6175" xr:uid="{00000000-0005-0000-0000-0000403B0000}"/>
    <cellStyle name="Warning Text 29" xfId="6176" xr:uid="{00000000-0005-0000-0000-0000413B0000}"/>
    <cellStyle name="Warning Text 3" xfId="6177" xr:uid="{00000000-0005-0000-0000-0000423B0000}"/>
    <cellStyle name="Warning Text 30" xfId="6178" xr:uid="{00000000-0005-0000-0000-0000433B0000}"/>
    <cellStyle name="Warning Text 31" xfId="6179" xr:uid="{00000000-0005-0000-0000-0000443B0000}"/>
    <cellStyle name="Warning Text 32" xfId="6180" xr:uid="{00000000-0005-0000-0000-0000453B0000}"/>
    <cellStyle name="Warning Text 33" xfId="6181" xr:uid="{00000000-0005-0000-0000-0000463B0000}"/>
    <cellStyle name="Warning Text 34" xfId="6182" xr:uid="{00000000-0005-0000-0000-0000473B0000}"/>
    <cellStyle name="Warning Text 35" xfId="6183" xr:uid="{00000000-0005-0000-0000-0000483B0000}"/>
    <cellStyle name="Warning Text 36" xfId="6184" xr:uid="{00000000-0005-0000-0000-0000493B0000}"/>
    <cellStyle name="Warning Text 37" xfId="6185" xr:uid="{00000000-0005-0000-0000-00004A3B0000}"/>
    <cellStyle name="Warning Text 38" xfId="6186" xr:uid="{00000000-0005-0000-0000-00004B3B0000}"/>
    <cellStyle name="Warning Text 39" xfId="6187" xr:uid="{00000000-0005-0000-0000-00004C3B0000}"/>
    <cellStyle name="Warning Text 4" xfId="6188" xr:uid="{00000000-0005-0000-0000-00004D3B0000}"/>
    <cellStyle name="Warning Text 40" xfId="6189" xr:uid="{00000000-0005-0000-0000-00004E3B0000}"/>
    <cellStyle name="Warning Text 41" xfId="6190" xr:uid="{00000000-0005-0000-0000-00004F3B0000}"/>
    <cellStyle name="Warning Text 42" xfId="6191" xr:uid="{00000000-0005-0000-0000-0000503B0000}"/>
    <cellStyle name="Warning Text 43" xfId="6192" xr:uid="{00000000-0005-0000-0000-0000513B0000}"/>
    <cellStyle name="Warning Text 44" xfId="6193" xr:uid="{00000000-0005-0000-0000-0000523B0000}"/>
    <cellStyle name="Warning Text 45" xfId="6194" xr:uid="{00000000-0005-0000-0000-0000533B0000}"/>
    <cellStyle name="Warning Text 46" xfId="6195" xr:uid="{00000000-0005-0000-0000-0000543B0000}"/>
    <cellStyle name="Warning Text 47" xfId="6196" xr:uid="{00000000-0005-0000-0000-0000553B0000}"/>
    <cellStyle name="Warning Text 48" xfId="6197" xr:uid="{00000000-0005-0000-0000-0000563B0000}"/>
    <cellStyle name="Warning Text 49" xfId="6198" xr:uid="{00000000-0005-0000-0000-0000573B0000}"/>
    <cellStyle name="Warning Text 5" xfId="6199" xr:uid="{00000000-0005-0000-0000-0000583B0000}"/>
    <cellStyle name="Warning Text 50" xfId="6200" xr:uid="{00000000-0005-0000-0000-0000593B0000}"/>
    <cellStyle name="Warning Text 51" xfId="6201" xr:uid="{00000000-0005-0000-0000-00005A3B0000}"/>
    <cellStyle name="Warning Text 52" xfId="6202" xr:uid="{00000000-0005-0000-0000-00005B3B0000}"/>
    <cellStyle name="Warning Text 53" xfId="6376" xr:uid="{00000000-0005-0000-0000-00005C3B0000}"/>
    <cellStyle name="Warning Text 54" xfId="6951" xr:uid="{00000000-0005-0000-0000-00005D3B0000}"/>
    <cellStyle name="Warning Text 6" xfId="6203" xr:uid="{00000000-0005-0000-0000-00005E3B0000}"/>
    <cellStyle name="Warning Text 7" xfId="6204" xr:uid="{00000000-0005-0000-0000-00005F3B0000}"/>
    <cellStyle name="Warning Text 8" xfId="6205" xr:uid="{00000000-0005-0000-0000-0000603B0000}"/>
    <cellStyle name="Warning Text 9" xfId="6206" xr:uid="{00000000-0005-0000-0000-0000613B0000}"/>
  </cellStyles>
  <dxfs count="0"/>
  <tableStyles count="0" defaultTableStyle="TableStyleMedium9" defaultPivotStyle="PivotStyleLight16"/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ustomXml" Target="../customXml/item1.xml"/><Relationship Id="rId30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23748</xdr:colOff>
      <xdr:row>46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B4B702-83CB-4F1D-9B53-5EB1C07BB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29248" cy="8396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218661</xdr:colOff>
      <xdr:row>3</xdr:row>
      <xdr:rowOff>53008</xdr:rowOff>
    </xdr:from>
    <xdr:to>
      <xdr:col>7</xdr:col>
      <xdr:colOff>240433</xdr:colOff>
      <xdr:row>16</xdr:row>
      <xdr:rowOff>58598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31EF7D-C93F-4389-9BA1-228D7B89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26" y="490330"/>
          <a:ext cx="4626903" cy="22518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536451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F048B0-15A5-43EC-8A24-8ED75190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C91FAF-372E-410A-A6DF-297F2DDB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635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191795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095E55-49F4-455F-8350-E807C5CD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107975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AD0A9-1157-4AA1-87A9-C38164FF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17930</xdr:colOff>
      <xdr:row>0</xdr:row>
      <xdr:rowOff>38660</xdr:rowOff>
    </xdr:from>
    <xdr:to>
      <xdr:col>1</xdr:col>
      <xdr:colOff>478803</xdr:colOff>
      <xdr:row>1</xdr:row>
      <xdr:rowOff>171936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7BB7B6-FFD7-4558-BA14-5D2E7926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30" y="38660"/>
          <a:ext cx="738779" cy="3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8965</xdr:colOff>
      <xdr:row>0</xdr:row>
      <xdr:rowOff>29695</xdr:rowOff>
    </xdr:from>
    <xdr:to>
      <xdr:col>1</xdr:col>
      <xdr:colOff>8662</xdr:colOff>
      <xdr:row>1</xdr:row>
      <xdr:rowOff>162971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B2F6D4-BA53-43FA-9153-9B20FF8C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" y="29695"/>
          <a:ext cx="851344" cy="3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37556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704306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995AF-E505-4892-9D15-2869DE77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14E81-469D-4A6C-8CCD-1CCE99C8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ulia\OJK\Penugasan%201%20DPPM-DAIM\Laporan%20Statistik%20Mingguan\Bulan%20Maret%202023\1.%20STATISTIK%20MARET%20MGG%20KE-1%202023.xlsx" TargetMode="External"/><Relationship Id="rId1" Type="http://schemas.openxmlformats.org/officeDocument/2006/relationships/externalLinkPath" Target="1.%20STATISTIK%20MARET%20MGG%20KE-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Daftar Isi"/>
      <sheetName val="Summary"/>
      <sheetName val="Hal 1"/>
      <sheetName val="Hal 2"/>
      <sheetName val="Hal 3"/>
      <sheetName val="Hal 4"/>
      <sheetName val="Hal 5"/>
      <sheetName val="Hal 6"/>
      <sheetName val="Hal 7"/>
      <sheetName val="Hal 8"/>
      <sheetName val="Hal 9"/>
      <sheetName val="Hal 10"/>
      <sheetName val="Hal 11"/>
      <sheetName val="Hal 12"/>
      <sheetName val="Hal 13"/>
      <sheetName val="Hal 14"/>
      <sheetName val="Hal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0">
          <cell r="O80">
            <v>2486</v>
          </cell>
        </row>
      </sheetData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K49"/>
  <sheetViews>
    <sheetView view="pageBreakPreview" zoomScale="55" zoomScaleNormal="55" zoomScaleSheetLayoutView="55" workbookViewId="0">
      <selection activeCell="P24" sqref="P24"/>
    </sheetView>
  </sheetViews>
  <sheetFormatPr defaultColWidth="9.21875" defaultRowHeight="14.4"/>
  <cols>
    <col min="1" max="1" width="2.77734375" customWidth="1"/>
    <col min="2" max="2" width="6.77734375" customWidth="1"/>
    <col min="3" max="4" width="10.77734375" bestFit="1" customWidth="1"/>
    <col min="5" max="5" width="6.77734375" customWidth="1"/>
    <col min="6" max="6" width="11.21875" customWidth="1"/>
    <col min="7" max="7" width="14" customWidth="1"/>
    <col min="8" max="8" width="9.77734375" bestFit="1" customWidth="1"/>
    <col min="9" max="9" width="7.77734375" customWidth="1"/>
    <col min="10" max="10" width="5.44140625" customWidth="1"/>
    <col min="11" max="11" width="10.77734375" customWidth="1"/>
  </cols>
  <sheetData>
    <row r="1" spans="1:11">
      <c r="A1" s="2"/>
    </row>
    <row r="2" spans="1:11">
      <c r="A2" s="2"/>
      <c r="G2" s="48"/>
      <c r="H2" s="286"/>
      <c r="I2" s="286"/>
      <c r="J2" s="286"/>
      <c r="K2" s="286"/>
    </row>
    <row r="3" spans="1:11" ht="7.5" customHeight="1"/>
    <row r="5" spans="1:11" ht="6.75" customHeight="1">
      <c r="A5" s="287"/>
      <c r="B5" s="287"/>
      <c r="C5" s="287"/>
      <c r="D5" s="287"/>
      <c r="E5" s="287"/>
      <c r="F5" s="287"/>
      <c r="G5" s="287"/>
      <c r="H5" s="287"/>
      <c r="I5" s="287"/>
    </row>
    <row r="6" spans="1:11" ht="15" customHeight="1">
      <c r="E6" s="92"/>
      <c r="F6" s="82"/>
      <c r="G6" s="82"/>
      <c r="H6" s="91"/>
    </row>
    <row r="7" spans="1:11" ht="15" customHeight="1">
      <c r="E7" s="92"/>
      <c r="F7" s="82"/>
      <c r="G7" s="82"/>
      <c r="H7" s="91"/>
    </row>
    <row r="8" spans="1:11" ht="15" customHeight="1">
      <c r="E8" s="92"/>
      <c r="F8" s="82"/>
      <c r="G8" s="82"/>
      <c r="H8" s="91"/>
    </row>
    <row r="9" spans="1:11" ht="6.75" customHeight="1">
      <c r="E9" s="92"/>
      <c r="F9" s="82"/>
      <c r="G9" s="82"/>
      <c r="H9" s="91"/>
    </row>
    <row r="10" spans="1:11" ht="59.25" customHeight="1">
      <c r="B10" s="288"/>
      <c r="C10" s="288"/>
      <c r="D10" s="289"/>
      <c r="E10" s="290"/>
      <c r="F10" s="288"/>
      <c r="G10" s="288"/>
      <c r="H10" s="288"/>
      <c r="I10" s="288"/>
    </row>
    <row r="11" spans="1:11" ht="15" customHeight="1">
      <c r="B11" s="82"/>
      <c r="C11" s="82"/>
      <c r="D11" s="91"/>
      <c r="E11" s="92"/>
      <c r="F11" s="82"/>
      <c r="G11" s="82"/>
      <c r="H11" s="91"/>
    </row>
    <row r="12" spans="1:11" ht="15" customHeight="1">
      <c r="B12" s="82"/>
      <c r="C12" s="82"/>
      <c r="D12" s="91"/>
      <c r="E12" s="92"/>
      <c r="F12" s="82"/>
      <c r="G12" s="82"/>
      <c r="H12" s="91"/>
    </row>
    <row r="13" spans="1:11" ht="15" customHeight="1">
      <c r="B13" s="82"/>
      <c r="C13" s="82"/>
      <c r="D13" s="91"/>
      <c r="E13" s="92"/>
      <c r="F13" s="82"/>
      <c r="G13" s="82"/>
      <c r="H13" s="91"/>
    </row>
    <row r="45" spans="9:9" ht="6.6" customHeight="1">
      <c r="I45" s="5"/>
    </row>
    <row r="46" spans="9:9">
      <c r="I46" s="5"/>
    </row>
    <row r="48" spans="9:9" ht="20.25" customHeight="1"/>
    <row r="4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</sheetPr>
  <dimension ref="A1:BB56"/>
  <sheetViews>
    <sheetView view="pageBreakPreview" topLeftCell="A10" zoomScaleNormal="100" zoomScaleSheetLayoutView="100" workbookViewId="0">
      <selection activeCell="O28" sqref="O28"/>
    </sheetView>
  </sheetViews>
  <sheetFormatPr defaultColWidth="9.21875" defaultRowHeight="14.4"/>
  <cols>
    <col min="1" max="1" width="2.77734375" customWidth="1"/>
    <col min="2" max="2" width="4.21875" customWidth="1"/>
    <col min="3" max="5" width="10.77734375" bestFit="1" customWidth="1"/>
    <col min="6" max="6" width="12" customWidth="1"/>
    <col min="7" max="7" width="14.77734375" bestFit="1" customWidth="1"/>
    <col min="8" max="8" width="14" customWidth="1"/>
    <col min="9" max="9" width="9.77734375" bestFit="1" customWidth="1"/>
    <col min="10" max="11" width="2.77734375" customWidth="1"/>
    <col min="12" max="12" width="9.44140625" customWidth="1"/>
    <col min="13" max="54" width="8.77734375" customWidth="1"/>
  </cols>
  <sheetData>
    <row r="1" spans="1:54">
      <c r="A1" s="2"/>
    </row>
    <row r="2" spans="1:54">
      <c r="A2" s="2"/>
      <c r="J2" s="100" t="s">
        <v>340</v>
      </c>
    </row>
    <row r="3" spans="1:54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287" t="s">
        <v>121</v>
      </c>
      <c r="B5" s="287"/>
      <c r="C5" s="287"/>
      <c r="D5" s="287"/>
      <c r="E5" s="287"/>
      <c r="F5" s="287"/>
      <c r="G5" s="287"/>
      <c r="H5" s="287"/>
      <c r="I5" s="287"/>
      <c r="J5" s="287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123</v>
      </c>
      <c r="C8" s="2" t="s">
        <v>151</v>
      </c>
      <c r="D8" s="2"/>
      <c r="E8" s="2"/>
      <c r="F8" s="2"/>
      <c r="G8" s="2"/>
      <c r="H8" s="2"/>
      <c r="I8" s="5" t="s">
        <v>153</v>
      </c>
    </row>
    <row r="9" spans="1:54">
      <c r="B9" s="34" t="s">
        <v>124</v>
      </c>
      <c r="C9" s="177" t="s">
        <v>306</v>
      </c>
      <c r="D9" s="2"/>
      <c r="E9" s="2"/>
      <c r="F9" s="2"/>
      <c r="G9" s="2"/>
      <c r="H9" s="2"/>
      <c r="I9" s="5" t="s">
        <v>154</v>
      </c>
    </row>
    <row r="10" spans="1:54">
      <c r="B10" s="34" t="s">
        <v>136</v>
      </c>
      <c r="C10" s="2" t="s">
        <v>125</v>
      </c>
      <c r="D10" s="2"/>
      <c r="E10" s="2"/>
      <c r="F10" s="2"/>
      <c r="G10" s="2"/>
      <c r="H10" s="2"/>
      <c r="I10" s="5">
        <v>1</v>
      </c>
    </row>
    <row r="11" spans="1:54">
      <c r="B11" s="34" t="s">
        <v>137</v>
      </c>
      <c r="C11" s="2" t="s">
        <v>126</v>
      </c>
      <c r="D11" s="2"/>
      <c r="E11" s="2"/>
      <c r="F11" s="2"/>
      <c r="G11" s="2"/>
      <c r="H11" s="2"/>
      <c r="I11" s="5">
        <v>2</v>
      </c>
    </row>
    <row r="12" spans="1:54">
      <c r="B12" s="34" t="s">
        <v>138</v>
      </c>
      <c r="C12" s="2" t="s">
        <v>127</v>
      </c>
      <c r="D12" s="2"/>
      <c r="E12" s="2"/>
      <c r="F12" s="2"/>
      <c r="G12" s="2"/>
      <c r="H12" s="2"/>
      <c r="I12" s="5">
        <v>3</v>
      </c>
    </row>
    <row r="13" spans="1:54">
      <c r="B13" s="34" t="s">
        <v>139</v>
      </c>
      <c r="C13" s="2" t="s">
        <v>128</v>
      </c>
      <c r="D13" s="2"/>
      <c r="E13" s="2"/>
      <c r="F13" s="2"/>
      <c r="G13" s="2"/>
      <c r="H13" s="2"/>
      <c r="I13" s="5">
        <v>4</v>
      </c>
    </row>
    <row r="14" spans="1:54">
      <c r="B14" s="34" t="s">
        <v>140</v>
      </c>
      <c r="C14" s="2" t="s">
        <v>214</v>
      </c>
      <c r="D14" s="2"/>
      <c r="E14" s="2"/>
      <c r="F14" s="2"/>
      <c r="G14" s="2"/>
      <c r="H14" s="2"/>
      <c r="I14" s="5">
        <v>5</v>
      </c>
    </row>
    <row r="15" spans="1:54">
      <c r="B15" s="34" t="s">
        <v>141</v>
      </c>
      <c r="C15" s="2" t="s">
        <v>211</v>
      </c>
      <c r="D15" s="2"/>
      <c r="E15" s="2"/>
      <c r="F15" s="2"/>
      <c r="G15" s="2"/>
      <c r="H15" s="2"/>
      <c r="I15" s="5">
        <v>6</v>
      </c>
    </row>
    <row r="16" spans="1:54">
      <c r="B16" s="34" t="s">
        <v>142</v>
      </c>
      <c r="C16" s="2" t="s">
        <v>129</v>
      </c>
      <c r="D16" s="2"/>
      <c r="E16" s="2"/>
      <c r="F16" s="2"/>
      <c r="G16" s="2"/>
      <c r="H16" s="2"/>
      <c r="I16" s="5">
        <v>7</v>
      </c>
    </row>
    <row r="17" spans="2:9">
      <c r="B17" s="34" t="s">
        <v>143</v>
      </c>
      <c r="C17" s="2" t="s">
        <v>130</v>
      </c>
      <c r="D17" s="2"/>
      <c r="E17" s="2"/>
      <c r="F17" s="2"/>
      <c r="G17" s="2"/>
      <c r="H17" s="2"/>
      <c r="I17" s="5">
        <v>8</v>
      </c>
    </row>
    <row r="18" spans="2:9">
      <c r="B18" s="34" t="s">
        <v>144</v>
      </c>
      <c r="C18" s="2" t="s">
        <v>338</v>
      </c>
      <c r="D18" s="2"/>
      <c r="E18" s="2"/>
      <c r="F18" s="2"/>
      <c r="G18" s="2"/>
      <c r="H18" s="2"/>
      <c r="I18" s="5">
        <v>8</v>
      </c>
    </row>
    <row r="19" spans="2:9">
      <c r="B19" s="34" t="s">
        <v>145</v>
      </c>
      <c r="C19" s="2" t="s">
        <v>212</v>
      </c>
      <c r="D19" s="2"/>
      <c r="E19" s="2"/>
      <c r="F19" s="2"/>
      <c r="G19" s="2"/>
      <c r="H19" s="2"/>
      <c r="I19" s="5">
        <v>9</v>
      </c>
    </row>
    <row r="20" spans="2:9">
      <c r="B20" s="34" t="s">
        <v>146</v>
      </c>
      <c r="C20" s="2" t="s">
        <v>213</v>
      </c>
      <c r="D20" s="2"/>
      <c r="E20" s="2"/>
      <c r="F20" s="2"/>
      <c r="G20" s="2"/>
      <c r="H20" s="2"/>
      <c r="I20" s="5">
        <v>9</v>
      </c>
    </row>
    <row r="21" spans="2:9">
      <c r="B21" s="34" t="s">
        <v>147</v>
      </c>
      <c r="C21" s="2" t="s">
        <v>131</v>
      </c>
      <c r="D21" s="2"/>
      <c r="E21" s="2"/>
      <c r="F21" s="2"/>
      <c r="G21" s="2"/>
      <c r="H21" s="2"/>
      <c r="I21" s="5">
        <v>10</v>
      </c>
    </row>
    <row r="22" spans="2:9">
      <c r="B22" s="34" t="s">
        <v>148</v>
      </c>
      <c r="C22" s="2" t="s">
        <v>298</v>
      </c>
      <c r="D22" s="2"/>
      <c r="E22" s="2"/>
      <c r="F22" s="2"/>
      <c r="G22" s="2"/>
      <c r="H22" s="2"/>
      <c r="I22" s="5">
        <v>11</v>
      </c>
    </row>
    <row r="23" spans="2:9">
      <c r="B23" s="34" t="s">
        <v>149</v>
      </c>
      <c r="C23" s="2" t="s">
        <v>132</v>
      </c>
      <c r="D23" s="2"/>
      <c r="E23" s="2"/>
      <c r="F23" s="2"/>
      <c r="G23" s="2"/>
      <c r="H23" s="2"/>
      <c r="I23" s="5">
        <v>12</v>
      </c>
    </row>
    <row r="24" spans="2:9">
      <c r="B24" s="34" t="s">
        <v>150</v>
      </c>
      <c r="C24" s="2" t="s">
        <v>133</v>
      </c>
      <c r="D24" s="2"/>
      <c r="E24" s="2"/>
      <c r="F24" s="2"/>
      <c r="G24" s="2"/>
      <c r="H24" s="2"/>
      <c r="I24" s="5">
        <v>13</v>
      </c>
    </row>
    <row r="25" spans="2:9">
      <c r="B25" s="34" t="s">
        <v>152</v>
      </c>
      <c r="C25" s="2" t="s">
        <v>134</v>
      </c>
      <c r="D25" s="2"/>
      <c r="E25" s="2"/>
      <c r="F25" s="2"/>
      <c r="G25" s="2"/>
      <c r="H25" s="2"/>
      <c r="I25" s="5">
        <v>14</v>
      </c>
    </row>
    <row r="26" spans="2:9">
      <c r="B26" s="34" t="s">
        <v>182</v>
      </c>
      <c r="C26" s="2" t="s">
        <v>235</v>
      </c>
      <c r="D26" s="2"/>
      <c r="E26" s="2"/>
      <c r="F26" s="2"/>
      <c r="G26" s="2"/>
      <c r="H26" s="2"/>
      <c r="I26" s="5">
        <v>14</v>
      </c>
    </row>
    <row r="27" spans="2:9">
      <c r="B27" s="34" t="s">
        <v>277</v>
      </c>
      <c r="C27" s="2" t="s">
        <v>135</v>
      </c>
      <c r="D27" s="2"/>
      <c r="E27" s="2"/>
      <c r="F27" s="2"/>
      <c r="G27" s="2"/>
      <c r="H27" s="2"/>
      <c r="I27" s="5">
        <v>15</v>
      </c>
    </row>
    <row r="55" spans="1:54" ht="7.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7"/>
    </row>
    <row r="56" spans="1:54" s="3" customFormat="1">
      <c r="A56" s="15"/>
      <c r="B56" s="15"/>
      <c r="C56" s="15"/>
      <c r="D56" s="15"/>
      <c r="E56" s="101"/>
      <c r="F56" s="101"/>
      <c r="G56" s="101"/>
      <c r="H56" s="101"/>
      <c r="I56" s="101"/>
      <c r="J56" s="104" t="s">
        <v>122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</sheetPr>
  <dimension ref="A1:I63"/>
  <sheetViews>
    <sheetView view="pageBreakPreview" topLeftCell="A22" zoomScaleNormal="145" zoomScaleSheetLayoutView="100" workbookViewId="0">
      <selection activeCell="I51" sqref="I51"/>
    </sheetView>
  </sheetViews>
  <sheetFormatPr defaultColWidth="9.21875" defaultRowHeight="14.4"/>
  <cols>
    <col min="1" max="1" width="5.77734375" customWidth="1"/>
    <col min="2" max="2" width="7.77734375" customWidth="1"/>
    <col min="3" max="4" width="10.77734375" bestFit="1" customWidth="1"/>
    <col min="5" max="5" width="10.44140625" customWidth="1"/>
    <col min="6" max="6" width="11.77734375" customWidth="1"/>
    <col min="7" max="7" width="15.44140625" customWidth="1"/>
    <col min="8" max="8" width="7.21875" customWidth="1"/>
    <col min="9" max="9" width="12.44140625" customWidth="1"/>
  </cols>
  <sheetData>
    <row r="1" spans="1:9" ht="12.75" customHeight="1">
      <c r="A1" s="2"/>
    </row>
    <row r="2" spans="1:9">
      <c r="A2" s="2"/>
      <c r="I2" s="100" t="s">
        <v>340</v>
      </c>
    </row>
    <row r="3" spans="1:9" s="3" customFormat="1" ht="7.2" customHeight="1">
      <c r="A3" s="108"/>
      <c r="B3" s="108"/>
      <c r="C3" s="108"/>
      <c r="D3" s="108"/>
      <c r="E3" s="108"/>
      <c r="F3" s="108"/>
      <c r="G3" s="108"/>
      <c r="H3" s="108"/>
      <c r="I3" s="108"/>
    </row>
    <row r="4" spans="1:9" ht="12.6" customHeight="1"/>
    <row r="9" spans="1:9">
      <c r="D9" s="74"/>
    </row>
    <row r="10" spans="1:9">
      <c r="D10" s="74"/>
    </row>
    <row r="11" spans="1:9">
      <c r="D11" s="74"/>
    </row>
    <row r="13" spans="1:9">
      <c r="E13" s="78"/>
    </row>
    <row r="14" spans="1:9">
      <c r="E14" s="78"/>
    </row>
    <row r="15" spans="1:9" ht="10.5" customHeight="1"/>
    <row r="16" spans="1:9" ht="8.1" customHeight="1"/>
    <row r="17" spans="3:9" ht="20.100000000000001" customHeight="1">
      <c r="C17" s="303" t="s">
        <v>305</v>
      </c>
      <c r="D17" s="287"/>
      <c r="E17" s="287"/>
      <c r="F17" s="287"/>
      <c r="G17" s="287"/>
    </row>
    <row r="18" spans="3:9" ht="5.25" customHeight="1"/>
    <row r="19" spans="3:9" ht="14.25" customHeight="1">
      <c r="C19" s="304"/>
      <c r="D19" s="305"/>
      <c r="E19" s="306"/>
      <c r="F19" s="161">
        <v>2022</v>
      </c>
      <c r="G19" s="162">
        <v>2023</v>
      </c>
      <c r="H19" s="42"/>
    </row>
    <row r="20" spans="3:9" ht="12.75" customHeight="1">
      <c r="C20" s="307" t="s">
        <v>200</v>
      </c>
      <c r="D20" s="308"/>
      <c r="E20" s="309"/>
      <c r="F20" s="163"/>
      <c r="G20" s="164"/>
      <c r="H20" s="42"/>
    </row>
    <row r="21" spans="3:9">
      <c r="C21" s="294" t="s">
        <v>312</v>
      </c>
      <c r="D21" s="295"/>
      <c r="E21" s="296"/>
      <c r="F21" s="153">
        <v>6850.6189999999997</v>
      </c>
      <c r="G21" s="153">
        <v>6765.3019999999997</v>
      </c>
      <c r="H21" s="200"/>
      <c r="I21" s="200"/>
    </row>
    <row r="22" spans="3:9">
      <c r="C22" s="294" t="s">
        <v>238</v>
      </c>
      <c r="D22" s="295"/>
      <c r="E22" s="296"/>
      <c r="F22" s="154">
        <v>825</v>
      </c>
      <c r="G22" s="154">
        <v>852</v>
      </c>
      <c r="H22" s="210"/>
      <c r="I22" s="201"/>
    </row>
    <row r="23" spans="3:9" ht="16.5" customHeight="1">
      <c r="C23" s="294" t="s">
        <v>236</v>
      </c>
      <c r="D23" s="295"/>
      <c r="E23" s="296"/>
      <c r="F23" s="154">
        <v>59</v>
      </c>
      <c r="G23" s="154">
        <v>27</v>
      </c>
      <c r="H23" s="201"/>
      <c r="I23" s="201"/>
    </row>
    <row r="24" spans="3:9" ht="12.75" customHeight="1">
      <c r="C24" s="294" t="s">
        <v>237</v>
      </c>
      <c r="D24" s="295"/>
      <c r="E24" s="296"/>
      <c r="F24" s="154">
        <v>0</v>
      </c>
      <c r="G24" s="154">
        <v>0</v>
      </c>
      <c r="H24" s="201"/>
      <c r="I24" s="201"/>
    </row>
    <row r="25" spans="3:9" ht="12.75" customHeight="1">
      <c r="C25" s="294" t="s">
        <v>350</v>
      </c>
      <c r="D25" s="295"/>
      <c r="E25" s="296"/>
      <c r="F25" s="153">
        <v>9499.1388440797109</v>
      </c>
      <c r="G25" s="153">
        <v>9388.1995807249605</v>
      </c>
      <c r="H25" s="200"/>
      <c r="I25" s="200"/>
    </row>
    <row r="26" spans="3:9">
      <c r="C26" s="294" t="s">
        <v>351</v>
      </c>
      <c r="D26" s="295"/>
      <c r="E26" s="296"/>
      <c r="F26" s="153">
        <v>603.84837862053973</v>
      </c>
      <c r="G26" s="153">
        <v>608.122786677352</v>
      </c>
      <c r="H26" s="200"/>
      <c r="I26" s="200"/>
    </row>
    <row r="27" spans="3:9">
      <c r="C27" s="294" t="s">
        <v>239</v>
      </c>
      <c r="D27" s="295"/>
      <c r="E27" s="296"/>
      <c r="F27" s="153">
        <v>5885.8627419230006</v>
      </c>
      <c r="G27" s="153">
        <v>884.28469767899946</v>
      </c>
      <c r="H27" s="200"/>
      <c r="I27" s="202"/>
    </row>
    <row r="28" spans="3:9">
      <c r="C28" s="294" t="s">
        <v>260</v>
      </c>
      <c r="D28" s="295"/>
      <c r="E28" s="296"/>
      <c r="F28" s="153">
        <v>3617.8970111341564</v>
      </c>
      <c r="G28" s="153">
        <v>484.08131963137197</v>
      </c>
      <c r="H28" s="200"/>
      <c r="I28" s="202"/>
    </row>
    <row r="29" spans="3:9" ht="12.75" customHeight="1">
      <c r="C29" s="294" t="s">
        <v>208</v>
      </c>
      <c r="D29" s="295"/>
      <c r="E29" s="296"/>
      <c r="F29" s="153">
        <v>321322.60000000021</v>
      </c>
      <c r="G29" s="153">
        <v>53707.613000000012</v>
      </c>
      <c r="H29" s="200"/>
      <c r="I29" s="202"/>
    </row>
    <row r="30" spans="3:9" ht="12" customHeight="1">
      <c r="C30" s="294" t="s">
        <v>209</v>
      </c>
      <c r="D30" s="295"/>
      <c r="E30" s="296"/>
      <c r="F30" s="154">
        <v>246</v>
      </c>
      <c r="G30" s="154">
        <v>49</v>
      </c>
      <c r="H30" s="201"/>
      <c r="I30" s="203"/>
    </row>
    <row r="31" spans="3:9" ht="12.75" customHeight="1">
      <c r="C31" s="291" t="s">
        <v>281</v>
      </c>
      <c r="D31" s="292"/>
      <c r="E31" s="293"/>
      <c r="F31" s="153"/>
      <c r="G31" s="153"/>
      <c r="H31" s="200"/>
      <c r="I31" s="204"/>
    </row>
    <row r="32" spans="3:9">
      <c r="C32" s="294" t="s">
        <v>207</v>
      </c>
      <c r="D32" s="295"/>
      <c r="E32" s="296"/>
      <c r="F32" s="153">
        <v>25600.81068473577</v>
      </c>
      <c r="G32" s="265">
        <v>19827.586074265306</v>
      </c>
      <c r="H32" s="200"/>
      <c r="I32" s="202"/>
    </row>
    <row r="33" spans="3:9">
      <c r="C33" s="294" t="s">
        <v>240</v>
      </c>
      <c r="D33" s="295"/>
      <c r="E33" s="296"/>
      <c r="F33" s="153">
        <v>14749.523950391405</v>
      </c>
      <c r="G33" s="265">
        <v>9920.0445892144489</v>
      </c>
      <c r="H33" s="200"/>
      <c r="I33" s="202"/>
    </row>
    <row r="34" spans="3:9" ht="12.75" customHeight="1">
      <c r="C34" s="294" t="s">
        <v>326</v>
      </c>
      <c r="D34" s="295"/>
      <c r="E34" s="296"/>
      <c r="F34" s="153">
        <v>1341.5133495934961</v>
      </c>
      <c r="G34" s="265">
        <v>1147.2581632653059</v>
      </c>
      <c r="H34" s="200"/>
      <c r="I34" s="202"/>
    </row>
    <row r="35" spans="3:9">
      <c r="C35" s="291" t="s">
        <v>201</v>
      </c>
      <c r="D35" s="292"/>
      <c r="E35" s="293"/>
      <c r="F35" s="153"/>
      <c r="G35" s="265" t="s">
        <v>192</v>
      </c>
      <c r="H35" s="205"/>
      <c r="I35" s="202"/>
    </row>
    <row r="36" spans="3:9">
      <c r="C36" s="291" t="s">
        <v>296</v>
      </c>
      <c r="D36" s="292"/>
      <c r="E36" s="293"/>
      <c r="F36" s="153">
        <v>5779.1900000000005</v>
      </c>
      <c r="G36" s="153">
        <v>5908</v>
      </c>
      <c r="H36" s="205"/>
      <c r="I36" s="200"/>
    </row>
    <row r="37" spans="3:9">
      <c r="C37" s="294" t="s">
        <v>261</v>
      </c>
      <c r="D37" s="295"/>
      <c r="E37" s="296"/>
      <c r="F37" s="153">
        <v>5330.55</v>
      </c>
      <c r="G37" s="153">
        <v>5450.69</v>
      </c>
      <c r="H37" s="205"/>
      <c r="I37" s="200"/>
    </row>
    <row r="38" spans="3:9" ht="12.75" customHeight="1">
      <c r="C38" s="294" t="s">
        <v>262</v>
      </c>
      <c r="D38" s="295"/>
      <c r="E38" s="296"/>
      <c r="F38" s="153">
        <v>448.64</v>
      </c>
      <c r="G38" s="153">
        <v>457.31</v>
      </c>
      <c r="H38" s="258"/>
      <c r="I38" s="200"/>
    </row>
    <row r="39" spans="3:9">
      <c r="C39" s="291" t="s">
        <v>297</v>
      </c>
      <c r="D39" s="292"/>
      <c r="E39" s="293"/>
      <c r="F39" s="153">
        <v>485.81</v>
      </c>
      <c r="G39" s="153">
        <v>499.61</v>
      </c>
      <c r="H39" s="205"/>
      <c r="I39" s="200"/>
    </row>
    <row r="40" spans="3:9" ht="12" customHeight="1">
      <c r="C40" s="294" t="s">
        <v>261</v>
      </c>
      <c r="D40" s="295"/>
      <c r="E40" s="296"/>
      <c r="F40" s="153">
        <v>438.31</v>
      </c>
      <c r="G40" s="153">
        <v>452.11</v>
      </c>
      <c r="H40" s="205"/>
      <c r="I40" s="200"/>
    </row>
    <row r="41" spans="3:9" ht="12.75" customHeight="1">
      <c r="C41" s="294" t="s">
        <v>262</v>
      </c>
      <c r="D41" s="295"/>
      <c r="E41" s="296"/>
      <c r="F41" s="153">
        <v>47.5</v>
      </c>
      <c r="G41" s="153">
        <v>47.5</v>
      </c>
      <c r="H41" s="205"/>
      <c r="I41" s="200"/>
    </row>
    <row r="42" spans="3:9" ht="11.25" customHeight="1">
      <c r="C42" s="291" t="s">
        <v>157</v>
      </c>
      <c r="D42" s="292"/>
      <c r="E42" s="293"/>
      <c r="F42" s="153"/>
      <c r="G42" s="266"/>
      <c r="H42" s="205"/>
      <c r="I42" s="206"/>
    </row>
    <row r="43" spans="3:9">
      <c r="C43" s="291" t="s">
        <v>195</v>
      </c>
      <c r="D43" s="292"/>
      <c r="E43" s="293"/>
      <c r="F43" s="153">
        <v>111.39826628855602</v>
      </c>
      <c r="G43" s="153">
        <v>24.071155839608</v>
      </c>
      <c r="H43" s="205"/>
      <c r="I43" s="200"/>
    </row>
    <row r="44" spans="3:9">
      <c r="C44" s="294" t="s">
        <v>158</v>
      </c>
      <c r="D44" s="295"/>
      <c r="E44" s="296"/>
      <c r="F44" s="153">
        <v>33.028522398400007</v>
      </c>
      <c r="G44" s="153">
        <v>11.746672508099998</v>
      </c>
      <c r="H44" s="205"/>
      <c r="I44" s="200"/>
    </row>
    <row r="45" spans="3:9">
      <c r="C45" s="294" t="s">
        <v>257</v>
      </c>
      <c r="D45" s="295"/>
      <c r="E45" s="296"/>
      <c r="F45" s="153">
        <v>78.369743890156002</v>
      </c>
      <c r="G45" s="153">
        <v>12.324483331508002</v>
      </c>
      <c r="H45" s="205"/>
      <c r="I45" s="200"/>
    </row>
    <row r="46" spans="3:9" ht="12.75" customHeight="1">
      <c r="C46" s="291" t="s">
        <v>241</v>
      </c>
      <c r="D46" s="292"/>
      <c r="E46" s="293"/>
      <c r="F46" s="153">
        <v>741.77326600000004</v>
      </c>
      <c r="G46" s="153">
        <v>192.11915399999998</v>
      </c>
      <c r="H46" s="200"/>
      <c r="I46" s="200"/>
    </row>
    <row r="47" spans="3:9">
      <c r="C47" s="291" t="s">
        <v>202</v>
      </c>
      <c r="D47" s="292"/>
      <c r="E47" s="293"/>
      <c r="F47" s="153"/>
      <c r="G47" s="130"/>
      <c r="H47" s="205"/>
    </row>
    <row r="48" spans="3:9" ht="12.75" customHeight="1">
      <c r="C48" s="294" t="s">
        <v>204</v>
      </c>
      <c r="D48" s="295"/>
      <c r="E48" s="296"/>
      <c r="F48" s="153">
        <v>585.44178499999998</v>
      </c>
      <c r="G48" s="268">
        <v>170.2</v>
      </c>
      <c r="H48" s="200"/>
      <c r="I48" s="207"/>
    </row>
    <row r="49" spans="1:9" ht="11.25" customHeight="1">
      <c r="C49" s="291" t="s">
        <v>56</v>
      </c>
      <c r="D49" s="292"/>
      <c r="E49" s="293"/>
      <c r="F49" s="153"/>
      <c r="G49" s="268"/>
      <c r="H49" s="205"/>
      <c r="I49" s="207"/>
    </row>
    <row r="50" spans="1:9">
      <c r="C50" s="294" t="s">
        <v>205</v>
      </c>
      <c r="D50" s="295"/>
      <c r="E50" s="296"/>
      <c r="F50" s="153">
        <v>137.651771</v>
      </c>
      <c r="G50" s="269">
        <v>20.243644</v>
      </c>
      <c r="H50" s="227"/>
      <c r="I50" s="207"/>
    </row>
    <row r="51" spans="1:9" ht="13.5" customHeight="1">
      <c r="C51" s="300" t="s">
        <v>206</v>
      </c>
      <c r="D51" s="301"/>
      <c r="E51" s="302"/>
      <c r="F51" s="153">
        <v>18.679710000000004</v>
      </c>
      <c r="G51" s="269">
        <v>1.6755100000000001</v>
      </c>
      <c r="H51" s="200"/>
      <c r="I51" s="207"/>
    </row>
    <row r="52" spans="1:9" ht="12.75" customHeight="1">
      <c r="C52" s="291" t="s">
        <v>203</v>
      </c>
      <c r="D52" s="292"/>
      <c r="E52" s="293"/>
      <c r="F52" s="153"/>
      <c r="G52" s="268"/>
      <c r="H52" s="205"/>
      <c r="I52" s="207"/>
    </row>
    <row r="53" spans="1:9" ht="12.75" customHeight="1">
      <c r="C53" s="294" t="s">
        <v>196</v>
      </c>
      <c r="D53" s="295"/>
      <c r="E53" s="296"/>
      <c r="F53" s="154">
        <v>65</v>
      </c>
      <c r="G53" s="263">
        <v>19</v>
      </c>
      <c r="H53" s="208"/>
      <c r="I53" s="209"/>
    </row>
    <row r="54" spans="1:9" ht="12.75" customHeight="1">
      <c r="C54" s="297" t="s">
        <v>258</v>
      </c>
      <c r="D54" s="298"/>
      <c r="E54" s="299"/>
      <c r="F54" s="267">
        <v>45</v>
      </c>
      <c r="G54" s="264">
        <v>6</v>
      </c>
      <c r="H54" s="208"/>
      <c r="I54" s="209"/>
    </row>
    <row r="55" spans="1:9" ht="10.35" customHeight="1">
      <c r="C55" s="146"/>
      <c r="D55" s="146"/>
      <c r="E55" s="146"/>
      <c r="F55" s="122"/>
      <c r="G55" s="123"/>
      <c r="H55" s="42"/>
      <c r="I55" s="209"/>
    </row>
    <row r="56" spans="1:9" ht="10.5" customHeight="1">
      <c r="C56" s="20" t="s">
        <v>259</v>
      </c>
      <c r="D56" s="20"/>
      <c r="E56" s="38"/>
      <c r="F56" s="47"/>
      <c r="G56" s="66"/>
      <c r="H56" s="66"/>
      <c r="I56" s="209"/>
    </row>
    <row r="57" spans="1:9" ht="10.5" customHeight="1">
      <c r="C57" s="20" t="s">
        <v>412</v>
      </c>
      <c r="D57" s="20"/>
      <c r="E57" s="38"/>
      <c r="F57" s="47"/>
      <c r="G57" s="66"/>
      <c r="H57" s="66"/>
      <c r="I57" s="209"/>
    </row>
    <row r="58" spans="1:9" ht="12.6" customHeight="1">
      <c r="C58" s="20" t="s">
        <v>304</v>
      </c>
      <c r="D58" s="20"/>
      <c r="E58" s="38"/>
      <c r="F58" s="47"/>
      <c r="G58" s="66"/>
      <c r="H58" s="66"/>
    </row>
    <row r="59" spans="1:9" ht="10.5" customHeight="1">
      <c r="C59" s="20"/>
      <c r="D59" s="20"/>
      <c r="E59" s="38"/>
      <c r="F59" s="47"/>
      <c r="G59" s="66"/>
      <c r="H59" s="66"/>
    </row>
    <row r="60" spans="1:9" ht="10.5" customHeight="1">
      <c r="C60" s="20"/>
      <c r="D60" s="20"/>
      <c r="E60" s="38"/>
      <c r="F60" s="47"/>
      <c r="G60" s="66"/>
      <c r="H60" s="66"/>
    </row>
    <row r="61" spans="1:9" ht="10.5" customHeight="1">
      <c r="C61" s="20"/>
      <c r="D61" s="20"/>
      <c r="E61" s="38"/>
      <c r="F61" s="47"/>
      <c r="G61" s="66"/>
      <c r="H61" s="66"/>
    </row>
    <row r="62" spans="1:9" ht="7.5" customHeight="1">
      <c r="A62" s="109"/>
      <c r="B62" s="109"/>
      <c r="C62" s="109"/>
      <c r="D62" s="109"/>
      <c r="E62" s="109"/>
      <c r="F62" s="109"/>
      <c r="G62" s="109"/>
      <c r="H62" s="109"/>
      <c r="I62" s="109"/>
    </row>
    <row r="63" spans="1:9" s="3" customFormat="1" ht="11.25" customHeight="1">
      <c r="A63" s="15"/>
      <c r="B63" s="15"/>
      <c r="C63" s="15"/>
      <c r="D63" s="101"/>
      <c r="E63" s="101"/>
      <c r="F63" s="101"/>
      <c r="G63" s="101"/>
      <c r="H63" s="101"/>
      <c r="I63" s="106" t="s">
        <v>155</v>
      </c>
    </row>
  </sheetData>
  <mergeCells count="37">
    <mergeCell ref="C28:E28"/>
    <mergeCell ref="C23:E23"/>
    <mergeCell ref="C24:E24"/>
    <mergeCell ref="C25:E25"/>
    <mergeCell ref="C26:E26"/>
    <mergeCell ref="C27:E27"/>
    <mergeCell ref="C17:G17"/>
    <mergeCell ref="C19:E19"/>
    <mergeCell ref="C20:E20"/>
    <mergeCell ref="C21:E21"/>
    <mergeCell ref="C22:E22"/>
    <mergeCell ref="C29:E29"/>
    <mergeCell ref="C30:E30"/>
    <mergeCell ref="C31:E31"/>
    <mergeCell ref="C32:E32"/>
    <mergeCell ref="C33:E33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</mergeCells>
  <printOptions horizontalCentered="1"/>
  <pageMargins left="0.25" right="0.25" top="0.25" bottom="0.25" header="0.3" footer="0.3"/>
  <pageSetup paperSize="9" scale="96" fitToHeight="0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</sheetPr>
  <dimension ref="A2:K55"/>
  <sheetViews>
    <sheetView tabSelected="1" view="pageBreakPreview" zoomScale="70" zoomScaleNormal="130" zoomScaleSheetLayoutView="70" workbookViewId="0">
      <selection activeCell="H35" sqref="H35"/>
    </sheetView>
  </sheetViews>
  <sheetFormatPr defaultColWidth="8.77734375" defaultRowHeight="14.4"/>
  <cols>
    <col min="1" max="1" width="11" customWidth="1"/>
    <col min="2" max="2" width="9.77734375" customWidth="1"/>
    <col min="3" max="3" width="10.21875" customWidth="1"/>
    <col min="4" max="4" width="9.21875" customWidth="1"/>
    <col min="5" max="5" width="7.21875" customWidth="1"/>
    <col min="6" max="6" width="12.44140625" customWidth="1"/>
    <col min="7" max="8" width="11.21875" customWidth="1"/>
    <col min="9" max="9" width="9.44140625" bestFit="1" customWidth="1"/>
    <col min="10" max="10" width="10.77734375" customWidth="1"/>
    <col min="11" max="11" width="9.44140625" customWidth="1"/>
  </cols>
  <sheetData>
    <row r="2" spans="1:11">
      <c r="I2" s="310" t="s">
        <v>340</v>
      </c>
      <c r="J2" s="310"/>
      <c r="K2" s="310"/>
    </row>
    <row r="3" spans="1:1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5" spans="1:11">
      <c r="A5" s="316" t="s">
        <v>184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</row>
    <row r="6" spans="1:11">
      <c r="A6" s="9"/>
      <c r="B6" s="9"/>
      <c r="C6" s="9"/>
      <c r="D6" s="9"/>
      <c r="E6" s="9"/>
    </row>
    <row r="7" spans="1:11">
      <c r="A7" s="311" t="s">
        <v>2</v>
      </c>
      <c r="B7" s="313" t="s">
        <v>19</v>
      </c>
      <c r="C7" s="314"/>
      <c r="D7" s="314"/>
      <c r="E7" s="315"/>
      <c r="F7" s="317" t="s">
        <v>15</v>
      </c>
      <c r="G7" s="318"/>
      <c r="H7" s="319"/>
      <c r="I7" s="313" t="s">
        <v>169</v>
      </c>
      <c r="J7" s="314"/>
      <c r="K7" s="315"/>
    </row>
    <row r="8" spans="1:11">
      <c r="A8" s="312"/>
      <c r="B8" s="55" t="s">
        <v>12</v>
      </c>
      <c r="C8" s="56" t="s">
        <v>13</v>
      </c>
      <c r="D8" s="56" t="s">
        <v>3</v>
      </c>
      <c r="E8" s="57" t="s">
        <v>25</v>
      </c>
      <c r="F8" s="56" t="s">
        <v>26</v>
      </c>
      <c r="G8" s="56" t="s">
        <v>27</v>
      </c>
      <c r="H8" s="59" t="s">
        <v>29</v>
      </c>
      <c r="I8" s="56" t="s">
        <v>26</v>
      </c>
      <c r="J8" s="56" t="s">
        <v>27</v>
      </c>
      <c r="K8" s="59" t="s">
        <v>29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5">
        <v>6299.5389999999998</v>
      </c>
      <c r="E10" s="61">
        <v>1.6957144872756464</v>
      </c>
      <c r="F10" s="94">
        <v>3680109.9989820002</v>
      </c>
      <c r="G10" s="94">
        <v>2237370.1640105569</v>
      </c>
      <c r="H10" s="94">
        <v>117182.24099999999</v>
      </c>
      <c r="I10" s="94">
        <v>15020.857138702042</v>
      </c>
      <c r="J10" s="94">
        <v>9132.1231184104381</v>
      </c>
      <c r="K10" s="94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5">
        <v>5979.0730000000003</v>
      </c>
      <c r="E11" s="61">
        <v>-5.0871341537848958</v>
      </c>
      <c r="F11" s="94">
        <v>2871220.4884640002</v>
      </c>
      <c r="G11" s="94">
        <v>2231483.246475691</v>
      </c>
      <c r="H11" s="94">
        <v>166507.50899999999</v>
      </c>
      <c r="I11" s="94">
        <v>11864.547472991737</v>
      </c>
      <c r="J11" s="94">
        <v>9221.0051507259959</v>
      </c>
      <c r="K11" s="94">
        <v>688.04755785123973</v>
      </c>
    </row>
    <row r="12" spans="1:11" s="48" customFormat="1">
      <c r="A12" s="70">
        <v>2021</v>
      </c>
      <c r="B12" s="71">
        <v>6723.3860000000004</v>
      </c>
      <c r="C12" s="71">
        <v>5760.5839999999998</v>
      </c>
      <c r="D12" s="95">
        <v>6581.482</v>
      </c>
      <c r="E12" s="61">
        <v>10.075290935568098</v>
      </c>
      <c r="F12" s="94">
        <v>5568401.8071750002</v>
      </c>
      <c r="G12" s="94">
        <v>3317522.8861322482</v>
      </c>
      <c r="H12" s="94">
        <v>325415.96999999997</v>
      </c>
      <c r="I12" s="94">
        <v>22544.136871153845</v>
      </c>
      <c r="J12" s="94">
        <v>13431.266745474688</v>
      </c>
      <c r="K12" s="94">
        <v>1317.4735627530363</v>
      </c>
    </row>
    <row r="13" spans="1:11" s="48" customFormat="1">
      <c r="A13" s="70">
        <v>2022</v>
      </c>
      <c r="B13" s="71">
        <v>7318.0159999999996</v>
      </c>
      <c r="C13" s="71">
        <v>6568.1729999999998</v>
      </c>
      <c r="D13" s="95">
        <v>6850.6189999999997</v>
      </c>
      <c r="E13" s="61">
        <v>4.0893069372521218</v>
      </c>
      <c r="F13" s="94">
        <v>6297799.4284450002</v>
      </c>
      <c r="G13" s="94">
        <v>3628382.8917962862</v>
      </c>
      <c r="H13" s="94">
        <v>330012.28399999999</v>
      </c>
      <c r="I13" s="94">
        <v>25600.810684735774</v>
      </c>
      <c r="J13" s="94">
        <v>14749.523950391405</v>
      </c>
      <c r="K13" s="94">
        <v>1341.5133495934961</v>
      </c>
    </row>
    <row r="14" spans="1:11" s="48" customFormat="1">
      <c r="A14" s="70">
        <v>2023</v>
      </c>
      <c r="B14" s="71">
        <v>6941.8549999999996</v>
      </c>
      <c r="C14" s="71">
        <v>6584.4530000000004</v>
      </c>
      <c r="D14" s="95">
        <v>6765.3019999999997</v>
      </c>
      <c r="E14" s="61">
        <v>-1.2453911099128416</v>
      </c>
      <c r="F14" s="94">
        <v>971551.71763900004</v>
      </c>
      <c r="G14" s="94">
        <v>486082.18487150798</v>
      </c>
      <c r="H14" s="94">
        <v>56215.65</v>
      </c>
      <c r="I14" s="94">
        <v>19827.586074265306</v>
      </c>
      <c r="J14" s="94">
        <v>9920.0445892144489</v>
      </c>
      <c r="K14" s="94">
        <v>1147.2581632653059</v>
      </c>
    </row>
    <row r="15" spans="1:11" s="48" customFormat="1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s="48" customFormat="1">
      <c r="A16" s="63" t="s">
        <v>4</v>
      </c>
      <c r="B16" s="71">
        <v>6898.9809999999998</v>
      </c>
      <c r="C16" s="71">
        <v>6584.4530000000004</v>
      </c>
      <c r="D16" s="71">
        <v>6839.3419999999996</v>
      </c>
      <c r="E16" s="61">
        <v>-0.16461286199101197</v>
      </c>
      <c r="F16" s="94">
        <v>415194.38401799998</v>
      </c>
      <c r="G16" s="94">
        <v>216807.79249685301</v>
      </c>
      <c r="H16" s="94">
        <v>24389.999</v>
      </c>
      <c r="I16" s="94">
        <v>19771.161143714286</v>
      </c>
      <c r="J16" s="94">
        <v>10324.180595088239</v>
      </c>
      <c r="K16" s="94">
        <v>1161.4285238095238</v>
      </c>
    </row>
    <row r="17" spans="1:11" s="48" customFormat="1">
      <c r="A17" s="63" t="s">
        <v>8</v>
      </c>
      <c r="B17" s="71">
        <v>6941.8549999999996</v>
      </c>
      <c r="C17" s="71">
        <v>6809.9679999999998</v>
      </c>
      <c r="D17" s="71">
        <v>6843.2389999999996</v>
      </c>
      <c r="E17" s="61">
        <v>-0.10772749148653733</v>
      </c>
      <c r="F17" s="94">
        <v>411991.47</v>
      </c>
      <c r="G17" s="94">
        <v>197045.23690320301</v>
      </c>
      <c r="H17" s="94">
        <v>22647.789000000001</v>
      </c>
      <c r="I17" s="94">
        <v>27817.866681050004</v>
      </c>
      <c r="J17" s="94">
        <v>9852.2618451601502</v>
      </c>
      <c r="K17" s="94">
        <v>1132.3894499999999</v>
      </c>
    </row>
    <row r="18" spans="1:11" s="48" customFormat="1">
      <c r="A18" s="38" t="s">
        <v>5</v>
      </c>
      <c r="B18" s="71">
        <v>6857.415</v>
      </c>
      <c r="C18" s="71">
        <v>6765.3019999999997</v>
      </c>
      <c r="D18" s="95">
        <v>6765.3019999999997</v>
      </c>
      <c r="E18" s="61">
        <v>-1.2453911099128416</v>
      </c>
      <c r="F18" s="94">
        <v>144365.86342199999</v>
      </c>
      <c r="G18" s="94">
        <v>72229.155471452003</v>
      </c>
      <c r="H18" s="94">
        <v>9177.8619999999992</v>
      </c>
      <c r="I18" s="94">
        <v>18045.732927749999</v>
      </c>
      <c r="J18" s="94">
        <v>9028.6444339315003</v>
      </c>
      <c r="K18" s="94">
        <v>1147.2327499999999</v>
      </c>
    </row>
    <row r="19" spans="1:11" s="48" customFormat="1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1:11" s="48" customFormat="1">
      <c r="A20" s="70" t="s">
        <v>417</v>
      </c>
      <c r="B20" s="71">
        <v>6857.415</v>
      </c>
      <c r="C20" s="71">
        <v>6813.6360000000004</v>
      </c>
      <c r="D20" s="95">
        <v>6813.6360000000004</v>
      </c>
      <c r="E20" s="61">
        <v>-0.62626010416860545</v>
      </c>
      <c r="F20" s="94">
        <v>92317.676462999996</v>
      </c>
      <c r="G20" s="94">
        <v>54087.222716784003</v>
      </c>
      <c r="H20" s="94">
        <v>5634.8289999999997</v>
      </c>
      <c r="I20" s="94">
        <v>18463.535292599998</v>
      </c>
      <c r="J20" s="94">
        <v>10817.444543356802</v>
      </c>
      <c r="K20" s="94">
        <v>1126.9657999999999</v>
      </c>
    </row>
    <row r="21" spans="1:11" s="48" customFormat="1">
      <c r="A21" s="70" t="s">
        <v>418</v>
      </c>
      <c r="B21" s="71">
        <v>6807.0010000000002</v>
      </c>
      <c r="C21" s="71">
        <v>6765.3019999999997</v>
      </c>
      <c r="D21" s="95">
        <v>6765.3019999999997</v>
      </c>
      <c r="E21" s="61">
        <v>-0.70937161891243883</v>
      </c>
      <c r="F21" s="94">
        <v>93403.559437999997</v>
      </c>
      <c r="G21" s="94">
        <v>44418.011359520999</v>
      </c>
      <c r="H21" s="94">
        <v>5773.116</v>
      </c>
      <c r="I21" s="94">
        <v>18680.711887599999</v>
      </c>
      <c r="J21" s="94">
        <v>8883.6022719041994</v>
      </c>
      <c r="K21" s="94">
        <v>1154.6232</v>
      </c>
    </row>
    <row r="22" spans="1:11" s="48" customForma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s="48" customFormat="1">
      <c r="A23" s="70" t="s">
        <v>419</v>
      </c>
      <c r="B23" s="95">
        <v>6856.5690000000004</v>
      </c>
      <c r="C23" s="95">
        <v>6801.19</v>
      </c>
      <c r="D23" s="95">
        <v>6807.0010000000002</v>
      </c>
      <c r="E23" s="61">
        <v>-9.7378257365086984E-2</v>
      </c>
      <c r="F23" s="94">
        <v>15467.15302</v>
      </c>
      <c r="G23" s="94">
        <v>8003.8360209800003</v>
      </c>
      <c r="H23" s="94">
        <v>1188.6679999999999</v>
      </c>
      <c r="I23" s="94">
        <v>15467.15302</v>
      </c>
      <c r="J23" s="94">
        <v>8003.8360209800003</v>
      </c>
      <c r="K23" s="94">
        <v>1188.6679999999999</v>
      </c>
    </row>
    <row r="24" spans="1:11" s="48" customFormat="1">
      <c r="A24" s="70" t="s">
        <v>420</v>
      </c>
      <c r="B24" s="95">
        <v>6812.9589999999998</v>
      </c>
      <c r="C24" s="95">
        <v>6758.0010000000002</v>
      </c>
      <c r="D24" s="95">
        <v>6766.7579999999998</v>
      </c>
      <c r="E24" s="61">
        <v>-0.59120014820036593</v>
      </c>
      <c r="F24" s="94">
        <v>16235.170647999999</v>
      </c>
      <c r="G24" s="94">
        <v>9117.2916884770002</v>
      </c>
      <c r="H24" s="94">
        <v>1135.5630000000001</v>
      </c>
      <c r="I24" s="94">
        <v>16235.170647999999</v>
      </c>
      <c r="J24" s="94">
        <v>9117.2916884770002</v>
      </c>
      <c r="K24" s="94">
        <v>1135.5630000000001</v>
      </c>
    </row>
    <row r="25" spans="1:11" s="48" customFormat="1">
      <c r="A25" s="70" t="s">
        <v>421</v>
      </c>
      <c r="B25" s="95">
        <v>6776.37</v>
      </c>
      <c r="C25" s="95">
        <v>6728.1909999999998</v>
      </c>
      <c r="D25" s="95">
        <v>6776.37</v>
      </c>
      <c r="E25" s="61">
        <v>0.14204734379447409</v>
      </c>
      <c r="F25" s="94">
        <v>22965.765578999999</v>
      </c>
      <c r="G25" s="94">
        <v>9481.0500534820003</v>
      </c>
      <c r="H25" s="94">
        <v>1194.6300000000001</v>
      </c>
      <c r="I25" s="94">
        <v>22965.765578999999</v>
      </c>
      <c r="J25" s="94">
        <v>9481.0500534820003</v>
      </c>
      <c r="K25" s="94">
        <v>1194.6300000000001</v>
      </c>
    </row>
    <row r="26" spans="1:11" s="48" customFormat="1">
      <c r="A26" s="70" t="s">
        <v>422</v>
      </c>
      <c r="B26" s="95">
        <v>6824.6639999999998</v>
      </c>
      <c r="C26" s="95">
        <v>6794.6229999999996</v>
      </c>
      <c r="D26" s="95">
        <v>6799.7950000000001</v>
      </c>
      <c r="E26" s="61">
        <v>0.34568655489591305</v>
      </c>
      <c r="F26" s="94">
        <v>18680.412640999999</v>
      </c>
      <c r="G26" s="94">
        <v>8552.6668688179998</v>
      </c>
      <c r="H26" s="94">
        <v>1109.5920000000001</v>
      </c>
      <c r="I26" s="94">
        <v>18680.412640999999</v>
      </c>
      <c r="J26" s="94">
        <v>8552.6668688179998</v>
      </c>
      <c r="K26" s="94">
        <v>1109.5920000000001</v>
      </c>
    </row>
    <row r="27" spans="1:11" s="48" customFormat="1">
      <c r="A27" s="70" t="s">
        <v>423</v>
      </c>
      <c r="B27" s="95">
        <v>6784.982</v>
      </c>
      <c r="C27" s="95">
        <v>6741.41</v>
      </c>
      <c r="D27" s="95">
        <v>6765.3019999999997</v>
      </c>
      <c r="E27" s="61">
        <v>-0.50726529255661956</v>
      </c>
      <c r="F27" s="94">
        <v>20055.057550000001</v>
      </c>
      <c r="G27" s="94">
        <v>9263.1667277640008</v>
      </c>
      <c r="H27" s="94">
        <v>1144.663</v>
      </c>
      <c r="I27" s="94">
        <v>20055.057550000001</v>
      </c>
      <c r="J27" s="94">
        <v>9263.1667277640008</v>
      </c>
      <c r="K27" s="94">
        <v>1144.663</v>
      </c>
    </row>
    <row r="28" spans="1:11" ht="14.25" customHeight="1"/>
    <row r="29" spans="1:11">
      <c r="A29" s="20" t="s">
        <v>28</v>
      </c>
    </row>
    <row r="30" spans="1:11">
      <c r="A30" s="20" t="s">
        <v>263</v>
      </c>
    </row>
    <row r="31" spans="1:11">
      <c r="A31" s="20" t="s">
        <v>30</v>
      </c>
    </row>
    <row r="33" spans="3:3">
      <c r="C33" s="1"/>
    </row>
    <row r="54" spans="1:11" ht="7.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</row>
    <row r="55" spans="1:11" s="3" customFormat="1">
      <c r="A55" s="15"/>
      <c r="B55" s="15"/>
      <c r="C55" s="15"/>
      <c r="D55" s="99"/>
      <c r="E55" s="99"/>
      <c r="F55" s="99"/>
      <c r="G55" s="99"/>
      <c r="H55" s="99"/>
      <c r="I55" s="99"/>
      <c r="J55" s="99"/>
      <c r="K55" s="105" t="s">
        <v>186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09258-BE8F-4469-AB2B-1111B792C7EC}">
  <sheetPr>
    <tabColor theme="9" tint="-0.249977111117893"/>
  </sheetPr>
  <dimension ref="A2:L55"/>
  <sheetViews>
    <sheetView view="pageBreakPreview" topLeftCell="A19" zoomScale="55" zoomScaleNormal="130" zoomScaleSheetLayoutView="55" workbookViewId="0">
      <selection activeCell="F16" sqref="F16"/>
    </sheetView>
  </sheetViews>
  <sheetFormatPr defaultColWidth="8.77734375" defaultRowHeight="14.4"/>
  <cols>
    <col min="1" max="1" width="4.77734375" customWidth="1"/>
    <col min="2" max="2" width="11.44140625" customWidth="1"/>
    <col min="3" max="3" width="11.77734375" customWidth="1"/>
    <col min="4" max="4" width="11.77734375" bestFit="1" customWidth="1"/>
    <col min="5" max="5" width="9.77734375" customWidth="1"/>
    <col min="6" max="6" width="8.77734375" bestFit="1" customWidth="1"/>
    <col min="7" max="7" width="7.77734375" bestFit="1" customWidth="1"/>
    <col min="8" max="8" width="7.21875" bestFit="1" customWidth="1"/>
    <col min="9" max="9" width="11.5546875" customWidth="1"/>
    <col min="10" max="10" width="10.77734375" bestFit="1" customWidth="1"/>
    <col min="11" max="11" width="7.21875" bestFit="1" customWidth="1"/>
    <col min="12" max="12" width="3.77734375" customWidth="1"/>
  </cols>
  <sheetData>
    <row r="2" spans="1:12">
      <c r="A2" s="280"/>
      <c r="B2" s="2"/>
      <c r="C2" s="5"/>
      <c r="I2" s="310" t="s">
        <v>340</v>
      </c>
      <c r="J2" s="310"/>
      <c r="K2" s="310"/>
      <c r="L2" s="310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1:12">
      <c r="A5" s="281"/>
      <c r="B5" s="316" t="s">
        <v>31</v>
      </c>
      <c r="C5" s="316"/>
      <c r="D5" s="316"/>
      <c r="E5" s="316"/>
      <c r="F5" s="316"/>
      <c r="G5" s="316"/>
      <c r="H5" s="316"/>
      <c r="I5" s="316"/>
      <c r="J5" s="316"/>
      <c r="K5" s="316"/>
      <c r="L5" s="7"/>
    </row>
    <row r="6" spans="1:12">
      <c r="A6" s="281"/>
      <c r="B6" s="2"/>
    </row>
    <row r="7" spans="1:12">
      <c r="A7" s="281"/>
      <c r="B7" s="323" t="s">
        <v>2</v>
      </c>
      <c r="C7" s="320" t="s">
        <v>14</v>
      </c>
      <c r="D7" s="321"/>
      <c r="E7" s="322"/>
      <c r="F7" s="320" t="s">
        <v>16</v>
      </c>
      <c r="G7" s="321"/>
      <c r="H7" s="322"/>
      <c r="I7" s="320" t="s">
        <v>17</v>
      </c>
      <c r="J7" s="321"/>
      <c r="K7" s="322"/>
    </row>
    <row r="8" spans="1:12">
      <c r="A8" s="281"/>
      <c r="B8" s="324"/>
      <c r="C8" s="53" t="s">
        <v>26</v>
      </c>
      <c r="D8" s="53" t="s">
        <v>27</v>
      </c>
      <c r="E8" s="53" t="s">
        <v>29</v>
      </c>
      <c r="F8" s="53" t="s">
        <v>26</v>
      </c>
      <c r="G8" s="53" t="s">
        <v>27</v>
      </c>
      <c r="H8" s="53" t="s">
        <v>29</v>
      </c>
      <c r="I8" s="53" t="s">
        <v>26</v>
      </c>
      <c r="J8" s="53" t="s">
        <v>27</v>
      </c>
      <c r="K8" s="58" t="s">
        <v>29</v>
      </c>
    </row>
    <row r="9" spans="1:12">
      <c r="A9" s="281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81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81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8" customFormat="1">
      <c r="A12" s="281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8" customFormat="1">
      <c r="A13" s="281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8" customFormat="1">
      <c r="A14" s="281"/>
      <c r="B14" s="70">
        <v>2023</v>
      </c>
      <c r="C14" s="36">
        <v>761761.70669999963</v>
      </c>
      <c r="D14" s="36">
        <v>412195.43432080001</v>
      </c>
      <c r="E14" s="36">
        <v>53668.934000000008</v>
      </c>
      <c r="F14" s="36">
        <v>10.418199999999995</v>
      </c>
      <c r="G14" s="36">
        <v>2.0083394000000001</v>
      </c>
      <c r="H14" s="36">
        <v>0.29400000000000015</v>
      </c>
      <c r="I14" s="36">
        <v>122512.57277899997</v>
      </c>
      <c r="J14" s="36">
        <v>71883.87697117198</v>
      </c>
      <c r="K14" s="36">
        <v>38.384999999999998</v>
      </c>
    </row>
    <row r="15" spans="1:12" s="48" customFormat="1">
      <c r="A15" s="281"/>
      <c r="B15" s="131"/>
      <c r="C15" s="131"/>
      <c r="D15" s="131"/>
      <c r="E15" s="131"/>
      <c r="F15" s="132"/>
      <c r="G15" s="132"/>
      <c r="H15" s="132"/>
      <c r="I15" s="131"/>
      <c r="J15" s="131"/>
      <c r="K15" s="131"/>
    </row>
    <row r="16" spans="1:12" s="48" customFormat="1">
      <c r="A16" s="281"/>
      <c r="B16" s="63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8" customFormat="1">
      <c r="A17" s="281"/>
      <c r="B17" s="63" t="s">
        <v>8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8" customFormat="1">
      <c r="A18" s="281"/>
      <c r="B18" s="38" t="s">
        <v>5</v>
      </c>
      <c r="C18" s="36">
        <v>106763.446</v>
      </c>
      <c r="D18" s="36">
        <v>60647.8250137</v>
      </c>
      <c r="E18" s="36">
        <v>8691.6310000000012</v>
      </c>
      <c r="F18" s="36">
        <v>0.65090000000000003</v>
      </c>
      <c r="G18" s="36">
        <v>0.29590869999999997</v>
      </c>
      <c r="H18" s="36">
        <v>4.0000000000000008E-2</v>
      </c>
      <c r="I18" s="36">
        <v>13070.656041000002</v>
      </c>
      <c r="J18" s="36">
        <v>10801.196677809001</v>
      </c>
      <c r="K18" s="36">
        <v>6.1290000000000013</v>
      </c>
    </row>
    <row r="19" spans="1:11" s="48" customFormat="1">
      <c r="A19" s="281"/>
      <c r="B19" s="131"/>
      <c r="C19" s="131"/>
      <c r="D19" s="131"/>
      <c r="E19" s="131"/>
      <c r="F19" s="132"/>
      <c r="G19" s="132"/>
      <c r="H19" s="132"/>
      <c r="I19" s="131"/>
      <c r="J19" s="131"/>
      <c r="K19" s="131"/>
    </row>
    <row r="20" spans="1:11" s="48" customFormat="1">
      <c r="A20" s="281"/>
      <c r="B20" s="70" t="s">
        <v>417</v>
      </c>
      <c r="C20" s="36">
        <v>69667.877699999997</v>
      </c>
      <c r="D20" s="36">
        <v>43924.515089999994</v>
      </c>
      <c r="E20" s="36">
        <v>5465.9309999999996</v>
      </c>
      <c r="F20" s="36">
        <v>0.66930000000000001</v>
      </c>
      <c r="G20" s="36">
        <v>0.18766330000000001</v>
      </c>
      <c r="H20" s="36">
        <v>2.1999999999999999E-2</v>
      </c>
      <c r="I20" s="36">
        <v>13963.093972000001</v>
      </c>
      <c r="J20" s="36">
        <v>10025.160525601001</v>
      </c>
      <c r="K20" s="36">
        <v>3.7949999999999999</v>
      </c>
    </row>
    <row r="21" spans="1:11" s="48" customFormat="1">
      <c r="A21" s="281"/>
      <c r="B21" s="70" t="s">
        <v>418</v>
      </c>
      <c r="C21" s="36">
        <v>66651.860700000005</v>
      </c>
      <c r="D21" s="36">
        <v>37304.196828599997</v>
      </c>
      <c r="E21" s="36">
        <v>5384.5280000000012</v>
      </c>
      <c r="F21" s="36">
        <v>0.14989999999999998</v>
      </c>
      <c r="G21" s="36">
        <v>0.1712697</v>
      </c>
      <c r="H21" s="36">
        <v>2.9000000000000001E-2</v>
      </c>
      <c r="I21" s="36">
        <v>6567.796244000001</v>
      </c>
      <c r="J21" s="36">
        <v>6406.7446161650005</v>
      </c>
      <c r="K21" s="36">
        <v>3.5910000000000002</v>
      </c>
    </row>
    <row r="22" spans="1:11" s="48" customFormat="1">
      <c r="A22" s="281"/>
      <c r="B22" s="131"/>
      <c r="C22" s="131"/>
      <c r="D22" s="131"/>
      <c r="E22" s="131"/>
      <c r="F22" s="132"/>
      <c r="G22" s="132"/>
      <c r="H22" s="132"/>
      <c r="I22" s="131"/>
      <c r="J22" s="131"/>
      <c r="K22" s="131"/>
    </row>
    <row r="23" spans="1:11" s="48" customFormat="1">
      <c r="A23" s="281"/>
      <c r="B23" s="70" t="s">
        <v>419</v>
      </c>
      <c r="C23" s="36">
        <v>13705.584500000001</v>
      </c>
      <c r="D23" s="36">
        <v>7297.0246551999999</v>
      </c>
      <c r="E23" s="36">
        <v>1158.0319999999999</v>
      </c>
      <c r="F23" s="273">
        <v>5.1000000000000004E-3</v>
      </c>
      <c r="G23" s="273">
        <v>3.5430000000000001E-3</v>
      </c>
      <c r="H23" s="273">
        <v>3.0000000000000001E-3</v>
      </c>
      <c r="I23" s="36">
        <v>958.19902400000001</v>
      </c>
      <c r="J23" s="36">
        <v>687.61090397400005</v>
      </c>
      <c r="K23" s="36">
        <v>0.66</v>
      </c>
    </row>
    <row r="24" spans="1:11" s="48" customFormat="1">
      <c r="A24" s="281"/>
      <c r="B24" s="70" t="s">
        <v>420</v>
      </c>
      <c r="C24" s="36">
        <v>14039.8583</v>
      </c>
      <c r="D24" s="36">
        <v>7603.4057535000002</v>
      </c>
      <c r="E24" s="36">
        <v>1112.2280000000001</v>
      </c>
      <c r="F24" s="36">
        <v>3.0999999999999999E-3</v>
      </c>
      <c r="G24" s="36">
        <v>1.137E-3</v>
      </c>
      <c r="H24" s="36">
        <v>2E-3</v>
      </c>
      <c r="I24" s="36">
        <v>1156.6195170000001</v>
      </c>
      <c r="J24" s="36">
        <v>1495.769059296</v>
      </c>
      <c r="K24" s="36">
        <v>0.755</v>
      </c>
    </row>
    <row r="25" spans="1:11" s="48" customFormat="1">
      <c r="A25" s="281"/>
      <c r="B25" s="70" t="s">
        <v>421</v>
      </c>
      <c r="C25" s="36">
        <v>14413.0959</v>
      </c>
      <c r="D25" s="36">
        <v>7906.1221902999996</v>
      </c>
      <c r="E25" s="36">
        <v>1092.0640000000001</v>
      </c>
      <c r="F25" s="36">
        <v>9.5799999999999996E-2</v>
      </c>
      <c r="G25" s="36">
        <v>1.7259900000000002E-2</v>
      </c>
      <c r="H25" s="36">
        <v>1.7000000000000001E-2</v>
      </c>
      <c r="I25" s="36">
        <v>1347.8877990000001</v>
      </c>
      <c r="J25" s="36">
        <v>1297.6071142139999</v>
      </c>
      <c r="K25" s="36">
        <v>0.77200000000000002</v>
      </c>
    </row>
    <row r="26" spans="1:11" s="48" customFormat="1">
      <c r="A26" s="281"/>
      <c r="B26" s="70" t="s">
        <v>422</v>
      </c>
      <c r="C26" s="36">
        <v>11318.697399999999</v>
      </c>
      <c r="D26" s="36">
        <v>6899.3718773000001</v>
      </c>
      <c r="E26" s="36">
        <v>999.44799999999998</v>
      </c>
      <c r="F26" s="36">
        <v>3.3799999999999997E-2</v>
      </c>
      <c r="G26" s="273">
        <v>0.10179680000000001</v>
      </c>
      <c r="H26" s="273">
        <v>4.0000000000000001E-3</v>
      </c>
      <c r="I26" s="36">
        <v>1365.006222</v>
      </c>
      <c r="J26" s="36">
        <v>1384.597316395</v>
      </c>
      <c r="K26" s="36">
        <v>0.75900000000000001</v>
      </c>
    </row>
    <row r="27" spans="1:11" s="48" customFormat="1">
      <c r="A27" s="281"/>
      <c r="B27" s="70" t="s">
        <v>423</v>
      </c>
      <c r="C27" s="36">
        <v>13174.624599999999</v>
      </c>
      <c r="D27" s="36">
        <v>7598.2723523000004</v>
      </c>
      <c r="E27" s="36">
        <v>1022.756</v>
      </c>
      <c r="F27" s="40">
        <v>1.21E-2</v>
      </c>
      <c r="G27" s="273">
        <v>4.7532999999999999E-2</v>
      </c>
      <c r="H27" s="273">
        <v>3.0000000000000001E-3</v>
      </c>
      <c r="I27" s="36">
        <v>1740.083682</v>
      </c>
      <c r="J27" s="36">
        <v>1541.1602222859999</v>
      </c>
      <c r="K27" s="36">
        <v>0.64500000000000002</v>
      </c>
    </row>
    <row r="28" spans="1:11" ht="14.25" customHeight="1">
      <c r="A28" s="281"/>
    </row>
    <row r="29" spans="1:11">
      <c r="A29" s="281"/>
      <c r="B29" s="20" t="s">
        <v>28</v>
      </c>
    </row>
    <row r="30" spans="1:11">
      <c r="A30" s="281"/>
      <c r="B30" s="20" t="s">
        <v>263</v>
      </c>
    </row>
    <row r="31" spans="1:11">
      <c r="A31" s="281"/>
      <c r="B31" s="20" t="s">
        <v>30</v>
      </c>
    </row>
    <row r="32" spans="1:11">
      <c r="A32" s="281"/>
      <c r="B32" s="10"/>
    </row>
    <row r="33" spans="1:2">
      <c r="A33" s="281"/>
      <c r="B33" s="10"/>
    </row>
    <row r="34" spans="1:2">
      <c r="A34" s="281"/>
      <c r="B34" s="10"/>
    </row>
    <row r="35" spans="1:2">
      <c r="A35" s="281"/>
      <c r="B35" s="10"/>
    </row>
    <row r="36" spans="1:2">
      <c r="B36" s="10"/>
    </row>
    <row r="37" spans="1:2">
      <c r="B37" s="10"/>
    </row>
    <row r="38" spans="1:2">
      <c r="B38" s="10"/>
    </row>
    <row r="39" spans="1:2">
      <c r="B39" s="10"/>
    </row>
    <row r="40" spans="1:2"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 ht="7.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1:12" s="3" customFormat="1">
      <c r="A55" s="15"/>
      <c r="B55" s="15"/>
      <c r="C55" s="99"/>
      <c r="D55" s="99"/>
      <c r="E55" s="99"/>
      <c r="F55" s="99"/>
      <c r="G55" s="99"/>
      <c r="H55" s="99"/>
      <c r="I55" s="99"/>
      <c r="J55" s="99"/>
      <c r="K55" s="101"/>
      <c r="L55" s="104" t="s">
        <v>99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5BBA2-E15C-4128-A985-D1DDF89AF1CF}">
  <sheetPr>
    <tabColor theme="9" tint="-0.249977111117893"/>
  </sheetPr>
  <dimension ref="A2:L55"/>
  <sheetViews>
    <sheetView view="pageBreakPreview" topLeftCell="A7" zoomScaleNormal="130" zoomScaleSheetLayoutView="100" workbookViewId="0">
      <selection activeCell="D20" sqref="D20"/>
    </sheetView>
  </sheetViews>
  <sheetFormatPr defaultColWidth="8.77734375" defaultRowHeight="14.4"/>
  <cols>
    <col min="1" max="1" width="6.44140625" customWidth="1"/>
    <col min="2" max="2" width="10.44140625" customWidth="1"/>
    <col min="3" max="3" width="9.21875" customWidth="1"/>
    <col min="4" max="4" width="9" customWidth="1"/>
    <col min="5" max="5" width="8.44140625" customWidth="1"/>
    <col min="6" max="6" width="9.77734375" bestFit="1" customWidth="1"/>
    <col min="7" max="8" width="8.44140625" customWidth="1"/>
    <col min="9" max="9" width="8" bestFit="1" customWidth="1"/>
    <col min="10" max="10" width="8.77734375" customWidth="1"/>
    <col min="11" max="11" width="8.44140625" customWidth="1"/>
    <col min="12" max="12" width="7.21875" customWidth="1"/>
  </cols>
  <sheetData>
    <row r="2" spans="1:12">
      <c r="A2" s="2"/>
      <c r="I2" s="325" t="s">
        <v>340</v>
      </c>
      <c r="J2" s="325"/>
      <c r="K2" s="325"/>
      <c r="L2" s="325"/>
    </row>
    <row r="3" spans="1:12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>
      <c r="A4" s="281"/>
    </row>
    <row r="5" spans="1:12">
      <c r="A5" s="7"/>
      <c r="B5" s="316" t="s">
        <v>32</v>
      </c>
      <c r="C5" s="316"/>
      <c r="D5" s="316"/>
      <c r="E5" s="316"/>
      <c r="F5" s="316"/>
      <c r="G5" s="316"/>
      <c r="H5" s="316"/>
      <c r="I5" s="316"/>
      <c r="J5" s="316"/>
      <c r="K5" s="316"/>
    </row>
    <row r="7" spans="1:12">
      <c r="B7" s="323" t="s">
        <v>2</v>
      </c>
      <c r="C7" s="326" t="s">
        <v>6</v>
      </c>
      <c r="D7" s="321"/>
      <c r="E7" s="322"/>
      <c r="F7" s="326" t="s">
        <v>87</v>
      </c>
      <c r="G7" s="321"/>
      <c r="H7" s="322"/>
      <c r="I7" s="320" t="s">
        <v>193</v>
      </c>
      <c r="J7" s="321"/>
      <c r="K7" s="322"/>
    </row>
    <row r="8" spans="1:12">
      <c r="B8" s="324"/>
      <c r="C8" s="53" t="s">
        <v>26</v>
      </c>
      <c r="D8" s="53" t="s">
        <v>27</v>
      </c>
      <c r="E8" s="53" t="s">
        <v>29</v>
      </c>
      <c r="F8" s="53" t="s">
        <v>26</v>
      </c>
      <c r="G8" s="53" t="s">
        <v>27</v>
      </c>
      <c r="H8" s="53" t="s">
        <v>29</v>
      </c>
      <c r="I8" s="53" t="s">
        <v>26</v>
      </c>
      <c r="J8" s="53" t="s">
        <v>27</v>
      </c>
      <c r="K8" s="58" t="s">
        <v>29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8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8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8" customFormat="1">
      <c r="B14" s="70">
        <v>2023</v>
      </c>
      <c r="C14" s="36">
        <v>6349.0167570000003</v>
      </c>
      <c r="D14" s="36">
        <v>98.251318503999997</v>
      </c>
      <c r="E14" s="36">
        <v>33.548999999999999</v>
      </c>
      <c r="F14" s="36">
        <v>79451.914403000002</v>
      </c>
      <c r="G14" s="36">
        <v>1652.8870537320004</v>
      </c>
      <c r="H14" s="36">
        <v>2406.5309999999999</v>
      </c>
      <c r="I14" s="36">
        <v>144.22</v>
      </c>
      <c r="J14" s="36">
        <v>77.638228400000017</v>
      </c>
      <c r="K14" s="36">
        <v>11.769</v>
      </c>
    </row>
    <row r="15" spans="1:12" s="48" customFormat="1"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2" s="48" customFormat="1">
      <c r="B16" s="63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8" customFormat="1">
      <c r="B17" s="63" t="s">
        <v>8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8" customFormat="1">
      <c r="B18" s="38" t="s">
        <v>5</v>
      </c>
      <c r="C18" s="36">
        <v>0</v>
      </c>
      <c r="D18" s="36">
        <v>0</v>
      </c>
      <c r="E18" s="36">
        <v>0</v>
      </c>
      <c r="F18" s="36">
        <v>24214.421880999998</v>
      </c>
      <c r="G18" s="36">
        <v>720.79098434299999</v>
      </c>
      <c r="H18" s="36">
        <v>468.27699999999999</v>
      </c>
      <c r="I18" s="36">
        <v>4.8338999999999999</v>
      </c>
      <c r="J18" s="36">
        <v>3.3317448000000001</v>
      </c>
      <c r="K18" s="36">
        <v>2.0649999999999999</v>
      </c>
    </row>
    <row r="19" spans="2:11" s="48" customFormat="1">
      <c r="B19" s="131"/>
      <c r="C19" s="131"/>
      <c r="D19" s="131"/>
      <c r="E19" s="131"/>
      <c r="F19" s="131"/>
      <c r="G19" s="131"/>
      <c r="H19" s="131"/>
      <c r="I19" s="131"/>
      <c r="J19" s="131"/>
      <c r="K19" s="131"/>
    </row>
    <row r="20" spans="2:11" s="48" customFormat="1">
      <c r="B20" s="70" t="s">
        <v>417</v>
      </c>
      <c r="C20" s="36">
        <v>6.25E-2</v>
      </c>
      <c r="D20" s="40">
        <v>6.2500000000000001E-5</v>
      </c>
      <c r="E20" s="36">
        <v>5.0000000000000001E-3</v>
      </c>
      <c r="F20" s="36">
        <v>8533.2284909999998</v>
      </c>
      <c r="G20" s="36">
        <v>102.03575108300001</v>
      </c>
      <c r="H20" s="36">
        <v>158.084</v>
      </c>
      <c r="I20" s="36">
        <v>3.1534</v>
      </c>
      <c r="J20" s="36">
        <v>1.8004112000000001</v>
      </c>
      <c r="K20" s="36">
        <v>1.125</v>
      </c>
    </row>
    <row r="21" spans="2:11" s="48" customFormat="1">
      <c r="B21" s="70" t="s">
        <v>418</v>
      </c>
      <c r="C21" s="36">
        <v>0</v>
      </c>
      <c r="D21" s="36">
        <v>0</v>
      </c>
      <c r="E21" s="36">
        <v>0</v>
      </c>
      <c r="F21" s="36">
        <v>19959.461894</v>
      </c>
      <c r="G21" s="36">
        <v>669.94347755599995</v>
      </c>
      <c r="H21" s="36">
        <v>377.52800000000002</v>
      </c>
      <c r="I21" s="36">
        <v>3.0472999999999999</v>
      </c>
      <c r="J21" s="36">
        <v>2.3275373999999998</v>
      </c>
      <c r="K21" s="36">
        <v>1.3089999999999999</v>
      </c>
    </row>
    <row r="22" spans="2:11" s="48" customFormat="1">
      <c r="B22" s="131"/>
      <c r="C22" s="131"/>
      <c r="D22" s="131"/>
      <c r="E22" s="131"/>
      <c r="F22" s="131"/>
      <c r="G22" s="131"/>
      <c r="H22" s="131"/>
      <c r="I22" s="131"/>
      <c r="J22" s="131"/>
      <c r="K22" s="131"/>
    </row>
    <row r="23" spans="2:11" s="48" customFormat="1">
      <c r="B23" s="70" t="s">
        <v>419</v>
      </c>
      <c r="C23" s="36">
        <v>0</v>
      </c>
      <c r="D23" s="36">
        <v>0</v>
      </c>
      <c r="E23" s="36">
        <v>0</v>
      </c>
      <c r="F23" s="36">
        <v>752.42629599999998</v>
      </c>
      <c r="G23" s="36">
        <v>11.027767005999999</v>
      </c>
      <c r="H23" s="36">
        <v>28.265000000000001</v>
      </c>
      <c r="I23" s="36">
        <v>0.65039999999999998</v>
      </c>
      <c r="J23" s="36">
        <v>0.42016719999999996</v>
      </c>
      <c r="K23" s="36">
        <v>0.23599999999999999</v>
      </c>
    </row>
    <row r="24" spans="2:11" s="48" customFormat="1">
      <c r="B24" s="70" t="s">
        <v>420</v>
      </c>
      <c r="C24" s="36">
        <v>0</v>
      </c>
      <c r="D24" s="36">
        <v>0</v>
      </c>
      <c r="E24" s="36">
        <v>0</v>
      </c>
      <c r="F24" s="36">
        <v>985.35733100000004</v>
      </c>
      <c r="G24" s="36">
        <v>10.471468681000001</v>
      </c>
      <c r="H24" s="36">
        <v>20.692</v>
      </c>
      <c r="I24" s="36">
        <v>0.51800000000000002</v>
      </c>
      <c r="J24" s="36">
        <v>0.41136929999999999</v>
      </c>
      <c r="K24" s="36">
        <v>0.30299999999999999</v>
      </c>
    </row>
    <row r="25" spans="2:11" s="48" customFormat="1">
      <c r="B25" s="70" t="s">
        <v>421</v>
      </c>
      <c r="C25" s="36">
        <v>0</v>
      </c>
      <c r="D25" s="36">
        <v>0</v>
      </c>
      <c r="E25" s="36">
        <v>0</v>
      </c>
      <c r="F25" s="36">
        <v>7141.2381800000003</v>
      </c>
      <c r="G25" s="36">
        <v>266.83984566800001</v>
      </c>
      <c r="H25" s="36">
        <v>99.981999999999999</v>
      </c>
      <c r="I25" s="36">
        <v>0.6673</v>
      </c>
      <c r="J25" s="36">
        <v>0.46107379999999998</v>
      </c>
      <c r="K25" s="36">
        <v>0.38</v>
      </c>
    </row>
    <row r="26" spans="2:11" s="48" customFormat="1">
      <c r="B26" s="70" t="s">
        <v>422</v>
      </c>
      <c r="C26" s="36">
        <v>0</v>
      </c>
      <c r="D26" s="36">
        <v>0</v>
      </c>
      <c r="E26" s="36">
        <v>0</v>
      </c>
      <c r="F26" s="36">
        <v>5968.4646190000003</v>
      </c>
      <c r="G26" s="36">
        <v>263.92554422300003</v>
      </c>
      <c r="H26" s="36">
        <v>108.33499999999999</v>
      </c>
      <c r="I26" s="36">
        <v>0.70440000000000003</v>
      </c>
      <c r="J26" s="36">
        <v>0.58537379999999994</v>
      </c>
      <c r="K26" s="36">
        <v>0.20499999999999999</v>
      </c>
    </row>
    <row r="27" spans="2:11" s="48" customFormat="1">
      <c r="B27" s="70" t="s">
        <v>423</v>
      </c>
      <c r="C27" s="36">
        <v>0</v>
      </c>
      <c r="D27" s="36">
        <v>0</v>
      </c>
      <c r="E27" s="36">
        <v>0</v>
      </c>
      <c r="F27" s="36">
        <v>5111.9754679999996</v>
      </c>
      <c r="G27" s="36">
        <v>117.67885197800001</v>
      </c>
      <c r="H27" s="36">
        <v>120.254</v>
      </c>
      <c r="I27" s="36">
        <v>0.50719999999999998</v>
      </c>
      <c r="J27" s="36">
        <v>0.44955329999999999</v>
      </c>
      <c r="K27" s="36">
        <v>0.185</v>
      </c>
    </row>
    <row r="28" spans="2:11" ht="14.25" customHeight="1"/>
    <row r="29" spans="2:11">
      <c r="B29" s="20" t="s">
        <v>28</v>
      </c>
    </row>
    <row r="30" spans="2:11">
      <c r="B30" s="20" t="s">
        <v>263</v>
      </c>
    </row>
    <row r="31" spans="2:11">
      <c r="B31" s="20" t="s">
        <v>30</v>
      </c>
    </row>
    <row r="32" spans="2:11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 ht="7.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1:12" s="3" customFormat="1">
      <c r="A55" s="15"/>
      <c r="B55" s="15"/>
      <c r="C55" s="15"/>
      <c r="D55" s="99"/>
      <c r="E55" s="99"/>
      <c r="F55" s="99"/>
      <c r="G55" s="99"/>
      <c r="H55" s="99"/>
      <c r="I55" s="99"/>
      <c r="J55" s="99"/>
      <c r="K55" s="101"/>
      <c r="L55" s="104" t="s">
        <v>100</v>
      </c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</sheetPr>
  <dimension ref="A1:J59"/>
  <sheetViews>
    <sheetView view="pageBreakPreview" topLeftCell="A7" zoomScale="85" zoomScaleNormal="145" zoomScaleSheetLayoutView="85" workbookViewId="0"/>
  </sheetViews>
  <sheetFormatPr defaultColWidth="9.21875" defaultRowHeight="14.4"/>
  <cols>
    <col min="1" max="1" width="2.77734375" customWidth="1"/>
    <col min="2" max="2" width="28.44140625" customWidth="1"/>
    <col min="3" max="3" width="11.77734375" customWidth="1"/>
    <col min="4" max="4" width="12.21875" customWidth="1"/>
    <col min="5" max="6" width="10.77734375" customWidth="1"/>
    <col min="7" max="9" width="9.21875" customWidth="1"/>
    <col min="10" max="10" width="2.21875" customWidth="1"/>
  </cols>
  <sheetData>
    <row r="1" spans="1:10">
      <c r="A1" s="2"/>
    </row>
    <row r="2" spans="1:10">
      <c r="A2" s="2"/>
      <c r="J2" s="100" t="s">
        <v>340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5" spans="1:10">
      <c r="A5" s="12"/>
      <c r="B5" s="287" t="s">
        <v>47</v>
      </c>
      <c r="C5" s="287"/>
      <c r="D5" s="287"/>
      <c r="E5" s="287"/>
      <c r="F5" s="287"/>
      <c r="G5" s="287"/>
      <c r="H5" s="287"/>
      <c r="I5" s="287"/>
      <c r="J5" s="12"/>
    </row>
    <row r="6" spans="1:10">
      <c r="B6" s="9"/>
      <c r="C6" s="9"/>
      <c r="D6" s="9"/>
      <c r="E6" s="9"/>
      <c r="F6" s="9"/>
    </row>
    <row r="7" spans="1:10" ht="15" customHeight="1">
      <c r="B7" s="323" t="s">
        <v>48</v>
      </c>
      <c r="C7" s="328" t="s">
        <v>49</v>
      </c>
      <c r="D7" s="329"/>
      <c r="E7" s="329"/>
      <c r="F7" s="330"/>
      <c r="G7" s="328" t="s">
        <v>22</v>
      </c>
      <c r="H7" s="329"/>
      <c r="I7" s="329"/>
    </row>
    <row r="8" spans="1:10">
      <c r="B8" s="324"/>
      <c r="C8" s="52">
        <v>2022</v>
      </c>
      <c r="D8" s="138">
        <v>44985</v>
      </c>
      <c r="E8" s="138">
        <v>44988</v>
      </c>
      <c r="F8" s="54">
        <v>44995</v>
      </c>
      <c r="G8" s="180" t="s">
        <v>52</v>
      </c>
      <c r="H8" s="180" t="s">
        <v>24</v>
      </c>
      <c r="I8" s="180" t="s">
        <v>23</v>
      </c>
    </row>
    <row r="9" spans="1:10">
      <c r="B9" s="25" t="s">
        <v>19</v>
      </c>
      <c r="C9" s="95">
        <v>6850.6189999999997</v>
      </c>
      <c r="D9" s="95">
        <v>6843.2389999999996</v>
      </c>
      <c r="E9" s="139">
        <v>6813.6360000000004</v>
      </c>
      <c r="F9" s="95">
        <v>6765.3019999999997</v>
      </c>
      <c r="G9" s="96">
        <v>-0.70937161891243883</v>
      </c>
      <c r="H9" s="96">
        <v>-1.1388905166106269</v>
      </c>
      <c r="I9" s="96">
        <v>-1.2453911099128416</v>
      </c>
    </row>
    <row r="10" spans="1:10">
      <c r="B10" s="179" t="s">
        <v>282</v>
      </c>
      <c r="C10" s="170">
        <v>2279.547</v>
      </c>
      <c r="D10" s="170">
        <v>2101.2139999999999</v>
      </c>
      <c r="E10" s="95">
        <v>2107.9549999999999</v>
      </c>
      <c r="F10" s="95">
        <v>2050.2950000000001</v>
      </c>
      <c r="G10" s="96">
        <v>-2.7353525098970262</v>
      </c>
      <c r="H10" s="96">
        <v>-2.4233133797890112</v>
      </c>
      <c r="I10" s="96">
        <v>-10.056910430010872</v>
      </c>
    </row>
    <row r="11" spans="1:10">
      <c r="B11" s="179" t="s">
        <v>283</v>
      </c>
      <c r="C11" s="170">
        <v>1216.126</v>
      </c>
      <c r="D11" s="170">
        <v>1243.213</v>
      </c>
      <c r="E11" s="95">
        <v>1218.9839999999999</v>
      </c>
      <c r="F11" s="95">
        <v>1177.075</v>
      </c>
      <c r="G11" s="96">
        <v>-3.4380270782881381</v>
      </c>
      <c r="H11" s="96">
        <v>-5.3199250651336429</v>
      </c>
      <c r="I11" s="96">
        <v>-3.2110981921281123</v>
      </c>
    </row>
    <row r="12" spans="1:10">
      <c r="B12" s="179" t="s">
        <v>284</v>
      </c>
      <c r="C12" s="170">
        <v>1174.3389999999999</v>
      </c>
      <c r="D12" s="170">
        <v>1198.807</v>
      </c>
      <c r="E12" s="95">
        <v>1197.201</v>
      </c>
      <c r="F12" s="95">
        <v>1170.1780000000001</v>
      </c>
      <c r="G12" s="96">
        <v>-2.2571815426148083</v>
      </c>
      <c r="H12" s="96">
        <v>-2.3881241934689994</v>
      </c>
      <c r="I12" s="96">
        <v>-0.3543269873520194</v>
      </c>
    </row>
    <row r="13" spans="1:10">
      <c r="B13" s="179" t="s">
        <v>285</v>
      </c>
      <c r="C13" s="170">
        <v>716.55700000000002</v>
      </c>
      <c r="D13" s="170">
        <v>742.11300000000006</v>
      </c>
      <c r="E13" s="95">
        <v>731.62800000000004</v>
      </c>
      <c r="F13" s="95">
        <v>727.649</v>
      </c>
      <c r="G13" s="96">
        <v>-0.54385562061594717</v>
      </c>
      <c r="H13" s="96">
        <v>-1.9490293257226399</v>
      </c>
      <c r="I13" s="96">
        <v>1.5479578037755524</v>
      </c>
    </row>
    <row r="14" spans="1:10">
      <c r="B14" s="179" t="s">
        <v>286</v>
      </c>
      <c r="C14" s="170">
        <v>850.9</v>
      </c>
      <c r="D14" s="170">
        <v>845.29</v>
      </c>
      <c r="E14" s="95">
        <v>845.42499999999995</v>
      </c>
      <c r="F14" s="95">
        <v>829.95399999999995</v>
      </c>
      <c r="G14" s="96">
        <v>-1.8299671762722896</v>
      </c>
      <c r="H14" s="96">
        <v>-1.814288587348722</v>
      </c>
      <c r="I14" s="96">
        <v>-2.4616288635562378</v>
      </c>
    </row>
    <row r="15" spans="1:10">
      <c r="B15" s="179" t="s">
        <v>287</v>
      </c>
      <c r="C15" s="170">
        <v>1564.9749999999999</v>
      </c>
      <c r="D15" s="170">
        <v>1565.076</v>
      </c>
      <c r="E15" s="95">
        <v>1555.3320000000001</v>
      </c>
      <c r="F15" s="95">
        <v>1544.066</v>
      </c>
      <c r="G15" s="96">
        <v>-0.72434695614827416</v>
      </c>
      <c r="H15" s="96">
        <v>-1.3424268214450923</v>
      </c>
      <c r="I15" s="96">
        <v>-1.3360596814645525</v>
      </c>
    </row>
    <row r="16" spans="1:10">
      <c r="B16" s="179" t="s">
        <v>288</v>
      </c>
      <c r="C16" s="170">
        <v>1414.925</v>
      </c>
      <c r="D16" s="170">
        <v>1401.2560000000001</v>
      </c>
      <c r="E16" s="95">
        <v>1404.9469999999999</v>
      </c>
      <c r="F16" s="95">
        <v>1393.627</v>
      </c>
      <c r="G16" s="96">
        <v>-0.8057243440499845</v>
      </c>
      <c r="H16" s="96">
        <v>-0.5444401308540433</v>
      </c>
      <c r="I16" s="96">
        <v>-1.5052387935756313</v>
      </c>
    </row>
    <row r="17" spans="2:10">
      <c r="B17" s="179" t="s">
        <v>289</v>
      </c>
      <c r="C17" s="170">
        <v>711.245</v>
      </c>
      <c r="D17" s="170">
        <v>699.13900000000001</v>
      </c>
      <c r="E17" s="95">
        <v>687.19600000000003</v>
      </c>
      <c r="F17" s="95">
        <v>681.77800000000002</v>
      </c>
      <c r="G17" s="96">
        <v>-0.78842135286002912</v>
      </c>
      <c r="H17" s="96">
        <v>-2.4831971896861695</v>
      </c>
      <c r="I17" s="96">
        <v>-4.1430168226138653</v>
      </c>
    </row>
    <row r="18" spans="2:10">
      <c r="B18" s="179" t="s">
        <v>290</v>
      </c>
      <c r="C18" s="170">
        <v>5162.0429999999997</v>
      </c>
      <c r="D18" s="170">
        <v>5385.8549999999996</v>
      </c>
      <c r="E18" s="95">
        <v>5455.78</v>
      </c>
      <c r="F18" s="95">
        <v>5358.0730000000003</v>
      </c>
      <c r="G18" s="96">
        <v>-1.7908896619731631</v>
      </c>
      <c r="H18" s="96">
        <v>-0.51583267652024145</v>
      </c>
      <c r="I18" s="96">
        <v>3.7975274518248039</v>
      </c>
      <c r="J18" s="11"/>
    </row>
    <row r="19" spans="2:10">
      <c r="B19" s="179" t="s">
        <v>291</v>
      </c>
      <c r="C19" s="170">
        <v>868.64099999999996</v>
      </c>
      <c r="D19" s="170">
        <v>844.52</v>
      </c>
      <c r="E19" s="95">
        <v>848.92700000000002</v>
      </c>
      <c r="F19" s="95">
        <v>831.78</v>
      </c>
      <c r="G19" s="96">
        <v>-2.0198438735014963</v>
      </c>
      <c r="H19" s="96">
        <v>-1.5085492350684424</v>
      </c>
      <c r="I19" s="96">
        <v>-4.2435252307915459</v>
      </c>
      <c r="J19" s="11"/>
    </row>
    <row r="20" spans="2:10">
      <c r="B20" s="179" t="s">
        <v>292</v>
      </c>
      <c r="C20" s="170">
        <v>1661.9380000000001</v>
      </c>
      <c r="D20" s="170">
        <v>1936.0160000000001</v>
      </c>
      <c r="E20" s="95">
        <v>1844.0940000000001</v>
      </c>
      <c r="F20" s="95">
        <v>1814.2950000000001</v>
      </c>
      <c r="G20" s="96">
        <v>-1.6159154576718964</v>
      </c>
      <c r="H20" s="96">
        <v>-6.2871897752911128</v>
      </c>
      <c r="I20" s="96">
        <v>9.1674298319191188</v>
      </c>
      <c r="J20" s="11"/>
    </row>
    <row r="21" spans="2:10">
      <c r="B21" s="25"/>
      <c r="C21" s="170"/>
      <c r="D21" s="170"/>
      <c r="E21" s="95"/>
      <c r="F21" s="95"/>
      <c r="G21" s="96"/>
      <c r="H21" s="170"/>
      <c r="I21" s="170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287" t="s">
        <v>357</v>
      </c>
      <c r="C24" s="287"/>
      <c r="D24" s="287"/>
      <c r="E24" s="287"/>
      <c r="F24" s="287"/>
      <c r="G24" s="287"/>
      <c r="H24" s="287"/>
      <c r="I24" s="287"/>
      <c r="J24" s="11"/>
    </row>
    <row r="25" spans="2:10">
      <c r="B25" s="287"/>
      <c r="C25" s="287"/>
      <c r="D25" s="287"/>
      <c r="E25" s="287"/>
      <c r="F25" s="287"/>
      <c r="G25" s="287"/>
      <c r="H25" s="287"/>
      <c r="I25" s="287"/>
      <c r="J25" s="11"/>
    </row>
    <row r="26" spans="2:10">
      <c r="B26" s="323" t="s">
        <v>48</v>
      </c>
      <c r="C26" s="328" t="s">
        <v>341</v>
      </c>
      <c r="D26" s="329"/>
      <c r="E26" s="329"/>
      <c r="F26" s="328" t="s">
        <v>185</v>
      </c>
      <c r="G26" s="329"/>
      <c r="H26" s="329"/>
      <c r="J26" s="11"/>
    </row>
    <row r="27" spans="2:10">
      <c r="B27" s="331"/>
      <c r="C27" s="255" t="s">
        <v>172</v>
      </c>
      <c r="D27" s="256" t="s">
        <v>198</v>
      </c>
      <c r="E27" s="256" t="s">
        <v>199</v>
      </c>
      <c r="F27" s="332" t="s">
        <v>171</v>
      </c>
      <c r="G27" s="333"/>
      <c r="H27" s="256" t="s">
        <v>22</v>
      </c>
      <c r="J27" s="11"/>
    </row>
    <row r="28" spans="2:10">
      <c r="B28" s="25" t="s">
        <v>339</v>
      </c>
      <c r="C28" s="62">
        <v>17868.760987387755</v>
      </c>
      <c r="D28" s="62">
        <v>9853.1596165129577</v>
      </c>
      <c r="E28" s="62">
        <v>1075.2906530612245</v>
      </c>
      <c r="F28" s="327">
        <v>9381117963207050</v>
      </c>
      <c r="G28" s="327"/>
      <c r="H28" s="62">
        <v>100</v>
      </c>
      <c r="J28" s="11"/>
    </row>
    <row r="29" spans="2:10">
      <c r="B29" s="179" t="s">
        <v>282</v>
      </c>
      <c r="C29" s="62">
        <v>2678.6896533673466</v>
      </c>
      <c r="D29" s="62">
        <v>1266.1073174586327</v>
      </c>
      <c r="E29" s="62">
        <v>153.98483673469389</v>
      </c>
      <c r="F29" s="327">
        <v>1268309790794210</v>
      </c>
      <c r="G29" s="327"/>
      <c r="H29" s="62">
        <v>13.519814970545607</v>
      </c>
      <c r="J29" s="11"/>
    </row>
    <row r="30" spans="2:10">
      <c r="B30" s="179" t="s">
        <v>283</v>
      </c>
      <c r="C30" s="62">
        <v>1283.0518907959186</v>
      </c>
      <c r="D30" s="62">
        <v>1085.9514041708776</v>
      </c>
      <c r="E30" s="62">
        <v>128.84418367346939</v>
      </c>
      <c r="F30" s="327">
        <v>894075012786211</v>
      </c>
      <c r="G30" s="327"/>
      <c r="H30" s="62">
        <v>9.5305806439359646</v>
      </c>
    </row>
    <row r="31" spans="2:10">
      <c r="B31" s="179" t="s">
        <v>284</v>
      </c>
      <c r="C31" s="62">
        <v>506.57998402040818</v>
      </c>
      <c r="D31" s="62">
        <v>518.59029815442864</v>
      </c>
      <c r="E31" s="62">
        <v>60.512632653061225</v>
      </c>
      <c r="F31" s="327">
        <v>425939316836469</v>
      </c>
      <c r="G31" s="327"/>
      <c r="H31" s="62">
        <v>4.5403897329402776</v>
      </c>
    </row>
    <row r="32" spans="2:10">
      <c r="B32" s="179" t="s">
        <v>285</v>
      </c>
      <c r="C32" s="62">
        <v>1345.385598367347</v>
      </c>
      <c r="D32" s="62">
        <v>751.23483141973475</v>
      </c>
      <c r="E32" s="62">
        <v>126.00640816326531</v>
      </c>
      <c r="F32" s="327">
        <v>1188356036561950</v>
      </c>
      <c r="G32" s="327"/>
      <c r="H32" s="62">
        <v>12.667531111139507</v>
      </c>
    </row>
    <row r="33" spans="2:8">
      <c r="B33" s="179" t="s">
        <v>286</v>
      </c>
      <c r="C33" s="62">
        <v>1936.9535977142857</v>
      </c>
      <c r="D33" s="62">
        <v>793.47718609495928</v>
      </c>
      <c r="E33" s="62">
        <v>127.20997959183673</v>
      </c>
      <c r="F33" s="327">
        <v>357359776449873</v>
      </c>
      <c r="G33" s="327"/>
      <c r="H33" s="62">
        <v>3.8093516982884754</v>
      </c>
    </row>
    <row r="34" spans="2:8">
      <c r="B34" s="179" t="s">
        <v>287</v>
      </c>
      <c r="C34" s="62">
        <v>652.03838526530615</v>
      </c>
      <c r="D34" s="62">
        <v>385.88870250787755</v>
      </c>
      <c r="E34" s="62">
        <v>38.56230612244898</v>
      </c>
      <c r="F34" s="327">
        <v>294181952481843</v>
      </c>
      <c r="G34" s="327"/>
      <c r="H34" s="62">
        <v>3.1358943959092196</v>
      </c>
    </row>
    <row r="35" spans="2:8">
      <c r="B35" s="179" t="s">
        <v>288</v>
      </c>
      <c r="C35" s="62">
        <v>1707.6009247346938</v>
      </c>
      <c r="D35" s="62">
        <v>3415.9190065165712</v>
      </c>
      <c r="E35" s="62">
        <v>144.73138775510205</v>
      </c>
      <c r="F35" s="327">
        <v>3366718600676500</v>
      </c>
      <c r="G35" s="327"/>
      <c r="H35" s="62">
        <v>35.888245024535927</v>
      </c>
    </row>
    <row r="36" spans="2:8">
      <c r="B36" s="179" t="s">
        <v>289</v>
      </c>
      <c r="C36" s="62">
        <v>1686.4381559387755</v>
      </c>
      <c r="D36" s="62">
        <v>223.65320803626531</v>
      </c>
      <c r="E36" s="62">
        <v>86.50028571428571</v>
      </c>
      <c r="F36" s="327">
        <v>240354975306195</v>
      </c>
      <c r="G36" s="327"/>
      <c r="H36" s="62">
        <v>2.5621144116178098</v>
      </c>
    </row>
    <row r="37" spans="2:8">
      <c r="B37" s="179" t="s">
        <v>290</v>
      </c>
      <c r="C37" s="62">
        <v>4571.0662070816325</v>
      </c>
      <c r="D37" s="62">
        <v>609.36451000065313</v>
      </c>
      <c r="E37" s="62">
        <v>82.506571428571434</v>
      </c>
      <c r="F37" s="327">
        <v>422678740766838</v>
      </c>
      <c r="G37" s="327"/>
      <c r="H37" s="62">
        <v>4.5056329365497083</v>
      </c>
    </row>
    <row r="38" spans="2:8">
      <c r="B38" s="179" t="s">
        <v>291</v>
      </c>
      <c r="C38" s="62">
        <v>759.55800995918366</v>
      </c>
      <c r="D38" s="62">
        <v>682.99409267777548</v>
      </c>
      <c r="E38" s="62">
        <v>74.014612244897961</v>
      </c>
      <c r="F38" s="327">
        <v>872573420942002</v>
      </c>
      <c r="G38" s="327"/>
      <c r="H38" s="62">
        <v>9.3013799033788302</v>
      </c>
    </row>
    <row r="39" spans="2:8">
      <c r="B39" s="179" t="s">
        <v>292</v>
      </c>
      <c r="C39" s="62">
        <v>741.39858014285721</v>
      </c>
      <c r="D39" s="62">
        <v>119.97905947518367</v>
      </c>
      <c r="E39" s="62">
        <v>52.417448979591832</v>
      </c>
      <c r="F39" s="327">
        <v>50570339604958</v>
      </c>
      <c r="G39" s="327"/>
      <c r="H39" s="62">
        <v>0.53906517115866126</v>
      </c>
    </row>
    <row r="40" spans="2:8">
      <c r="B40" s="25"/>
      <c r="C40" s="46"/>
      <c r="D40" s="46"/>
      <c r="E40" s="46"/>
      <c r="F40" s="270"/>
      <c r="G40" s="270"/>
      <c r="H40" s="46"/>
    </row>
    <row r="41" spans="2:8">
      <c r="B41" s="25"/>
      <c r="C41" s="46"/>
      <c r="D41" s="46"/>
      <c r="E41" s="46"/>
      <c r="F41" s="270"/>
      <c r="G41" s="270"/>
      <c r="H41" s="46"/>
    </row>
    <row r="43" spans="2:8">
      <c r="B43" s="25"/>
      <c r="C43" s="94"/>
      <c r="D43" s="94"/>
      <c r="E43" s="94"/>
      <c r="F43" s="145"/>
      <c r="G43" s="145"/>
      <c r="H43" s="94"/>
    </row>
    <row r="44" spans="2:8">
      <c r="B44" s="25"/>
      <c r="C44" s="94"/>
      <c r="D44" s="94"/>
      <c r="E44" s="94"/>
      <c r="F44" s="145"/>
      <c r="G44" s="145"/>
      <c r="H44" s="94"/>
    </row>
    <row r="45" spans="2:8">
      <c r="B45" s="25"/>
      <c r="C45" s="94"/>
      <c r="D45" s="94"/>
      <c r="E45" s="94"/>
      <c r="F45" s="145"/>
      <c r="G45" s="145"/>
      <c r="H45" s="94"/>
    </row>
    <row r="46" spans="2:8">
      <c r="B46" s="25"/>
      <c r="C46" s="94"/>
      <c r="D46" s="94"/>
      <c r="E46" s="94"/>
      <c r="F46" s="145"/>
      <c r="G46" s="145"/>
      <c r="H46" s="94"/>
    </row>
    <row r="47" spans="2:8">
      <c r="B47" s="25"/>
      <c r="C47" s="94"/>
      <c r="D47" s="94"/>
      <c r="E47" s="94"/>
      <c r="F47" s="145"/>
      <c r="G47" s="145"/>
      <c r="H47" s="94"/>
    </row>
    <row r="48" spans="2:8">
      <c r="B48" s="25"/>
      <c r="C48" s="94"/>
      <c r="D48" s="94"/>
      <c r="E48" s="94"/>
      <c r="F48" s="145"/>
      <c r="G48" s="145"/>
      <c r="H48" s="94"/>
    </row>
    <row r="49" spans="1:10">
      <c r="B49" s="25"/>
      <c r="C49" s="94"/>
      <c r="D49" s="94"/>
      <c r="E49" s="94"/>
      <c r="F49" s="145"/>
      <c r="G49" s="145"/>
      <c r="H49" s="94"/>
    </row>
    <row r="50" spans="1:10">
      <c r="B50" s="25"/>
      <c r="C50" s="94"/>
      <c r="D50" s="94"/>
      <c r="E50" s="94"/>
      <c r="F50" s="145"/>
      <c r="G50" s="145"/>
      <c r="H50" s="94"/>
    </row>
    <row r="51" spans="1:10">
      <c r="B51" s="25"/>
      <c r="C51" s="94"/>
      <c r="D51" s="94"/>
      <c r="E51" s="94"/>
      <c r="F51" s="145"/>
      <c r="G51" s="145"/>
      <c r="H51" s="94"/>
    </row>
    <row r="52" spans="1:10">
      <c r="B52" s="25"/>
      <c r="C52" s="94"/>
      <c r="D52" s="94"/>
      <c r="E52" s="94"/>
      <c r="F52" s="145"/>
      <c r="G52" s="145"/>
      <c r="H52" s="94"/>
    </row>
    <row r="53" spans="1:10">
      <c r="B53" s="25"/>
      <c r="C53" s="94"/>
      <c r="D53" s="94"/>
      <c r="E53" s="94"/>
      <c r="F53" s="145"/>
      <c r="G53" s="145"/>
      <c r="H53" s="94"/>
    </row>
    <row r="54" spans="1:10">
      <c r="B54" s="25"/>
      <c r="C54" s="94"/>
      <c r="D54" s="94"/>
      <c r="E54" s="94"/>
      <c r="F54" s="145"/>
      <c r="G54" s="145"/>
      <c r="H54" s="94"/>
    </row>
    <row r="55" spans="1:10">
      <c r="B55" s="25"/>
      <c r="C55" s="94"/>
      <c r="D55" s="94"/>
      <c r="E55" s="94"/>
      <c r="F55" s="145"/>
      <c r="G55" s="145"/>
      <c r="H55" s="94"/>
    </row>
    <row r="56" spans="1:10">
      <c r="B56" s="25"/>
      <c r="C56" s="94"/>
      <c r="D56" s="94"/>
      <c r="E56" s="94"/>
      <c r="F56" s="145"/>
      <c r="G56" s="145"/>
      <c r="H56" s="94"/>
    </row>
    <row r="58" spans="1:10" ht="7.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7"/>
    </row>
    <row r="59" spans="1:10">
      <c r="A59" s="15"/>
      <c r="B59" s="15"/>
      <c r="C59" s="15"/>
      <c r="D59" s="99"/>
      <c r="E59" s="99"/>
      <c r="F59" s="99"/>
      <c r="G59" s="99"/>
      <c r="H59" s="99"/>
      <c r="I59" s="105"/>
      <c r="J59" s="105" t="s">
        <v>101</v>
      </c>
    </row>
  </sheetData>
  <mergeCells count="22">
    <mergeCell ref="F28:G28"/>
    <mergeCell ref="B25:I25"/>
    <mergeCell ref="B26:B27"/>
    <mergeCell ref="C26:E26"/>
    <mergeCell ref="F26:H26"/>
    <mergeCell ref="F27:G27"/>
    <mergeCell ref="B5:I5"/>
    <mergeCell ref="B7:B8"/>
    <mergeCell ref="C7:F7"/>
    <mergeCell ref="G7:I7"/>
    <mergeCell ref="B24:I24"/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6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P43"/>
  <sheetViews>
    <sheetView view="pageBreakPreview" zoomScaleNormal="145" zoomScaleSheetLayoutView="100" workbookViewId="0">
      <selection activeCell="N21" sqref="N21"/>
    </sheetView>
  </sheetViews>
  <sheetFormatPr defaultColWidth="8.77734375" defaultRowHeight="14.4"/>
  <cols>
    <col min="1" max="1" width="10.21875" customWidth="1"/>
    <col min="2" max="3" width="8.21875" bestFit="1" customWidth="1"/>
    <col min="4" max="4" width="7.44140625" customWidth="1"/>
    <col min="5" max="5" width="10.21875" customWidth="1"/>
    <col min="6" max="6" width="8.21875" bestFit="1" customWidth="1"/>
    <col min="7" max="8" width="8.77734375" customWidth="1"/>
    <col min="9" max="9" width="9.21875" customWidth="1"/>
    <col min="10" max="10" width="10.77734375" customWidth="1"/>
    <col min="11" max="11" width="9.44140625" bestFit="1" customWidth="1"/>
    <col min="12" max="12" width="8.77734375" bestFit="1" customWidth="1"/>
    <col min="13" max="13" width="9.44140625" bestFit="1" customWidth="1"/>
    <col min="14" max="14" width="9" customWidth="1"/>
    <col min="15" max="15" width="8.77734375" customWidth="1"/>
    <col min="16" max="16" width="10.77734375" customWidth="1"/>
  </cols>
  <sheetData>
    <row r="1" spans="1:16">
      <c r="A1" s="1"/>
    </row>
    <row r="2" spans="1:16">
      <c r="A2" s="1"/>
      <c r="P2" s="100" t="s">
        <v>340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287" t="s">
        <v>46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16" ht="7.5" customHeight="1"/>
    <row r="7" spans="1:16" ht="14.25" customHeight="1">
      <c r="A7" s="311" t="s">
        <v>2</v>
      </c>
      <c r="B7" s="336" t="s">
        <v>19</v>
      </c>
      <c r="C7" s="336" t="s">
        <v>33</v>
      </c>
      <c r="D7" s="336" t="s">
        <v>20</v>
      </c>
      <c r="E7" s="334" t="s">
        <v>38</v>
      </c>
      <c r="F7" s="334" t="s">
        <v>39</v>
      </c>
      <c r="G7" s="334" t="s">
        <v>40</v>
      </c>
      <c r="H7" s="334" t="s">
        <v>41</v>
      </c>
      <c r="I7" s="334" t="s">
        <v>43</v>
      </c>
      <c r="J7" s="334" t="s">
        <v>45</v>
      </c>
      <c r="K7" s="334" t="s">
        <v>44</v>
      </c>
      <c r="L7" s="334" t="s">
        <v>34</v>
      </c>
      <c r="M7" s="337" t="s">
        <v>35</v>
      </c>
      <c r="N7" s="334" t="s">
        <v>36</v>
      </c>
      <c r="O7" s="334" t="s">
        <v>37</v>
      </c>
      <c r="P7" s="334" t="s">
        <v>42</v>
      </c>
    </row>
    <row r="8" spans="1:16" ht="21.6" customHeight="1">
      <c r="A8" s="312"/>
      <c r="B8" s="335"/>
      <c r="C8" s="335"/>
      <c r="D8" s="335"/>
      <c r="E8" s="335" t="s">
        <v>21</v>
      </c>
      <c r="F8" s="335"/>
      <c r="G8" s="335"/>
      <c r="H8" s="335"/>
      <c r="I8" s="335"/>
      <c r="J8" s="335"/>
      <c r="K8" s="335"/>
      <c r="L8" s="335"/>
      <c r="M8" s="338"/>
      <c r="N8" s="335"/>
      <c r="O8" s="335"/>
      <c r="P8" s="335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4">
        <v>6299.5389999999998</v>
      </c>
      <c r="C10" s="94">
        <v>1014.473</v>
      </c>
      <c r="D10" s="94">
        <v>698.08500000000004</v>
      </c>
      <c r="E10" s="94">
        <v>3222.83</v>
      </c>
      <c r="F10" s="94">
        <v>1588.76</v>
      </c>
      <c r="G10" s="94">
        <v>1579.84</v>
      </c>
      <c r="H10" s="94">
        <v>7815.26</v>
      </c>
      <c r="I10" s="94">
        <v>2197.67</v>
      </c>
      <c r="J10" s="94">
        <v>28189.75</v>
      </c>
      <c r="K10" s="94">
        <v>23656.62</v>
      </c>
      <c r="L10" s="94">
        <v>11997.14</v>
      </c>
      <c r="M10" s="94">
        <v>28538.44</v>
      </c>
      <c r="N10" s="94">
        <v>7542.44</v>
      </c>
      <c r="O10" s="94">
        <v>6802.4</v>
      </c>
      <c r="P10" s="94">
        <v>3050.1239999999998</v>
      </c>
    </row>
    <row r="11" spans="1:16" ht="14.25" customHeight="1">
      <c r="A11" s="70">
        <v>2020</v>
      </c>
      <c r="B11" s="94">
        <v>5979.0730000000003</v>
      </c>
      <c r="C11" s="94">
        <v>934.88699999999994</v>
      </c>
      <c r="D11" s="94">
        <v>630.42200000000003</v>
      </c>
      <c r="E11" s="94">
        <v>2843.81</v>
      </c>
      <c r="F11" s="94">
        <v>1627.21</v>
      </c>
      <c r="G11" s="94">
        <v>1449.35</v>
      </c>
      <c r="H11" s="94">
        <v>7139.71</v>
      </c>
      <c r="I11" s="94">
        <v>2873.47</v>
      </c>
      <c r="J11" s="94">
        <v>27231.13</v>
      </c>
      <c r="K11" s="94">
        <v>27444.17</v>
      </c>
      <c r="L11" s="94">
        <v>14732.53</v>
      </c>
      <c r="M11" s="94">
        <v>30606.48</v>
      </c>
      <c r="N11" s="94">
        <v>6460.52</v>
      </c>
      <c r="O11" s="94">
        <v>6850.6139999999996</v>
      </c>
      <c r="P11" s="94">
        <v>3473.069</v>
      </c>
    </row>
    <row r="12" spans="1:16" s="48" customFormat="1" ht="14.25" customHeight="1">
      <c r="A12" s="70">
        <v>2021</v>
      </c>
      <c r="B12" s="94">
        <v>6581.482</v>
      </c>
      <c r="C12" s="94">
        <v>931.41099999999994</v>
      </c>
      <c r="D12" s="94">
        <v>562.01900000000001</v>
      </c>
      <c r="E12" s="94">
        <v>3123.68</v>
      </c>
      <c r="F12" s="94">
        <v>1567.53</v>
      </c>
      <c r="G12" s="94">
        <v>1657.62</v>
      </c>
      <c r="H12" s="94">
        <v>7122.63</v>
      </c>
      <c r="I12" s="94">
        <v>2977.65</v>
      </c>
      <c r="J12" s="94">
        <v>23397.67</v>
      </c>
      <c r="K12" s="94">
        <v>28791.71</v>
      </c>
      <c r="L12" s="94">
        <v>18218.84</v>
      </c>
      <c r="M12" s="94">
        <v>36338.300000000003</v>
      </c>
      <c r="N12" s="94">
        <v>7384.54</v>
      </c>
      <c r="O12" s="94">
        <v>7779.2120000000004</v>
      </c>
      <c r="P12" s="94">
        <v>3639.7750000000001</v>
      </c>
    </row>
    <row r="13" spans="1:16" s="48" customFormat="1" ht="14.25" customHeight="1">
      <c r="A13" s="70">
        <v>2022</v>
      </c>
      <c r="B13" s="94">
        <v>6850.6189999999997</v>
      </c>
      <c r="C13" s="94">
        <v>937.17600000000004</v>
      </c>
      <c r="D13" s="94">
        <v>588.03899999999999</v>
      </c>
      <c r="E13" s="94">
        <v>3251.32</v>
      </c>
      <c r="F13" s="94">
        <v>1495.49</v>
      </c>
      <c r="G13" s="94">
        <v>1668.66</v>
      </c>
      <c r="H13" s="94">
        <v>6566.39</v>
      </c>
      <c r="I13" s="94">
        <v>2236.4</v>
      </c>
      <c r="J13" s="94">
        <v>19781.41</v>
      </c>
      <c r="K13" s="94">
        <v>26094.5</v>
      </c>
      <c r="L13" s="94">
        <v>14137.69</v>
      </c>
      <c r="M13" s="94">
        <v>33147.25</v>
      </c>
      <c r="N13" s="94">
        <v>7451.74</v>
      </c>
      <c r="O13" s="94">
        <v>7221.6890000000003</v>
      </c>
      <c r="P13" s="94">
        <v>3089.2579999999998</v>
      </c>
    </row>
    <row r="14" spans="1:16" s="48" customFormat="1" ht="14.25" customHeight="1">
      <c r="A14" s="70">
        <v>2023</v>
      </c>
      <c r="B14" s="94">
        <v>6765.3019999999997</v>
      </c>
      <c r="C14" s="94">
        <v>937.13599999999997</v>
      </c>
      <c r="D14" s="94">
        <v>564.56799999999998</v>
      </c>
      <c r="E14" s="94">
        <v>3177.43</v>
      </c>
      <c r="F14" s="94">
        <v>1433.08</v>
      </c>
      <c r="G14" s="94">
        <v>1599.65</v>
      </c>
      <c r="H14" s="94">
        <v>6589.88</v>
      </c>
      <c r="I14" s="94">
        <v>2394.59</v>
      </c>
      <c r="J14" s="94">
        <v>19319.919999999998</v>
      </c>
      <c r="K14" s="94">
        <v>28143.97</v>
      </c>
      <c r="L14" s="94">
        <v>15526.2</v>
      </c>
      <c r="M14" s="94">
        <v>31909.64</v>
      </c>
      <c r="N14" s="94">
        <v>7748.35</v>
      </c>
      <c r="O14" s="94">
        <v>7348.2259999999997</v>
      </c>
      <c r="P14" s="94">
        <v>3230.0770000000002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4">
        <v>6839.3419999999996</v>
      </c>
      <c r="C16" s="94">
        <v>936.48599999999999</v>
      </c>
      <c r="D16" s="94">
        <v>577.57600000000002</v>
      </c>
      <c r="E16" s="94">
        <v>3365.67</v>
      </c>
      <c r="F16" s="94">
        <v>1485.5</v>
      </c>
      <c r="G16" s="94">
        <v>1671.46</v>
      </c>
      <c r="H16" s="94">
        <v>6793.25</v>
      </c>
      <c r="I16" s="94">
        <v>2425.08</v>
      </c>
      <c r="J16" s="94">
        <v>21842.33</v>
      </c>
      <c r="K16" s="94">
        <v>27327.11</v>
      </c>
      <c r="L16" s="94">
        <v>15265.2</v>
      </c>
      <c r="M16" s="94">
        <v>34086.04</v>
      </c>
      <c r="N16" s="94">
        <v>7771.7</v>
      </c>
      <c r="O16" s="94">
        <v>7686.1450000000004</v>
      </c>
      <c r="P16" s="94">
        <v>3255.6689999999999</v>
      </c>
    </row>
    <row r="17" spans="1:16" s="48" customFormat="1" ht="14.25" customHeight="1">
      <c r="A17" s="63" t="s">
        <v>8</v>
      </c>
      <c r="B17" s="94">
        <v>6843.2389999999996</v>
      </c>
      <c r="C17" s="94">
        <v>942.96699999999998</v>
      </c>
      <c r="D17" s="94">
        <v>577.98900000000003</v>
      </c>
      <c r="E17" s="94">
        <v>3262.63</v>
      </c>
      <c r="F17" s="94">
        <v>1454.19</v>
      </c>
      <c r="G17" s="94">
        <v>1622.35</v>
      </c>
      <c r="H17" s="94">
        <v>6556.2</v>
      </c>
      <c r="I17" s="94">
        <v>2412.85</v>
      </c>
      <c r="J17" s="94">
        <v>19785.939999999999</v>
      </c>
      <c r="K17" s="94">
        <v>27445.56</v>
      </c>
      <c r="L17" s="94">
        <v>15503.79</v>
      </c>
      <c r="M17" s="94">
        <v>32656.7</v>
      </c>
      <c r="N17" s="94">
        <v>7876.28</v>
      </c>
      <c r="O17" s="94">
        <v>7458.0339999999997</v>
      </c>
      <c r="P17" s="94">
        <v>3279.605</v>
      </c>
    </row>
    <row r="18" spans="1:16" s="48" customFormat="1" ht="14.25" customHeight="1">
      <c r="A18" s="38" t="s">
        <v>5</v>
      </c>
      <c r="B18" s="94">
        <v>6765.3019999999997</v>
      </c>
      <c r="C18" s="94">
        <v>937.13599999999997</v>
      </c>
      <c r="D18" s="94">
        <v>564.56799999999998</v>
      </c>
      <c r="E18" s="94">
        <v>3177.43</v>
      </c>
      <c r="F18" s="94">
        <v>1433.08</v>
      </c>
      <c r="G18" s="94">
        <v>1599.65</v>
      </c>
      <c r="H18" s="94">
        <v>6589.88</v>
      </c>
      <c r="I18" s="94">
        <v>2394.59</v>
      </c>
      <c r="J18" s="94">
        <v>19319.919999999998</v>
      </c>
      <c r="K18" s="94">
        <v>28143.97</v>
      </c>
      <c r="L18" s="94">
        <v>15526.2</v>
      </c>
      <c r="M18" s="94">
        <v>31909.64</v>
      </c>
      <c r="N18" s="94">
        <v>7748.35</v>
      </c>
      <c r="O18" s="94">
        <v>7348.2259999999997</v>
      </c>
      <c r="P18" s="94">
        <v>3230.0770000000002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5" t="s">
        <v>417</v>
      </c>
      <c r="B20" s="94">
        <v>6813.6360000000004</v>
      </c>
      <c r="C20" s="94">
        <v>938.96400000000006</v>
      </c>
      <c r="D20" s="94">
        <v>573.19000000000005</v>
      </c>
      <c r="E20" s="94">
        <v>3232.02</v>
      </c>
      <c r="F20" s="94">
        <v>1453.55</v>
      </c>
      <c r="G20" s="94">
        <v>1606.88</v>
      </c>
      <c r="H20" s="94">
        <v>6655.37</v>
      </c>
      <c r="I20" s="94">
        <v>2432.0700000000002</v>
      </c>
      <c r="J20" s="94">
        <v>20567.54</v>
      </c>
      <c r="K20" s="94">
        <v>27927.47</v>
      </c>
      <c r="L20" s="94">
        <v>15608.42</v>
      </c>
      <c r="M20" s="94">
        <v>33390.97</v>
      </c>
      <c r="N20" s="94">
        <v>7947.11</v>
      </c>
      <c r="O20" s="94">
        <v>7484.0349999999999</v>
      </c>
      <c r="P20" s="94">
        <v>3328.393</v>
      </c>
    </row>
    <row r="21" spans="1:16" s="48" customFormat="1">
      <c r="A21" s="135" t="s">
        <v>418</v>
      </c>
      <c r="B21" s="94">
        <v>6765.3019999999997</v>
      </c>
      <c r="C21" s="94">
        <v>937.13599999999997</v>
      </c>
      <c r="D21" s="94">
        <v>564.56799999999998</v>
      </c>
      <c r="E21" s="94">
        <v>3177.43</v>
      </c>
      <c r="F21" s="94">
        <v>1433.08</v>
      </c>
      <c r="G21" s="94">
        <v>1599.65</v>
      </c>
      <c r="H21" s="94">
        <v>6589.88</v>
      </c>
      <c r="I21" s="94">
        <v>2394.59</v>
      </c>
      <c r="J21" s="94">
        <v>19319.919999999998</v>
      </c>
      <c r="K21" s="94">
        <v>28143.97</v>
      </c>
      <c r="L21" s="94">
        <v>15526.2</v>
      </c>
      <c r="M21" s="94">
        <v>31909.64</v>
      </c>
      <c r="N21" s="94">
        <v>7748.35</v>
      </c>
      <c r="O21" s="94">
        <v>7348.2259999999997</v>
      </c>
      <c r="P21" s="94">
        <v>3230.0770000000002</v>
      </c>
    </row>
    <row r="22" spans="1:1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48" customFormat="1" ht="14.25" customHeight="1">
      <c r="A23" s="70" t="s">
        <v>419</v>
      </c>
      <c r="B23" s="94">
        <v>6807.0010000000002</v>
      </c>
      <c r="C23" s="94">
        <v>938.71699999999998</v>
      </c>
      <c r="D23" s="94">
        <v>569.82500000000005</v>
      </c>
      <c r="E23" s="94">
        <v>3239.31</v>
      </c>
      <c r="F23" s="94">
        <v>1452.68</v>
      </c>
      <c r="G23" s="94">
        <v>1606.88</v>
      </c>
      <c r="H23" s="94">
        <v>6671.12</v>
      </c>
      <c r="I23" s="94">
        <v>2462.62</v>
      </c>
      <c r="J23" s="94">
        <v>20603.189999999999</v>
      </c>
      <c r="K23" s="94">
        <v>28237.78</v>
      </c>
      <c r="L23" s="94">
        <v>15763.51</v>
      </c>
      <c r="M23" s="94">
        <v>33431.440000000002</v>
      </c>
      <c r="N23" s="94">
        <v>7929.79</v>
      </c>
      <c r="O23" s="94">
        <v>7525.6930000000002</v>
      </c>
      <c r="P23" s="94">
        <v>3322.0259999999998</v>
      </c>
    </row>
    <row r="24" spans="1:16" s="48" customFormat="1" ht="14.25" customHeight="1">
      <c r="A24" s="70" t="s">
        <v>420</v>
      </c>
      <c r="B24" s="94">
        <v>6766.7579999999998</v>
      </c>
      <c r="C24" s="94">
        <v>935.73900000000003</v>
      </c>
      <c r="D24" s="94">
        <v>563.81200000000001</v>
      </c>
      <c r="E24" s="94">
        <v>3245.27</v>
      </c>
      <c r="F24" s="94">
        <v>1458.67</v>
      </c>
      <c r="G24" s="94">
        <v>1618.51</v>
      </c>
      <c r="H24" s="94">
        <v>6705.12</v>
      </c>
      <c r="I24" s="94">
        <v>2463.35</v>
      </c>
      <c r="J24" s="94">
        <v>20534.48</v>
      </c>
      <c r="K24" s="94">
        <v>28309.16</v>
      </c>
      <c r="L24" s="94">
        <v>15857.89</v>
      </c>
      <c r="M24" s="94">
        <v>32856.46</v>
      </c>
      <c r="N24" s="94">
        <v>7919.48</v>
      </c>
      <c r="O24" s="94">
        <v>7562.65</v>
      </c>
      <c r="P24" s="94">
        <v>3285.0990000000002</v>
      </c>
    </row>
    <row r="25" spans="1:16" s="48" customFormat="1" ht="14.25" customHeight="1">
      <c r="A25" s="70" t="s">
        <v>421</v>
      </c>
      <c r="B25" s="94">
        <v>6776.37</v>
      </c>
      <c r="C25" s="94">
        <v>939.03499999999997</v>
      </c>
      <c r="D25" s="94">
        <v>562.99400000000003</v>
      </c>
      <c r="E25" s="94">
        <v>3226.86</v>
      </c>
      <c r="F25" s="94">
        <v>1454.66</v>
      </c>
      <c r="G25" s="94">
        <v>1612.6</v>
      </c>
      <c r="H25" s="94">
        <v>6711.49</v>
      </c>
      <c r="I25" s="94">
        <v>2431.91</v>
      </c>
      <c r="J25" s="94">
        <v>20051.25</v>
      </c>
      <c r="K25" s="94">
        <v>28444.19</v>
      </c>
      <c r="L25" s="94">
        <v>15818.2</v>
      </c>
      <c r="M25" s="94">
        <v>32798.400000000001</v>
      </c>
      <c r="N25" s="94">
        <v>7929.92</v>
      </c>
      <c r="O25" s="94">
        <v>7503.9030000000002</v>
      </c>
      <c r="P25" s="94">
        <v>3283.248</v>
      </c>
    </row>
    <row r="26" spans="1:16" s="48" customFormat="1" ht="13.5" customHeight="1">
      <c r="A26" s="70" t="s">
        <v>422</v>
      </c>
      <c r="B26" s="94">
        <v>6799.7950000000001</v>
      </c>
      <c r="C26" s="94">
        <v>942.88499999999999</v>
      </c>
      <c r="D26" s="94">
        <v>564.851</v>
      </c>
      <c r="E26" s="94">
        <v>3214.51</v>
      </c>
      <c r="F26" s="94">
        <v>1449.53</v>
      </c>
      <c r="G26" s="94">
        <v>1614.22</v>
      </c>
      <c r="H26" s="94">
        <v>6609.27</v>
      </c>
      <c r="I26" s="94">
        <v>2419.09</v>
      </c>
      <c r="J26" s="94">
        <v>19925.740000000002</v>
      </c>
      <c r="K26" s="94">
        <v>28623.15</v>
      </c>
      <c r="L26" s="94">
        <v>15770.66</v>
      </c>
      <c r="M26" s="94">
        <v>32254.86</v>
      </c>
      <c r="N26" s="94">
        <v>7879.98</v>
      </c>
      <c r="O26" s="94">
        <v>7514.39</v>
      </c>
      <c r="P26" s="94">
        <v>3276.0940000000001</v>
      </c>
    </row>
    <row r="27" spans="1:16" s="48" customFormat="1" ht="14.25" customHeight="1">
      <c r="A27" s="70" t="s">
        <v>423</v>
      </c>
      <c r="B27" s="94">
        <v>6765.3019999999997</v>
      </c>
      <c r="C27" s="94">
        <v>937.13599999999997</v>
      </c>
      <c r="D27" s="94">
        <v>564.56799999999998</v>
      </c>
      <c r="E27" s="94">
        <v>3177.43</v>
      </c>
      <c r="F27" s="94">
        <v>1433.08</v>
      </c>
      <c r="G27" s="94">
        <v>1599.65</v>
      </c>
      <c r="H27" s="94">
        <v>6589.88</v>
      </c>
      <c r="I27" s="94">
        <v>2394.59</v>
      </c>
      <c r="J27" s="94">
        <v>19319.919999999998</v>
      </c>
      <c r="K27" s="94">
        <v>28143.97</v>
      </c>
      <c r="L27" s="94">
        <v>15526.2</v>
      </c>
      <c r="M27" s="94">
        <v>31909.64</v>
      </c>
      <c r="N27" s="94">
        <v>7748.35</v>
      </c>
      <c r="O27" s="94">
        <v>7348.2259999999997</v>
      </c>
      <c r="P27" s="94">
        <v>3230.0770000000002</v>
      </c>
    </row>
    <row r="28" spans="1:16" ht="14.25" customHeight="1">
      <c r="A28" s="25"/>
      <c r="B28" s="4"/>
      <c r="C28" s="4"/>
      <c r="D28" s="4"/>
      <c r="E28" s="4"/>
      <c r="F28" s="46"/>
      <c r="G28" s="29"/>
      <c r="H28" s="29"/>
      <c r="I28" s="29"/>
      <c r="J28" s="29"/>
      <c r="K28" s="29"/>
      <c r="L28" s="46"/>
      <c r="M28" s="29"/>
      <c r="N28" s="46"/>
      <c r="O28" s="29"/>
      <c r="P28" s="29"/>
    </row>
    <row r="29" spans="1:16" ht="14.25" customHeight="1">
      <c r="A29" s="25" t="s">
        <v>332</v>
      </c>
      <c r="B29" s="4"/>
      <c r="C29" s="4"/>
      <c r="D29" s="4"/>
      <c r="E29" s="4"/>
      <c r="F29" s="46"/>
      <c r="G29" s="29"/>
      <c r="H29" s="29"/>
      <c r="I29" s="29"/>
      <c r="J29" s="29"/>
      <c r="K29" s="29"/>
      <c r="L29" s="46"/>
      <c r="M29" s="29"/>
      <c r="N29" s="46"/>
      <c r="O29" s="29"/>
      <c r="P29" s="29"/>
    </row>
    <row r="30" spans="1:16" ht="14.25" customHeight="1">
      <c r="A30" s="25" t="s">
        <v>333</v>
      </c>
      <c r="B30" s="4"/>
      <c r="C30" s="4"/>
      <c r="D30" s="4"/>
      <c r="E30" s="4"/>
      <c r="F30" s="46"/>
      <c r="G30" s="29"/>
      <c r="H30" s="29"/>
      <c r="I30" s="29"/>
      <c r="J30" s="29"/>
      <c r="K30" s="29"/>
      <c r="L30" s="46"/>
      <c r="M30" s="29"/>
      <c r="N30" s="46"/>
      <c r="O30" s="29"/>
      <c r="P30" s="29"/>
    </row>
    <row r="31" spans="1:16" ht="14.25" customHeight="1">
      <c r="A31" s="25"/>
      <c r="B31" s="4"/>
      <c r="C31" s="4"/>
      <c r="D31" s="4"/>
      <c r="E31" s="4"/>
      <c r="F31" s="46"/>
      <c r="G31" s="29"/>
      <c r="H31" s="29"/>
      <c r="I31" s="29"/>
      <c r="J31" s="29"/>
      <c r="K31" s="29"/>
      <c r="L31" s="46"/>
      <c r="M31" s="29"/>
      <c r="N31" s="46"/>
      <c r="O31" s="29"/>
      <c r="P31" s="29"/>
    </row>
    <row r="32" spans="1:16" ht="14.25" customHeight="1">
      <c r="A32" s="25"/>
      <c r="B32" s="4"/>
      <c r="C32" s="4"/>
      <c r="D32" s="4"/>
      <c r="E32" s="4"/>
      <c r="F32" s="46"/>
      <c r="G32" s="29"/>
      <c r="H32" s="29"/>
      <c r="I32" s="29"/>
      <c r="J32" s="29"/>
      <c r="K32" s="29"/>
      <c r="L32" s="46"/>
      <c r="M32" s="29"/>
      <c r="N32" s="46"/>
      <c r="O32" s="29"/>
      <c r="P32" s="29"/>
    </row>
    <row r="33" spans="1:16" ht="14.25" customHeight="1">
      <c r="A33" s="25"/>
      <c r="B33" s="4"/>
      <c r="C33" s="4"/>
      <c r="D33" s="4"/>
      <c r="E33" s="4"/>
      <c r="F33" s="46"/>
      <c r="G33" s="29"/>
      <c r="H33" s="29"/>
      <c r="I33" s="29"/>
      <c r="J33" s="29"/>
      <c r="K33" s="29"/>
      <c r="L33" s="46"/>
      <c r="M33" s="29"/>
      <c r="N33" s="46"/>
      <c r="O33" s="29"/>
      <c r="P33" s="29"/>
    </row>
    <row r="34" spans="1:16" ht="14.25" customHeight="1">
      <c r="A34" s="25"/>
      <c r="B34" s="4"/>
      <c r="C34" s="4"/>
      <c r="D34" s="4"/>
      <c r="E34" s="4"/>
      <c r="F34" s="46"/>
      <c r="G34" s="29"/>
      <c r="H34" s="29"/>
      <c r="I34" s="29"/>
      <c r="J34" s="29"/>
      <c r="K34" s="29"/>
      <c r="L34" s="46"/>
      <c r="M34" s="29"/>
      <c r="N34" s="46"/>
      <c r="O34" s="29"/>
      <c r="P34" s="29"/>
    </row>
    <row r="35" spans="1:16" ht="7.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15"/>
      <c r="B36" s="15"/>
      <c r="C36" s="15"/>
      <c r="D36" s="15"/>
      <c r="E36" s="15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 t="s">
        <v>102</v>
      </c>
    </row>
    <row r="38" spans="1:16">
      <c r="B38" s="1"/>
    </row>
    <row r="39" spans="1:16">
      <c r="G39" s="1"/>
    </row>
    <row r="40" spans="1:16">
      <c r="B40" s="1"/>
      <c r="G40" s="1"/>
    </row>
    <row r="43" spans="1:16">
      <c r="G43" s="1"/>
    </row>
  </sheetData>
  <mergeCells count="17"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</mergeCells>
  <printOptions horizontalCentered="1"/>
  <pageMargins left="0.25" right="0.25" top="0.25" bottom="0.25" header="0.3" footer="0.3"/>
  <pageSetup paperSize="9" scale="89" orientation="landscape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EE357-301A-47DD-8F97-701DC331686F}">
  <sheetPr>
    <tabColor theme="9" tint="-0.249977111117893"/>
  </sheetPr>
  <dimension ref="A1:P36"/>
  <sheetViews>
    <sheetView view="pageBreakPreview" topLeftCell="A7" zoomScaleNormal="145" zoomScaleSheetLayoutView="100" workbookViewId="0">
      <selection activeCell="E12" sqref="E12"/>
    </sheetView>
  </sheetViews>
  <sheetFormatPr defaultColWidth="8.77734375" defaultRowHeight="14.4"/>
  <cols>
    <col min="1" max="1" width="9.77734375" customWidth="1"/>
    <col min="2" max="4" width="8.77734375" bestFit="1" customWidth="1"/>
    <col min="5" max="5" width="10.44140625" customWidth="1"/>
    <col min="6" max="6" width="8.44140625" bestFit="1" customWidth="1"/>
    <col min="7" max="7" width="8.77734375" bestFit="1" customWidth="1"/>
    <col min="8" max="8" width="8.77734375" customWidth="1"/>
    <col min="9" max="9" width="8.77734375" bestFit="1" customWidth="1"/>
    <col min="10" max="10" width="10.21875" customWidth="1"/>
    <col min="11" max="11" width="7.777343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0" t="s">
        <v>340</v>
      </c>
    </row>
    <row r="3" spans="1:16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ht="7.5" customHeight="1"/>
    <row r="5" spans="1:16">
      <c r="A5" s="12"/>
      <c r="B5" s="12"/>
      <c r="C5" s="287" t="s">
        <v>170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12"/>
      <c r="P5" s="13" t="s">
        <v>51</v>
      </c>
    </row>
    <row r="6" spans="1:16" ht="7.5" customHeight="1"/>
    <row r="7" spans="1:16" ht="14.25" customHeight="1">
      <c r="A7" s="311" t="s">
        <v>2</v>
      </c>
      <c r="B7" s="336" t="s">
        <v>352</v>
      </c>
      <c r="C7" s="336" t="s">
        <v>33</v>
      </c>
      <c r="D7" s="336" t="s">
        <v>20</v>
      </c>
      <c r="E7" s="334" t="s">
        <v>38</v>
      </c>
      <c r="F7" s="334" t="s">
        <v>39</v>
      </c>
      <c r="G7" s="334" t="s">
        <v>40</v>
      </c>
      <c r="H7" s="334" t="s">
        <v>41</v>
      </c>
      <c r="I7" s="334" t="s">
        <v>43</v>
      </c>
      <c r="J7" s="334" t="s">
        <v>45</v>
      </c>
      <c r="K7" s="334" t="s">
        <v>44</v>
      </c>
      <c r="L7" s="334" t="s">
        <v>34</v>
      </c>
      <c r="M7" s="337" t="s">
        <v>35</v>
      </c>
      <c r="N7" s="334" t="s">
        <v>36</v>
      </c>
      <c r="O7" s="334" t="s">
        <v>37</v>
      </c>
      <c r="P7" s="334" t="s">
        <v>42</v>
      </c>
    </row>
    <row r="8" spans="1:16" ht="21.6" customHeight="1">
      <c r="A8" s="312"/>
      <c r="B8" s="335"/>
      <c r="C8" s="335"/>
      <c r="D8" s="335"/>
      <c r="E8" s="335" t="s">
        <v>21</v>
      </c>
      <c r="F8" s="335"/>
      <c r="G8" s="335"/>
      <c r="H8" s="335"/>
      <c r="I8" s="335"/>
      <c r="J8" s="335"/>
      <c r="K8" s="335"/>
      <c r="L8" s="335"/>
      <c r="M8" s="339"/>
      <c r="N8" s="335"/>
      <c r="O8" s="335"/>
      <c r="P8" s="335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6">
        <v>7265.0157733884398</v>
      </c>
      <c r="C10" s="46">
        <v>4759.63938958175</v>
      </c>
      <c r="D10" s="46">
        <v>2318.5656902240498</v>
      </c>
      <c r="E10" s="94">
        <v>0.56446015087500001</v>
      </c>
      <c r="F10" s="94">
        <v>1.022414068345</v>
      </c>
      <c r="G10" s="94">
        <v>16.699854131774</v>
      </c>
      <c r="H10" s="94">
        <v>9.7742946798580004</v>
      </c>
      <c r="I10" s="94">
        <v>1423.04</v>
      </c>
      <c r="J10" s="94">
        <v>18.354374527240999</v>
      </c>
      <c r="K10" s="94">
        <v>387.69933520726198</v>
      </c>
      <c r="L10" s="94">
        <v>36.166271953226001</v>
      </c>
      <c r="M10" s="94">
        <v>8.2041852047179997</v>
      </c>
      <c r="N10" s="94">
        <v>2.0055042366484699</v>
      </c>
      <c r="O10" s="94">
        <v>2.195150824353</v>
      </c>
      <c r="P10" s="94">
        <v>34.672073735540998</v>
      </c>
    </row>
    <row r="11" spans="1:16" ht="14.25" customHeight="1">
      <c r="A11" s="70">
        <v>2020</v>
      </c>
      <c r="B11" s="46">
        <v>6970.009</v>
      </c>
      <c r="C11" s="46">
        <v>4260.9773032286403</v>
      </c>
      <c r="D11" s="46">
        <v>2058.7726517168899</v>
      </c>
      <c r="E11" s="94">
        <v>0.50947518346099996</v>
      </c>
      <c r="F11" s="94">
        <v>1.054750792358</v>
      </c>
      <c r="G11" s="94">
        <v>16.057585545675</v>
      </c>
      <c r="H11" s="94">
        <v>9.0399562736139991</v>
      </c>
      <c r="I11" s="94">
        <v>1900.49</v>
      </c>
      <c r="J11" s="94">
        <v>26.265780004953001</v>
      </c>
      <c r="K11" s="94">
        <v>394.85499970943602</v>
      </c>
      <c r="L11" s="94">
        <v>44.660584944688999</v>
      </c>
      <c r="M11" s="94">
        <v>9.607421673368</v>
      </c>
      <c r="N11" s="94">
        <v>1.8604804148706</v>
      </c>
      <c r="O11" s="94">
        <v>2.3217702248590002</v>
      </c>
      <c r="P11" s="94">
        <v>42.380770680574003</v>
      </c>
    </row>
    <row r="12" spans="1:16" s="48" customFormat="1" ht="14.25" customHeight="1">
      <c r="A12" s="70">
        <v>2021</v>
      </c>
      <c r="B12" s="46">
        <v>8255.6235409816309</v>
      </c>
      <c r="C12" s="46">
        <v>4515.3203833133903</v>
      </c>
      <c r="D12" s="46">
        <v>2015.1922394395699</v>
      </c>
      <c r="E12" s="94">
        <v>0.509034951013</v>
      </c>
      <c r="F12" s="94">
        <v>1.0430367420460001</v>
      </c>
      <c r="G12" s="94">
        <v>19.452585896546001</v>
      </c>
      <c r="H12" s="94">
        <v>9.4676966655250006</v>
      </c>
      <c r="I12" s="94">
        <v>2123.14</v>
      </c>
      <c r="J12" s="94">
        <v>24.605904658661</v>
      </c>
      <c r="K12" s="94">
        <v>469.987465211776</v>
      </c>
      <c r="L12" s="94">
        <v>55.903690406004003</v>
      </c>
      <c r="M12" s="94">
        <v>11.840015732742</v>
      </c>
      <c r="N12" s="94">
        <v>2.1245856379046</v>
      </c>
      <c r="O12" s="94">
        <v>2.6381703491009998</v>
      </c>
      <c r="P12" s="94">
        <v>48.008611393114997</v>
      </c>
    </row>
    <row r="13" spans="1:16" s="48" customFormat="1" ht="14.25" customHeight="1">
      <c r="A13" s="70">
        <v>2022</v>
      </c>
      <c r="B13" s="46">
        <v>9499.1388440797109</v>
      </c>
      <c r="C13" s="46">
        <v>5390.3639790043399</v>
      </c>
      <c r="D13" s="46">
        <v>2155.44941479214</v>
      </c>
      <c r="E13" s="94">
        <v>0.50496391455900003</v>
      </c>
      <c r="F13" s="94">
        <v>1.0331710459100001</v>
      </c>
      <c r="G13" s="94">
        <v>20.348910563682999</v>
      </c>
      <c r="H13" s="94">
        <v>9.1872107608219995</v>
      </c>
      <c r="I13" s="94">
        <v>1708.57</v>
      </c>
      <c r="J13" s="94">
        <v>22.083077726319999</v>
      </c>
      <c r="K13" s="94">
        <v>465.39212637354706</v>
      </c>
      <c r="L13" s="94">
        <v>44.071317062871998</v>
      </c>
      <c r="M13" s="94">
        <v>9.6664237673940008</v>
      </c>
      <c r="N13" s="94">
        <v>2.0415279265567201</v>
      </c>
      <c r="O13" s="94">
        <v>2.5497943889750001</v>
      </c>
      <c r="P13" s="94">
        <v>44.167925094007998</v>
      </c>
    </row>
    <row r="14" spans="1:16" s="48" customFormat="1" ht="14.25" customHeight="1">
      <c r="A14" s="70">
        <v>2023</v>
      </c>
      <c r="B14" s="46">
        <v>9388.1995807249605</v>
      </c>
      <c r="C14" s="46">
        <v>5275.2790807815099</v>
      </c>
      <c r="D14" s="46">
        <v>2085.73076475364</v>
      </c>
      <c r="E14" s="94">
        <v>0.48930976083400002</v>
      </c>
      <c r="F14" s="94">
        <v>0.989252480396</v>
      </c>
      <c r="G14" s="94">
        <v>19.548049706463999</v>
      </c>
      <c r="H14" s="94">
        <v>9.4448315686349993</v>
      </c>
      <c r="I14" s="94">
        <v>1829.43</v>
      </c>
      <c r="J14" s="94">
        <v>21.706405215766999</v>
      </c>
      <c r="K14" s="94">
        <v>498.60651251523905</v>
      </c>
      <c r="L14" s="94">
        <v>48.397163416002002</v>
      </c>
      <c r="M14" s="94">
        <v>9.7370258632070001</v>
      </c>
      <c r="N14" s="94">
        <v>2.1101799574325502</v>
      </c>
      <c r="O14" s="94">
        <v>2.601508477816</v>
      </c>
      <c r="P14" s="94">
        <v>46.758366735537003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>
      <c r="A16" s="63" t="s">
        <v>4</v>
      </c>
      <c r="B16" s="94">
        <v>9425.4586011040501</v>
      </c>
      <c r="C16" s="46">
        <v>5376.4314436013901</v>
      </c>
      <c r="D16" s="46">
        <v>2116.9020313115898</v>
      </c>
      <c r="E16" s="94">
        <v>0.521258582305</v>
      </c>
      <c r="F16" s="94">
        <v>1.025033203317</v>
      </c>
      <c r="G16" s="94">
        <v>20.389487308459</v>
      </c>
      <c r="H16" s="94">
        <v>9.4784550021289995</v>
      </c>
      <c r="I16" s="94">
        <v>1855.35</v>
      </c>
      <c r="J16" s="94">
        <v>24.320931126533001</v>
      </c>
      <c r="K16" s="94">
        <v>486.37645821684799</v>
      </c>
      <c r="L16" s="94">
        <v>47.586350959553002</v>
      </c>
      <c r="M16" s="94">
        <v>10.031645564551001</v>
      </c>
      <c r="N16" s="94">
        <v>2.1232912897858203</v>
      </c>
      <c r="O16" s="94">
        <v>2.7179029585740002</v>
      </c>
      <c r="P16" s="94">
        <v>46.796234193813</v>
      </c>
    </row>
    <row r="17" spans="1:16" s="48" customFormat="1" ht="14.25" customHeight="1">
      <c r="A17" s="63" t="s">
        <v>8</v>
      </c>
      <c r="B17" s="94">
        <v>9499.0800500636196</v>
      </c>
      <c r="C17" s="94">
        <v>5327.9863988543002</v>
      </c>
      <c r="D17" s="94">
        <v>2118.4112757744401</v>
      </c>
      <c r="E17" s="94">
        <v>0.50119832605699999</v>
      </c>
      <c r="F17" s="94">
        <v>1.0032836780200001</v>
      </c>
      <c r="G17" s="94">
        <v>19.819571461178001</v>
      </c>
      <c r="H17" s="94">
        <v>9.4029376242880005</v>
      </c>
      <c r="I17" s="94">
        <v>1843.29</v>
      </c>
      <c r="J17" s="94">
        <v>22.128003021327</v>
      </c>
      <c r="K17" s="94">
        <v>489.34524591886094</v>
      </c>
      <c r="L17" s="94">
        <v>48.336348848853</v>
      </c>
      <c r="M17" s="94">
        <v>9.8400031624729998</v>
      </c>
      <c r="N17" s="94">
        <v>2.1469880802718997</v>
      </c>
      <c r="O17" s="94">
        <v>2.6381374049919999</v>
      </c>
      <c r="P17" s="94">
        <v>47.428589732962003</v>
      </c>
    </row>
    <row r="18" spans="1:16" s="48" customFormat="1" ht="14.25" customHeight="1">
      <c r="A18" s="38" t="s">
        <v>5</v>
      </c>
      <c r="B18" s="94">
        <v>9388.1995807249605</v>
      </c>
      <c r="C18" s="94">
        <v>5275.2790807815099</v>
      </c>
      <c r="D18" s="94">
        <v>2085.73076475364</v>
      </c>
      <c r="E18" s="94">
        <v>0.48930976083400002</v>
      </c>
      <c r="F18" s="94">
        <v>0.989252480396</v>
      </c>
      <c r="G18" s="94">
        <v>19.548049706463999</v>
      </c>
      <c r="H18" s="94">
        <v>9.4448315686349993</v>
      </c>
      <c r="I18" s="94">
        <v>1829.43</v>
      </c>
      <c r="J18" s="94">
        <v>21.706405215766999</v>
      </c>
      <c r="K18" s="94">
        <v>498.60651251523905</v>
      </c>
      <c r="L18" s="94">
        <v>48.397163416002002</v>
      </c>
      <c r="M18" s="94">
        <v>9.7370258632070001</v>
      </c>
      <c r="N18" s="94">
        <v>2.1101799574325502</v>
      </c>
      <c r="O18" s="94">
        <v>2.601508477816</v>
      </c>
      <c r="P18" s="94">
        <v>46.758366735537003</v>
      </c>
    </row>
    <row r="19" spans="1:16" ht="13.2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8" customFormat="1" ht="13.5" customHeight="1">
      <c r="A20" s="135" t="s">
        <v>417</v>
      </c>
      <c r="B20" s="46">
        <v>9451.2817863304099</v>
      </c>
      <c r="C20" s="46">
        <v>5286.9891932882902</v>
      </c>
      <c r="D20" s="46">
        <v>2096.9791843571602</v>
      </c>
      <c r="E20" s="94">
        <v>0.49874591725700002</v>
      </c>
      <c r="F20" s="94">
        <v>1.0039364040359999</v>
      </c>
      <c r="G20" s="94">
        <v>19.509372358625001</v>
      </c>
      <c r="H20" s="94">
        <v>9.5405522660509998</v>
      </c>
      <c r="I20" s="94">
        <v>1857.94</v>
      </c>
      <c r="J20" s="94">
        <v>23.108039087378</v>
      </c>
      <c r="K20" s="94">
        <v>496.39415429725506</v>
      </c>
      <c r="L20" s="94">
        <v>48.661690575389002</v>
      </c>
      <c r="M20" s="94">
        <v>10.037942470725</v>
      </c>
      <c r="N20" s="94">
        <v>2.1665800266242901</v>
      </c>
      <c r="O20" s="94">
        <v>2.6491635551689998</v>
      </c>
      <c r="P20" s="94">
        <v>48.145754338602998</v>
      </c>
    </row>
    <row r="21" spans="1:16" s="48" customFormat="1">
      <c r="A21" s="135" t="s">
        <v>418</v>
      </c>
      <c r="B21" s="46">
        <v>9388.1995807249605</v>
      </c>
      <c r="C21" s="94">
        <v>5275.2790807815099</v>
      </c>
      <c r="D21" s="94">
        <v>2085.73076475364</v>
      </c>
      <c r="E21" s="94">
        <v>0.48930976083400002</v>
      </c>
      <c r="F21" s="94">
        <v>0.989252480396</v>
      </c>
      <c r="G21" s="94">
        <v>19.548049706463999</v>
      </c>
      <c r="H21" s="94">
        <v>9.4448315686349993</v>
      </c>
      <c r="I21" s="94">
        <v>1829.43</v>
      </c>
      <c r="J21" s="94">
        <v>21.706405215766999</v>
      </c>
      <c r="K21" s="94">
        <v>498.60651251523905</v>
      </c>
      <c r="L21" s="94">
        <v>48.397163416002002</v>
      </c>
      <c r="M21" s="94">
        <v>9.7370258632070001</v>
      </c>
      <c r="N21" s="94">
        <v>2.1101799574325502</v>
      </c>
      <c r="O21" s="94">
        <v>2.601508477816</v>
      </c>
      <c r="P21" s="94">
        <v>46.758366735537003</v>
      </c>
    </row>
    <row r="22" spans="1:16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s="48" customFormat="1" ht="14.25" customHeight="1">
      <c r="A23" s="70" t="s">
        <v>419</v>
      </c>
      <c r="B23" s="46">
        <v>9442.7911420178407</v>
      </c>
      <c r="C23" s="46">
        <v>5280.7058819617696</v>
      </c>
      <c r="D23" s="46">
        <v>2089.6836994917799</v>
      </c>
      <c r="E23" s="94">
        <v>0.49919500962899999</v>
      </c>
      <c r="F23" s="94">
        <v>1.003890578716</v>
      </c>
      <c r="G23" s="94">
        <v>19.509372358625001</v>
      </c>
      <c r="H23" s="94">
        <v>9.5655400760159992</v>
      </c>
      <c r="I23" s="94">
        <v>1881.26</v>
      </c>
      <c r="J23" s="94">
        <v>23.161465057352999</v>
      </c>
      <c r="K23" s="94">
        <v>500.97358829507692</v>
      </c>
      <c r="L23" s="94">
        <v>49.145718841536997</v>
      </c>
      <c r="M23" s="94">
        <v>10.108816483858</v>
      </c>
      <c r="N23" s="94">
        <v>2.1617046376401001</v>
      </c>
      <c r="O23" s="94">
        <v>2.667395105098</v>
      </c>
      <c r="P23" s="94">
        <v>48.054476823159</v>
      </c>
    </row>
    <row r="24" spans="1:16" s="48" customFormat="1" ht="14.25" customHeight="1">
      <c r="A24" s="70" t="s">
        <v>420</v>
      </c>
      <c r="B24" s="46">
        <v>9385.6218133308994</v>
      </c>
      <c r="C24" s="46">
        <v>5261.4657303751401</v>
      </c>
      <c r="D24" s="46">
        <v>2072.4430353027701</v>
      </c>
      <c r="E24" s="94">
        <v>0.50001935925200003</v>
      </c>
      <c r="F24" s="94">
        <v>1.007039058281</v>
      </c>
      <c r="G24" s="94">
        <v>19.778496254625999</v>
      </c>
      <c r="H24" s="94">
        <v>9.6071914654720008</v>
      </c>
      <c r="I24" s="94">
        <v>1881.8</v>
      </c>
      <c r="J24" s="94">
        <v>23.043189710105001</v>
      </c>
      <c r="K24" s="94">
        <v>503.06874895523106</v>
      </c>
      <c r="L24" s="94">
        <v>49.441962810242003</v>
      </c>
      <c r="M24" s="94">
        <v>9.9666337477920006</v>
      </c>
      <c r="N24" s="94">
        <v>2.15781719212832</v>
      </c>
      <c r="O24" s="94">
        <v>2.6812843254029999</v>
      </c>
      <c r="P24" s="94">
        <v>47.521002851882002</v>
      </c>
    </row>
    <row r="25" spans="1:16" s="48" customFormat="1" ht="14.25" customHeight="1">
      <c r="A25" s="70" t="s">
        <v>421</v>
      </c>
      <c r="B25" s="46">
        <v>9397.6004207258393</v>
      </c>
      <c r="C25" s="46">
        <v>5275.1599272316998</v>
      </c>
      <c r="D25" s="46">
        <v>2068.4327565982098</v>
      </c>
      <c r="E25" s="94">
        <v>0.49679730202599998</v>
      </c>
      <c r="F25" s="94">
        <v>1.004354783293</v>
      </c>
      <c r="G25" s="94">
        <v>19.706197279788</v>
      </c>
      <c r="H25" s="94">
        <v>9.6029858453900001</v>
      </c>
      <c r="I25" s="94">
        <v>1857.93</v>
      </c>
      <c r="J25" s="94">
        <v>22.517518894489999</v>
      </c>
      <c r="K25" s="94">
        <v>504.24142076785694</v>
      </c>
      <c r="L25" s="94">
        <v>49.319464523773</v>
      </c>
      <c r="M25" s="94">
        <v>9.9631468359169997</v>
      </c>
      <c r="N25" s="94">
        <v>2.1605048854964197</v>
      </c>
      <c r="O25" s="94">
        <v>2.660231577402</v>
      </c>
      <c r="P25" s="94">
        <v>47.520730214655003</v>
      </c>
    </row>
    <row r="26" spans="1:16" s="48" customFormat="1" ht="13.5" customHeight="1">
      <c r="A26" s="70" t="s">
        <v>422</v>
      </c>
      <c r="B26" s="46">
        <v>9424.6499430017102</v>
      </c>
      <c r="C26" s="46">
        <v>5299.7628722016098</v>
      </c>
      <c r="D26" s="46">
        <v>2077.03376141034</v>
      </c>
      <c r="E26" s="94">
        <v>0.494967419563</v>
      </c>
      <c r="F26" s="94">
        <v>1.000696642121</v>
      </c>
      <c r="G26" s="94">
        <v>19.726115240418999</v>
      </c>
      <c r="H26" s="94">
        <v>9.4600822364749995</v>
      </c>
      <c r="I26" s="94">
        <v>1848.12</v>
      </c>
      <c r="J26" s="94">
        <v>22.373651994106002</v>
      </c>
      <c r="K26" s="94">
        <v>508.556045017158</v>
      </c>
      <c r="L26" s="94">
        <v>49.172530307391</v>
      </c>
      <c r="M26" s="94">
        <v>9.8248963092939992</v>
      </c>
      <c r="N26" s="94">
        <v>2.1461587509288602</v>
      </c>
      <c r="O26" s="94">
        <v>2.6619158876750002</v>
      </c>
      <c r="P26" s="94">
        <v>47.417237531769999</v>
      </c>
    </row>
    <row r="27" spans="1:16" s="48" customFormat="1" ht="14.25" customHeight="1">
      <c r="A27" s="70" t="s">
        <v>423</v>
      </c>
      <c r="B27" s="46">
        <v>9388.1995807249605</v>
      </c>
      <c r="C27" s="46">
        <v>5275.2790807815099</v>
      </c>
      <c r="D27" s="46">
        <v>2085.73076475364</v>
      </c>
      <c r="E27" s="94">
        <v>0.48930976083400002</v>
      </c>
      <c r="F27" s="94">
        <v>0.989252480396</v>
      </c>
      <c r="G27" s="94">
        <v>19.548049706463999</v>
      </c>
      <c r="H27" s="94">
        <v>9.4448315686349993</v>
      </c>
      <c r="I27" s="94">
        <v>1829.43</v>
      </c>
      <c r="J27" s="94">
        <v>21.706405215766999</v>
      </c>
      <c r="K27" s="94">
        <v>498.60651251523905</v>
      </c>
      <c r="L27" s="94">
        <v>48.397163416002002</v>
      </c>
      <c r="M27" s="94">
        <v>9.7370258632070001</v>
      </c>
      <c r="N27" s="94">
        <v>2.1101799574325502</v>
      </c>
      <c r="O27" s="94">
        <v>2.601508477816</v>
      </c>
      <c r="P27" s="94">
        <v>46.758366735537003</v>
      </c>
    </row>
    <row r="28" spans="1:16" ht="14.25" customHeight="1">
      <c r="A28" s="25"/>
      <c r="B28" s="9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14.25" customHeight="1">
      <c r="A29" s="25" t="s">
        <v>335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14.25" customHeight="1">
      <c r="A30" s="25" t="s">
        <v>336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14.25" customHeight="1">
      <c r="A31" s="25" t="s">
        <v>334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4.25" customHeight="1">
      <c r="A32" s="25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4.25" customHeight="1">
      <c r="A33" s="25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7.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15"/>
      <c r="B36" s="15"/>
      <c r="C36" s="15"/>
      <c r="D36" s="15"/>
      <c r="E36" s="15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4" t="s">
        <v>188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F149-FC7B-4E61-B1AD-C6FBBF1B9947}">
  <sheetPr>
    <tabColor theme="9" tint="-0.249977111117893"/>
  </sheetPr>
  <dimension ref="A2:J36"/>
  <sheetViews>
    <sheetView view="pageBreakPreview" topLeftCell="D28" zoomScaleNormal="145" zoomScaleSheetLayoutView="100" workbookViewId="0">
      <selection activeCell="I23" sqref="I23"/>
    </sheetView>
  </sheetViews>
  <sheetFormatPr defaultColWidth="8.77734375" defaultRowHeight="14.4"/>
  <cols>
    <col min="1" max="1" width="11" customWidth="1"/>
    <col min="2" max="2" width="13.77734375" customWidth="1"/>
    <col min="3" max="7" width="15.77734375" customWidth="1"/>
    <col min="8" max="9" width="10" customWidth="1"/>
    <col min="10" max="10" width="4.77734375" customWidth="1"/>
    <col min="11" max="11" width="2.21875" customWidth="1"/>
  </cols>
  <sheetData>
    <row r="2" spans="1:10">
      <c r="J2" s="100" t="s">
        <v>340</v>
      </c>
    </row>
    <row r="3" spans="1:1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0" ht="7.5" customHeight="1"/>
    <row r="5" spans="1:10">
      <c r="A5" s="12"/>
      <c r="B5" s="287" t="s">
        <v>53</v>
      </c>
      <c r="C5" s="287"/>
      <c r="D5" s="287"/>
      <c r="E5" s="287"/>
      <c r="F5" s="287"/>
      <c r="G5" s="287"/>
      <c r="H5" s="12"/>
      <c r="I5" s="13" t="s">
        <v>264</v>
      </c>
      <c r="J5" s="12"/>
    </row>
    <row r="6" spans="1:10" ht="7.5" customHeight="1"/>
    <row r="7" spans="1:10" ht="14.25" customHeight="1">
      <c r="A7" s="311" t="s">
        <v>2</v>
      </c>
      <c r="B7" s="311" t="s">
        <v>18</v>
      </c>
      <c r="C7" s="340" t="s">
        <v>1</v>
      </c>
      <c r="D7" s="342"/>
      <c r="E7" s="340" t="s">
        <v>0</v>
      </c>
      <c r="F7" s="342"/>
      <c r="G7" s="343" t="s">
        <v>307</v>
      </c>
      <c r="H7" s="340" t="s">
        <v>11</v>
      </c>
      <c r="I7" s="341"/>
    </row>
    <row r="8" spans="1:10" ht="21.6" customHeight="1">
      <c r="A8" s="312"/>
      <c r="B8" s="312"/>
      <c r="C8" s="52" t="s">
        <v>9</v>
      </c>
      <c r="D8" s="52" t="s">
        <v>10</v>
      </c>
      <c r="E8" s="52" t="s">
        <v>9</v>
      </c>
      <c r="F8" s="52" t="s">
        <v>10</v>
      </c>
      <c r="G8" s="335"/>
      <c r="H8" s="52" t="s">
        <v>1</v>
      </c>
      <c r="I8" s="52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4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7">
        <v>2230919.1716577141</v>
      </c>
      <c r="C10" s="94">
        <v>1482994.3013984971</v>
      </c>
      <c r="D10" s="94">
        <v>1532189.4846902371</v>
      </c>
      <c r="E10" s="94">
        <v>747924.87025921699</v>
      </c>
      <c r="F10" s="94">
        <v>698729.68696747697</v>
      </c>
      <c r="G10" s="94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7">
        <v>2229231.693650391</v>
      </c>
      <c r="C11" s="94">
        <v>1551295.958268855</v>
      </c>
      <c r="D11" s="94">
        <v>1503418.259680151</v>
      </c>
      <c r="E11" s="94">
        <v>677935.73538153595</v>
      </c>
      <c r="F11" s="94">
        <v>725813.43397023994</v>
      </c>
      <c r="G11" s="94">
        <v>-47877.698588703992</v>
      </c>
      <c r="H11" s="4">
        <v>68.514955772651845</v>
      </c>
      <c r="I11" s="4">
        <v>31.485044227348158</v>
      </c>
    </row>
    <row r="12" spans="1:10" s="48" customFormat="1" ht="14.25" customHeight="1">
      <c r="A12" s="70">
        <v>2021</v>
      </c>
      <c r="B12" s="97">
        <v>3302816.1858592229</v>
      </c>
      <c r="C12" s="94">
        <v>2452020.8140273341</v>
      </c>
      <c r="D12" s="94">
        <v>2489995.3516566362</v>
      </c>
      <c r="E12" s="94">
        <v>850795.37183188903</v>
      </c>
      <c r="F12" s="94">
        <v>812820.83420258702</v>
      </c>
      <c r="G12" s="94">
        <v>37974.537629302009</v>
      </c>
      <c r="H12" s="4">
        <v>74.815186307413455</v>
      </c>
      <c r="I12" s="4">
        <v>25.184813692586538</v>
      </c>
    </row>
    <row r="13" spans="1:10" s="48" customFormat="1" ht="14.25" customHeight="1">
      <c r="A13" s="70">
        <v>2022</v>
      </c>
      <c r="B13" s="97">
        <v>3617897.011134157</v>
      </c>
      <c r="C13" s="94">
        <v>2405498.719258985</v>
      </c>
      <c r="D13" s="94">
        <v>2466074.1346513922</v>
      </c>
      <c r="E13" s="94">
        <v>1212398.2918751719</v>
      </c>
      <c r="F13" s="94">
        <v>1151822.876482765</v>
      </c>
      <c r="G13" s="94">
        <v>60575.415392406983</v>
      </c>
      <c r="H13" s="4">
        <v>67.326029996404074</v>
      </c>
      <c r="I13" s="4">
        <v>32.67397000359594</v>
      </c>
    </row>
    <row r="14" spans="1:10" s="48" customFormat="1" ht="14.25" customHeight="1">
      <c r="A14" s="70">
        <v>2023</v>
      </c>
      <c r="B14" s="97">
        <v>484081.319631372</v>
      </c>
      <c r="C14" s="94">
        <v>309174.29001113598</v>
      </c>
      <c r="D14" s="94">
        <v>312424.90329758101</v>
      </c>
      <c r="E14" s="94">
        <v>174907.02962023599</v>
      </c>
      <c r="F14" s="94">
        <v>171656.41633379101</v>
      </c>
      <c r="G14" s="94">
        <v>3250.6132864449755</v>
      </c>
      <c r="H14" s="4">
        <v>64.204005411948657</v>
      </c>
      <c r="I14" s="4">
        <v>35.795994588051357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>
      <c r="A16" s="63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8" customFormat="1" ht="14.25" customHeight="1">
      <c r="A17" s="63" t="s">
        <v>8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8" customFormat="1" ht="14.25" customHeight="1">
      <c r="A18" s="38" t="s">
        <v>5</v>
      </c>
      <c r="B18" s="4">
        <v>71449.317600209004</v>
      </c>
      <c r="C18" s="4">
        <v>44645.465728030002</v>
      </c>
      <c r="D18" s="4">
        <v>45400.751587182</v>
      </c>
      <c r="E18" s="4">
        <v>26803.851872178999</v>
      </c>
      <c r="F18" s="4">
        <v>26048.566013027001</v>
      </c>
      <c r="G18" s="4">
        <v>755.28585915199801</v>
      </c>
      <c r="H18" s="4">
        <v>63.014049916516349</v>
      </c>
      <c r="I18" s="4">
        <v>36.985950083483651</v>
      </c>
    </row>
    <row r="19" spans="1:9" ht="13.2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9" s="48" customFormat="1" ht="13.5" customHeight="1">
      <c r="A20" s="135" t="s">
        <v>417</v>
      </c>
      <c r="B20" s="97">
        <v>53949.863278901001</v>
      </c>
      <c r="C20" s="94">
        <v>30781.480657192998</v>
      </c>
      <c r="D20" s="94">
        <v>33468.755195575002</v>
      </c>
      <c r="E20" s="94">
        <v>23168.382621707999</v>
      </c>
      <c r="F20" s="94">
        <v>20481.108083325998</v>
      </c>
      <c r="G20" s="94">
        <v>2687.2745383820002</v>
      </c>
      <c r="H20" s="4">
        <v>59.546245298730284</v>
      </c>
      <c r="I20" s="4">
        <v>40.453754701269716</v>
      </c>
    </row>
    <row r="21" spans="1:9" s="48" customFormat="1">
      <c r="A21" s="135" t="s">
        <v>418</v>
      </c>
      <c r="B21" s="97">
        <v>43711.112714464994</v>
      </c>
      <c r="C21" s="94">
        <v>26907.236229048998</v>
      </c>
      <c r="D21" s="94">
        <v>27307.811549577</v>
      </c>
      <c r="E21" s="94">
        <v>16803.876485416</v>
      </c>
      <c r="F21" s="94">
        <v>16403.301164887998</v>
      </c>
      <c r="G21" s="94">
        <v>400.57532052800161</v>
      </c>
      <c r="H21" s="4">
        <v>62.015176933124629</v>
      </c>
      <c r="I21" s="4">
        <v>37.984823066875393</v>
      </c>
    </row>
    <row r="22" spans="1:9" ht="12.75" customHeight="1">
      <c r="A22" s="16"/>
      <c r="B22" s="16"/>
      <c r="C22" s="16"/>
      <c r="D22" s="16"/>
      <c r="E22" s="16"/>
      <c r="F22" s="16"/>
      <c r="G22" s="16"/>
      <c r="H22" s="16"/>
      <c r="I22" s="16"/>
    </row>
    <row r="23" spans="1:9" s="48" customFormat="1" ht="14.25" customHeight="1">
      <c r="A23" s="70" t="s">
        <v>419</v>
      </c>
      <c r="B23" s="97">
        <v>7984.6391021740001</v>
      </c>
      <c r="C23" s="46">
        <v>5413.3234298890002</v>
      </c>
      <c r="D23" s="46">
        <v>5162.5795370599999</v>
      </c>
      <c r="E23" s="46">
        <v>2571.3156722849999</v>
      </c>
      <c r="F23" s="46">
        <v>2822.0595651140002</v>
      </c>
      <c r="G23" s="94">
        <v>-250.74389282900029</v>
      </c>
      <c r="H23" s="4">
        <v>66.226555963371396</v>
      </c>
      <c r="I23" s="4">
        <v>33.773444036628597</v>
      </c>
    </row>
    <row r="24" spans="1:9" s="48" customFormat="1" ht="14.25" customHeight="1">
      <c r="A24" s="70" t="s">
        <v>420</v>
      </c>
      <c r="B24" s="97">
        <v>9099.1759497960011</v>
      </c>
      <c r="C24" s="46">
        <v>5655.6300405490001</v>
      </c>
      <c r="D24" s="46">
        <v>5277.7043562999997</v>
      </c>
      <c r="E24" s="46">
        <v>3443.5459092470001</v>
      </c>
      <c r="F24" s="46">
        <v>3821.471593496</v>
      </c>
      <c r="G24" s="94">
        <v>-377.92568424899991</v>
      </c>
      <c r="H24" s="4">
        <v>60.078706342051333</v>
      </c>
      <c r="I24" s="4">
        <v>39.921293657948645</v>
      </c>
    </row>
    <row r="25" spans="1:9" s="48" customFormat="1" ht="14.25" customHeight="1">
      <c r="A25" s="70" t="s">
        <v>421</v>
      </c>
      <c r="B25" s="97">
        <v>9203.7465644139993</v>
      </c>
      <c r="C25" s="46">
        <v>5492.5378339839999</v>
      </c>
      <c r="D25" s="46">
        <v>5878.4643602169999</v>
      </c>
      <c r="E25" s="46">
        <v>3711.2087304299998</v>
      </c>
      <c r="F25" s="46">
        <v>3325.2822041969998</v>
      </c>
      <c r="G25" s="94">
        <v>385.926526233</v>
      </c>
      <c r="H25" s="4">
        <v>61.77376851165495</v>
      </c>
      <c r="I25" s="4">
        <v>38.22623148834505</v>
      </c>
    </row>
    <row r="26" spans="1:9" s="48" customFormat="1" ht="13.5" customHeight="1">
      <c r="A26" s="70" t="s">
        <v>422</v>
      </c>
      <c r="B26" s="97">
        <v>8284.0709904949999</v>
      </c>
      <c r="C26" s="46">
        <v>4625.900374332</v>
      </c>
      <c r="D26" s="46">
        <v>5231.9812286160004</v>
      </c>
      <c r="E26" s="46">
        <v>3658.170616163</v>
      </c>
      <c r="F26" s="46">
        <v>3052.089761879</v>
      </c>
      <c r="G26" s="94">
        <v>606.080854284</v>
      </c>
      <c r="H26" s="4">
        <v>59.499016934178641</v>
      </c>
      <c r="I26" s="4">
        <v>40.500983065821359</v>
      </c>
    </row>
    <row r="27" spans="1:9" s="48" customFormat="1" ht="14.25" customHeight="1">
      <c r="A27" s="70" t="s">
        <v>423</v>
      </c>
      <c r="B27" s="97">
        <v>9139.4801075859996</v>
      </c>
      <c r="C27" s="46">
        <v>5719.8445502949999</v>
      </c>
      <c r="D27" s="46">
        <v>5757.0820673839999</v>
      </c>
      <c r="E27" s="46">
        <v>3419.6355572910002</v>
      </c>
      <c r="F27" s="46">
        <v>3382.3980402020002</v>
      </c>
      <c r="G27" s="46">
        <v>37.237517088999994</v>
      </c>
      <c r="H27" s="4">
        <v>62.787633883862071</v>
      </c>
      <c r="I27" s="4">
        <v>37.212366116137943</v>
      </c>
    </row>
    <row r="28" spans="1:9" ht="14.25" customHeight="1">
      <c r="A28" s="25"/>
      <c r="B28" s="21"/>
      <c r="C28" s="4"/>
      <c r="D28" s="4"/>
      <c r="E28" s="4"/>
      <c r="F28" s="4"/>
      <c r="G28" s="4"/>
      <c r="H28" s="23"/>
      <c r="I28" s="21"/>
    </row>
    <row r="29" spans="1:9" ht="14.25" customHeight="1">
      <c r="A29" s="25"/>
      <c r="B29" s="21"/>
      <c r="C29" s="4"/>
      <c r="D29" s="4"/>
      <c r="E29" s="4"/>
      <c r="F29" s="4"/>
      <c r="G29" s="4"/>
      <c r="H29" s="23"/>
      <c r="I29" s="21"/>
    </row>
    <row r="30" spans="1:9" ht="14.25" customHeight="1">
      <c r="A30" s="25"/>
      <c r="B30" s="21"/>
      <c r="C30" s="4"/>
      <c r="D30" s="4"/>
      <c r="E30" s="4"/>
      <c r="F30" s="4"/>
      <c r="G30" s="4"/>
      <c r="H30" s="23"/>
      <c r="I30" s="21"/>
    </row>
    <row r="31" spans="1:9" ht="14.25" customHeight="1">
      <c r="A31" s="25"/>
      <c r="B31" s="21"/>
      <c r="C31" s="4"/>
      <c r="D31" s="4"/>
      <c r="E31" s="4"/>
      <c r="F31" s="4"/>
      <c r="G31" s="4"/>
      <c r="H31" s="23"/>
      <c r="I31" s="21"/>
    </row>
    <row r="32" spans="1:9" ht="14.25" customHeight="1">
      <c r="A32" s="25"/>
      <c r="B32" s="21"/>
      <c r="C32" s="4"/>
      <c r="D32" s="4"/>
      <c r="E32" s="4"/>
      <c r="F32" s="4"/>
      <c r="G32" s="4"/>
      <c r="H32" s="23"/>
      <c r="I32" s="21"/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7.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7"/>
    </row>
    <row r="36" spans="1:10" ht="11.25" customHeight="1">
      <c r="A36" s="15"/>
      <c r="B36" s="15"/>
      <c r="C36" s="15"/>
      <c r="D36" s="99"/>
      <c r="E36" s="99"/>
      <c r="F36" s="99"/>
      <c r="G36" s="99"/>
      <c r="H36" s="99"/>
      <c r="I36" s="101"/>
      <c r="J36" s="104" t="s">
        <v>103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</sheetPr>
  <dimension ref="A2:BB82"/>
  <sheetViews>
    <sheetView view="pageBreakPreview" topLeftCell="A22" zoomScale="115" zoomScaleNormal="100" zoomScaleSheetLayoutView="115" workbookViewId="0">
      <selection activeCell="B16" sqref="B16"/>
    </sheetView>
  </sheetViews>
  <sheetFormatPr defaultColWidth="9.21875" defaultRowHeight="14.4"/>
  <cols>
    <col min="1" max="1" width="5.44140625" customWidth="1"/>
    <col min="2" max="2" width="9.77734375" customWidth="1"/>
    <col min="3" max="3" width="21" bestFit="1" customWidth="1"/>
    <col min="4" max="4" width="16.21875" bestFit="1" customWidth="1"/>
    <col min="5" max="5" width="12.77734375" customWidth="1"/>
    <col min="6" max="6" width="17.44140625" customWidth="1"/>
    <col min="7" max="7" width="14" bestFit="1" customWidth="1"/>
    <col min="8" max="8" width="8.77734375" bestFit="1" customWidth="1"/>
    <col min="9" max="9" width="4.77734375" customWidth="1"/>
    <col min="10" max="33" width="8.77734375" customWidth="1"/>
    <col min="34" max="34" width="5.44140625" customWidth="1"/>
    <col min="35" max="39" width="8.77734375" hidden="1" customWidth="1"/>
    <col min="40" max="54" width="9.21875" hidden="1" customWidth="1"/>
  </cols>
  <sheetData>
    <row r="2" spans="1:39">
      <c r="A2" s="2"/>
      <c r="J2" s="100" t="s">
        <v>340</v>
      </c>
    </row>
    <row r="3" spans="1:39" s="3" customFormat="1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16" t="s">
        <v>54</v>
      </c>
      <c r="C4" s="316"/>
      <c r="D4" s="316"/>
      <c r="E4" s="316"/>
      <c r="F4" s="316"/>
      <c r="G4" s="316"/>
      <c r="H4" s="316"/>
      <c r="I4" s="7"/>
    </row>
    <row r="5" spans="1:39">
      <c r="B5" s="323" t="s">
        <v>2</v>
      </c>
      <c r="C5" s="344" t="s">
        <v>55</v>
      </c>
      <c r="D5" s="345"/>
      <c r="E5" s="346"/>
      <c r="F5" s="344" t="s">
        <v>310</v>
      </c>
      <c r="G5" s="345"/>
      <c r="H5" s="345"/>
    </row>
    <row r="6" spans="1:39">
      <c r="B6" s="324"/>
      <c r="C6" s="53" t="s">
        <v>311</v>
      </c>
      <c r="D6" s="53" t="s">
        <v>256</v>
      </c>
      <c r="E6" s="53" t="s">
        <v>50</v>
      </c>
      <c r="F6" s="53" t="s">
        <v>311</v>
      </c>
      <c r="G6" s="53" t="s">
        <v>256</v>
      </c>
      <c r="H6" s="53" t="s">
        <v>50</v>
      </c>
    </row>
    <row r="7" spans="1:39" hidden="1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hidden="1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5436536443</v>
      </c>
      <c r="D14" s="36">
        <v>2237948192</v>
      </c>
      <c r="E14" s="37">
        <v>114261</v>
      </c>
      <c r="F14" s="72">
        <v>449610667.6688</v>
      </c>
      <c r="G14" s="36">
        <v>87768554</v>
      </c>
      <c r="H14" s="37">
        <v>14083</v>
      </c>
    </row>
    <row r="15" spans="1:39" s="41" customFormat="1" ht="13.05" customHeight="1">
      <c r="B15" s="19" t="s">
        <v>4</v>
      </c>
      <c r="C15" s="36">
        <v>5376036443</v>
      </c>
      <c r="D15" s="21">
        <v>1331186582</v>
      </c>
      <c r="E15" s="230">
        <v>59950</v>
      </c>
      <c r="F15" s="36">
        <v>448770983.91680002</v>
      </c>
      <c r="G15" s="79">
        <v>40152506</v>
      </c>
      <c r="H15" s="230">
        <v>7275</v>
      </c>
    </row>
    <row r="16" spans="1:39" ht="13.5" customHeight="1">
      <c r="B16" s="19" t="s">
        <v>280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126"/>
      <c r="C17" s="6"/>
      <c r="D17" s="6"/>
      <c r="E17" s="37"/>
      <c r="F17" s="79"/>
      <c r="G17" s="79"/>
      <c r="H17" s="37"/>
    </row>
    <row r="18" spans="2:8" ht="13.5" customHeight="1">
      <c r="B18" s="126" t="s">
        <v>313</v>
      </c>
      <c r="C18" s="36"/>
      <c r="D18" s="36"/>
      <c r="E18" s="37"/>
      <c r="F18" s="73"/>
      <c r="G18" s="73"/>
      <c r="H18" s="76"/>
    </row>
    <row r="19" spans="2:8">
      <c r="B19" s="126" t="s">
        <v>265</v>
      </c>
      <c r="C19" s="20"/>
    </row>
    <row r="20" spans="2:8">
      <c r="B20" s="38"/>
      <c r="C20" s="20"/>
    </row>
    <row r="21" spans="2:8" ht="14.25" customHeight="1">
      <c r="B21" s="38"/>
      <c r="C21" s="316" t="s">
        <v>308</v>
      </c>
      <c r="D21" s="316"/>
      <c r="E21" s="316"/>
      <c r="F21" s="316"/>
    </row>
    <row r="22" spans="2:8" ht="12" customHeight="1">
      <c r="B22" s="20"/>
      <c r="C22" s="311" t="s">
        <v>2</v>
      </c>
      <c r="D22" s="317" t="s">
        <v>293</v>
      </c>
      <c r="E22" s="318"/>
      <c r="F22" s="319"/>
    </row>
    <row r="23" spans="2:8" ht="12" customHeight="1">
      <c r="B23" s="20"/>
      <c r="C23" s="312"/>
      <c r="D23" s="176" t="s">
        <v>178</v>
      </c>
      <c r="E23" s="176" t="s">
        <v>179</v>
      </c>
      <c r="F23" s="176" t="s">
        <v>94</v>
      </c>
    </row>
    <row r="24" spans="2:8" ht="12.75" hidden="1" customHeight="1">
      <c r="B24" s="20"/>
      <c r="C24" s="19">
        <v>2016</v>
      </c>
      <c r="D24" s="169">
        <v>208.44929999999999</v>
      </c>
      <c r="E24" s="169">
        <v>205.50319999999999</v>
      </c>
      <c r="F24" s="169">
        <v>221.2946</v>
      </c>
    </row>
    <row r="25" spans="2:8" ht="12.75" hidden="1" customHeight="1">
      <c r="B25" s="20"/>
      <c r="C25" s="19">
        <v>2017</v>
      </c>
      <c r="D25" s="169">
        <v>242.98419999999999</v>
      </c>
      <c r="E25" s="169">
        <v>240.1978</v>
      </c>
      <c r="F25" s="169">
        <v>253.0558</v>
      </c>
    </row>
    <row r="26" spans="2:8" ht="12.75" customHeight="1">
      <c r="B26" s="20"/>
      <c r="C26" s="19">
        <v>2018</v>
      </c>
      <c r="D26" s="169">
        <v>240.90129999999999</v>
      </c>
      <c r="E26" s="169">
        <v>236.34970000000001</v>
      </c>
      <c r="F26" s="169">
        <v>262.67399999999998</v>
      </c>
    </row>
    <row r="27" spans="2:8" ht="12.75" customHeight="1">
      <c r="B27" s="20"/>
      <c r="C27" s="19">
        <v>2019</v>
      </c>
      <c r="D27" s="169">
        <v>274.47579999999999</v>
      </c>
      <c r="E27" s="169">
        <v>269.21690000000001</v>
      </c>
      <c r="F27" s="169">
        <v>299.76600000000002</v>
      </c>
    </row>
    <row r="28" spans="2:8" ht="12.75" customHeight="1">
      <c r="B28" s="20"/>
      <c r="C28" s="70">
        <v>2020</v>
      </c>
      <c r="D28" s="169">
        <v>314.24669999999998</v>
      </c>
      <c r="E28" s="169">
        <v>309.05290000000002</v>
      </c>
      <c r="F28" s="169">
        <v>333.0763</v>
      </c>
    </row>
    <row r="29" spans="2:8" ht="12.75" customHeight="1">
      <c r="B29" s="20"/>
      <c r="C29" s="70">
        <v>2021</v>
      </c>
      <c r="D29" s="169">
        <v>332.80779999999999</v>
      </c>
      <c r="E29" s="169">
        <v>326.11860000000001</v>
      </c>
      <c r="F29" s="169">
        <v>367.97480000000002</v>
      </c>
    </row>
    <row r="30" spans="2:8" ht="12.75" customHeight="1">
      <c r="B30" s="20"/>
      <c r="C30" s="70">
        <v>2022</v>
      </c>
      <c r="D30" s="169">
        <v>344.78160000000003</v>
      </c>
      <c r="E30" s="169">
        <v>337.20490000000001</v>
      </c>
      <c r="F30" s="169">
        <v>392.24529999999999</v>
      </c>
    </row>
    <row r="31" spans="2:8" ht="12.75" customHeight="1">
      <c r="B31" s="20"/>
      <c r="C31" s="70">
        <v>2023</v>
      </c>
      <c r="D31" s="169">
        <v>349.0598</v>
      </c>
      <c r="E31" s="169">
        <v>341.38310000000001</v>
      </c>
      <c r="F31" s="169">
        <v>397.2611</v>
      </c>
    </row>
    <row r="32" spans="2:8" ht="10.5" customHeight="1">
      <c r="B32" s="20"/>
      <c r="C32" s="16"/>
      <c r="D32" s="43"/>
      <c r="E32" s="43"/>
      <c r="F32" s="43"/>
    </row>
    <row r="33" spans="2:7" ht="13.5" customHeight="1">
      <c r="B33" s="20"/>
      <c r="C33" s="63" t="s">
        <v>4</v>
      </c>
      <c r="D33" s="169">
        <v>349.94799999999998</v>
      </c>
      <c r="E33" s="169">
        <v>342.43490000000003</v>
      </c>
      <c r="F33" s="169">
        <v>395.36329999999998</v>
      </c>
    </row>
    <row r="34" spans="2:7" ht="13.5" customHeight="1">
      <c r="B34" s="20"/>
      <c r="C34" s="63" t="s">
        <v>8</v>
      </c>
      <c r="D34" s="169">
        <v>349.8168</v>
      </c>
      <c r="E34" s="169">
        <v>342.17469999999997</v>
      </c>
      <c r="F34" s="169">
        <v>397.30239999999998</v>
      </c>
    </row>
    <row r="35" spans="2:7" ht="13.5" customHeight="1">
      <c r="B35" s="20"/>
      <c r="C35" s="38" t="s">
        <v>5</v>
      </c>
      <c r="D35" s="169">
        <v>349.0598</v>
      </c>
      <c r="E35" s="169">
        <v>341.38310000000001</v>
      </c>
      <c r="F35" s="169">
        <v>397.2611</v>
      </c>
    </row>
    <row r="36" spans="2:7" ht="9.75" customHeight="1">
      <c r="B36" s="20"/>
      <c r="C36" s="133"/>
      <c r="D36" s="134"/>
      <c r="E36" s="134"/>
      <c r="F36" s="134"/>
    </row>
    <row r="37" spans="2:7" ht="13.5" customHeight="1">
      <c r="B37" s="20"/>
      <c r="C37" s="135" t="s">
        <v>417</v>
      </c>
      <c r="D37" s="169">
        <v>349.08030000000002</v>
      </c>
      <c r="E37" s="169">
        <v>341.41250000000002</v>
      </c>
      <c r="F37" s="169">
        <v>397.1343</v>
      </c>
    </row>
    <row r="38" spans="2:7" s="41" customFormat="1">
      <c r="B38" s="80"/>
      <c r="C38" s="135" t="s">
        <v>418</v>
      </c>
      <c r="D38" s="169">
        <v>349.0598</v>
      </c>
      <c r="E38" s="169">
        <v>341.38310000000001</v>
      </c>
      <c r="F38" s="169">
        <v>397.2611</v>
      </c>
    </row>
    <row r="39" spans="2:7" ht="10.5" customHeight="1">
      <c r="B39" s="20"/>
      <c r="C39" s="133"/>
      <c r="D39" s="134"/>
      <c r="E39" s="134"/>
      <c r="F39" s="134"/>
      <c r="G39" s="41"/>
    </row>
    <row r="40" spans="2:7" ht="13.5" customHeight="1">
      <c r="B40" s="20"/>
      <c r="C40" s="70" t="s">
        <v>419</v>
      </c>
      <c r="D40" s="169">
        <v>349.35289999999998</v>
      </c>
      <c r="E40" s="169">
        <v>341.68430000000001</v>
      </c>
      <c r="F40" s="169">
        <v>397.36200000000002</v>
      </c>
    </row>
    <row r="41" spans="2:7" ht="13.5" customHeight="1">
      <c r="B41" s="20"/>
      <c r="C41" s="70" t="s">
        <v>420</v>
      </c>
      <c r="D41" s="169">
        <v>349.19</v>
      </c>
      <c r="E41" s="169">
        <v>341.51870000000002</v>
      </c>
      <c r="F41" s="169">
        <v>397.27719999999999</v>
      </c>
    </row>
    <row r="42" spans="2:7" ht="13.5" customHeight="1">
      <c r="B42" s="20"/>
      <c r="C42" s="70" t="s">
        <v>421</v>
      </c>
      <c r="D42" s="169">
        <v>348.66930000000002</v>
      </c>
      <c r="E42" s="169">
        <v>340.98500000000001</v>
      </c>
      <c r="F42" s="169">
        <v>397.07740000000001</v>
      </c>
    </row>
    <row r="43" spans="2:7" ht="13.5" customHeight="1">
      <c r="B43" s="20"/>
      <c r="C43" s="70" t="s">
        <v>422</v>
      </c>
      <c r="D43" s="169">
        <v>348.6551</v>
      </c>
      <c r="E43" s="169">
        <v>340.96899999999999</v>
      </c>
      <c r="F43" s="169">
        <v>397.09460000000001</v>
      </c>
    </row>
    <row r="44" spans="2:7" ht="13.5" customHeight="1">
      <c r="B44" s="20"/>
      <c r="C44" s="70" t="s">
        <v>423</v>
      </c>
      <c r="D44" s="169">
        <v>349.0598</v>
      </c>
      <c r="E44" s="169">
        <v>341.38310000000001</v>
      </c>
      <c r="F44" s="169">
        <v>397.2611</v>
      </c>
    </row>
    <row r="45" spans="2:7" ht="13.5" customHeight="1">
      <c r="B45" s="20"/>
      <c r="C45" s="70"/>
      <c r="D45" s="169"/>
      <c r="E45" s="169"/>
      <c r="F45" s="169"/>
    </row>
    <row r="46" spans="2:7" ht="13.5" customHeight="1">
      <c r="B46" s="20"/>
      <c r="C46" s="70"/>
      <c r="D46" s="169"/>
      <c r="E46" s="169"/>
      <c r="F46" s="169"/>
    </row>
    <row r="47" spans="2:7" ht="13.5" customHeight="1">
      <c r="B47" s="20"/>
      <c r="C47" s="70"/>
      <c r="D47" s="169"/>
      <c r="E47" s="169"/>
      <c r="F47" s="169"/>
    </row>
    <row r="48" spans="2:7" ht="13.5" customHeight="1">
      <c r="B48" s="20"/>
      <c r="C48" s="70"/>
      <c r="D48" s="40"/>
      <c r="E48" s="40"/>
      <c r="F48" s="40"/>
    </row>
    <row r="49" spans="2:6" ht="13.5" customHeight="1">
      <c r="B49" s="20"/>
      <c r="C49" s="70"/>
      <c r="D49" s="40"/>
      <c r="E49" s="40"/>
      <c r="F49" s="40"/>
    </row>
    <row r="50" spans="2:6" ht="13.5" customHeight="1">
      <c r="B50" s="20"/>
      <c r="C50" s="70"/>
      <c r="D50" s="40"/>
      <c r="E50" s="40"/>
      <c r="F50" s="40"/>
    </row>
    <row r="51" spans="2:6" ht="13.5" customHeight="1">
      <c r="B51" s="20"/>
      <c r="C51" s="70"/>
      <c r="D51" s="40"/>
      <c r="E51" s="40"/>
      <c r="F51" s="40"/>
    </row>
    <row r="52" spans="2:6" ht="13.5" customHeight="1">
      <c r="B52" s="20"/>
      <c r="C52" s="70"/>
      <c r="D52" s="40"/>
      <c r="E52" s="40"/>
      <c r="F52" s="40"/>
    </row>
    <row r="53" spans="2:6" ht="13.5" customHeight="1">
      <c r="B53" s="20"/>
      <c r="C53" s="70"/>
      <c r="D53" s="40"/>
      <c r="E53" s="40"/>
      <c r="F53" s="40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39" ht="8.2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7"/>
    </row>
    <row r="82" spans="1:39" s="3" customFormat="1" ht="11.25" customHeight="1">
      <c r="A82" s="15"/>
      <c r="B82" s="15"/>
      <c r="C82" s="15"/>
      <c r="D82" s="99"/>
      <c r="E82" s="99"/>
      <c r="F82" s="99"/>
      <c r="G82" s="99"/>
      <c r="H82" s="101"/>
      <c r="I82" s="104"/>
      <c r="J82" s="104" t="s">
        <v>104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</sheetData>
  <mergeCells count="7">
    <mergeCell ref="D22:F22"/>
    <mergeCell ref="B4:H4"/>
    <mergeCell ref="C21:F21"/>
    <mergeCell ref="B5:B6"/>
    <mergeCell ref="C5:E5"/>
    <mergeCell ref="F5:H5"/>
    <mergeCell ref="C22:C23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</sheetPr>
  <dimension ref="A2:J56"/>
  <sheetViews>
    <sheetView view="pageBreakPreview" topLeftCell="A26" zoomScale="85" zoomScaleNormal="115" zoomScaleSheetLayoutView="85" workbookViewId="0">
      <selection activeCell="D4" sqref="D4"/>
    </sheetView>
  </sheetViews>
  <sheetFormatPr defaultColWidth="9.21875" defaultRowHeight="14.4"/>
  <cols>
    <col min="1" max="1" width="4.21875" customWidth="1"/>
    <col min="2" max="2" width="20.77734375" customWidth="1"/>
    <col min="3" max="4" width="11.77734375" customWidth="1"/>
    <col min="5" max="5" width="10.44140625" customWidth="1"/>
    <col min="6" max="6" width="14.21875" customWidth="1"/>
    <col min="7" max="7" width="9.21875" customWidth="1"/>
    <col min="8" max="8" width="17.21875" customWidth="1"/>
    <col min="9" max="9" width="16.21875" customWidth="1"/>
    <col min="10" max="10" width="3" customWidth="1"/>
  </cols>
  <sheetData>
    <row r="2" spans="1:10">
      <c r="B2" s="2"/>
      <c r="C2" s="5"/>
      <c r="J2" s="100" t="s">
        <v>340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2.75" customHeight="1">
      <c r="B4" s="7"/>
      <c r="C4" s="7" t="s">
        <v>192</v>
      </c>
      <c r="D4" s="7" t="s">
        <v>192</v>
      </c>
      <c r="E4" s="7"/>
      <c r="F4" s="7"/>
      <c r="G4" s="7"/>
      <c r="H4" s="7"/>
      <c r="I4" s="7"/>
      <c r="J4" s="7"/>
    </row>
    <row r="5" spans="1:10">
      <c r="A5" s="12"/>
      <c r="B5" s="287" t="s">
        <v>266</v>
      </c>
      <c r="C5" s="287"/>
      <c r="D5" s="287"/>
      <c r="E5" s="287"/>
      <c r="F5" s="287"/>
      <c r="G5" s="287"/>
      <c r="H5" s="287"/>
      <c r="I5" s="287"/>
    </row>
    <row r="6" spans="1:10" ht="9" customHeight="1"/>
    <row r="7" spans="1:10" ht="15" customHeight="1">
      <c r="B7" s="356" t="s">
        <v>2</v>
      </c>
      <c r="C7" s="355" t="s">
        <v>57</v>
      </c>
      <c r="D7" s="355" t="s">
        <v>267</v>
      </c>
      <c r="E7" s="355"/>
      <c r="F7" s="356" t="s">
        <v>58</v>
      </c>
      <c r="G7" s="356"/>
      <c r="H7" s="355" t="s">
        <v>299</v>
      </c>
      <c r="I7" s="355" t="s">
        <v>300</v>
      </c>
    </row>
    <row r="8" spans="1:10">
      <c r="B8" s="356"/>
      <c r="C8" s="356"/>
      <c r="D8" s="355"/>
      <c r="E8" s="355"/>
      <c r="F8" s="356"/>
      <c r="G8" s="356"/>
      <c r="H8" s="356"/>
      <c r="I8" s="356"/>
    </row>
    <row r="9" spans="1:10" ht="14.85" hidden="1" customHeight="1">
      <c r="B9" s="68">
        <v>2016</v>
      </c>
      <c r="C9" s="67">
        <v>1425</v>
      </c>
      <c r="D9" s="354">
        <v>338749.81</v>
      </c>
      <c r="E9" s="354"/>
      <c r="F9" s="354">
        <v>240237854788.62</v>
      </c>
      <c r="G9" s="354"/>
      <c r="H9" s="69">
        <v>350645.34</v>
      </c>
      <c r="I9" s="69">
        <v>302719.78999999998</v>
      </c>
    </row>
    <row r="10" spans="1:10" hidden="1">
      <c r="B10" s="68">
        <v>2017</v>
      </c>
      <c r="C10" s="237">
        <v>1777</v>
      </c>
      <c r="D10" s="349">
        <v>457506.56673498702</v>
      </c>
      <c r="E10" s="349"/>
      <c r="F10" s="349">
        <v>324223922190.66925</v>
      </c>
      <c r="G10" s="349"/>
      <c r="H10" s="238">
        <v>527061.89205324533</v>
      </c>
      <c r="I10" s="238">
        <v>458791.26113256766</v>
      </c>
    </row>
    <row r="11" spans="1:10">
      <c r="B11" s="68">
        <v>2018</v>
      </c>
      <c r="C11" s="237">
        <v>2099</v>
      </c>
      <c r="D11" s="349">
        <v>505390.3</v>
      </c>
      <c r="E11" s="349"/>
      <c r="F11" s="349">
        <v>373725898271.96997</v>
      </c>
      <c r="G11" s="349"/>
      <c r="H11" s="238">
        <v>613482.30004141876</v>
      </c>
      <c r="I11" s="238">
        <v>541657.24458062567</v>
      </c>
    </row>
    <row r="12" spans="1:10">
      <c r="B12" s="93">
        <v>2019</v>
      </c>
      <c r="C12" s="237">
        <v>2181</v>
      </c>
      <c r="D12" s="349">
        <v>542196.35681352299</v>
      </c>
      <c r="E12" s="349"/>
      <c r="F12" s="349">
        <v>424796068151</v>
      </c>
      <c r="G12" s="349"/>
      <c r="H12" s="239">
        <v>711217.12595921301</v>
      </c>
      <c r="I12" s="239">
        <v>656327.1280383633</v>
      </c>
    </row>
    <row r="13" spans="1:10">
      <c r="B13" s="93">
        <v>2020</v>
      </c>
      <c r="C13" s="240">
        <v>2219</v>
      </c>
      <c r="D13" s="349">
        <v>573542.14526491729</v>
      </c>
      <c r="E13" s="349"/>
      <c r="F13" s="349">
        <v>435143042392</v>
      </c>
      <c r="G13" s="349"/>
      <c r="H13" s="239">
        <v>637504.75700076204</v>
      </c>
      <c r="I13" s="238">
        <v>602143.68699803972</v>
      </c>
    </row>
    <row r="14" spans="1:10">
      <c r="B14" s="93">
        <v>2021</v>
      </c>
      <c r="C14" s="240">
        <v>2198</v>
      </c>
      <c r="D14" s="349">
        <v>578438.28760005767</v>
      </c>
      <c r="E14" s="349"/>
      <c r="F14" s="349">
        <v>420668409068.98853</v>
      </c>
      <c r="G14" s="349"/>
      <c r="H14" s="239">
        <v>830586.38175652293</v>
      </c>
      <c r="I14" s="239">
        <v>835201.60969623807</v>
      </c>
    </row>
    <row r="15" spans="1:10">
      <c r="B15" s="93">
        <v>2022</v>
      </c>
      <c r="C15" s="240">
        <v>2120</v>
      </c>
      <c r="D15" s="349">
        <v>504862.41854740999</v>
      </c>
      <c r="E15" s="349"/>
      <c r="F15" s="349">
        <v>376253442869.979</v>
      </c>
      <c r="G15" s="349"/>
      <c r="H15" s="239">
        <v>911906.98600000003</v>
      </c>
      <c r="I15" s="239">
        <v>990241.52599999995</v>
      </c>
    </row>
    <row r="16" spans="1:10">
      <c r="B16" s="93">
        <v>2023</v>
      </c>
      <c r="C16" s="240">
        <v>2026</v>
      </c>
      <c r="D16" s="349">
        <v>508615.66833544348</v>
      </c>
      <c r="E16" s="349"/>
      <c r="F16" s="349">
        <v>383024359564.26733</v>
      </c>
      <c r="G16" s="349"/>
      <c r="H16" s="239">
        <v>62707.688768467575</v>
      </c>
      <c r="I16" s="239">
        <v>58792.172155346001</v>
      </c>
    </row>
    <row r="17" spans="1:10" ht="15" customHeight="1">
      <c r="B17" s="137" t="s">
        <v>4</v>
      </c>
      <c r="C17" s="237">
        <v>2056</v>
      </c>
      <c r="D17" s="349">
        <v>509414.62019840162</v>
      </c>
      <c r="E17" s="349"/>
      <c r="F17" s="349">
        <v>380754537924.17261</v>
      </c>
      <c r="G17" s="349"/>
      <c r="H17" s="239">
        <v>62707.688768467575</v>
      </c>
      <c r="I17" s="239">
        <v>58792.172155346001</v>
      </c>
      <c r="J17" s="84"/>
    </row>
    <row r="18" spans="1:10" ht="15" customHeight="1">
      <c r="B18" s="137" t="s">
        <v>8</v>
      </c>
      <c r="C18" s="237">
        <v>2029</v>
      </c>
      <c r="D18" s="349">
        <v>506018.31923180353</v>
      </c>
      <c r="E18" s="349"/>
      <c r="F18" s="349">
        <v>380761196769.34448</v>
      </c>
      <c r="G18" s="349"/>
      <c r="H18" s="239"/>
      <c r="I18" s="239"/>
      <c r="J18" s="84"/>
    </row>
    <row r="19" spans="1:10" ht="14.25" customHeight="1">
      <c r="B19" s="137" t="s">
        <v>5</v>
      </c>
      <c r="C19" s="237">
        <v>2026</v>
      </c>
      <c r="D19" s="349">
        <v>508615.66833544348</v>
      </c>
      <c r="E19" s="349"/>
      <c r="F19" s="349">
        <v>383024359564.26733</v>
      </c>
      <c r="G19" s="349"/>
      <c r="H19" s="239"/>
      <c r="I19" s="239"/>
      <c r="J19" s="84"/>
    </row>
    <row r="20" spans="1:10" ht="14.85" customHeight="1">
      <c r="B20" s="137"/>
      <c r="C20" s="243"/>
      <c r="D20" s="244"/>
      <c r="E20" s="244"/>
      <c r="F20" s="244"/>
      <c r="G20" s="244"/>
      <c r="H20" s="242"/>
      <c r="I20" s="242"/>
      <c r="J20" s="84"/>
    </row>
    <row r="21" spans="1:10" ht="14.85" customHeight="1">
      <c r="A21" s="41"/>
      <c r="B21" s="245"/>
      <c r="C21" s="48"/>
      <c r="D21" s="48"/>
      <c r="E21" s="48"/>
      <c r="F21" s="241"/>
      <c r="G21" s="241"/>
      <c r="H21" s="62"/>
      <c r="I21" s="62"/>
      <c r="J21" s="84"/>
    </row>
    <row r="22" spans="1:10" ht="14.85" customHeight="1">
      <c r="A22" s="41"/>
      <c r="B22" s="357" t="s">
        <v>183</v>
      </c>
      <c r="C22" s="357"/>
      <c r="D22" s="357"/>
      <c r="E22" s="357"/>
      <c r="F22" s="357"/>
      <c r="G22" s="357"/>
      <c r="H22" s="357"/>
      <c r="I22" s="357"/>
      <c r="J22" s="84"/>
    </row>
    <row r="23" spans="1:10" ht="14.85" customHeight="1">
      <c r="A23" s="165"/>
      <c r="B23" s="350" t="s">
        <v>62</v>
      </c>
      <c r="C23" s="351"/>
      <c r="D23" s="320">
        <v>2022</v>
      </c>
      <c r="E23" s="322"/>
      <c r="F23" s="347">
        <v>44985</v>
      </c>
      <c r="G23" s="348"/>
      <c r="H23" s="347">
        <v>44995</v>
      </c>
      <c r="I23" s="348"/>
      <c r="J23" s="84"/>
    </row>
    <row r="24" spans="1:10" ht="14.85" customHeight="1">
      <c r="A24" s="165"/>
      <c r="B24" s="352"/>
      <c r="C24" s="353"/>
      <c r="D24" s="222" t="s">
        <v>63</v>
      </c>
      <c r="E24" s="51" t="s">
        <v>174</v>
      </c>
      <c r="F24" s="222" t="s">
        <v>63</v>
      </c>
      <c r="G24" s="51" t="s">
        <v>174</v>
      </c>
      <c r="H24" s="224" t="s">
        <v>63</v>
      </c>
      <c r="I24" s="185" t="s">
        <v>174</v>
      </c>
      <c r="J24" s="84"/>
    </row>
    <row r="25" spans="1:10" ht="14.85" customHeight="1">
      <c r="A25" s="165"/>
      <c r="B25" s="223" t="s">
        <v>215</v>
      </c>
      <c r="C25" s="223"/>
      <c r="D25" s="111"/>
      <c r="E25" s="112"/>
      <c r="F25" s="113"/>
      <c r="G25" s="114"/>
      <c r="H25" s="115"/>
      <c r="I25" s="116"/>
      <c r="J25" s="84"/>
    </row>
    <row r="26" spans="1:10" ht="14.85" customHeight="1">
      <c r="A26" s="165"/>
      <c r="B26" s="117" t="s">
        <v>59</v>
      </c>
      <c r="C26" s="90" t="s">
        <v>216</v>
      </c>
      <c r="D26" s="167">
        <v>268</v>
      </c>
      <c r="E26" s="219">
        <v>105.01460894621501</v>
      </c>
      <c r="F26" s="118">
        <v>264</v>
      </c>
      <c r="G26" s="219">
        <v>101.95590435141034</v>
      </c>
      <c r="H26" s="118">
        <v>264</v>
      </c>
      <c r="I26" s="98">
        <v>100.5980641633011</v>
      </c>
      <c r="J26" s="84"/>
    </row>
    <row r="27" spans="1:10">
      <c r="A27" s="165"/>
      <c r="B27" s="117" t="s">
        <v>181</v>
      </c>
      <c r="C27" s="90" t="s">
        <v>217</v>
      </c>
      <c r="D27" s="167">
        <v>319</v>
      </c>
      <c r="E27" s="219">
        <v>133.394716203294</v>
      </c>
      <c r="F27" s="118">
        <v>306</v>
      </c>
      <c r="G27" s="219">
        <v>134.49661306049822</v>
      </c>
      <c r="H27" s="118">
        <v>305</v>
      </c>
      <c r="I27" s="98">
        <v>135.17358051168904</v>
      </c>
      <c r="J27" s="84"/>
    </row>
    <row r="28" spans="1:10">
      <c r="A28" s="165"/>
      <c r="B28" s="117" t="s">
        <v>49</v>
      </c>
      <c r="C28" s="90" t="s">
        <v>218</v>
      </c>
      <c r="D28" s="167">
        <v>39</v>
      </c>
      <c r="E28" s="219">
        <v>13.032630358720599</v>
      </c>
      <c r="F28" s="118">
        <v>37</v>
      </c>
      <c r="G28" s="219">
        <v>13.67326787520763</v>
      </c>
      <c r="H28" s="118">
        <v>37</v>
      </c>
      <c r="I28" s="98">
        <v>13.347587978486803</v>
      </c>
      <c r="J28" s="84"/>
    </row>
    <row r="29" spans="1:10">
      <c r="A29" s="165"/>
      <c r="B29" s="117" t="s">
        <v>60</v>
      </c>
      <c r="C29" s="90" t="s">
        <v>219</v>
      </c>
      <c r="D29" s="167">
        <v>214</v>
      </c>
      <c r="E29" s="219">
        <v>80.725826602378703</v>
      </c>
      <c r="F29" s="118">
        <v>211</v>
      </c>
      <c r="G29" s="219">
        <v>73.445214720070467</v>
      </c>
      <c r="H29" s="118">
        <v>210</v>
      </c>
      <c r="I29" s="98">
        <v>77.002428875999058</v>
      </c>
    </row>
    <row r="30" spans="1:10">
      <c r="A30" s="165"/>
      <c r="B30" s="117" t="s">
        <v>180</v>
      </c>
      <c r="C30" s="90" t="s">
        <v>220</v>
      </c>
      <c r="D30" s="167">
        <v>177</v>
      </c>
      <c r="E30" s="219">
        <v>21.695553787893601</v>
      </c>
      <c r="F30" s="118">
        <v>172</v>
      </c>
      <c r="G30" s="219">
        <v>23.710243194244118</v>
      </c>
      <c r="H30" s="118">
        <v>172</v>
      </c>
      <c r="I30" s="98">
        <v>24.043669466010066</v>
      </c>
    </row>
    <row r="31" spans="1:10">
      <c r="A31" s="165"/>
      <c r="B31" s="117" t="s">
        <v>61</v>
      </c>
      <c r="C31" s="90" t="s">
        <v>221</v>
      </c>
      <c r="D31" s="167">
        <v>780</v>
      </c>
      <c r="E31" s="219">
        <v>96.669867899980801</v>
      </c>
      <c r="F31" s="118">
        <v>718</v>
      </c>
      <c r="G31" s="219">
        <v>101.15053361193425</v>
      </c>
      <c r="H31" s="118">
        <v>715</v>
      </c>
      <c r="I31" s="98">
        <v>101.20306742255859</v>
      </c>
    </row>
    <row r="32" spans="1:10">
      <c r="A32" s="165"/>
      <c r="B32" s="117" t="s">
        <v>222</v>
      </c>
      <c r="C32" s="90" t="s">
        <v>223</v>
      </c>
      <c r="D32" s="167">
        <v>49</v>
      </c>
      <c r="E32" s="219">
        <v>13.7241091020814</v>
      </c>
      <c r="F32" s="118">
        <v>50</v>
      </c>
      <c r="G32" s="219">
        <v>14.562634587241419</v>
      </c>
      <c r="H32" s="118">
        <v>50</v>
      </c>
      <c r="I32" s="98">
        <v>14.592004184961974</v>
      </c>
    </row>
    <row r="33" spans="1:9">
      <c r="A33" s="2"/>
      <c r="B33" s="223" t="s">
        <v>224</v>
      </c>
      <c r="C33" s="223"/>
      <c r="D33" s="119"/>
      <c r="E33" s="120"/>
      <c r="F33" s="120"/>
      <c r="G33" s="120"/>
      <c r="H33" s="120"/>
      <c r="I33" s="120"/>
    </row>
    <row r="34" spans="1:9" ht="16.5" customHeight="1">
      <c r="A34" s="151"/>
      <c r="B34" s="117" t="s">
        <v>59</v>
      </c>
      <c r="C34" s="90" t="s">
        <v>225</v>
      </c>
      <c r="D34" s="168">
        <v>53</v>
      </c>
      <c r="E34" s="219">
        <v>6.4295080499896908</v>
      </c>
      <c r="F34" s="118">
        <v>54</v>
      </c>
      <c r="G34" s="219">
        <v>6.4674076745216116</v>
      </c>
      <c r="H34" s="118">
        <v>54</v>
      </c>
      <c r="I34" s="98">
        <v>6.3185686753477386</v>
      </c>
    </row>
    <row r="35" spans="1:9">
      <c r="A35" s="151"/>
      <c r="B35" s="117" t="s">
        <v>181</v>
      </c>
      <c r="C35" s="90" t="s">
        <v>226</v>
      </c>
      <c r="D35" s="168">
        <v>39</v>
      </c>
      <c r="E35" s="219">
        <v>4.2025145965856403</v>
      </c>
      <c r="F35" s="118">
        <v>39</v>
      </c>
      <c r="G35" s="219">
        <v>4.9762862584778249</v>
      </c>
      <c r="H35" s="118">
        <v>39</v>
      </c>
      <c r="I35" s="98">
        <v>5.1406411703558437</v>
      </c>
    </row>
    <row r="36" spans="1:9" ht="15" customHeight="1">
      <c r="A36" s="11"/>
      <c r="B36" s="117" t="s">
        <v>227</v>
      </c>
      <c r="C36" s="90" t="s">
        <v>228</v>
      </c>
      <c r="D36" s="168">
        <v>26</v>
      </c>
      <c r="E36" s="219">
        <v>14.3077546805777</v>
      </c>
      <c r="F36" s="118">
        <v>25</v>
      </c>
      <c r="G36" s="219">
        <v>13.959061368587999</v>
      </c>
      <c r="H36" s="118">
        <v>25</v>
      </c>
      <c r="I36" s="98">
        <v>13.932159482642881</v>
      </c>
    </row>
    <row r="37" spans="1:9">
      <c r="A37" s="11"/>
      <c r="B37" s="117" t="s">
        <v>49</v>
      </c>
      <c r="C37" s="90" t="s">
        <v>229</v>
      </c>
      <c r="D37" s="168">
        <v>8</v>
      </c>
      <c r="E37" s="219">
        <v>4.2170197323530001E-2</v>
      </c>
      <c r="F37" s="118">
        <v>7</v>
      </c>
      <c r="G37" s="219">
        <v>4.2710223068E-2</v>
      </c>
      <c r="H37" s="118">
        <v>7</v>
      </c>
      <c r="I37" s="98">
        <v>3.9654344403720003E-2</v>
      </c>
    </row>
    <row r="38" spans="1:9">
      <c r="A38" s="11"/>
      <c r="B38" s="117" t="s">
        <v>60</v>
      </c>
      <c r="C38" s="90" t="s">
        <v>230</v>
      </c>
      <c r="D38" s="168">
        <v>71</v>
      </c>
      <c r="E38" s="219">
        <v>8.2487146483320792</v>
      </c>
      <c r="F38" s="118">
        <v>70</v>
      </c>
      <c r="G38" s="219">
        <v>8.588822335926837</v>
      </c>
      <c r="H38" s="118">
        <v>71</v>
      </c>
      <c r="I38" s="98">
        <v>8.0851787938148494</v>
      </c>
    </row>
    <row r="39" spans="1:9">
      <c r="A39" s="2"/>
      <c r="B39" s="117" t="s">
        <v>180</v>
      </c>
      <c r="C39" s="90" t="s">
        <v>231</v>
      </c>
      <c r="D39" s="168">
        <v>24</v>
      </c>
      <c r="E39" s="220">
        <v>0.70369201525624592</v>
      </c>
      <c r="F39" s="118">
        <v>24</v>
      </c>
      <c r="G39" s="219">
        <v>0.67991362519688592</v>
      </c>
      <c r="H39" s="118">
        <v>24</v>
      </c>
      <c r="I39" s="98">
        <v>0.70393789101595916</v>
      </c>
    </row>
    <row r="40" spans="1:9" ht="15" customHeight="1">
      <c r="A40" s="11"/>
      <c r="B40" s="117" t="s">
        <v>61</v>
      </c>
      <c r="C40" s="90"/>
      <c r="D40" s="168">
        <v>37</v>
      </c>
      <c r="E40" s="219">
        <v>1.8093041947868702</v>
      </c>
      <c r="F40" s="118">
        <v>36</v>
      </c>
      <c r="G40" s="219">
        <v>2.7323078360406456</v>
      </c>
      <c r="H40" s="118">
        <v>37</v>
      </c>
      <c r="I40" s="98">
        <v>2.6867537537394925</v>
      </c>
    </row>
    <row r="41" spans="1:9">
      <c r="A41" s="11"/>
      <c r="B41" s="117" t="s">
        <v>91</v>
      </c>
      <c r="C41" s="90" t="s">
        <v>232</v>
      </c>
      <c r="D41" s="168">
        <v>13</v>
      </c>
      <c r="E41" s="219">
        <v>4.8273808293168399</v>
      </c>
      <c r="F41" s="118">
        <v>13</v>
      </c>
      <c r="G41" s="219">
        <v>5.5497085807864863</v>
      </c>
      <c r="H41" s="118">
        <v>13</v>
      </c>
      <c r="I41" s="98">
        <v>5.7213317072286838</v>
      </c>
    </row>
    <row r="42" spans="1:9">
      <c r="A42" s="11"/>
      <c r="B42" s="117" t="s">
        <v>222</v>
      </c>
      <c r="C42" s="121" t="s">
        <v>233</v>
      </c>
      <c r="D42" s="168">
        <v>3</v>
      </c>
      <c r="E42" s="220">
        <v>3.4066434678070003E-2</v>
      </c>
      <c r="F42" s="118">
        <v>3</v>
      </c>
      <c r="G42" s="219">
        <v>2.7689928590810001E-2</v>
      </c>
      <c r="H42" s="118">
        <v>3</v>
      </c>
      <c r="I42" s="98">
        <v>2.7039913887709998E-2</v>
      </c>
    </row>
    <row r="43" spans="1:9">
      <c r="A43" s="11"/>
      <c r="B43" s="117"/>
      <c r="C43" s="121"/>
      <c r="D43" s="10"/>
      <c r="E43" s="64"/>
      <c r="F43" s="118"/>
      <c r="G43" s="98"/>
      <c r="H43" s="118"/>
      <c r="I43" s="149"/>
    </row>
    <row r="44" spans="1:9">
      <c r="A44" s="11"/>
      <c r="B44" s="159" t="s">
        <v>173</v>
      </c>
      <c r="D44" s="45"/>
      <c r="E44" s="45"/>
      <c r="F44" s="45"/>
      <c r="G44" s="45"/>
      <c r="H44" s="148"/>
      <c r="I44" s="45"/>
    </row>
    <row r="45" spans="1:9">
      <c r="A45" s="11"/>
      <c r="B45" s="159" t="s">
        <v>163</v>
      </c>
    </row>
    <row r="46" spans="1:9">
      <c r="A46" s="11"/>
      <c r="D46" s="234"/>
    </row>
    <row r="47" spans="1:9">
      <c r="A47" s="11"/>
    </row>
    <row r="48" spans="1:9">
      <c r="B48" s="159"/>
    </row>
    <row r="49" spans="1:10">
      <c r="B49" s="159"/>
    </row>
    <row r="50" spans="1:10">
      <c r="B50" s="159"/>
    </row>
    <row r="51" spans="1:10">
      <c r="B51" s="159"/>
    </row>
    <row r="52" spans="1:10">
      <c r="B52" s="159"/>
    </row>
    <row r="53" spans="1:10">
      <c r="B53" s="159"/>
    </row>
    <row r="54" spans="1:10">
      <c r="B54" s="159"/>
    </row>
    <row r="55" spans="1:10">
      <c r="A55" s="81"/>
      <c r="B55" s="81"/>
      <c r="C55" s="81"/>
      <c r="D55" s="81"/>
      <c r="E55" s="81"/>
      <c r="F55" s="81"/>
      <c r="G55" s="81"/>
      <c r="H55" s="81"/>
      <c r="I55" s="81"/>
      <c r="J55" s="81"/>
    </row>
    <row r="56" spans="1:10">
      <c r="A56" s="15"/>
      <c r="B56" s="15"/>
      <c r="C56" s="15"/>
      <c r="D56" s="15"/>
      <c r="E56" s="99"/>
      <c r="F56" s="103"/>
      <c r="G56" s="103"/>
      <c r="H56" s="103"/>
      <c r="I56" s="103"/>
      <c r="J56" s="102" t="s">
        <v>105</v>
      </c>
    </row>
  </sheetData>
  <mergeCells count="34">
    <mergeCell ref="D10:E10"/>
    <mergeCell ref="F12:G12"/>
    <mergeCell ref="D11:E11"/>
    <mergeCell ref="D12:E12"/>
    <mergeCell ref="F10:G10"/>
    <mergeCell ref="F11:G11"/>
    <mergeCell ref="B5:I5"/>
    <mergeCell ref="B7:B8"/>
    <mergeCell ref="C7:C8"/>
    <mergeCell ref="H7:H8"/>
    <mergeCell ref="D7:E8"/>
    <mergeCell ref="F7:G8"/>
    <mergeCell ref="D9:E9"/>
    <mergeCell ref="F9:G9"/>
    <mergeCell ref="I7:I8"/>
    <mergeCell ref="B22:I22"/>
    <mergeCell ref="D13:E13"/>
    <mergeCell ref="D14:E14"/>
    <mergeCell ref="D15:E15"/>
    <mergeCell ref="D17:E17"/>
    <mergeCell ref="D16:E16"/>
    <mergeCell ref="F16:G16"/>
    <mergeCell ref="D18:E18"/>
    <mergeCell ref="F18:G18"/>
    <mergeCell ref="F13:G13"/>
    <mergeCell ref="F14:G14"/>
    <mergeCell ref="F17:G17"/>
    <mergeCell ref="F15:G15"/>
    <mergeCell ref="H23:I23"/>
    <mergeCell ref="D19:E19"/>
    <mergeCell ref="F19:G19"/>
    <mergeCell ref="B23:C24"/>
    <mergeCell ref="F23:G23"/>
    <mergeCell ref="D23:E23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E6C8-638E-465C-B09C-FB7641F55D51}">
  <sheetPr>
    <tabColor theme="9" tint="-0.249977111117893"/>
  </sheetPr>
  <dimension ref="A2:H56"/>
  <sheetViews>
    <sheetView view="pageBreakPreview" topLeftCell="B11" zoomScale="99" zoomScaleNormal="115" zoomScaleSheetLayoutView="99" workbookViewId="0">
      <selection activeCell="E31" sqref="E31"/>
    </sheetView>
  </sheetViews>
  <sheetFormatPr defaultColWidth="9.21875" defaultRowHeight="14.4"/>
  <cols>
    <col min="1" max="1" width="4" customWidth="1"/>
    <col min="2" max="2" width="8.5546875" customWidth="1"/>
    <col min="3" max="3" width="15" customWidth="1"/>
    <col min="4" max="4" width="14.77734375" customWidth="1"/>
    <col min="5" max="6" width="14.44140625" customWidth="1"/>
    <col min="7" max="7" width="17" customWidth="1"/>
    <col min="8" max="8" width="17.77734375" customWidth="1"/>
  </cols>
  <sheetData>
    <row r="2" spans="1:8">
      <c r="A2" s="5"/>
      <c r="H2" s="100" t="s">
        <v>340</v>
      </c>
    </row>
    <row r="3" spans="1:8" s="3" customFormat="1" ht="7.5" customHeight="1">
      <c r="A3" s="81"/>
      <c r="B3" s="81"/>
      <c r="C3" s="81"/>
      <c r="D3" s="81"/>
      <c r="E3" s="81"/>
      <c r="F3" s="81"/>
      <c r="G3" s="81"/>
      <c r="H3" s="81"/>
    </row>
    <row r="4" spans="1:8" ht="12.75" customHeight="1">
      <c r="A4" s="7"/>
      <c r="H4" s="12"/>
    </row>
    <row r="5" spans="1:8">
      <c r="B5" s="272"/>
      <c r="C5" s="287" t="s">
        <v>64</v>
      </c>
      <c r="D5" s="287"/>
      <c r="E5" s="287"/>
      <c r="F5" s="287"/>
      <c r="G5" s="287"/>
    </row>
    <row r="6" spans="1:8" ht="9" customHeight="1"/>
    <row r="7" spans="1:8" ht="15" customHeight="1">
      <c r="C7" s="359" t="s">
        <v>65</v>
      </c>
      <c r="D7" s="359"/>
      <c r="E7" s="350">
        <v>2022</v>
      </c>
      <c r="F7" s="362">
        <v>44985</v>
      </c>
      <c r="G7" s="362">
        <v>44995</v>
      </c>
    </row>
    <row r="8" spans="1:8">
      <c r="C8" s="360"/>
      <c r="D8" s="360"/>
      <c r="E8" s="361"/>
      <c r="F8" s="363"/>
      <c r="G8" s="363"/>
    </row>
    <row r="9" spans="1:8" ht="14.85" hidden="1" customHeight="1">
      <c r="G9" s="152"/>
    </row>
    <row r="10" spans="1:8" hidden="1">
      <c r="C10" s="246" t="s">
        <v>314</v>
      </c>
      <c r="D10" s="246"/>
      <c r="E10" s="247">
        <v>3</v>
      </c>
      <c r="F10" s="248">
        <v>3</v>
      </c>
      <c r="G10" s="248">
        <v>3</v>
      </c>
    </row>
    <row r="11" spans="1:8">
      <c r="C11" s="25" t="s">
        <v>314</v>
      </c>
      <c r="D11" s="25"/>
      <c r="E11" s="249">
        <v>3</v>
      </c>
      <c r="F11" s="250">
        <v>3</v>
      </c>
      <c r="G11" s="250">
        <v>3</v>
      </c>
    </row>
    <row r="12" spans="1:8">
      <c r="B12" s="84"/>
      <c r="C12" s="25" t="s">
        <v>66</v>
      </c>
      <c r="D12" s="25"/>
      <c r="E12" s="249">
        <v>121</v>
      </c>
      <c r="F12" s="250">
        <v>121</v>
      </c>
      <c r="G12" s="250">
        <v>121</v>
      </c>
    </row>
    <row r="13" spans="1:8">
      <c r="C13" s="25" t="s">
        <v>275</v>
      </c>
      <c r="D13" s="25"/>
      <c r="E13" s="249">
        <v>113</v>
      </c>
      <c r="F13" s="250">
        <v>113</v>
      </c>
      <c r="G13" s="250">
        <v>113</v>
      </c>
    </row>
    <row r="14" spans="1:8">
      <c r="C14" s="25" t="s">
        <v>276</v>
      </c>
      <c r="D14" s="25"/>
      <c r="E14" s="249">
        <v>87</v>
      </c>
      <c r="F14" s="250">
        <v>87</v>
      </c>
      <c r="G14" s="250">
        <v>87</v>
      </c>
    </row>
    <row r="15" spans="1:8">
      <c r="C15" s="25" t="s">
        <v>328</v>
      </c>
      <c r="D15" s="25"/>
      <c r="E15" s="249">
        <v>174</v>
      </c>
      <c r="F15" s="250">
        <v>174</v>
      </c>
      <c r="G15" s="250">
        <v>174</v>
      </c>
    </row>
    <row r="16" spans="1:8">
      <c r="C16" s="25" t="s">
        <v>67</v>
      </c>
      <c r="D16" s="25"/>
      <c r="E16" s="249">
        <v>8041</v>
      </c>
      <c r="F16" s="250">
        <v>8047</v>
      </c>
      <c r="G16" s="250">
        <v>8073</v>
      </c>
    </row>
    <row r="17" spans="2:7" ht="15" customHeight="1">
      <c r="C17" s="25" t="s">
        <v>68</v>
      </c>
      <c r="D17" s="25"/>
      <c r="E17" s="250">
        <v>1261</v>
      </c>
      <c r="F17" s="250">
        <v>1262</v>
      </c>
      <c r="G17" s="250">
        <v>1273</v>
      </c>
    </row>
    <row r="18" spans="2:7" ht="15" customHeight="1">
      <c r="C18" s="25" t="s">
        <v>278</v>
      </c>
      <c r="D18" s="25"/>
      <c r="E18" s="251">
        <v>17122</v>
      </c>
      <c r="F18" s="250">
        <v>17213</v>
      </c>
      <c r="G18" s="250">
        <v>17246</v>
      </c>
    </row>
    <row r="19" spans="2:7" ht="14.25" customHeight="1">
      <c r="C19" s="25" t="s">
        <v>279</v>
      </c>
      <c r="E19" s="251">
        <v>228</v>
      </c>
      <c r="F19" s="250">
        <v>228</v>
      </c>
      <c r="G19" s="250">
        <v>228</v>
      </c>
    </row>
    <row r="20" spans="2:7" ht="14.85" customHeight="1">
      <c r="C20" s="25" t="s">
        <v>69</v>
      </c>
      <c r="E20" s="250">
        <v>36</v>
      </c>
      <c r="F20" s="250">
        <v>36</v>
      </c>
      <c r="G20" s="250">
        <v>36</v>
      </c>
    </row>
    <row r="21" spans="2:7" ht="14.85" customHeight="1">
      <c r="C21" s="25" t="s">
        <v>70</v>
      </c>
      <c r="D21" s="25"/>
      <c r="E21" s="250">
        <v>96</v>
      </c>
      <c r="F21" s="250">
        <v>96</v>
      </c>
      <c r="G21" s="250">
        <v>96</v>
      </c>
    </row>
    <row r="22" spans="2:7" ht="14.85" customHeight="1">
      <c r="C22" s="25" t="s">
        <v>71</v>
      </c>
      <c r="D22" s="25"/>
      <c r="E22" s="250">
        <v>77</v>
      </c>
      <c r="F22" s="250">
        <v>77</v>
      </c>
      <c r="G22" s="250">
        <v>77</v>
      </c>
    </row>
    <row r="23" spans="2:7" ht="14.85" customHeight="1">
      <c r="C23" s="25" t="s">
        <v>72</v>
      </c>
      <c r="D23" s="25"/>
      <c r="E23" s="250">
        <v>2923</v>
      </c>
      <c r="F23" s="250">
        <v>2988</v>
      </c>
      <c r="G23" s="250">
        <v>2991</v>
      </c>
    </row>
    <row r="24" spans="2:7" ht="14.85" customHeight="1">
      <c r="B24" s="84"/>
      <c r="C24" s="25" t="s">
        <v>385</v>
      </c>
      <c r="D24" s="25"/>
      <c r="E24" s="250">
        <v>9181</v>
      </c>
      <c r="F24" s="250">
        <v>9198</v>
      </c>
      <c r="G24" s="250">
        <v>9199</v>
      </c>
    </row>
    <row r="25" spans="2:7" ht="14.85" customHeight="1">
      <c r="B25" s="84"/>
      <c r="C25" s="25" t="s">
        <v>73</v>
      </c>
      <c r="D25" s="25"/>
      <c r="E25" s="250">
        <v>25</v>
      </c>
      <c r="F25" s="250">
        <v>25</v>
      </c>
      <c r="G25" s="250">
        <v>25</v>
      </c>
    </row>
    <row r="26" spans="2:7" ht="14.85" customHeight="1">
      <c r="B26" s="84"/>
      <c r="C26" s="25" t="s">
        <v>74</v>
      </c>
      <c r="D26" s="25"/>
      <c r="E26" s="250">
        <v>9</v>
      </c>
      <c r="F26" s="250">
        <v>9</v>
      </c>
      <c r="G26" s="250">
        <v>9</v>
      </c>
    </row>
    <row r="27" spans="2:7">
      <c r="B27" s="84"/>
      <c r="C27" s="25" t="s">
        <v>75</v>
      </c>
      <c r="D27" s="25"/>
      <c r="E27" s="250">
        <v>4</v>
      </c>
      <c r="F27" s="250">
        <v>4</v>
      </c>
      <c r="G27" s="250">
        <v>4</v>
      </c>
    </row>
    <row r="28" spans="2:7">
      <c r="C28" s="25" t="s">
        <v>76</v>
      </c>
      <c r="D28" s="25"/>
      <c r="E28" s="250">
        <v>12</v>
      </c>
      <c r="F28" s="250">
        <v>12</v>
      </c>
      <c r="G28" s="250">
        <v>12</v>
      </c>
    </row>
    <row r="29" spans="2:7">
      <c r="C29" s="25" t="s">
        <v>77</v>
      </c>
      <c r="D29" s="25"/>
      <c r="E29" s="250">
        <v>303</v>
      </c>
      <c r="F29" s="250">
        <v>316</v>
      </c>
      <c r="G29" s="250">
        <v>317</v>
      </c>
    </row>
    <row r="30" spans="2:7">
      <c r="C30" s="25" t="s">
        <v>78</v>
      </c>
      <c r="D30" s="25"/>
      <c r="E30" s="250">
        <v>298</v>
      </c>
      <c r="F30" s="250">
        <v>301</v>
      </c>
      <c r="G30" s="250">
        <v>301</v>
      </c>
    </row>
    <row r="31" spans="2:7">
      <c r="C31" s="25" t="s">
        <v>79</v>
      </c>
      <c r="D31" s="25"/>
      <c r="E31" s="251">
        <v>455</v>
      </c>
      <c r="F31" s="250">
        <v>453</v>
      </c>
      <c r="G31" s="250">
        <v>451</v>
      </c>
    </row>
    <row r="32" spans="2:7">
      <c r="C32" s="25" t="s">
        <v>80</v>
      </c>
      <c r="D32" s="25"/>
      <c r="E32" s="250">
        <v>788</v>
      </c>
      <c r="F32" s="250">
        <v>793</v>
      </c>
      <c r="G32" s="250">
        <v>793</v>
      </c>
    </row>
    <row r="33" spans="3:8">
      <c r="C33" s="25" t="s">
        <v>81</v>
      </c>
      <c r="D33" s="25"/>
      <c r="E33" s="250">
        <v>1</v>
      </c>
      <c r="F33" s="250">
        <v>1</v>
      </c>
      <c r="G33" s="250">
        <v>1</v>
      </c>
    </row>
    <row r="34" spans="3:8" ht="16.5" customHeight="1">
      <c r="C34" s="25" t="s">
        <v>189</v>
      </c>
      <c r="D34" s="25"/>
      <c r="E34" s="250">
        <v>104</v>
      </c>
      <c r="F34" s="250">
        <v>104</v>
      </c>
      <c r="G34" s="250">
        <v>104</v>
      </c>
    </row>
    <row r="35" spans="3:8">
      <c r="C35" s="25" t="s">
        <v>190</v>
      </c>
      <c r="D35" s="25"/>
      <c r="E35" s="250">
        <v>245</v>
      </c>
      <c r="F35" s="250">
        <v>245</v>
      </c>
      <c r="G35" s="250">
        <v>245</v>
      </c>
    </row>
    <row r="36" spans="3:8" ht="15" customHeight="1"/>
    <row r="37" spans="3:8">
      <c r="D37" s="25"/>
      <c r="E37" s="25"/>
      <c r="F37" s="166"/>
      <c r="G37" s="166"/>
    </row>
    <row r="38" spans="3:8">
      <c r="C38" s="158"/>
      <c r="D38" s="158"/>
      <c r="E38" s="158"/>
      <c r="F38" s="158"/>
      <c r="G38" s="158"/>
      <c r="H38" s="41">
        <v>84</v>
      </c>
    </row>
    <row r="39" spans="3:8">
      <c r="C39" s="358" t="s">
        <v>413</v>
      </c>
      <c r="D39" s="358"/>
      <c r="E39" s="358"/>
      <c r="F39" s="358"/>
      <c r="G39" s="358"/>
      <c r="H39" s="358"/>
    </row>
    <row r="40" spans="3:8" ht="15" customHeight="1">
      <c r="C40" s="358" t="s">
        <v>414</v>
      </c>
      <c r="D40" s="358"/>
      <c r="E40" s="358"/>
      <c r="F40" s="358"/>
      <c r="G40" s="358"/>
      <c r="H40" s="358">
        <v>83</v>
      </c>
    </row>
    <row r="41" spans="3:8">
      <c r="C41" s="358" t="s">
        <v>386</v>
      </c>
      <c r="D41" s="358"/>
      <c r="E41" s="358"/>
      <c r="F41" s="358"/>
      <c r="G41" s="358"/>
      <c r="H41" s="358"/>
    </row>
    <row r="42" spans="3:8">
      <c r="C42" s="129"/>
      <c r="H42" s="129"/>
    </row>
    <row r="43" spans="3:8">
      <c r="C43" s="129"/>
      <c r="H43" s="129"/>
    </row>
    <row r="44" spans="3:8">
      <c r="C44" s="129"/>
      <c r="D44" s="129"/>
      <c r="E44" s="129"/>
      <c r="F44" s="129"/>
      <c r="G44" s="129"/>
      <c r="H44" s="129"/>
    </row>
    <row r="45" spans="3:8">
      <c r="C45" s="129"/>
      <c r="D45" s="129"/>
      <c r="E45" s="129"/>
      <c r="F45" s="129"/>
      <c r="G45" s="129"/>
      <c r="H45" s="129"/>
    </row>
    <row r="46" spans="3:8">
      <c r="C46" s="129"/>
      <c r="D46" s="129"/>
      <c r="E46" s="129"/>
      <c r="F46" s="129"/>
      <c r="G46" s="129"/>
      <c r="H46" s="129"/>
    </row>
    <row r="47" spans="3:8">
      <c r="C47" s="129"/>
      <c r="D47" s="129"/>
      <c r="E47" s="129"/>
      <c r="F47" s="129"/>
      <c r="G47" s="129"/>
      <c r="H47" s="129"/>
    </row>
    <row r="48" spans="3:8">
      <c r="C48" s="129"/>
      <c r="D48" s="129"/>
      <c r="E48" s="129"/>
      <c r="F48" s="129"/>
      <c r="G48" s="129"/>
      <c r="H48" s="129"/>
    </row>
    <row r="49" spans="1:8">
      <c r="C49" s="129"/>
      <c r="D49" s="129"/>
      <c r="E49" s="129"/>
      <c r="F49" s="129"/>
      <c r="G49" s="129"/>
      <c r="H49" s="129"/>
    </row>
    <row r="50" spans="1:8">
      <c r="C50" s="129"/>
      <c r="D50" s="129"/>
      <c r="E50" s="129"/>
      <c r="F50" s="129"/>
      <c r="G50" s="129"/>
      <c r="H50" s="129"/>
    </row>
    <row r="51" spans="1:8">
      <c r="C51" s="129"/>
      <c r="D51" s="129"/>
      <c r="E51" s="129"/>
      <c r="F51" s="129"/>
      <c r="G51" s="129"/>
      <c r="H51" s="129"/>
    </row>
    <row r="52" spans="1:8">
      <c r="B52" s="45"/>
      <c r="C52" s="129"/>
      <c r="D52" s="129"/>
      <c r="E52" s="129"/>
      <c r="F52" s="129"/>
      <c r="G52" s="129"/>
      <c r="H52" s="129"/>
    </row>
    <row r="53" spans="1:8">
      <c r="C53" s="129"/>
      <c r="D53" s="129"/>
      <c r="E53" s="129"/>
      <c r="F53" s="129"/>
      <c r="G53" s="129"/>
      <c r="H53" s="129"/>
    </row>
    <row r="55" spans="1:8">
      <c r="A55" s="81"/>
      <c r="B55" s="81"/>
      <c r="C55" s="81"/>
      <c r="D55" s="81"/>
      <c r="E55" s="81"/>
      <c r="F55" s="81"/>
      <c r="G55" s="81"/>
      <c r="H55" s="81"/>
    </row>
    <row r="56" spans="1:8">
      <c r="A56" s="15"/>
      <c r="B56" s="15"/>
      <c r="C56" s="15"/>
      <c r="D56" s="101"/>
      <c r="E56" s="101"/>
      <c r="F56" s="101"/>
      <c r="G56" s="101"/>
      <c r="H56" s="102" t="s">
        <v>106</v>
      </c>
    </row>
  </sheetData>
  <mergeCells count="8">
    <mergeCell ref="C5:G5"/>
    <mergeCell ref="C40:H40"/>
    <mergeCell ref="C41:H41"/>
    <mergeCell ref="C39:H39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3282-3CF2-4E20-B105-0DC20E8C70A9}">
  <sheetPr>
    <tabColor theme="9" tint="-0.249977111117893"/>
  </sheetPr>
  <dimension ref="A2:K56"/>
  <sheetViews>
    <sheetView view="pageBreakPreview" topLeftCell="A28" zoomScale="85" zoomScaleNormal="115" zoomScaleSheetLayoutView="85" workbookViewId="0">
      <selection activeCell="E54" sqref="E54"/>
    </sheetView>
  </sheetViews>
  <sheetFormatPr defaultColWidth="9.21875" defaultRowHeight="14.4"/>
  <cols>
    <col min="1" max="1" width="12.44140625" customWidth="1"/>
    <col min="2" max="2" width="8.21875" customWidth="1"/>
    <col min="3" max="3" width="17" customWidth="1"/>
    <col min="4" max="5" width="17.44140625" customWidth="1"/>
    <col min="6" max="6" width="20.21875" customWidth="1"/>
    <col min="7" max="8" width="1.77734375" customWidth="1"/>
    <col min="9" max="9" width="4.77734375" customWidth="1"/>
    <col min="10" max="10" width="1.77734375" customWidth="1"/>
    <col min="11" max="11" width="10.21875" customWidth="1"/>
  </cols>
  <sheetData>
    <row r="2" spans="1:11">
      <c r="K2" s="100" t="s">
        <v>340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1" ht="12.75" customHeight="1">
      <c r="B4" s="287"/>
      <c r="C4" s="287"/>
      <c r="D4" s="287"/>
      <c r="E4" s="287"/>
      <c r="F4" s="287"/>
      <c r="G4" s="287"/>
      <c r="H4" s="18"/>
      <c r="I4" s="18"/>
      <c r="J4" s="18"/>
      <c r="K4" s="18"/>
    </row>
    <row r="5" spans="1:11">
      <c r="B5" s="287" t="s">
        <v>301</v>
      </c>
      <c r="C5" s="287"/>
      <c r="D5" s="287"/>
      <c r="E5" s="287"/>
      <c r="F5" s="287"/>
      <c r="G5" s="287"/>
      <c r="H5" s="18"/>
      <c r="I5" s="18"/>
      <c r="J5" s="18"/>
      <c r="K5" s="18"/>
    </row>
    <row r="6" spans="1:11" ht="9" customHeight="1"/>
    <row r="7" spans="1:11" ht="15" customHeight="1">
      <c r="C7" s="353" t="s">
        <v>2</v>
      </c>
      <c r="D7" s="365" t="s">
        <v>82</v>
      </c>
      <c r="E7" s="364" t="s">
        <v>302</v>
      </c>
      <c r="F7" s="364" t="s">
        <v>303</v>
      </c>
    </row>
    <row r="8" spans="1:11">
      <c r="B8" s="14"/>
      <c r="C8" s="353"/>
      <c r="D8" s="366"/>
      <c r="E8" s="364"/>
      <c r="F8" s="364"/>
    </row>
    <row r="9" spans="1:11" ht="14.85" hidden="1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11" hidden="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1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1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1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1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1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11">
      <c r="B16" s="14"/>
      <c r="C16" s="75">
        <v>2023</v>
      </c>
      <c r="D16" s="64">
        <v>1.3867685402857284</v>
      </c>
      <c r="E16" s="64">
        <v>0.18347314546923763</v>
      </c>
      <c r="F16" s="65">
        <v>0.15804940456336067</v>
      </c>
    </row>
    <row r="17" spans="2:7" ht="15" customHeight="1">
      <c r="B17" s="14"/>
      <c r="C17" s="131"/>
      <c r="D17" s="131"/>
      <c r="E17" s="131"/>
      <c r="F17" s="131"/>
    </row>
    <row r="18" spans="2:7" ht="15" customHeight="1">
      <c r="B18" s="14"/>
      <c r="C18" s="75" t="s">
        <v>4</v>
      </c>
      <c r="D18" s="149">
        <v>1.4052167178993855</v>
      </c>
      <c r="E18" s="149">
        <v>0.18789744166190478</v>
      </c>
      <c r="F18" s="65">
        <v>0.16154269094285714</v>
      </c>
    </row>
    <row r="19" spans="2:7" ht="14.25" customHeight="1">
      <c r="B19" s="8"/>
      <c r="C19" s="75" t="s">
        <v>8</v>
      </c>
      <c r="D19" s="149">
        <v>1.3597456501961376</v>
      </c>
      <c r="E19" s="149">
        <v>0.19229126268999999</v>
      </c>
      <c r="F19" s="65">
        <v>0.16421447341000001</v>
      </c>
    </row>
    <row r="20" spans="2:7" ht="14.85" customHeight="1">
      <c r="B20" s="8"/>
      <c r="C20" s="75" t="s">
        <v>5</v>
      </c>
      <c r="D20" s="149">
        <v>1.4058992992738559</v>
      </c>
      <c r="E20" s="149">
        <v>0.14981407491158022</v>
      </c>
      <c r="F20" s="65">
        <v>0.13346685570058425</v>
      </c>
      <c r="G20" s="48"/>
    </row>
    <row r="21" spans="2:7" ht="14.85" customHeight="1">
      <c r="B21" s="8"/>
      <c r="C21" s="171"/>
      <c r="D21" s="172"/>
      <c r="E21" s="172"/>
      <c r="F21" s="173"/>
      <c r="G21" s="48"/>
    </row>
    <row r="22" spans="2:7" ht="14.85" customHeight="1">
      <c r="B22" s="8"/>
      <c r="C22" s="174" t="s">
        <v>417</v>
      </c>
      <c r="D22" s="149">
        <v>1.3888483964933256</v>
      </c>
      <c r="E22" s="149">
        <v>0.16784252613852832</v>
      </c>
      <c r="F22" s="175">
        <v>0.1398174249209348</v>
      </c>
      <c r="G22" s="48"/>
    </row>
    <row r="23" spans="2:7" ht="14.85" customHeight="1">
      <c r="B23" s="8"/>
      <c r="C23" s="174" t="s">
        <v>418</v>
      </c>
      <c r="D23" s="149">
        <v>1.4229985703695038</v>
      </c>
      <c r="E23" s="149">
        <v>0.14617086448</v>
      </c>
      <c r="F23" s="175">
        <v>0.13306349958000002</v>
      </c>
      <c r="G23" s="48"/>
    </row>
    <row r="24" spans="2:7" ht="14.85" customHeight="1">
      <c r="B24" s="8"/>
      <c r="C24" s="171"/>
      <c r="D24" s="172"/>
      <c r="E24" s="172"/>
      <c r="F24" s="173"/>
      <c r="G24" s="48"/>
    </row>
    <row r="25" spans="2:7" ht="14.85" customHeight="1">
      <c r="B25" s="8"/>
      <c r="C25" s="83" t="s">
        <v>419</v>
      </c>
      <c r="D25" s="149">
        <v>1.37293275952315</v>
      </c>
      <c r="E25" s="149">
        <v>0.1466333719</v>
      </c>
      <c r="F25" s="149">
        <v>0.13705162570000001</v>
      </c>
      <c r="G25" s="48"/>
    </row>
    <row r="26" spans="2:7" ht="14.85" customHeight="1">
      <c r="B26" s="8"/>
      <c r="C26" s="83" t="s">
        <v>420</v>
      </c>
      <c r="D26" s="149">
        <v>1.39373970113464</v>
      </c>
      <c r="E26" s="149">
        <v>0.15196012810000001</v>
      </c>
      <c r="F26" s="149">
        <v>0.14039425820000001</v>
      </c>
      <c r="G26" s="48"/>
    </row>
    <row r="27" spans="2:7">
      <c r="B27" s="8"/>
      <c r="C27" s="83" t="s">
        <v>421</v>
      </c>
      <c r="D27" s="149">
        <v>1.41853054877605</v>
      </c>
      <c r="E27" s="149">
        <v>0.1572538715</v>
      </c>
      <c r="F27" s="149">
        <v>0.14380456180000001</v>
      </c>
      <c r="G27" s="48"/>
    </row>
    <row r="28" spans="2:7">
      <c r="B28" s="8"/>
      <c r="C28" s="83" t="s">
        <v>422</v>
      </c>
      <c r="D28" s="149">
        <v>1.3992603736850899</v>
      </c>
      <c r="E28" s="149">
        <v>0.12655002009999999</v>
      </c>
      <c r="F28" s="149">
        <v>0.1129305453</v>
      </c>
      <c r="G28" s="48"/>
    </row>
    <row r="29" spans="2:7">
      <c r="B29" s="8"/>
      <c r="C29" s="83" t="s">
        <v>423</v>
      </c>
      <c r="D29" s="149">
        <v>1.53052946872859</v>
      </c>
      <c r="E29" s="149">
        <v>0.1484569308</v>
      </c>
      <c r="F29" s="149">
        <v>0.1311365069</v>
      </c>
      <c r="G29" s="48"/>
    </row>
    <row r="30" spans="2:7">
      <c r="B30" s="8"/>
      <c r="G30" s="48"/>
    </row>
    <row r="31" spans="2:7">
      <c r="B31" s="8"/>
      <c r="G31" s="48"/>
    </row>
    <row r="32" spans="2:7">
      <c r="B32" s="8"/>
      <c r="G32" s="48"/>
    </row>
    <row r="33" spans="1:11">
      <c r="B33" s="8"/>
      <c r="G33" s="48"/>
    </row>
    <row r="34" spans="1:11" ht="16.5" customHeight="1">
      <c r="B34" s="18"/>
      <c r="G34" s="136"/>
      <c r="H34" s="18"/>
      <c r="I34" s="18"/>
      <c r="J34" s="18"/>
      <c r="K34" s="18"/>
    </row>
    <row r="35" spans="1:11">
      <c r="G35" s="48"/>
    </row>
    <row r="36" spans="1:11" ht="15" customHeight="1">
      <c r="G36" s="48"/>
    </row>
    <row r="37" spans="1:11">
      <c r="B37" s="14"/>
      <c r="G37" s="48"/>
    </row>
    <row r="38" spans="1:11">
      <c r="B38" s="14"/>
      <c r="G38" s="48"/>
    </row>
    <row r="39" spans="1:11">
      <c r="B39" s="14"/>
      <c r="G39" s="48"/>
    </row>
    <row r="40" spans="1:11" ht="15" customHeight="1">
      <c r="B40" s="14"/>
      <c r="G40" s="48"/>
    </row>
    <row r="41" spans="1:11">
      <c r="A41" s="129"/>
      <c r="B41" s="14"/>
      <c r="G41" s="48"/>
    </row>
    <row r="42" spans="1:11">
      <c r="A42" s="129"/>
      <c r="B42" s="14"/>
      <c r="G42" s="48"/>
    </row>
    <row r="43" spans="1:11">
      <c r="A43" s="129"/>
      <c r="B43" s="14"/>
      <c r="G43" s="48"/>
    </row>
    <row r="44" spans="1:11">
      <c r="A44" s="129"/>
      <c r="B44" s="8"/>
      <c r="G44" s="48"/>
    </row>
    <row r="45" spans="1:11">
      <c r="A45" s="129"/>
      <c r="B45" s="8"/>
      <c r="G45" s="48"/>
    </row>
    <row r="46" spans="1:11">
      <c r="A46" s="129"/>
      <c r="B46" s="8"/>
      <c r="G46" s="48"/>
    </row>
    <row r="47" spans="1:11">
      <c r="A47" s="129"/>
      <c r="B47" s="8"/>
      <c r="G47" s="48"/>
    </row>
    <row r="48" spans="1:11">
      <c r="A48" s="129"/>
      <c r="B48" s="8"/>
      <c r="G48" s="48"/>
    </row>
    <row r="49" spans="1:11">
      <c r="A49" s="129"/>
      <c r="B49" s="8"/>
    </row>
    <row r="50" spans="1:11">
      <c r="A50" s="129"/>
      <c r="B50" s="8"/>
    </row>
    <row r="51" spans="1:11">
      <c r="A51" s="129"/>
      <c r="B51" s="8"/>
    </row>
    <row r="52" spans="1:11">
      <c r="A52" s="129"/>
      <c r="B52" s="8"/>
    </row>
    <row r="53" spans="1:11">
      <c r="A53" s="129"/>
      <c r="B53" s="8"/>
      <c r="C53" s="20"/>
      <c r="D53" s="20"/>
      <c r="E53" s="20"/>
      <c r="F53" s="20"/>
    </row>
    <row r="55" spans="1:1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>
      <c r="A56" s="15"/>
      <c r="B56" s="15"/>
      <c r="C56" s="15"/>
      <c r="D56" s="101"/>
      <c r="E56" s="101"/>
      <c r="F56" s="101"/>
      <c r="G56" s="102"/>
      <c r="H56" s="103"/>
      <c r="I56" s="101"/>
      <c r="J56" s="101"/>
      <c r="K56" s="102" t="s">
        <v>107</v>
      </c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</sheetPr>
  <dimension ref="A2:S54"/>
  <sheetViews>
    <sheetView view="pageBreakPreview" topLeftCell="I13" zoomScale="80" zoomScaleNormal="100" zoomScaleSheetLayoutView="80" workbookViewId="0">
      <selection activeCell="S34" sqref="S34"/>
    </sheetView>
  </sheetViews>
  <sheetFormatPr defaultColWidth="9.21875" defaultRowHeight="14.4"/>
  <cols>
    <col min="1" max="1" width="13.21875" customWidth="1"/>
    <col min="2" max="2" width="15.21875" bestFit="1" customWidth="1"/>
    <col min="3" max="3" width="12.77734375" customWidth="1"/>
    <col min="4" max="4" width="14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21875" customWidth="1"/>
    <col min="10" max="10" width="10.44140625" customWidth="1"/>
    <col min="11" max="11" width="13.7773437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21875" customWidth="1"/>
    <col min="17" max="17" width="10.21875" customWidth="1"/>
    <col min="18" max="18" width="14.44140625" bestFit="1" customWidth="1"/>
    <col min="19" max="19" width="10.21875" customWidth="1"/>
  </cols>
  <sheetData>
    <row r="2" spans="1:19">
      <c r="P2" s="369" t="s">
        <v>340</v>
      </c>
      <c r="Q2" s="369"/>
      <c r="R2" s="369"/>
      <c r="S2" s="369"/>
    </row>
    <row r="3" spans="1:19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19" ht="7.5" customHeight="1"/>
    <row r="5" spans="1:19">
      <c r="A5" s="12"/>
      <c r="B5" s="12"/>
      <c r="C5" s="287" t="s">
        <v>415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12"/>
      <c r="P5" s="12"/>
      <c r="Q5" s="12"/>
      <c r="S5" s="17" t="s">
        <v>109</v>
      </c>
    </row>
    <row r="6" spans="1:19" ht="7.5" customHeight="1"/>
    <row r="7" spans="1:19" ht="14.25" customHeight="1">
      <c r="A7" s="367" t="s">
        <v>83</v>
      </c>
      <c r="B7" s="370" t="s">
        <v>85</v>
      </c>
      <c r="C7" s="370" t="s">
        <v>98</v>
      </c>
      <c r="D7" s="370" t="s">
        <v>86</v>
      </c>
      <c r="E7" s="370" t="s">
        <v>87</v>
      </c>
      <c r="F7" s="370" t="s">
        <v>6</v>
      </c>
      <c r="G7" s="367" t="s">
        <v>88</v>
      </c>
      <c r="H7" s="367" t="s">
        <v>89</v>
      </c>
      <c r="I7" s="370" t="s">
        <v>191</v>
      </c>
      <c r="J7" s="370" t="s">
        <v>242</v>
      </c>
      <c r="K7" s="367" t="s">
        <v>222</v>
      </c>
      <c r="L7" s="367" t="s">
        <v>90</v>
      </c>
      <c r="M7" s="367" t="s">
        <v>187</v>
      </c>
      <c r="N7" s="367" t="s">
        <v>91</v>
      </c>
      <c r="O7" s="367" t="s">
        <v>92</v>
      </c>
      <c r="P7" s="367" t="s">
        <v>93</v>
      </c>
      <c r="Q7" s="367" t="s">
        <v>330</v>
      </c>
      <c r="R7" s="340" t="s">
        <v>84</v>
      </c>
      <c r="S7" s="341"/>
    </row>
    <row r="8" spans="1:19" ht="21.75" customHeight="1">
      <c r="A8" s="368"/>
      <c r="B8" s="371"/>
      <c r="C8" s="371"/>
      <c r="D8" s="371"/>
      <c r="E8" s="371"/>
      <c r="F8" s="371"/>
      <c r="G8" s="368"/>
      <c r="H8" s="368"/>
      <c r="I8" s="371"/>
      <c r="J8" s="371"/>
      <c r="K8" s="368"/>
      <c r="L8" s="368"/>
      <c r="M8" s="368"/>
      <c r="N8" s="368"/>
      <c r="O8" s="368"/>
      <c r="P8" s="368"/>
      <c r="Q8" s="368"/>
      <c r="R8" s="52" t="s">
        <v>7</v>
      </c>
      <c r="S8" s="52" t="s">
        <v>22</v>
      </c>
    </row>
    <row r="9" spans="1:19" ht="14.25" customHeight="1">
      <c r="A9" s="14"/>
    </row>
    <row r="10" spans="1:19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41.590383130630777</v>
      </c>
    </row>
    <row r="11" spans="1:19" ht="17.25" customHeight="1">
      <c r="A11" s="25" t="s">
        <v>243</v>
      </c>
      <c r="B11" s="4">
        <v>684103.00363977195</v>
      </c>
      <c r="C11" s="4">
        <v>794.68502926300005</v>
      </c>
      <c r="D11" s="4">
        <v>0</v>
      </c>
      <c r="E11" s="4">
        <v>36.019579780999997</v>
      </c>
      <c r="F11" s="4">
        <v>0</v>
      </c>
      <c r="G11" s="4">
        <v>400</v>
      </c>
      <c r="H11" s="4">
        <v>0</v>
      </c>
      <c r="I11" s="4">
        <v>0</v>
      </c>
      <c r="J11" s="4">
        <v>0</v>
      </c>
      <c r="K11" s="4">
        <v>0.14849879999999999</v>
      </c>
      <c r="L11" s="4">
        <v>0</v>
      </c>
      <c r="M11" s="4">
        <v>0</v>
      </c>
      <c r="N11" s="4">
        <v>0</v>
      </c>
      <c r="O11" s="4">
        <v>0</v>
      </c>
      <c r="P11" s="4">
        <v>3104.4000074999999</v>
      </c>
      <c r="Q11" s="4">
        <v>0</v>
      </c>
      <c r="R11" s="4">
        <v>688438.25675511593</v>
      </c>
      <c r="S11" s="29">
        <v>25.213735486384003</v>
      </c>
    </row>
    <row r="12" spans="1:19" ht="17.25" customHeight="1">
      <c r="A12" s="25" t="s">
        <v>244</v>
      </c>
      <c r="B12" s="4">
        <v>14557.986346964</v>
      </c>
      <c r="C12" s="4">
        <v>90.654580999999993</v>
      </c>
      <c r="D12" s="4">
        <v>956.94100000000003</v>
      </c>
      <c r="E12" s="4">
        <v>1.046901906</v>
      </c>
      <c r="F12" s="276">
        <v>0</v>
      </c>
      <c r="G12" s="4">
        <v>0</v>
      </c>
      <c r="H12" s="4">
        <v>0</v>
      </c>
      <c r="I12" s="4">
        <v>0</v>
      </c>
      <c r="J12" s="4">
        <v>0</v>
      </c>
      <c r="K12" s="4">
        <v>0.38457599999999997</v>
      </c>
      <c r="L12" s="4">
        <v>13.1</v>
      </c>
      <c r="M12" s="4">
        <v>0</v>
      </c>
      <c r="N12" s="4">
        <v>0.5</v>
      </c>
      <c r="O12" s="4">
        <v>0.113578527</v>
      </c>
      <c r="P12" s="22">
        <v>7.5750000000000004E-4</v>
      </c>
      <c r="Q12" s="4">
        <v>0.58179000000000003</v>
      </c>
      <c r="R12" s="4">
        <v>15621.309531897003</v>
      </c>
      <c r="S12" s="29">
        <v>0.57212329881935087</v>
      </c>
    </row>
    <row r="13" spans="1:19" ht="17.25" customHeight="1">
      <c r="A13" s="25" t="s">
        <v>245</v>
      </c>
      <c r="B13" s="4">
        <v>558616.25144663895</v>
      </c>
      <c r="C13" s="4">
        <v>197</v>
      </c>
      <c r="D13" s="4">
        <v>0</v>
      </c>
      <c r="E13" s="4">
        <v>0</v>
      </c>
      <c r="F13" s="2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558813.25144663895</v>
      </c>
      <c r="S13" s="29">
        <v>20.466279103477561</v>
      </c>
    </row>
    <row r="14" spans="1:19" ht="17.25" customHeight="1">
      <c r="A14" s="127" t="s">
        <v>246</v>
      </c>
      <c r="B14" s="128">
        <v>107343.18240613901</v>
      </c>
      <c r="C14" s="128">
        <v>452.14538292999998</v>
      </c>
      <c r="D14" s="128">
        <v>5</v>
      </c>
      <c r="E14" s="128">
        <v>0.58532193600000004</v>
      </c>
      <c r="F14" s="128">
        <v>0</v>
      </c>
      <c r="G14" s="128">
        <v>0</v>
      </c>
      <c r="H14" s="128">
        <v>0</v>
      </c>
      <c r="I14" s="128">
        <v>0</v>
      </c>
      <c r="J14" s="4">
        <v>0</v>
      </c>
      <c r="K14" s="128">
        <v>394.02486959999999</v>
      </c>
      <c r="L14" s="128">
        <v>0</v>
      </c>
      <c r="M14" s="128">
        <v>0</v>
      </c>
      <c r="N14" s="128">
        <v>0</v>
      </c>
      <c r="O14" s="128">
        <v>0</v>
      </c>
      <c r="P14" s="128">
        <v>7.7999999999999996E-3</v>
      </c>
      <c r="Q14" s="4">
        <v>0</v>
      </c>
      <c r="R14" s="4">
        <v>108194.94578060502</v>
      </c>
      <c r="S14" s="261">
        <v>3.9625902789510565</v>
      </c>
    </row>
    <row r="15" spans="1:19" ht="17.25" customHeight="1">
      <c r="A15" s="25" t="s">
        <v>247</v>
      </c>
      <c r="B15" s="4">
        <v>43500.591373791001</v>
      </c>
      <c r="C15" s="4">
        <v>133.80000000000001</v>
      </c>
      <c r="D15" s="4">
        <v>0</v>
      </c>
      <c r="E15" s="4">
        <v>0</v>
      </c>
      <c r="F15" s="276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28.5</v>
      </c>
      <c r="Q15" s="4">
        <v>0</v>
      </c>
      <c r="R15" s="4">
        <v>44077.891373791004</v>
      </c>
      <c r="S15" s="29">
        <v>1.6143325606782162</v>
      </c>
    </row>
    <row r="16" spans="1:19" ht="17.25" customHeight="1">
      <c r="A16" s="25" t="s">
        <v>248</v>
      </c>
      <c r="B16" s="4">
        <v>200890.910860073</v>
      </c>
      <c r="C16" s="4">
        <v>0</v>
      </c>
      <c r="D16" s="4">
        <v>0</v>
      </c>
      <c r="E16" s="4">
        <v>0</v>
      </c>
      <c r="F16" s="22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200890.910860073</v>
      </c>
      <c r="S16" s="29">
        <v>7.3575374964183204</v>
      </c>
    </row>
    <row r="17" spans="1:19" ht="17.25" customHeight="1">
      <c r="A17" s="127" t="s">
        <v>249</v>
      </c>
      <c r="B17" s="128">
        <v>437371.36833407299</v>
      </c>
      <c r="C17" s="128">
        <v>1786.145106099</v>
      </c>
      <c r="D17" s="128">
        <v>0</v>
      </c>
      <c r="E17" s="128">
        <v>12.159337265</v>
      </c>
      <c r="F17" s="128">
        <v>0</v>
      </c>
      <c r="G17" s="128">
        <v>15</v>
      </c>
      <c r="H17" s="128">
        <v>0</v>
      </c>
      <c r="I17" s="128">
        <v>0</v>
      </c>
      <c r="J17" s="4">
        <v>0</v>
      </c>
      <c r="K17" s="128">
        <v>2337.687066</v>
      </c>
      <c r="L17" s="128">
        <v>0</v>
      </c>
      <c r="M17" s="128">
        <v>0</v>
      </c>
      <c r="N17" s="128">
        <v>5</v>
      </c>
      <c r="O17" s="128">
        <v>0</v>
      </c>
      <c r="P17" s="128">
        <v>3001.35</v>
      </c>
      <c r="Q17" s="4">
        <v>0</v>
      </c>
      <c r="R17" s="4">
        <v>444528.70984343701</v>
      </c>
      <c r="S17" s="261">
        <v>16.280660169765724</v>
      </c>
    </row>
    <row r="18" spans="1:19" ht="17.25" customHeight="1">
      <c r="A18" s="25" t="s">
        <v>250</v>
      </c>
      <c r="B18" s="4">
        <v>11301.464927215</v>
      </c>
      <c r="C18" s="4">
        <v>0</v>
      </c>
      <c r="D18" s="4">
        <v>0</v>
      </c>
      <c r="E18" s="4">
        <v>0</v>
      </c>
      <c r="F18" s="276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11301.464927215</v>
      </c>
      <c r="S18" s="29">
        <v>0.41391097093665041</v>
      </c>
    </row>
    <row r="19" spans="1:19" ht="17.25" customHeight="1">
      <c r="A19" s="25" t="s">
        <v>251</v>
      </c>
      <c r="B19" s="4">
        <v>647239.74801682495</v>
      </c>
      <c r="C19" s="4">
        <v>8271.7577992250008</v>
      </c>
      <c r="D19" s="4">
        <v>0</v>
      </c>
      <c r="E19" s="4">
        <v>2983.0935749770001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19.570070000000001</v>
      </c>
      <c r="L19" s="4">
        <v>0</v>
      </c>
      <c r="M19" s="4">
        <v>0</v>
      </c>
      <c r="N19" s="4">
        <v>28.7</v>
      </c>
      <c r="O19" s="4">
        <v>0</v>
      </c>
      <c r="P19" s="4">
        <v>0</v>
      </c>
      <c r="Q19" s="4">
        <v>0</v>
      </c>
      <c r="R19" s="4">
        <v>658542.86946102697</v>
      </c>
      <c r="S19" s="29">
        <v>24.118830634569111</v>
      </c>
    </row>
    <row r="20" spans="1:19" ht="17.25" customHeight="1">
      <c r="A20" s="31" t="s">
        <v>162</v>
      </c>
      <c r="B20" s="32">
        <v>2704924.5073514907</v>
      </c>
      <c r="C20" s="32">
        <v>11726.187898517001</v>
      </c>
      <c r="D20" s="32">
        <v>961.94100000000003</v>
      </c>
      <c r="E20" s="32">
        <v>3032.9047158650001</v>
      </c>
      <c r="F20" s="32">
        <v>0</v>
      </c>
      <c r="G20" s="32">
        <v>830</v>
      </c>
      <c r="H20" s="32">
        <v>0</v>
      </c>
      <c r="I20" s="32">
        <v>0</v>
      </c>
      <c r="J20" s="32">
        <v>0</v>
      </c>
      <c r="K20" s="32">
        <v>2751.8150804000002</v>
      </c>
      <c r="L20" s="32">
        <v>13.1</v>
      </c>
      <c r="M20" s="32">
        <v>0</v>
      </c>
      <c r="N20" s="32">
        <v>34.200000000000003</v>
      </c>
      <c r="O20" s="32">
        <v>0.113578527</v>
      </c>
      <c r="P20" s="32">
        <v>6134.2585650000001</v>
      </c>
      <c r="Q20" s="32">
        <v>0.58179000000000003</v>
      </c>
      <c r="R20" s="32">
        <v>2730409.6099797999</v>
      </c>
      <c r="S20" s="32">
        <v>99.999999999999986</v>
      </c>
    </row>
    <row r="21" spans="1:19" ht="17.25" customHeight="1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</row>
    <row r="22" spans="1:19" ht="17.25" customHeight="1">
      <c r="A22" s="26" t="s">
        <v>95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58.409616869369231</v>
      </c>
    </row>
    <row r="23" spans="1:19" ht="17.25" customHeight="1">
      <c r="A23" s="25" t="s">
        <v>243</v>
      </c>
      <c r="B23" s="4">
        <v>1399192.6562612299</v>
      </c>
      <c r="C23" s="4">
        <v>13551.6842492</v>
      </c>
      <c r="D23" s="4">
        <v>7138.4930000000004</v>
      </c>
      <c r="E23" s="4">
        <v>782.39384825900004</v>
      </c>
      <c r="F23" s="4">
        <v>0</v>
      </c>
      <c r="G23" s="4">
        <v>2614.9974999999999</v>
      </c>
      <c r="H23" s="4">
        <v>1617</v>
      </c>
      <c r="I23" s="4">
        <v>0</v>
      </c>
      <c r="J23" s="4">
        <v>0</v>
      </c>
      <c r="K23" s="4">
        <v>182.71045799999999</v>
      </c>
      <c r="L23" s="4">
        <v>942.04600000000005</v>
      </c>
      <c r="M23" s="4">
        <v>0</v>
      </c>
      <c r="N23" s="4">
        <v>1548.7</v>
      </c>
      <c r="O23" s="4">
        <v>1238.723684671</v>
      </c>
      <c r="P23" s="4">
        <v>9539.6824305249993</v>
      </c>
      <c r="Q23" s="4">
        <v>15.368650882000001</v>
      </c>
      <c r="R23" s="4">
        <v>1438364.4560827671</v>
      </c>
      <c r="S23" s="4">
        <v>37.510227853846992</v>
      </c>
    </row>
    <row r="24" spans="1:19" ht="17.25" customHeight="1">
      <c r="A24" s="25" t="s">
        <v>244</v>
      </c>
      <c r="B24" s="4">
        <v>1055498.74067437</v>
      </c>
      <c r="C24" s="4">
        <v>25813.666888627002</v>
      </c>
      <c r="D24" s="4">
        <v>109734.431</v>
      </c>
      <c r="E24" s="4">
        <v>1349.622251625</v>
      </c>
      <c r="F24" s="4">
        <v>0</v>
      </c>
      <c r="G24" s="4">
        <v>1432.6</v>
      </c>
      <c r="H24" s="4">
        <v>180</v>
      </c>
      <c r="I24" s="4">
        <v>0</v>
      </c>
      <c r="J24" s="4">
        <v>0</v>
      </c>
      <c r="K24" s="4">
        <v>85.646035428000005</v>
      </c>
      <c r="L24" s="4">
        <v>51533.646999999997</v>
      </c>
      <c r="M24" s="4">
        <v>0.1</v>
      </c>
      <c r="N24" s="29">
        <v>1105.7850000000001</v>
      </c>
      <c r="O24" s="4">
        <v>42.881402133999998</v>
      </c>
      <c r="P24" s="4">
        <v>1064.083656325</v>
      </c>
      <c r="Q24" s="4">
        <v>506.097910114</v>
      </c>
      <c r="R24" s="4">
        <v>1248347.301818623</v>
      </c>
      <c r="S24" s="4">
        <v>32.554886582415079</v>
      </c>
    </row>
    <row r="25" spans="1:19" ht="17.25" customHeight="1">
      <c r="A25" s="25" t="s">
        <v>245</v>
      </c>
      <c r="B25" s="4">
        <v>131847.67472216499</v>
      </c>
      <c r="C25" s="4">
        <v>103054.33166</v>
      </c>
      <c r="D25" s="4">
        <v>15111.268</v>
      </c>
      <c r="E25" s="4">
        <v>6.3715048100000002</v>
      </c>
      <c r="F25" s="4">
        <v>0</v>
      </c>
      <c r="G25" s="4">
        <v>8113.3713500000003</v>
      </c>
      <c r="H25" s="4">
        <v>150</v>
      </c>
      <c r="I25" s="4">
        <v>0</v>
      </c>
      <c r="J25" s="4">
        <v>215</v>
      </c>
      <c r="K25" s="4">
        <v>0</v>
      </c>
      <c r="L25" s="4">
        <v>2619.002</v>
      </c>
      <c r="M25" s="4">
        <v>0</v>
      </c>
      <c r="N25" s="29">
        <v>23794.04</v>
      </c>
      <c r="O25" s="4">
        <v>322.32113333799998</v>
      </c>
      <c r="P25" s="4">
        <v>0</v>
      </c>
      <c r="Q25" s="4">
        <v>0</v>
      </c>
      <c r="R25" s="4">
        <v>285233.38037031295</v>
      </c>
      <c r="S25" s="4">
        <v>7.4384270578762051</v>
      </c>
    </row>
    <row r="26" spans="1:19" ht="17.25" customHeight="1">
      <c r="A26" s="127" t="s">
        <v>246</v>
      </c>
      <c r="B26" s="128">
        <v>20425.150305456002</v>
      </c>
      <c r="C26" s="128">
        <v>1132.403430332</v>
      </c>
      <c r="D26" s="128">
        <v>597.48699999999997</v>
      </c>
      <c r="E26" s="128">
        <v>0.124691702</v>
      </c>
      <c r="F26" s="277">
        <v>0</v>
      </c>
      <c r="G26" s="128">
        <v>30</v>
      </c>
      <c r="H26" s="128">
        <v>0</v>
      </c>
      <c r="I26" s="128">
        <v>0</v>
      </c>
      <c r="J26" s="4">
        <v>0</v>
      </c>
      <c r="K26" s="128">
        <v>96.347035972</v>
      </c>
      <c r="L26" s="128">
        <v>12.464</v>
      </c>
      <c r="M26" s="128">
        <v>0</v>
      </c>
      <c r="N26" s="128">
        <v>80.599999999999994</v>
      </c>
      <c r="O26" s="279">
        <v>7.8336000000000004E-5</v>
      </c>
      <c r="P26" s="128">
        <v>5.9535289499999999</v>
      </c>
      <c r="Q26" s="4">
        <v>0</v>
      </c>
      <c r="R26" s="4">
        <v>22380.530070748006</v>
      </c>
      <c r="S26" s="128">
        <v>0.58364816990119306</v>
      </c>
    </row>
    <row r="27" spans="1:19" ht="17.25" customHeight="1">
      <c r="A27" s="25" t="s">
        <v>247</v>
      </c>
      <c r="B27" s="4">
        <v>236754.66598051501</v>
      </c>
      <c r="C27" s="4">
        <v>99952.658249999993</v>
      </c>
      <c r="D27" s="4">
        <v>609.46900000000005</v>
      </c>
      <c r="E27" s="4">
        <v>5.4719189300000002</v>
      </c>
      <c r="F27" s="22">
        <v>0</v>
      </c>
      <c r="G27" s="4">
        <v>11921.7</v>
      </c>
      <c r="H27" s="4">
        <v>43</v>
      </c>
      <c r="I27" s="4">
        <v>0</v>
      </c>
      <c r="J27" s="4">
        <v>0</v>
      </c>
      <c r="K27" s="4">
        <v>8190.9364960000003</v>
      </c>
      <c r="L27" s="4">
        <v>2573.69</v>
      </c>
      <c r="M27" s="4">
        <v>0</v>
      </c>
      <c r="N27" s="4">
        <v>9227.52</v>
      </c>
      <c r="O27" s="4">
        <v>1337.467726588</v>
      </c>
      <c r="P27" s="4">
        <v>372.90576249999998</v>
      </c>
      <c r="Q27" s="4">
        <v>0</v>
      </c>
      <c r="R27" s="4">
        <v>370989.48513453302</v>
      </c>
      <c r="S27" s="4">
        <v>9.6748081196862934</v>
      </c>
    </row>
    <row r="28" spans="1:19" ht="17.25" customHeight="1">
      <c r="A28" s="25" t="s">
        <v>248</v>
      </c>
      <c r="B28" s="4">
        <v>28988.561114505999</v>
      </c>
      <c r="C28" s="4">
        <v>59124.08</v>
      </c>
      <c r="D28" s="4">
        <v>458.32400000000001</v>
      </c>
      <c r="E28" s="4">
        <v>1.9327E-2</v>
      </c>
      <c r="F28" s="22">
        <v>0</v>
      </c>
      <c r="G28" s="4">
        <v>175</v>
      </c>
      <c r="H28" s="4">
        <v>170</v>
      </c>
      <c r="I28" s="4">
        <v>0</v>
      </c>
      <c r="J28" s="4">
        <v>0</v>
      </c>
      <c r="K28" s="4">
        <v>412.30754009999998</v>
      </c>
      <c r="L28" s="4">
        <v>521.43499999999995</v>
      </c>
      <c r="M28" s="4">
        <v>0</v>
      </c>
      <c r="N28" s="4">
        <v>5799.45</v>
      </c>
      <c r="O28" s="4">
        <v>529.85184140900003</v>
      </c>
      <c r="P28" s="4">
        <v>70.757495000000006</v>
      </c>
      <c r="Q28" s="4">
        <v>0</v>
      </c>
      <c r="R28" s="4">
        <v>96249.786318014987</v>
      </c>
      <c r="S28" s="4">
        <v>2.5100393717356138</v>
      </c>
    </row>
    <row r="29" spans="1:19" ht="17.25" customHeight="1">
      <c r="A29" s="127" t="s">
        <v>249</v>
      </c>
      <c r="B29" s="4">
        <v>102098.26011957601</v>
      </c>
      <c r="C29" s="4">
        <v>87602.304000000004</v>
      </c>
      <c r="D29" s="4">
        <v>761.05799999999999</v>
      </c>
      <c r="E29" s="4">
        <v>197.27400542999999</v>
      </c>
      <c r="F29" s="274">
        <v>0</v>
      </c>
      <c r="G29" s="4">
        <v>11652.3</v>
      </c>
      <c r="H29" s="4">
        <v>510</v>
      </c>
      <c r="I29" s="4">
        <v>0</v>
      </c>
      <c r="J29" s="4">
        <v>25</v>
      </c>
      <c r="K29" s="4">
        <v>23.88</v>
      </c>
      <c r="L29" s="4">
        <v>341.22399999999999</v>
      </c>
      <c r="M29" s="4">
        <v>0</v>
      </c>
      <c r="N29" s="4">
        <v>6887.03</v>
      </c>
      <c r="O29" s="4">
        <v>160.42743970999999</v>
      </c>
      <c r="P29" s="4">
        <v>0</v>
      </c>
      <c r="Q29" s="4">
        <v>0</v>
      </c>
      <c r="R29" s="4">
        <v>210258.75756471598</v>
      </c>
      <c r="S29" s="4">
        <v>5.4832096769119838</v>
      </c>
    </row>
    <row r="30" spans="1:19" ht="17.25" customHeight="1">
      <c r="A30" s="25" t="s">
        <v>250</v>
      </c>
      <c r="B30" s="4">
        <v>7010.7431931259998</v>
      </c>
      <c r="C30" s="4">
        <v>5130.8500000000004</v>
      </c>
      <c r="D30" s="4">
        <v>1008.576</v>
      </c>
      <c r="E30" s="4">
        <v>6.5831423E-2</v>
      </c>
      <c r="F30" s="275">
        <v>0</v>
      </c>
      <c r="G30" s="4">
        <v>261</v>
      </c>
      <c r="H30" s="4">
        <v>60</v>
      </c>
      <c r="I30" s="4">
        <v>0</v>
      </c>
      <c r="J30" s="4">
        <v>0</v>
      </c>
      <c r="K30" s="4">
        <v>347.12256719999999</v>
      </c>
      <c r="L30" s="4">
        <v>136.13</v>
      </c>
      <c r="M30" s="4">
        <v>0</v>
      </c>
      <c r="N30" s="4">
        <v>759.1</v>
      </c>
      <c r="O30" s="4">
        <v>42.313207316000003</v>
      </c>
      <c r="P30" s="4">
        <v>21.021000000000001</v>
      </c>
      <c r="Q30" s="4">
        <v>2.0032999999999999</v>
      </c>
      <c r="R30" s="4">
        <v>14778.925099065</v>
      </c>
      <c r="S30" s="4">
        <v>0.3854105581909395</v>
      </c>
    </row>
    <row r="31" spans="1:19" ht="17.25" customHeight="1">
      <c r="A31" s="25" t="s">
        <v>251</v>
      </c>
      <c r="B31" s="4">
        <v>74041.938022727001</v>
      </c>
      <c r="C31" s="4">
        <v>4695.0349999999999</v>
      </c>
      <c r="D31" s="4">
        <v>320.48500000000001</v>
      </c>
      <c r="E31" s="4">
        <v>158.998587163</v>
      </c>
      <c r="F31" s="4">
        <v>0</v>
      </c>
      <c r="G31" s="4">
        <v>2147.5156022589999</v>
      </c>
      <c r="H31" s="4">
        <v>0</v>
      </c>
      <c r="I31" s="4">
        <v>0</v>
      </c>
      <c r="J31" s="4">
        <v>0</v>
      </c>
      <c r="K31" s="4">
        <v>32.357152900000003</v>
      </c>
      <c r="L31" s="4">
        <v>61282.124000000003</v>
      </c>
      <c r="M31" s="4">
        <v>0</v>
      </c>
      <c r="N31" s="4">
        <v>5160.6000000000004</v>
      </c>
      <c r="O31" s="4">
        <v>71.905628708999998</v>
      </c>
      <c r="P31" s="4">
        <v>79.000971699999994</v>
      </c>
      <c r="Q31" s="4">
        <v>0.10970000000000001</v>
      </c>
      <c r="R31" s="4">
        <v>147990.06966545802</v>
      </c>
      <c r="S31" s="4">
        <v>3.8593426094356946</v>
      </c>
    </row>
    <row r="32" spans="1:19" ht="17.25" customHeight="1">
      <c r="A32" s="31" t="s">
        <v>162</v>
      </c>
      <c r="B32" s="33">
        <v>3055858.3903936706</v>
      </c>
      <c r="C32" s="33">
        <v>400057.01347815897</v>
      </c>
      <c r="D32" s="33">
        <v>135739.59099999999</v>
      </c>
      <c r="E32" s="33">
        <v>2500.341966342</v>
      </c>
      <c r="F32" s="32">
        <v>0</v>
      </c>
      <c r="G32" s="33">
        <v>38348.484452259007</v>
      </c>
      <c r="H32" s="33">
        <v>2730</v>
      </c>
      <c r="I32" s="33">
        <v>0</v>
      </c>
      <c r="J32" s="33">
        <v>240</v>
      </c>
      <c r="K32" s="33">
        <v>9371.3072855999999</v>
      </c>
      <c r="L32" s="33">
        <v>119961.762</v>
      </c>
      <c r="M32" s="33">
        <v>0.1</v>
      </c>
      <c r="N32" s="33">
        <v>54362.824999999997</v>
      </c>
      <c r="O32" s="33">
        <v>3745.8921422109997</v>
      </c>
      <c r="P32" s="33">
        <v>11153.404844999999</v>
      </c>
      <c r="Q32" s="33">
        <v>523.57956099599994</v>
      </c>
      <c r="R32" s="33">
        <v>3834592.6921242382</v>
      </c>
      <c r="S32" s="33">
        <v>100</v>
      </c>
    </row>
    <row r="33" spans="1:19" ht="17.25" customHeight="1">
      <c r="A33" s="140" t="s">
        <v>97</v>
      </c>
      <c r="B33" s="141">
        <v>5760782.8977451613</v>
      </c>
      <c r="C33" s="141">
        <v>411783.20137667598</v>
      </c>
      <c r="D33" s="141">
        <v>136701.53199999998</v>
      </c>
      <c r="E33" s="141">
        <v>5533.246682207</v>
      </c>
      <c r="F33" s="141">
        <v>0</v>
      </c>
      <c r="G33" s="141">
        <v>39178.484452259007</v>
      </c>
      <c r="H33" s="141">
        <v>2730</v>
      </c>
      <c r="I33" s="141">
        <v>0</v>
      </c>
      <c r="J33" s="141">
        <v>240</v>
      </c>
      <c r="K33" s="141">
        <v>12123.122366</v>
      </c>
      <c r="L33" s="141">
        <v>119974.86200000001</v>
      </c>
      <c r="M33" s="141">
        <v>0.1</v>
      </c>
      <c r="N33" s="141">
        <v>54397.024999999994</v>
      </c>
      <c r="O33" s="141">
        <v>3746.0057207379996</v>
      </c>
      <c r="P33" s="141">
        <v>17287.663410000001</v>
      </c>
      <c r="Q33" s="141">
        <v>524.1613509959999</v>
      </c>
      <c r="R33" s="141">
        <v>6565002.3021040363</v>
      </c>
      <c r="S33" s="141"/>
    </row>
    <row r="34" spans="1:19" ht="14.25" customHeight="1"/>
    <row r="35" spans="1:19" ht="14.25" customHeight="1"/>
    <row r="36" spans="1:19" ht="14.25" customHeight="1">
      <c r="A36" s="2" t="s">
        <v>268</v>
      </c>
    </row>
    <row r="37" spans="1:19" ht="14.25" customHeight="1">
      <c r="A37" s="196" t="s">
        <v>331</v>
      </c>
      <c r="B37" s="2"/>
    </row>
    <row r="38" spans="1:19" ht="14.25" customHeight="1">
      <c r="A38" s="2"/>
    </row>
    <row r="39" spans="1:19" ht="14.25" customHeight="1">
      <c r="A39" s="2"/>
    </row>
    <row r="40" spans="1:19" ht="14.25" customHeight="1">
      <c r="A40" s="2"/>
    </row>
    <row r="41" spans="1:19" ht="14.25" customHeight="1">
      <c r="A41" s="2"/>
    </row>
    <row r="42" spans="1:19" ht="14.25" customHeight="1">
      <c r="A42" s="2"/>
    </row>
    <row r="43" spans="1:19" ht="14.25" customHeight="1">
      <c r="A43" s="2"/>
    </row>
    <row r="44" spans="1:19" ht="14.25" customHeight="1">
      <c r="A44" s="2"/>
    </row>
    <row r="45" spans="1:19" ht="14.25" customHeight="1">
      <c r="A45" s="2"/>
    </row>
    <row r="46" spans="1:19" ht="14.25" customHeight="1">
      <c r="A46" s="2"/>
    </row>
    <row r="47" spans="1:19" ht="14.25" customHeight="1">
      <c r="A47" s="2"/>
    </row>
    <row r="48" spans="1:19" ht="14.25" customHeight="1">
      <c r="A48" s="2"/>
    </row>
    <row r="49" spans="1:19" ht="14.25" customHeight="1">
      <c r="A49" s="2"/>
    </row>
    <row r="50" spans="1:19" ht="14.25" customHeight="1">
      <c r="A50" s="2"/>
    </row>
    <row r="51" spans="1:19" ht="14.25" customHeight="1">
      <c r="A51" s="2"/>
    </row>
    <row r="52" spans="1:19" ht="11.25" customHeight="1"/>
    <row r="53" spans="1:19" ht="7.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1:19" ht="11.25" customHeight="1">
      <c r="A54" s="15"/>
      <c r="B54" s="15"/>
      <c r="C54" s="15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4" t="s">
        <v>108</v>
      </c>
    </row>
  </sheetData>
  <mergeCells count="20">
    <mergeCell ref="A7:A8"/>
    <mergeCell ref="B7:B8"/>
    <mergeCell ref="C7:C8"/>
    <mergeCell ref="D7:D8"/>
    <mergeCell ref="E7:E8"/>
    <mergeCell ref="R7:S7"/>
    <mergeCell ref="Q7:Q8"/>
    <mergeCell ref="P2:S2"/>
    <mergeCell ref="C5:N5"/>
    <mergeCell ref="F7:F8"/>
    <mergeCell ref="G7:G8"/>
    <mergeCell ref="H7:H8"/>
    <mergeCell ref="K7:K8"/>
    <mergeCell ref="L7:L8"/>
    <mergeCell ref="M7:M8"/>
    <mergeCell ref="N7:N8"/>
    <mergeCell ref="J7:J8"/>
    <mergeCell ref="O7:O8"/>
    <mergeCell ref="P7:P8"/>
    <mergeCell ref="I7:I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13BF-6B04-4B5D-9343-6D30C22C76CE}">
  <sheetPr>
    <tabColor theme="9" tint="-0.249977111117893"/>
  </sheetPr>
  <dimension ref="A2:V54"/>
  <sheetViews>
    <sheetView view="pageBreakPreview" topLeftCell="L28" zoomScale="80" zoomScaleNormal="100" zoomScaleSheetLayoutView="80" workbookViewId="0">
      <selection activeCell="R22" sqref="R22"/>
    </sheetView>
  </sheetViews>
  <sheetFormatPr defaultColWidth="9.21875" defaultRowHeight="14.4"/>
  <cols>
    <col min="1" max="1" width="3.44140625" customWidth="1"/>
    <col min="2" max="2" width="16.21875" customWidth="1"/>
    <col min="3" max="3" width="9.21875" customWidth="1"/>
    <col min="4" max="4" width="12.44140625" customWidth="1"/>
    <col min="5" max="5" width="14.21875" customWidth="1"/>
    <col min="6" max="6" width="11.44140625" bestFit="1" customWidth="1"/>
    <col min="7" max="7" width="10.21875" customWidth="1"/>
    <col min="8" max="8" width="10.44140625" customWidth="1"/>
    <col min="9" max="9" width="9.44140625" customWidth="1"/>
    <col min="10" max="10" width="13.77734375" customWidth="1"/>
    <col min="11" max="11" width="16.77734375" customWidth="1"/>
    <col min="12" max="12" width="10" customWidth="1"/>
    <col min="13" max="13" width="11.21875" customWidth="1"/>
    <col min="14" max="14" width="10.21875" customWidth="1"/>
    <col min="15" max="15" width="9.77734375" customWidth="1"/>
    <col min="16" max="17" width="10.77734375" customWidth="1"/>
    <col min="18" max="18" width="10.44140625" bestFit="1" customWidth="1"/>
    <col min="19" max="19" width="9" customWidth="1"/>
    <col min="20" max="20" width="3.77734375" customWidth="1"/>
    <col min="22" max="22" width="15.77734375" bestFit="1" customWidth="1"/>
  </cols>
  <sheetData>
    <row r="2" spans="1:20">
      <c r="T2" s="5" t="s">
        <v>340</v>
      </c>
    </row>
    <row r="3" spans="1:20" ht="7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0" ht="7.5" customHeight="1"/>
    <row r="5" spans="1:20">
      <c r="B5" s="12"/>
      <c r="C5" s="287" t="s">
        <v>416</v>
      </c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12"/>
      <c r="O5" s="12"/>
      <c r="S5" s="17" t="s">
        <v>109</v>
      </c>
      <c r="T5" s="17"/>
    </row>
    <row r="6" spans="1:20" ht="7.5" customHeight="1">
      <c r="C6" t="s">
        <v>192</v>
      </c>
    </row>
    <row r="7" spans="1:20" ht="14.25" customHeight="1">
      <c r="B7" s="367" t="s">
        <v>83</v>
      </c>
      <c r="C7" s="370" t="s">
        <v>85</v>
      </c>
      <c r="D7" s="370" t="s">
        <v>98</v>
      </c>
      <c r="E7" s="370" t="s">
        <v>86</v>
      </c>
      <c r="F7" s="370" t="s">
        <v>87</v>
      </c>
      <c r="G7" s="370" t="s">
        <v>6</v>
      </c>
      <c r="H7" s="367" t="s">
        <v>88</v>
      </c>
      <c r="I7" s="367" t="s">
        <v>89</v>
      </c>
      <c r="J7" s="370" t="s">
        <v>191</v>
      </c>
      <c r="K7" s="367" t="s">
        <v>222</v>
      </c>
      <c r="L7" s="367" t="s">
        <v>90</v>
      </c>
      <c r="M7" s="367" t="s">
        <v>187</v>
      </c>
      <c r="N7" s="367" t="s">
        <v>91</v>
      </c>
      <c r="O7" s="367" t="s">
        <v>92</v>
      </c>
      <c r="P7" s="367" t="s">
        <v>93</v>
      </c>
      <c r="Q7" s="367" t="s">
        <v>295</v>
      </c>
      <c r="R7" s="340" t="s">
        <v>84</v>
      </c>
      <c r="S7" s="341"/>
      <c r="T7" s="49"/>
    </row>
    <row r="8" spans="1:20" ht="21.75" customHeight="1">
      <c r="B8" s="368"/>
      <c r="C8" s="371"/>
      <c r="D8" s="371"/>
      <c r="E8" s="371"/>
      <c r="F8" s="371"/>
      <c r="G8" s="371"/>
      <c r="H8" s="368"/>
      <c r="I8" s="368"/>
      <c r="J8" s="371"/>
      <c r="K8" s="368"/>
      <c r="L8" s="368"/>
      <c r="M8" s="368"/>
      <c r="N8" s="368"/>
      <c r="O8" s="368"/>
      <c r="P8" s="368"/>
      <c r="Q8" s="368"/>
      <c r="R8" s="52" t="s">
        <v>7</v>
      </c>
      <c r="S8" s="52" t="s">
        <v>22</v>
      </c>
      <c r="T8" s="49"/>
    </row>
    <row r="9" spans="1:20" ht="14.25" customHeight="1">
      <c r="B9" s="14"/>
    </row>
    <row r="10" spans="1:20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28">
        <v>18.957656859851092</v>
      </c>
      <c r="T10" s="29"/>
    </row>
    <row r="11" spans="1:20" ht="17.25" customHeight="1">
      <c r="B11" s="25" t="s">
        <v>243</v>
      </c>
      <c r="C11" s="4">
        <v>0</v>
      </c>
      <c r="D11" s="4">
        <v>0</v>
      </c>
      <c r="E11" s="4">
        <v>0</v>
      </c>
      <c r="F11" s="22">
        <v>0</v>
      </c>
      <c r="G11" s="4">
        <v>0</v>
      </c>
      <c r="H11" s="4">
        <v>69.605999999999995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69.605999999999995</v>
      </c>
      <c r="S11" s="29">
        <v>5.1903114186851207</v>
      </c>
      <c r="T11" s="29"/>
    </row>
    <row r="12" spans="1:20" ht="17.25" customHeight="1">
      <c r="B12" s="25" t="s">
        <v>244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29">
        <v>0</v>
      </c>
      <c r="T12" s="29"/>
    </row>
    <row r="13" spans="1:20" ht="17.25" customHeight="1">
      <c r="B13" s="25" t="s">
        <v>245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29">
        <v>0</v>
      </c>
      <c r="T13" s="29"/>
    </row>
    <row r="14" spans="1:20" ht="17.25" customHeight="1">
      <c r="B14" s="127" t="s">
        <v>246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29">
        <v>0</v>
      </c>
      <c r="T14" s="29"/>
    </row>
    <row r="15" spans="1:20" ht="17.25" customHeight="1">
      <c r="B15" s="25" t="s">
        <v>247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278.42399999999998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278.42399999999998</v>
      </c>
      <c r="S15" s="29">
        <v>20.761245674740483</v>
      </c>
      <c r="T15" s="29"/>
    </row>
    <row r="16" spans="1:20" ht="17.25" customHeight="1">
      <c r="B16" s="25" t="s">
        <v>248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29">
        <v>0</v>
      </c>
      <c r="T16" s="29"/>
    </row>
    <row r="17" spans="2:22" ht="17.25" customHeight="1">
      <c r="B17" s="127" t="s">
        <v>249</v>
      </c>
      <c r="C17" s="4">
        <v>0</v>
      </c>
      <c r="D17" s="4">
        <v>618.72</v>
      </c>
      <c r="E17" s="4">
        <v>0</v>
      </c>
      <c r="F17" s="4">
        <v>0</v>
      </c>
      <c r="G17" s="4">
        <v>0</v>
      </c>
      <c r="H17" s="4">
        <v>157.77359999999999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776.49360000000001</v>
      </c>
      <c r="S17" s="29">
        <v>57.900807381776239</v>
      </c>
      <c r="T17" s="29"/>
    </row>
    <row r="18" spans="2:22" ht="17.25" customHeight="1">
      <c r="B18" s="25" t="s">
        <v>250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29">
        <v>0</v>
      </c>
      <c r="T18" s="29"/>
    </row>
    <row r="19" spans="2:22" ht="17.25" customHeight="1">
      <c r="B19" s="25" t="s">
        <v>251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216.55199999999999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216.55199999999999</v>
      </c>
      <c r="S19" s="29">
        <v>16.147635524798154</v>
      </c>
      <c r="T19" s="29"/>
    </row>
    <row r="20" spans="2:22" ht="17.25" customHeight="1">
      <c r="B20" s="31" t="s">
        <v>162</v>
      </c>
      <c r="C20" s="32">
        <v>0</v>
      </c>
      <c r="D20" s="32">
        <v>618.72</v>
      </c>
      <c r="E20" s="32">
        <v>0</v>
      </c>
      <c r="F20" s="32">
        <v>0</v>
      </c>
      <c r="G20" s="32">
        <v>0</v>
      </c>
      <c r="H20" s="32">
        <v>722.35559999999998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1341.0755999999999</v>
      </c>
      <c r="S20" s="32">
        <v>100</v>
      </c>
      <c r="T20" s="60"/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4"/>
      <c r="V21" s="84"/>
    </row>
    <row r="22" spans="2:22" ht="17.25" customHeight="1">
      <c r="B22" s="26" t="s">
        <v>95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81.042343140148915</v>
      </c>
      <c r="T22" s="29"/>
    </row>
    <row r="23" spans="2:22" ht="17.25" customHeight="1">
      <c r="B23" s="25" t="s">
        <v>243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29">
        <v>402.16800000000001</v>
      </c>
      <c r="I23" s="29">
        <v>151.5864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553.75440000000003</v>
      </c>
      <c r="S23" s="29">
        <v>9.6590985740688282</v>
      </c>
      <c r="T23" s="29"/>
    </row>
    <row r="24" spans="2:22" ht="17.25" customHeight="1">
      <c r="B24" s="25" t="s">
        <v>244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29">
        <v>325.98809999999997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325.98809999999997</v>
      </c>
      <c r="S24" s="29">
        <v>5.6861872192318588</v>
      </c>
      <c r="T24" s="29"/>
    </row>
    <row r="25" spans="2:22" ht="17.25" customHeight="1">
      <c r="B25" s="25" t="s">
        <v>245</v>
      </c>
      <c r="C25" s="4">
        <v>0</v>
      </c>
      <c r="D25" s="4">
        <v>3473.4940799999999</v>
      </c>
      <c r="E25" s="4">
        <v>0</v>
      </c>
      <c r="F25" s="4">
        <v>0</v>
      </c>
      <c r="G25" s="4">
        <v>0</v>
      </c>
      <c r="H25" s="29">
        <v>348.03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3821.5240800000001</v>
      </c>
      <c r="S25" s="29">
        <v>66.65857244998449</v>
      </c>
      <c r="T25" s="29"/>
    </row>
    <row r="26" spans="2:22" ht="17.25" customHeight="1">
      <c r="B26" s="127" t="s">
        <v>246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29">
        <v>15.468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15.468</v>
      </c>
      <c r="S26" s="29">
        <v>0.26980722273935276</v>
      </c>
      <c r="T26" s="29"/>
    </row>
    <row r="27" spans="2:22" ht="17.25" customHeight="1">
      <c r="B27" s="25" t="s">
        <v>247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29">
        <v>649.65599999999995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649.65599999999995</v>
      </c>
      <c r="S27" s="29">
        <v>11.331903355052814</v>
      </c>
      <c r="T27" s="29"/>
    </row>
    <row r="28" spans="2:22" ht="17.25" customHeight="1">
      <c r="B28" s="25" t="s">
        <v>248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/>
    </row>
    <row r="29" spans="2:22" ht="17.25" customHeight="1">
      <c r="B29" s="127" t="s">
        <v>249</v>
      </c>
      <c r="C29" s="4">
        <v>0</v>
      </c>
      <c r="D29" s="4">
        <v>30.936</v>
      </c>
      <c r="E29" s="4">
        <v>0</v>
      </c>
      <c r="F29" s="4">
        <v>0</v>
      </c>
      <c r="G29" s="4">
        <v>0</v>
      </c>
      <c r="H29" s="29">
        <v>0</v>
      </c>
      <c r="I29" s="29">
        <v>314.00040000000001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344.93639999999999</v>
      </c>
      <c r="S29" s="29">
        <v>6.016701067087566</v>
      </c>
      <c r="T29" s="29"/>
    </row>
    <row r="30" spans="2:22" ht="17.25" customHeight="1">
      <c r="B30" s="25" t="s">
        <v>250</v>
      </c>
      <c r="C30" s="4">
        <v>0</v>
      </c>
      <c r="D30" s="4">
        <v>0</v>
      </c>
      <c r="E30" s="4">
        <v>0</v>
      </c>
      <c r="F30" s="22">
        <v>0</v>
      </c>
      <c r="G30" s="4">
        <v>0</v>
      </c>
      <c r="H30" s="29">
        <v>0</v>
      </c>
      <c r="I30" s="29">
        <v>21.655200000000001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4">
        <v>21.655200000000001</v>
      </c>
      <c r="S30" s="29">
        <v>0.37773011183509381</v>
      </c>
      <c r="T30" s="29"/>
    </row>
    <row r="31" spans="2:22" ht="17.25" customHeight="1">
      <c r="B31" s="25" t="s">
        <v>251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62">
        <v>0</v>
      </c>
      <c r="T31" s="29"/>
    </row>
    <row r="32" spans="2:22" ht="17.25" customHeight="1">
      <c r="B32" s="31" t="s">
        <v>162</v>
      </c>
      <c r="C32" s="33">
        <v>0</v>
      </c>
      <c r="D32" s="33">
        <v>3504.4300800000001</v>
      </c>
      <c r="E32" s="33">
        <v>0</v>
      </c>
      <c r="F32" s="33">
        <v>0</v>
      </c>
      <c r="G32" s="33">
        <v>0</v>
      </c>
      <c r="H32" s="33">
        <v>1741.3100999999999</v>
      </c>
      <c r="I32" s="33">
        <v>487.24200000000002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5732.98218</v>
      </c>
      <c r="S32" s="33">
        <v>100.00000000000001</v>
      </c>
      <c r="T32" s="33"/>
    </row>
    <row r="33" spans="2:19" ht="17.25" customHeight="1">
      <c r="B33" s="140" t="s">
        <v>97</v>
      </c>
      <c r="C33" s="141">
        <v>0</v>
      </c>
      <c r="D33" s="141">
        <v>4123.1500800000003</v>
      </c>
      <c r="E33" s="141">
        <v>0</v>
      </c>
      <c r="F33" s="141">
        <v>0</v>
      </c>
      <c r="G33" s="141">
        <v>0</v>
      </c>
      <c r="H33" s="141">
        <v>2463.6657</v>
      </c>
      <c r="I33" s="141">
        <v>487.24200000000002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7074.0577800000001</v>
      </c>
      <c r="S33" s="141"/>
    </row>
    <row r="34" spans="2:19" ht="14.25" customHeight="1"/>
    <row r="35" spans="2:19" ht="14.25" customHeight="1"/>
    <row r="36" spans="2:19" ht="14.25" customHeight="1">
      <c r="B36" s="2" t="s">
        <v>268</v>
      </c>
    </row>
    <row r="37" spans="2:19" ht="14.25" customHeight="1">
      <c r="B37" s="2"/>
    </row>
    <row r="38" spans="2:19" ht="14.25" customHeight="1">
      <c r="B38" s="2"/>
    </row>
    <row r="39" spans="2:19" ht="14.25" customHeight="1">
      <c r="B39" s="2"/>
    </row>
    <row r="40" spans="2:19" ht="14.25" customHeight="1">
      <c r="B40" s="2"/>
    </row>
    <row r="41" spans="2:19" ht="14.25" customHeight="1">
      <c r="B41" s="2"/>
    </row>
    <row r="42" spans="2:19" ht="14.25" customHeight="1">
      <c r="B42" s="2"/>
    </row>
    <row r="43" spans="2:19" ht="14.25" customHeight="1">
      <c r="B43" s="2"/>
    </row>
    <row r="44" spans="2:19" ht="14.25" customHeight="1">
      <c r="B44" s="2"/>
    </row>
    <row r="45" spans="2:19" ht="14.25" customHeight="1">
      <c r="B45" s="2"/>
    </row>
    <row r="46" spans="2:19" ht="14.25" customHeight="1">
      <c r="B46" s="2"/>
    </row>
    <row r="47" spans="2:19" ht="14.25" customHeight="1">
      <c r="B47" s="2"/>
    </row>
    <row r="48" spans="2:19" ht="14.25" customHeight="1">
      <c r="B48" s="2"/>
    </row>
    <row r="49" spans="1:20" ht="14.25" customHeight="1">
      <c r="B49" s="2"/>
    </row>
    <row r="50" spans="1:20" ht="14.25" customHeight="1">
      <c r="B50" s="2"/>
    </row>
    <row r="51" spans="1:20" ht="14.25" customHeight="1">
      <c r="B51" s="2"/>
    </row>
    <row r="52" spans="1:20" ht="11.25" customHeight="1"/>
    <row r="53" spans="1:20" ht="7.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</row>
    <row r="54" spans="1:20" ht="11.25" customHeight="1">
      <c r="A54" s="15"/>
      <c r="B54" s="15"/>
      <c r="C54" s="15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4" t="s">
        <v>119</v>
      </c>
    </row>
  </sheetData>
  <mergeCells count="18">
    <mergeCell ref="O7:O8"/>
    <mergeCell ref="P7:P8"/>
    <mergeCell ref="Q7:Q8"/>
    <mergeCell ref="R7:S7"/>
    <mergeCell ref="I7:I8"/>
    <mergeCell ref="J7:J8"/>
    <mergeCell ref="K7:K8"/>
    <mergeCell ref="L7:L8"/>
    <mergeCell ref="M7:M8"/>
    <mergeCell ref="N7:N8"/>
    <mergeCell ref="H7:H8"/>
    <mergeCell ref="B7:B8"/>
    <mergeCell ref="C5:M5"/>
    <mergeCell ref="C7:C8"/>
    <mergeCell ref="D7:D8"/>
    <mergeCell ref="E7:E8"/>
    <mergeCell ref="F7:F8"/>
    <mergeCell ref="G7:G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1:P138"/>
  <sheetViews>
    <sheetView view="pageBreakPreview" topLeftCell="H1" zoomScale="85" zoomScaleNormal="100" zoomScaleSheetLayoutView="85" workbookViewId="0">
      <selection activeCell="S14" sqref="S14"/>
    </sheetView>
  </sheetViews>
  <sheetFormatPr defaultColWidth="9.21875" defaultRowHeight="15" customHeight="1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.7773437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  <col min="16" max="16" width="10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0" t="s">
        <v>340</v>
      </c>
    </row>
    <row r="3" spans="1:16" s="3" customFormat="1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 s="188" customFormat="1" ht="4.5" customHeight="1"/>
    <row r="5" spans="1:16" ht="2.25" customHeight="1">
      <c r="A5" s="12"/>
    </row>
    <row r="6" spans="1:16" ht="18.75" customHeight="1">
      <c r="A6" s="12"/>
      <c r="B6" s="383" t="s">
        <v>110</v>
      </c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4.4">
      <c r="A8" s="12"/>
      <c r="B8" s="12" t="s">
        <v>165</v>
      </c>
      <c r="C8" s="187"/>
      <c r="D8" s="187"/>
      <c r="E8" s="2"/>
    </row>
    <row r="9" spans="1:16" ht="12.75" customHeight="1">
      <c r="A9" s="12"/>
      <c r="B9" s="377" t="s">
        <v>111</v>
      </c>
      <c r="C9" s="384" t="s">
        <v>164</v>
      </c>
      <c r="D9" s="385">
        <v>2018</v>
      </c>
      <c r="E9" s="386"/>
      <c r="F9" s="385">
        <v>2019</v>
      </c>
      <c r="G9" s="386"/>
      <c r="H9" s="385">
        <v>2020</v>
      </c>
      <c r="I9" s="386"/>
      <c r="J9" s="385">
        <v>2021</v>
      </c>
      <c r="K9" s="386"/>
      <c r="L9" s="385">
        <v>2022</v>
      </c>
      <c r="M9" s="386"/>
      <c r="N9" s="385">
        <v>2023</v>
      </c>
      <c r="O9" s="386"/>
    </row>
    <row r="10" spans="1:16" ht="12" customHeight="1">
      <c r="A10" s="12"/>
      <c r="B10" s="377"/>
      <c r="C10" s="384"/>
      <c r="D10" s="211" t="s">
        <v>176</v>
      </c>
      <c r="E10" s="192" t="s">
        <v>168</v>
      </c>
      <c r="F10" s="192" t="s">
        <v>176</v>
      </c>
      <c r="G10" s="211" t="s">
        <v>168</v>
      </c>
      <c r="H10" s="192" t="s">
        <v>176</v>
      </c>
      <c r="I10" s="192" t="s">
        <v>168</v>
      </c>
      <c r="J10" s="192" t="s">
        <v>176</v>
      </c>
      <c r="K10" s="192" t="s">
        <v>168</v>
      </c>
      <c r="L10" s="192" t="s">
        <v>176</v>
      </c>
      <c r="M10" s="192" t="s">
        <v>168</v>
      </c>
      <c r="N10" s="192" t="s">
        <v>176</v>
      </c>
      <c r="O10" s="192" t="s">
        <v>168</v>
      </c>
    </row>
    <row r="11" spans="1:16" s="2" customFormat="1" ht="15" customHeight="1">
      <c r="A11" s="187"/>
      <c r="B11" s="213">
        <v>1</v>
      </c>
      <c r="C11" s="89" t="s">
        <v>166</v>
      </c>
      <c r="D11" s="5">
        <v>58</v>
      </c>
      <c r="E11" s="227">
        <v>16.429471287000002</v>
      </c>
      <c r="F11" s="5">
        <v>59</v>
      </c>
      <c r="G11" s="227">
        <v>14.696026311319999</v>
      </c>
      <c r="H11" s="5">
        <v>48</v>
      </c>
      <c r="I11" s="227">
        <v>6.07</v>
      </c>
      <c r="J11" s="5">
        <v>53</v>
      </c>
      <c r="K11" s="227">
        <v>61.664170891999994</v>
      </c>
      <c r="L11" s="5">
        <v>65</v>
      </c>
      <c r="M11" s="227">
        <v>33.028523994399997</v>
      </c>
      <c r="N11" s="5">
        <v>19</v>
      </c>
      <c r="O11" s="227">
        <v>11.746672508099998</v>
      </c>
    </row>
    <row r="12" spans="1:16" s="2" customFormat="1" ht="15" customHeight="1">
      <c r="A12" s="187"/>
      <c r="B12" s="213">
        <v>2</v>
      </c>
      <c r="C12" s="89" t="s">
        <v>167</v>
      </c>
      <c r="D12" s="5">
        <v>28</v>
      </c>
      <c r="E12" s="227">
        <v>35.454887165610998</v>
      </c>
      <c r="F12" s="5">
        <v>21</v>
      </c>
      <c r="G12" s="227">
        <v>29.171930037905003</v>
      </c>
      <c r="H12" s="5">
        <v>16</v>
      </c>
      <c r="I12" s="227">
        <v>20.27</v>
      </c>
      <c r="J12" s="5">
        <v>45</v>
      </c>
      <c r="K12" s="227">
        <v>197.27264175075103</v>
      </c>
      <c r="L12" s="5">
        <v>45</v>
      </c>
      <c r="M12" s="227">
        <v>78.369743890156002</v>
      </c>
      <c r="N12" s="5">
        <v>6</v>
      </c>
      <c r="O12" s="227">
        <v>12.324483331508002</v>
      </c>
    </row>
    <row r="13" spans="1:16" s="193" customFormat="1" ht="15" customHeight="1">
      <c r="A13" s="187"/>
      <c r="B13" s="213">
        <v>3</v>
      </c>
      <c r="C13" s="89" t="s">
        <v>253</v>
      </c>
      <c r="D13" s="5">
        <v>82</v>
      </c>
      <c r="E13" s="227">
        <v>114.17660000000001</v>
      </c>
      <c r="F13" s="5">
        <v>99</v>
      </c>
      <c r="G13" s="227">
        <v>122.976893</v>
      </c>
      <c r="H13" s="5">
        <v>105</v>
      </c>
      <c r="I13" s="227">
        <v>92.36</v>
      </c>
      <c r="J13" s="5">
        <v>96</v>
      </c>
      <c r="K13" s="227">
        <v>104.35531900000001</v>
      </c>
      <c r="L13" s="5">
        <v>123</v>
      </c>
      <c r="M13" s="227">
        <v>156.33148600000001</v>
      </c>
      <c r="N13" s="5">
        <v>18</v>
      </c>
      <c r="O13" s="227">
        <v>21.919153999999999</v>
      </c>
      <c r="P13" s="285"/>
    </row>
    <row r="14" spans="1:16" ht="15.75" customHeight="1">
      <c r="A14" s="12"/>
      <c r="B14" s="382" t="s">
        <v>156</v>
      </c>
      <c r="C14" s="382"/>
      <c r="D14" s="197">
        <v>168</v>
      </c>
      <c r="E14" s="198">
        <v>166.060958452611</v>
      </c>
      <c r="F14" s="197">
        <v>179</v>
      </c>
      <c r="G14" s="198">
        <v>166.85</v>
      </c>
      <c r="H14" s="197">
        <v>169</v>
      </c>
      <c r="I14" s="198">
        <v>118.7</v>
      </c>
      <c r="J14" s="197">
        <v>194</v>
      </c>
      <c r="K14" s="198">
        <v>363.29213164275103</v>
      </c>
      <c r="L14" s="197">
        <v>233</v>
      </c>
      <c r="M14" s="198">
        <v>267.72975388455598</v>
      </c>
      <c r="N14" s="197">
        <v>43</v>
      </c>
      <c r="O14" s="198">
        <f>SUM(O11:O13)</f>
        <v>45.990309839608003</v>
      </c>
    </row>
    <row r="15" spans="1:16" ht="13.5" customHeight="1">
      <c r="A15" s="12"/>
      <c r="B15" s="20" t="s">
        <v>271</v>
      </c>
      <c r="C15" s="20"/>
      <c r="D15" s="20" t="s">
        <v>269</v>
      </c>
      <c r="E15" s="20"/>
      <c r="F15" s="20"/>
      <c r="G15" s="20"/>
      <c r="H15" s="20"/>
      <c r="I15" s="20"/>
      <c r="J15" s="20"/>
      <c r="K15" s="20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86" t="s">
        <v>342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4" t="s">
        <v>111</v>
      </c>
      <c r="C18" s="364" t="s">
        <v>115</v>
      </c>
      <c r="D18" s="366"/>
      <c r="E18" s="366"/>
      <c r="F18" s="366"/>
      <c r="G18" s="376"/>
      <c r="H18" s="364" t="s">
        <v>112</v>
      </c>
      <c r="I18" s="376"/>
      <c r="J18" s="364" t="s">
        <v>113</v>
      </c>
      <c r="K18" s="376"/>
      <c r="L18" s="364" t="s">
        <v>160</v>
      </c>
      <c r="M18" s="376"/>
      <c r="N18" s="364" t="s">
        <v>114</v>
      </c>
      <c r="O18" s="366"/>
    </row>
    <row r="19" spans="2:15" s="195" customFormat="1" ht="15" customHeight="1">
      <c r="B19" s="85">
        <v>1</v>
      </c>
      <c r="C19" s="89" t="s">
        <v>353</v>
      </c>
      <c r="E19" s="88"/>
      <c r="F19" s="88"/>
      <c r="G19" s="88"/>
      <c r="H19" s="378">
        <v>44939</v>
      </c>
      <c r="I19" s="378"/>
      <c r="J19" s="225"/>
      <c r="K19" s="226">
        <v>353125000</v>
      </c>
      <c r="L19" s="2"/>
      <c r="M19" s="227">
        <v>52.615625000000001</v>
      </c>
      <c r="N19" s="218"/>
      <c r="O19" s="229">
        <v>44950</v>
      </c>
    </row>
    <row r="20" spans="2:15" s="195" customFormat="1" ht="15" customHeight="1">
      <c r="B20" s="85">
        <v>2</v>
      </c>
      <c r="C20" s="89" t="s">
        <v>355</v>
      </c>
      <c r="E20" s="88"/>
      <c r="F20" s="88"/>
      <c r="G20" s="88"/>
      <c r="H20" s="378">
        <v>44944</v>
      </c>
      <c r="I20" s="378"/>
      <c r="J20" s="225"/>
      <c r="K20" s="226">
        <v>700000000</v>
      </c>
      <c r="L20" s="2"/>
      <c r="M20" s="227">
        <v>70</v>
      </c>
      <c r="N20" s="218"/>
      <c r="O20" s="229">
        <v>44953</v>
      </c>
    </row>
    <row r="21" spans="2:15" s="195" customFormat="1" ht="15" customHeight="1">
      <c r="B21" s="85">
        <v>3</v>
      </c>
      <c r="C21" s="89" t="s">
        <v>358</v>
      </c>
      <c r="E21" s="88"/>
      <c r="F21" s="88"/>
      <c r="G21" s="88"/>
      <c r="H21" s="378">
        <v>44950</v>
      </c>
      <c r="I21" s="378"/>
      <c r="J21" s="225"/>
      <c r="K21" s="226">
        <v>375000000</v>
      </c>
      <c r="L21" s="2"/>
      <c r="M21" s="227">
        <v>44.25</v>
      </c>
      <c r="N21" s="218"/>
      <c r="O21" s="229">
        <v>44958</v>
      </c>
    </row>
    <row r="22" spans="2:15" s="195" customFormat="1" ht="15" customHeight="1">
      <c r="B22" s="85">
        <v>4</v>
      </c>
      <c r="C22" s="89" t="s">
        <v>372</v>
      </c>
      <c r="E22" s="88"/>
      <c r="F22" s="88"/>
      <c r="G22" s="88"/>
      <c r="H22" s="378">
        <v>44956</v>
      </c>
      <c r="I22" s="378"/>
      <c r="J22" s="225"/>
      <c r="K22" s="226">
        <v>1000000000</v>
      </c>
      <c r="L22" s="2"/>
      <c r="M22" s="227">
        <v>101</v>
      </c>
      <c r="N22" s="218"/>
      <c r="O22" s="229">
        <v>44964</v>
      </c>
    </row>
    <row r="23" spans="2:15" s="195" customFormat="1" ht="15" customHeight="1">
      <c r="B23" s="85">
        <v>5</v>
      </c>
      <c r="C23" s="89" t="s">
        <v>369</v>
      </c>
      <c r="E23" s="88"/>
      <c r="F23" s="88"/>
      <c r="G23" s="88"/>
      <c r="H23" s="378">
        <v>44956</v>
      </c>
      <c r="I23" s="378"/>
      <c r="J23" s="225"/>
      <c r="K23" s="226">
        <v>650000000</v>
      </c>
      <c r="L23" s="2"/>
      <c r="M23" s="227">
        <v>70.2</v>
      </c>
      <c r="N23" s="218"/>
      <c r="O23" s="229">
        <v>44965</v>
      </c>
    </row>
    <row r="24" spans="2:15" s="195" customFormat="1" ht="15" customHeight="1">
      <c r="B24" s="85">
        <v>6</v>
      </c>
      <c r="C24" s="89" t="s">
        <v>373</v>
      </c>
      <c r="E24" s="88"/>
      <c r="F24" s="88"/>
      <c r="G24" s="88"/>
      <c r="H24" s="378">
        <v>44956</v>
      </c>
      <c r="I24" s="378"/>
      <c r="J24" s="225"/>
      <c r="K24" s="226">
        <v>510000000</v>
      </c>
      <c r="L24" s="2"/>
      <c r="M24" s="227">
        <v>51</v>
      </c>
      <c r="N24" s="218"/>
      <c r="O24" s="229">
        <v>44963</v>
      </c>
    </row>
    <row r="25" spans="2:15" s="195" customFormat="1" ht="15" customHeight="1">
      <c r="B25" s="85">
        <v>7</v>
      </c>
      <c r="C25" s="89" t="s">
        <v>370</v>
      </c>
      <c r="E25" s="88"/>
      <c r="F25" s="88"/>
      <c r="G25" s="88"/>
      <c r="H25" s="378">
        <v>44957</v>
      </c>
      <c r="I25" s="378"/>
      <c r="J25" s="225"/>
      <c r="K25" s="226">
        <v>1130000000</v>
      </c>
      <c r="L25" s="2"/>
      <c r="M25" s="227">
        <v>113</v>
      </c>
      <c r="N25" s="218"/>
      <c r="O25" s="229">
        <v>44965</v>
      </c>
    </row>
    <row r="26" spans="2:15" s="195" customFormat="1" ht="15" customHeight="1">
      <c r="B26" s="85">
        <v>8</v>
      </c>
      <c r="C26" s="89" t="s">
        <v>374</v>
      </c>
      <c r="E26" s="88"/>
      <c r="F26" s="88"/>
      <c r="G26" s="88"/>
      <c r="H26" s="378">
        <v>44957</v>
      </c>
      <c r="I26" s="378"/>
      <c r="J26" s="225"/>
      <c r="K26" s="226">
        <v>308000000</v>
      </c>
      <c r="L26" s="2"/>
      <c r="M26" s="227">
        <v>49.896000000000001</v>
      </c>
      <c r="N26" s="218"/>
      <c r="O26" s="229">
        <v>44965</v>
      </c>
    </row>
    <row r="27" spans="2:15" s="195" customFormat="1" ht="15" customHeight="1">
      <c r="B27" s="85">
        <v>9</v>
      </c>
      <c r="C27" s="89" t="s">
        <v>371</v>
      </c>
      <c r="E27" s="88"/>
      <c r="F27" s="88"/>
      <c r="G27" s="88"/>
      <c r="H27" s="378">
        <v>44957</v>
      </c>
      <c r="I27" s="378"/>
      <c r="J27" s="225"/>
      <c r="K27" s="226">
        <v>200000000</v>
      </c>
      <c r="L27" s="2"/>
      <c r="M27" s="227">
        <v>32</v>
      </c>
      <c r="N27" s="218"/>
      <c r="O27" s="229">
        <v>44965</v>
      </c>
    </row>
    <row r="28" spans="2:15" s="195" customFormat="1" ht="15" customHeight="1">
      <c r="B28" s="85">
        <v>10</v>
      </c>
      <c r="C28" s="89" t="s">
        <v>383</v>
      </c>
      <c r="E28" s="88"/>
      <c r="F28" s="88"/>
      <c r="G28" s="88"/>
      <c r="H28" s="378">
        <v>44965</v>
      </c>
      <c r="I28" s="378"/>
      <c r="J28" s="225"/>
      <c r="K28" s="226">
        <v>520000000</v>
      </c>
      <c r="L28" s="2"/>
      <c r="M28" s="227">
        <v>67.599999999999994</v>
      </c>
      <c r="N28" s="218"/>
      <c r="O28" s="229">
        <v>44973</v>
      </c>
    </row>
    <row r="29" spans="2:15" s="195" customFormat="1" ht="15" customHeight="1">
      <c r="B29" s="85">
        <v>11</v>
      </c>
      <c r="C29" s="89" t="s">
        <v>388</v>
      </c>
      <c r="E29" s="88"/>
      <c r="F29" s="88"/>
      <c r="G29" s="88"/>
      <c r="H29" s="378">
        <v>44973</v>
      </c>
      <c r="I29" s="378"/>
      <c r="J29" s="225"/>
      <c r="K29" s="226">
        <v>10350000000</v>
      </c>
      <c r="L29" s="2"/>
      <c r="M29" s="278">
        <v>9056.25</v>
      </c>
      <c r="N29" s="218"/>
      <c r="O29" s="229">
        <v>44981</v>
      </c>
    </row>
    <row r="30" spans="2:15" s="195" customFormat="1" ht="15" customHeight="1">
      <c r="B30" s="85">
        <v>12</v>
      </c>
      <c r="C30" s="89" t="s">
        <v>387</v>
      </c>
      <c r="E30" s="88"/>
      <c r="F30" s="88"/>
      <c r="G30" s="88"/>
      <c r="H30" s="378">
        <v>44974</v>
      </c>
      <c r="I30" s="378"/>
      <c r="J30" s="225"/>
      <c r="K30" s="226">
        <v>1278000000</v>
      </c>
      <c r="L30" s="2"/>
      <c r="M30" s="227">
        <v>127.8</v>
      </c>
      <c r="N30" s="218"/>
      <c r="O30" s="229">
        <v>44984</v>
      </c>
    </row>
    <row r="31" spans="2:15" s="195" customFormat="1" ht="15" customHeight="1">
      <c r="B31" s="85">
        <v>13</v>
      </c>
      <c r="C31" s="89" t="s">
        <v>392</v>
      </c>
      <c r="E31" s="88"/>
      <c r="F31" s="88"/>
      <c r="G31" s="88"/>
      <c r="H31" s="378">
        <v>44978</v>
      </c>
      <c r="I31" s="378"/>
      <c r="J31" s="225"/>
      <c r="K31" s="226">
        <v>442300000</v>
      </c>
      <c r="L31" s="2"/>
      <c r="M31" s="227">
        <v>552.875</v>
      </c>
      <c r="N31" s="218"/>
      <c r="O31" s="229">
        <v>44986</v>
      </c>
    </row>
    <row r="32" spans="2:15" s="195" customFormat="1" ht="15" customHeight="1">
      <c r="B32" s="85">
        <v>14</v>
      </c>
      <c r="C32" s="89" t="s">
        <v>394</v>
      </c>
      <c r="E32" s="88"/>
      <c r="F32" s="88"/>
      <c r="G32" s="88"/>
      <c r="H32" s="378">
        <v>44980</v>
      </c>
      <c r="I32" s="378"/>
      <c r="J32" s="225"/>
      <c r="K32" s="226">
        <v>706100000</v>
      </c>
      <c r="L32" s="2"/>
      <c r="M32" s="227">
        <v>141.22</v>
      </c>
      <c r="N32" s="218"/>
      <c r="O32" s="229">
        <v>44988</v>
      </c>
    </row>
    <row r="33" spans="2:15" s="195" customFormat="1" ht="15" customHeight="1">
      <c r="B33" s="85">
        <v>15</v>
      </c>
      <c r="C33" s="89" t="s">
        <v>393</v>
      </c>
      <c r="E33" s="88"/>
      <c r="F33" s="88"/>
      <c r="G33" s="88"/>
      <c r="H33" s="378">
        <v>44980</v>
      </c>
      <c r="I33" s="378"/>
      <c r="J33" s="225"/>
      <c r="K33" s="226">
        <v>800000000</v>
      </c>
      <c r="L33" s="2"/>
      <c r="M33" s="227">
        <v>96</v>
      </c>
      <c r="N33" s="218"/>
      <c r="O33" s="229">
        <v>44991</v>
      </c>
    </row>
    <row r="34" spans="2:15" s="195" customFormat="1" ht="15" customHeight="1">
      <c r="B34" s="85">
        <v>16</v>
      </c>
      <c r="C34" s="89" t="s">
        <v>401</v>
      </c>
      <c r="E34" s="88"/>
      <c r="F34" s="88"/>
      <c r="G34" s="88"/>
      <c r="H34" s="378">
        <v>44985</v>
      </c>
      <c r="I34" s="378"/>
      <c r="J34" s="225"/>
      <c r="K34" s="226">
        <v>1610000000</v>
      </c>
      <c r="L34" s="2"/>
      <c r="M34" s="227">
        <v>161</v>
      </c>
      <c r="N34" s="218"/>
      <c r="O34" s="229">
        <v>44993</v>
      </c>
    </row>
    <row r="35" spans="2:15" s="195" customFormat="1" ht="15" customHeight="1">
      <c r="B35" s="85">
        <v>17</v>
      </c>
      <c r="C35" s="89" t="s">
        <v>402</v>
      </c>
      <c r="H35" s="378">
        <v>44985</v>
      </c>
      <c r="I35" s="378"/>
      <c r="K35" s="226">
        <v>1690000000</v>
      </c>
      <c r="M35" s="227">
        <v>371.8</v>
      </c>
      <c r="N35" s="218"/>
      <c r="O35" s="229">
        <v>44993</v>
      </c>
    </row>
    <row r="36" spans="2:15" s="195" customFormat="1" ht="15" customHeight="1">
      <c r="B36" s="85">
        <v>18</v>
      </c>
      <c r="C36" s="89" t="s">
        <v>404</v>
      </c>
      <c r="E36" s="88"/>
      <c r="F36" s="88"/>
      <c r="G36" s="88"/>
      <c r="H36" s="378">
        <v>44985</v>
      </c>
      <c r="I36" s="378"/>
      <c r="J36" s="225"/>
      <c r="K36" s="226">
        <v>750000000</v>
      </c>
      <c r="L36" s="2"/>
      <c r="M36" s="227">
        <v>135</v>
      </c>
      <c r="N36" s="218"/>
      <c r="O36" s="229">
        <v>44993</v>
      </c>
    </row>
    <row r="37" spans="2:15" s="195" customFormat="1" ht="15" customHeight="1">
      <c r="B37" s="85">
        <v>19</v>
      </c>
      <c r="C37" s="89" t="s">
        <v>403</v>
      </c>
      <c r="E37" s="88"/>
      <c r="F37" s="88"/>
      <c r="G37" s="88"/>
      <c r="H37" s="378">
        <v>44985</v>
      </c>
      <c r="I37" s="378"/>
      <c r="J37" s="225"/>
      <c r="K37" s="226">
        <v>3568235300</v>
      </c>
      <c r="L37" s="2"/>
      <c r="M37" s="227">
        <v>453.16588309999997</v>
      </c>
      <c r="N37" s="218"/>
      <c r="O37" s="229">
        <v>44995</v>
      </c>
    </row>
    <row r="38" spans="2:15" s="2" customFormat="1" ht="13.5" customHeight="1">
      <c r="B38" s="381" t="s">
        <v>252</v>
      </c>
      <c r="C38" s="381"/>
      <c r="D38" s="381"/>
      <c r="E38" s="381"/>
      <c r="F38" s="381"/>
      <c r="G38" s="381"/>
      <c r="H38" s="381"/>
      <c r="I38" s="381"/>
      <c r="J38" s="381"/>
      <c r="K38" s="381"/>
      <c r="L38" s="194"/>
      <c r="M38" s="182">
        <v>11746.672508099999</v>
      </c>
      <c r="N38" s="388"/>
      <c r="O38" s="388"/>
    </row>
    <row r="39" spans="2:15" s="2" customFormat="1" ht="13.8">
      <c r="B39" s="20" t="s">
        <v>270</v>
      </c>
      <c r="C39" s="144"/>
      <c r="D39" s="142"/>
      <c r="E39" s="142"/>
      <c r="F39" s="142"/>
      <c r="G39" s="142"/>
      <c r="H39" s="143"/>
      <c r="I39" s="143"/>
      <c r="J39" s="215"/>
      <c r="K39" s="215"/>
      <c r="M39" s="181"/>
      <c r="N39" s="212"/>
      <c r="O39" s="213"/>
    </row>
    <row r="40" spans="2:15" s="2" customFormat="1" ht="13.8">
      <c r="B40" s="20"/>
      <c r="C40" s="142"/>
      <c r="D40" s="142"/>
      <c r="E40" s="142"/>
      <c r="F40" s="142"/>
      <c r="G40" s="142"/>
      <c r="H40" s="143"/>
      <c r="I40" s="143"/>
      <c r="J40" s="215"/>
      <c r="K40" s="215"/>
      <c r="M40" s="125"/>
      <c r="N40" s="212"/>
      <c r="O40" s="213"/>
    </row>
    <row r="41" spans="2:15" s="2" customFormat="1" ht="13.5" customHeight="1">
      <c r="B41" s="155"/>
      <c r="C41" s="142"/>
      <c r="D41" s="142"/>
      <c r="E41" s="142"/>
      <c r="F41" s="142"/>
      <c r="G41" s="142"/>
      <c r="H41" s="143"/>
      <c r="I41" s="143"/>
      <c r="J41" s="215"/>
      <c r="K41" s="215"/>
      <c r="M41" s="125"/>
      <c r="N41" s="212"/>
      <c r="O41" s="213"/>
    </row>
    <row r="42" spans="2:15" s="2" customFormat="1" ht="13.5" customHeight="1">
      <c r="B42" s="12" t="s">
        <v>343</v>
      </c>
      <c r="C42" s="12"/>
      <c r="D42" s="12"/>
      <c r="E42" s="12"/>
      <c r="F42" s="12"/>
      <c r="G42" s="12"/>
      <c r="H42" s="12"/>
      <c r="I42" s="12"/>
      <c r="J42" s="12"/>
      <c r="K42"/>
      <c r="L42"/>
      <c r="M42"/>
      <c r="N42"/>
      <c r="O42"/>
    </row>
    <row r="43" spans="2:15" s="2" customFormat="1" ht="13.5" customHeight="1">
      <c r="B43" s="214" t="s">
        <v>111</v>
      </c>
      <c r="C43" s="364" t="s">
        <v>115</v>
      </c>
      <c r="D43" s="366"/>
      <c r="E43" s="366"/>
      <c r="F43" s="376"/>
      <c r="G43" s="364" t="s">
        <v>112</v>
      </c>
      <c r="H43" s="376"/>
      <c r="I43" s="364" t="s">
        <v>113</v>
      </c>
      <c r="J43" s="366"/>
      <c r="K43" s="376"/>
      <c r="L43" s="364" t="s">
        <v>294</v>
      </c>
      <c r="M43" s="366"/>
      <c r="N43" s="366"/>
      <c r="O43" s="376"/>
    </row>
    <row r="44" spans="2:15" s="2" customFormat="1" ht="13.5" customHeight="1">
      <c r="B44" s="85">
        <v>1</v>
      </c>
      <c r="C44" s="89" t="s">
        <v>347</v>
      </c>
      <c r="D44" s="89"/>
      <c r="E44" s="88"/>
      <c r="F44" s="88"/>
      <c r="G44" s="375">
        <v>44931</v>
      </c>
      <c r="H44" s="375"/>
      <c r="I44" s="228"/>
      <c r="J44" s="228"/>
      <c r="K44" s="226">
        <v>15003732635</v>
      </c>
      <c r="L44" s="150"/>
      <c r="N44" s="231"/>
      <c r="O44" s="232">
        <v>750.18663174999995</v>
      </c>
    </row>
    <row r="45" spans="2:15" s="2" customFormat="1" ht="13.5" customHeight="1">
      <c r="B45" s="85">
        <v>2</v>
      </c>
      <c r="C45" s="89" t="s">
        <v>354</v>
      </c>
      <c r="D45" s="89"/>
      <c r="E45" s="88"/>
      <c r="F45" s="88"/>
      <c r="G45" s="375">
        <v>44937</v>
      </c>
      <c r="H45" s="375"/>
      <c r="I45" s="228"/>
      <c r="J45" s="228"/>
      <c r="K45" s="226">
        <v>1984000000</v>
      </c>
      <c r="L45" s="150"/>
      <c r="N45" s="231"/>
      <c r="O45" s="232">
        <v>198.4</v>
      </c>
    </row>
    <row r="46" spans="2:15" s="2" customFormat="1" ht="13.5" customHeight="1">
      <c r="B46" s="85">
        <v>3</v>
      </c>
      <c r="C46" s="89" t="s">
        <v>356</v>
      </c>
      <c r="D46" s="89"/>
      <c r="E46" s="88"/>
      <c r="F46" s="88"/>
      <c r="G46" s="375">
        <v>44944</v>
      </c>
      <c r="H46" s="375"/>
      <c r="I46" s="228"/>
      <c r="J46" s="228"/>
      <c r="K46" s="226">
        <v>100625341623</v>
      </c>
      <c r="L46" s="150"/>
      <c r="N46" s="231"/>
      <c r="O46" s="232">
        <v>5031.2670811500002</v>
      </c>
    </row>
    <row r="47" spans="2:15" s="2" customFormat="1" ht="13.5" customHeight="1">
      <c r="B47" s="85">
        <v>4</v>
      </c>
      <c r="C47" s="89" t="s">
        <v>375</v>
      </c>
      <c r="D47" s="89"/>
      <c r="E47" s="88"/>
      <c r="F47" s="88"/>
      <c r="G47" s="375">
        <v>44957</v>
      </c>
      <c r="H47" s="375"/>
      <c r="I47" s="228"/>
      <c r="J47" s="228"/>
      <c r="K47" s="226">
        <v>325108944</v>
      </c>
      <c r="L47" s="150"/>
      <c r="N47" s="231"/>
      <c r="O47" s="232">
        <v>333.23666759999998</v>
      </c>
    </row>
    <row r="48" spans="2:15" s="2" customFormat="1" ht="13.5" customHeight="1">
      <c r="B48" s="85">
        <v>5</v>
      </c>
      <c r="C48" s="89" t="s">
        <v>376</v>
      </c>
      <c r="D48" s="89"/>
      <c r="E48" s="88"/>
      <c r="F48" s="88"/>
      <c r="G48" s="375">
        <v>44957</v>
      </c>
      <c r="H48" s="375"/>
      <c r="I48" s="228"/>
      <c r="J48" s="228"/>
      <c r="K48" s="226">
        <v>1144440000</v>
      </c>
      <c r="L48" s="150"/>
      <c r="N48" s="231"/>
      <c r="O48" s="232">
        <v>5607.7560000000003</v>
      </c>
    </row>
    <row r="49" spans="2:15" s="2" customFormat="1" ht="13.5" customHeight="1">
      <c r="B49" s="85">
        <v>6</v>
      </c>
      <c r="C49" s="89" t="s">
        <v>377</v>
      </c>
      <c r="D49" s="89"/>
      <c r="E49" s="88"/>
      <c r="F49" s="88"/>
      <c r="G49" s="375">
        <v>44958</v>
      </c>
      <c r="H49" s="375"/>
      <c r="I49" s="228"/>
      <c r="J49" s="228"/>
      <c r="K49" s="226">
        <v>681819174</v>
      </c>
      <c r="L49" s="150"/>
      <c r="N49" s="231"/>
      <c r="O49" s="232">
        <v>403.63695100799998</v>
      </c>
    </row>
    <row r="50" spans="2:15" s="2" customFormat="1" ht="13.5" customHeight="1">
      <c r="B50" s="381" t="s">
        <v>252</v>
      </c>
      <c r="C50" s="381"/>
      <c r="D50" s="381"/>
      <c r="E50" s="381"/>
      <c r="F50" s="381"/>
      <c r="G50" s="381"/>
      <c r="H50" s="381"/>
      <c r="I50" s="381"/>
      <c r="J50" s="381"/>
      <c r="K50" s="381"/>
      <c r="L50" s="194"/>
      <c r="M50" s="194"/>
      <c r="N50" s="387">
        <v>12324.483331508</v>
      </c>
      <c r="O50" s="387"/>
    </row>
    <row r="51" spans="2:15" s="2" customFormat="1" ht="16.350000000000001" customHeight="1">
      <c r="B51" s="20" t="s">
        <v>270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</row>
    <row r="52" spans="2:15" s="2" customFormat="1" ht="14.25" customHeight="1">
      <c r="B52" s="155"/>
      <c r="C52" s="142"/>
      <c r="D52" s="142"/>
      <c r="E52" s="142"/>
      <c r="F52" s="142"/>
      <c r="G52" s="142"/>
      <c r="H52" s="143"/>
      <c r="I52" s="143"/>
      <c r="J52" s="215"/>
      <c r="K52" s="215"/>
      <c r="M52" s="125"/>
      <c r="N52" s="212"/>
      <c r="O52" s="213"/>
    </row>
    <row r="53" spans="2:15" s="2" customFormat="1" ht="14.4">
      <c r="B53" s="186" t="s">
        <v>344</v>
      </c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2:15" s="2" customFormat="1" ht="9" customHeight="1">
      <c r="B54" s="377" t="s">
        <v>111</v>
      </c>
      <c r="C54" s="364" t="s">
        <v>115</v>
      </c>
      <c r="D54" s="366"/>
      <c r="E54" s="376"/>
      <c r="F54" s="364" t="s">
        <v>112</v>
      </c>
      <c r="G54" s="376"/>
      <c r="H54" s="364" t="s">
        <v>159</v>
      </c>
      <c r="I54" s="366"/>
      <c r="J54" s="366"/>
      <c r="K54" s="366"/>
      <c r="L54" s="366"/>
      <c r="M54" s="376"/>
      <c r="N54" s="364" t="s">
        <v>160</v>
      </c>
      <c r="O54" s="366"/>
    </row>
    <row r="55" spans="2:15" s="2" customFormat="1" ht="12.75" customHeight="1">
      <c r="B55" s="377"/>
      <c r="C55" s="364"/>
      <c r="D55" s="366"/>
      <c r="E55" s="376"/>
      <c r="F55" s="364"/>
      <c r="G55" s="376"/>
      <c r="H55" s="364"/>
      <c r="I55" s="366"/>
      <c r="J55" s="366"/>
      <c r="K55" s="366"/>
      <c r="L55" s="366"/>
      <c r="M55" s="376"/>
      <c r="N55" s="364"/>
      <c r="O55" s="366"/>
    </row>
    <row r="56" spans="2:15" s="2" customFormat="1" ht="12.75" customHeight="1">
      <c r="B56" s="85">
        <v>1</v>
      </c>
      <c r="C56" s="89" t="s">
        <v>378</v>
      </c>
      <c r="D56" s="89"/>
      <c r="E56" s="89"/>
      <c r="F56" s="380">
        <v>44956</v>
      </c>
      <c r="G56" s="380"/>
      <c r="H56" s="373" t="s">
        <v>91</v>
      </c>
      <c r="I56" s="373"/>
      <c r="J56" s="373"/>
      <c r="K56" s="373"/>
      <c r="L56" s="373"/>
      <c r="M56" s="373"/>
      <c r="O56" s="233">
        <v>1000</v>
      </c>
    </row>
    <row r="57" spans="2:15" s="2" customFormat="1" ht="12.75" customHeight="1">
      <c r="B57" s="85">
        <v>2</v>
      </c>
      <c r="C57" s="89" t="s">
        <v>379</v>
      </c>
      <c r="D57" s="89"/>
      <c r="E57" s="89"/>
      <c r="F57" s="380">
        <v>44956</v>
      </c>
      <c r="G57" s="380"/>
      <c r="H57" s="373" t="s">
        <v>380</v>
      </c>
      <c r="I57" s="373"/>
      <c r="J57" s="373"/>
      <c r="K57" s="373"/>
      <c r="L57" s="373"/>
      <c r="M57" s="373"/>
      <c r="O57" s="233">
        <v>1000</v>
      </c>
    </row>
    <row r="58" spans="2:15" s="2" customFormat="1" ht="12.75" customHeight="1">
      <c r="B58" s="85">
        <v>3</v>
      </c>
      <c r="C58" s="89" t="s">
        <v>395</v>
      </c>
      <c r="D58" s="89"/>
      <c r="E58" s="89"/>
      <c r="F58" s="380">
        <v>44980</v>
      </c>
      <c r="G58" s="380"/>
      <c r="H58" s="373" t="s">
        <v>380</v>
      </c>
      <c r="I58" s="373"/>
      <c r="J58" s="373"/>
      <c r="K58" s="373"/>
      <c r="L58" s="373"/>
      <c r="M58" s="373"/>
      <c r="O58" s="233">
        <v>500</v>
      </c>
    </row>
    <row r="59" spans="2:15" s="2" customFormat="1" ht="15" customHeight="1">
      <c r="B59" s="381" t="s">
        <v>252</v>
      </c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7">
        <v>2500</v>
      </c>
      <c r="O59" s="387"/>
    </row>
    <row r="60" spans="2:15" s="2" customFormat="1" ht="13.5" customHeight="1">
      <c r="B60" s="155" t="s">
        <v>270</v>
      </c>
      <c r="C60" s="142"/>
      <c r="D60" s="142"/>
      <c r="E60" s="142"/>
      <c r="F60" s="142"/>
      <c r="G60" s="142"/>
      <c r="H60" s="143"/>
      <c r="I60" s="143"/>
      <c r="J60" s="215"/>
      <c r="K60" s="215"/>
      <c r="M60" s="125"/>
      <c r="N60" s="212"/>
      <c r="O60" s="213"/>
    </row>
    <row r="61" spans="2:15" s="2" customFormat="1" ht="13.5" customHeight="1">
      <c r="B61" s="85"/>
      <c r="C61" s="142"/>
      <c r="D61" s="142"/>
      <c r="E61" s="142"/>
      <c r="F61" s="142"/>
      <c r="G61" s="142"/>
      <c r="H61" s="143"/>
      <c r="I61" s="143"/>
      <c r="J61" s="215"/>
      <c r="K61" s="215"/>
      <c r="M61" s="125"/>
      <c r="N61" s="212"/>
      <c r="O61" s="213"/>
    </row>
    <row r="62" spans="2:15" s="2" customFormat="1" ht="13.5" customHeight="1">
      <c r="B62" s="186" t="s">
        <v>345</v>
      </c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2:15" s="2" customFormat="1" ht="14.25" customHeight="1">
      <c r="B63" s="377" t="s">
        <v>111</v>
      </c>
      <c r="C63" s="364" t="s">
        <v>115</v>
      </c>
      <c r="D63" s="366"/>
      <c r="E63" s="376"/>
      <c r="F63" s="364" t="s">
        <v>274</v>
      </c>
      <c r="G63" s="376"/>
      <c r="H63" s="364" t="s">
        <v>159</v>
      </c>
      <c r="I63" s="366"/>
      <c r="J63" s="366"/>
      <c r="K63" s="366"/>
      <c r="L63" s="366"/>
      <c r="M63" s="376"/>
      <c r="N63" s="364" t="s">
        <v>160</v>
      </c>
      <c r="O63" s="366"/>
    </row>
    <row r="64" spans="2:15" s="2" customFormat="1" ht="14.25" customHeight="1">
      <c r="B64" s="377"/>
      <c r="C64" s="364"/>
      <c r="D64" s="366"/>
      <c r="E64" s="376"/>
      <c r="F64" s="364"/>
      <c r="G64" s="376"/>
      <c r="H64" s="364"/>
      <c r="I64" s="366"/>
      <c r="J64" s="366"/>
      <c r="K64" s="366"/>
      <c r="L64" s="366"/>
      <c r="M64" s="376"/>
      <c r="N64" s="364"/>
      <c r="O64" s="366"/>
    </row>
    <row r="65" spans="2:15" s="2" customFormat="1" ht="14.25" customHeight="1">
      <c r="B65" s="87" t="s">
        <v>175</v>
      </c>
      <c r="C65" s="199"/>
      <c r="D65" s="199"/>
      <c r="E65" s="199"/>
      <c r="F65" s="379"/>
      <c r="G65" s="379"/>
      <c r="H65" s="199"/>
      <c r="I65" s="199"/>
      <c r="J65" s="199"/>
      <c r="K65" s="199"/>
      <c r="L65" s="199"/>
      <c r="M65" s="199"/>
      <c r="N65" s="199"/>
      <c r="O65" s="217"/>
    </row>
    <row r="66" spans="2:15" s="2" customFormat="1" ht="14.25" customHeight="1">
      <c r="B66" s="160">
        <v>1</v>
      </c>
      <c r="C66" s="110" t="s">
        <v>348</v>
      </c>
      <c r="D66" s="110"/>
      <c r="E66" s="110"/>
      <c r="F66" s="372">
        <v>44929</v>
      </c>
      <c r="G66" s="372"/>
      <c r="H66" s="373" t="s">
        <v>337</v>
      </c>
      <c r="I66" s="373"/>
      <c r="J66" s="373"/>
      <c r="K66" s="373"/>
      <c r="L66" s="373"/>
      <c r="M66" s="373"/>
      <c r="O66" s="184">
        <v>450</v>
      </c>
    </row>
    <row r="67" spans="2:15" s="2" customFormat="1" ht="14.25" customHeight="1">
      <c r="B67" s="160">
        <v>2</v>
      </c>
      <c r="C67" s="110" t="s">
        <v>381</v>
      </c>
      <c r="D67" s="110"/>
      <c r="E67" s="110"/>
      <c r="F67" s="372">
        <v>44957</v>
      </c>
      <c r="G67" s="372"/>
      <c r="H67" s="373" t="s">
        <v>337</v>
      </c>
      <c r="I67" s="373"/>
      <c r="J67" s="373"/>
      <c r="K67" s="373"/>
      <c r="L67" s="373"/>
      <c r="M67" s="373"/>
      <c r="O67" s="184">
        <v>1000</v>
      </c>
    </row>
    <row r="68" spans="2:15" s="2" customFormat="1" ht="14.25" customHeight="1">
      <c r="B68" s="160">
        <v>3</v>
      </c>
      <c r="C68" s="110" t="s">
        <v>382</v>
      </c>
      <c r="D68" s="110"/>
      <c r="E68" s="110"/>
      <c r="F68" s="372">
        <v>44957</v>
      </c>
      <c r="G68" s="372"/>
      <c r="H68" s="373" t="s">
        <v>337</v>
      </c>
      <c r="I68" s="373"/>
      <c r="J68" s="373"/>
      <c r="K68" s="373"/>
      <c r="L68" s="373"/>
      <c r="M68" s="373"/>
      <c r="O68" s="184">
        <v>1000</v>
      </c>
    </row>
    <row r="69" spans="2:15" s="2" customFormat="1" ht="14.25" customHeight="1">
      <c r="B69" s="160">
        <v>4</v>
      </c>
      <c r="C69" s="110" t="s">
        <v>405</v>
      </c>
      <c r="D69" s="110"/>
      <c r="E69" s="110"/>
      <c r="F69" s="372">
        <v>44985</v>
      </c>
      <c r="G69" s="372"/>
      <c r="H69" s="373" t="s">
        <v>337</v>
      </c>
      <c r="I69" s="373"/>
      <c r="J69" s="373"/>
      <c r="K69" s="373"/>
      <c r="L69" s="373"/>
      <c r="M69" s="373"/>
      <c r="O69" s="184">
        <v>500</v>
      </c>
    </row>
    <row r="70" spans="2:15" s="2" customFormat="1" ht="17.100000000000001" customHeight="1">
      <c r="B70" s="381" t="s">
        <v>96</v>
      </c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93">
        <v>2950</v>
      </c>
      <c r="O70" s="393"/>
    </row>
    <row r="71" spans="2:15" s="2" customFormat="1" ht="13.5" customHeight="1">
      <c r="B71" s="155" t="s">
        <v>270</v>
      </c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7"/>
      <c r="O71" s="157"/>
    </row>
    <row r="72" spans="2:15" s="2" customFormat="1" ht="13.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2:15" s="2" customFormat="1" ht="15" customHeight="1">
      <c r="B73" s="377" t="s">
        <v>111</v>
      </c>
      <c r="C73" s="364" t="s">
        <v>115</v>
      </c>
      <c r="D73" s="366"/>
      <c r="E73" s="376"/>
      <c r="F73" s="364" t="s">
        <v>273</v>
      </c>
      <c r="G73" s="376"/>
      <c r="H73" s="364" t="s">
        <v>159</v>
      </c>
      <c r="I73" s="366"/>
      <c r="J73" s="366"/>
      <c r="K73" s="366"/>
      <c r="L73" s="366"/>
      <c r="M73" s="376"/>
      <c r="N73" s="364" t="s">
        <v>160</v>
      </c>
      <c r="O73" s="366"/>
    </row>
    <row r="74" spans="2:15" s="2" customFormat="1" ht="15" customHeight="1">
      <c r="B74" s="377"/>
      <c r="C74" s="364"/>
      <c r="D74" s="366"/>
      <c r="E74" s="376"/>
      <c r="F74" s="364"/>
      <c r="G74" s="376"/>
      <c r="H74" s="364"/>
      <c r="I74" s="366"/>
      <c r="J74" s="366"/>
      <c r="K74" s="366"/>
      <c r="L74" s="366"/>
      <c r="M74" s="376"/>
      <c r="N74" s="364"/>
      <c r="O74" s="366"/>
    </row>
    <row r="75" spans="2:15" s="2" customFormat="1" ht="15" customHeight="1">
      <c r="B75" s="87" t="s">
        <v>272</v>
      </c>
      <c r="C75" s="88"/>
      <c r="D75" s="88"/>
      <c r="E75" s="88"/>
      <c r="G75" s="88"/>
      <c r="H75" s="252"/>
      <c r="I75" s="252"/>
      <c r="J75" s="228"/>
      <c r="K75" s="228"/>
      <c r="M75" s="253"/>
      <c r="N75" s="236"/>
      <c r="O75" s="184"/>
    </row>
    <row r="76" spans="2:15" s="2" customFormat="1" ht="15" customHeight="1">
      <c r="B76" s="86">
        <v>1</v>
      </c>
      <c r="C76" s="110" t="s">
        <v>359</v>
      </c>
      <c r="D76" s="88"/>
      <c r="E76" s="88"/>
      <c r="F76" s="392" t="s">
        <v>362</v>
      </c>
      <c r="G76" s="392"/>
      <c r="H76" s="374" t="s">
        <v>368</v>
      </c>
      <c r="I76" s="375"/>
      <c r="J76" s="375"/>
      <c r="K76" s="375"/>
      <c r="L76" s="375"/>
      <c r="M76" s="375"/>
      <c r="N76" s="271"/>
      <c r="O76" s="184">
        <v>1100</v>
      </c>
    </row>
    <row r="77" spans="2:15" s="2" customFormat="1" ht="15" customHeight="1">
      <c r="B77" s="86">
        <v>2</v>
      </c>
      <c r="C77" s="110" t="s">
        <v>360</v>
      </c>
      <c r="D77" s="88"/>
      <c r="E77" s="88"/>
      <c r="F77" s="372">
        <v>44950</v>
      </c>
      <c r="G77" s="372"/>
      <c r="H77" s="374" t="s">
        <v>363</v>
      </c>
      <c r="I77" s="375"/>
      <c r="J77" s="375"/>
      <c r="K77" s="375"/>
      <c r="L77" s="375"/>
      <c r="M77" s="375"/>
      <c r="N77" s="271"/>
      <c r="O77" s="184">
        <v>1072.925</v>
      </c>
    </row>
    <row r="78" spans="2:15" s="2" customFormat="1" ht="15" customHeight="1">
      <c r="B78" s="86">
        <v>3</v>
      </c>
      <c r="C78" s="110" t="s">
        <v>360</v>
      </c>
      <c r="D78" s="88"/>
      <c r="E78" s="88"/>
      <c r="F78" s="372">
        <v>44950</v>
      </c>
      <c r="G78" s="372"/>
      <c r="H78" s="374" t="s">
        <v>364</v>
      </c>
      <c r="I78" s="375"/>
      <c r="J78" s="375"/>
      <c r="K78" s="375"/>
      <c r="L78" s="375"/>
      <c r="M78" s="375"/>
      <c r="N78" s="271"/>
      <c r="O78" s="184">
        <v>675.51</v>
      </c>
    </row>
    <row r="79" spans="2:15" s="2" customFormat="1" ht="15" customHeight="1">
      <c r="B79" s="86">
        <v>4</v>
      </c>
      <c r="C79" s="110" t="s">
        <v>361</v>
      </c>
      <c r="D79" s="88"/>
      <c r="E79" s="88"/>
      <c r="F79" s="372">
        <v>44951</v>
      </c>
      <c r="G79" s="372"/>
      <c r="H79" s="374" t="s">
        <v>365</v>
      </c>
      <c r="I79" s="375"/>
      <c r="J79" s="375"/>
      <c r="K79" s="375"/>
      <c r="L79" s="375"/>
      <c r="M79" s="375"/>
      <c r="N79" s="271"/>
      <c r="O79" s="184">
        <v>100</v>
      </c>
    </row>
    <row r="80" spans="2:15" s="2" customFormat="1" ht="15" customHeight="1">
      <c r="B80" s="86">
        <v>5</v>
      </c>
      <c r="C80" s="110" t="s">
        <v>426</v>
      </c>
      <c r="D80" s="88"/>
      <c r="E80" s="88"/>
      <c r="F80" s="372">
        <v>44971</v>
      </c>
      <c r="G80" s="372"/>
      <c r="H80" s="374" t="s">
        <v>427</v>
      </c>
      <c r="I80" s="374"/>
      <c r="J80" s="374"/>
      <c r="K80" s="374"/>
      <c r="L80" s="374"/>
      <c r="M80" s="374"/>
      <c r="N80" s="284"/>
      <c r="O80" s="184">
        <v>2486</v>
      </c>
    </row>
    <row r="81" spans="1:15" s="2" customFormat="1" ht="15" customHeight="1">
      <c r="B81" s="86">
        <v>6</v>
      </c>
      <c r="C81" s="110" t="s">
        <v>389</v>
      </c>
      <c r="D81" s="88"/>
      <c r="E81" s="88"/>
      <c r="F81" s="372" t="s">
        <v>390</v>
      </c>
      <c r="G81" s="372"/>
      <c r="H81" s="374" t="s">
        <v>391</v>
      </c>
      <c r="I81" s="375"/>
      <c r="J81" s="375"/>
      <c r="K81" s="375"/>
      <c r="L81" s="375"/>
      <c r="M81" s="375"/>
      <c r="N81" s="271"/>
      <c r="O81" s="184">
        <v>2000</v>
      </c>
    </row>
    <row r="82" spans="1:15" s="2" customFormat="1" ht="15" customHeight="1">
      <c r="B82" s="86">
        <v>7</v>
      </c>
      <c r="C82" s="110" t="s">
        <v>396</v>
      </c>
      <c r="D82" s="88"/>
      <c r="E82" s="88"/>
      <c r="F82" s="372" t="s">
        <v>397</v>
      </c>
      <c r="G82" s="372"/>
      <c r="H82" s="374" t="s">
        <v>398</v>
      </c>
      <c r="I82" s="375"/>
      <c r="J82" s="375"/>
      <c r="K82" s="375"/>
      <c r="L82" s="375"/>
      <c r="M82" s="375"/>
      <c r="N82" s="271"/>
      <c r="O82" s="184">
        <v>3000</v>
      </c>
    </row>
    <row r="83" spans="1:15" s="2" customFormat="1" ht="15" customHeight="1">
      <c r="B83" s="86">
        <v>8</v>
      </c>
      <c r="C83" s="110" t="s">
        <v>428</v>
      </c>
      <c r="D83" s="88"/>
      <c r="E83" s="88"/>
      <c r="F83" s="372">
        <v>44980</v>
      </c>
      <c r="G83" s="372"/>
      <c r="H83" s="374" t="s">
        <v>410</v>
      </c>
      <c r="I83" s="375"/>
      <c r="J83" s="375"/>
      <c r="K83" s="375"/>
      <c r="L83" s="375"/>
      <c r="M83" s="375"/>
      <c r="N83" s="284"/>
      <c r="O83" s="184">
        <v>1250</v>
      </c>
    </row>
    <row r="84" spans="1:15" s="2" customFormat="1" ht="15" customHeight="1">
      <c r="B84" s="86">
        <v>9</v>
      </c>
      <c r="C84" s="110" t="s">
        <v>406</v>
      </c>
      <c r="D84" s="88"/>
      <c r="E84" s="88"/>
      <c r="F84" s="372" t="s">
        <v>407</v>
      </c>
      <c r="G84" s="372"/>
      <c r="H84" s="374" t="s">
        <v>411</v>
      </c>
      <c r="I84" s="375"/>
      <c r="J84" s="375"/>
      <c r="K84" s="375"/>
      <c r="L84" s="375"/>
      <c r="M84" s="375"/>
      <c r="N84" s="271"/>
      <c r="O84" s="184">
        <v>784.71900000000005</v>
      </c>
    </row>
    <row r="85" spans="1:15" s="2" customFormat="1" ht="15" customHeight="1">
      <c r="B85" s="86">
        <v>10</v>
      </c>
      <c r="C85" s="110" t="s">
        <v>408</v>
      </c>
      <c r="D85" s="88"/>
      <c r="E85" s="88"/>
      <c r="F85" s="372" t="s">
        <v>409</v>
      </c>
      <c r="G85" s="372"/>
      <c r="H85" s="374" t="s">
        <v>410</v>
      </c>
      <c r="I85" s="375"/>
      <c r="J85" s="375"/>
      <c r="K85" s="375"/>
      <c r="L85" s="375"/>
      <c r="M85" s="375"/>
      <c r="N85" s="271"/>
      <c r="O85" s="184">
        <v>2500</v>
      </c>
    </row>
    <row r="86" spans="1:15" s="2" customFormat="1" ht="15" customHeight="1">
      <c r="B86" s="86">
        <v>11</v>
      </c>
      <c r="C86" s="110" t="s">
        <v>424</v>
      </c>
      <c r="D86" s="88"/>
      <c r="E86" s="88"/>
      <c r="F86" s="372" t="s">
        <v>425</v>
      </c>
      <c r="G86" s="372"/>
      <c r="H86" s="374" t="s">
        <v>410</v>
      </c>
      <c r="I86" s="375"/>
      <c r="J86" s="375"/>
      <c r="K86" s="375"/>
      <c r="L86" s="375"/>
      <c r="M86" s="375"/>
      <c r="N86" s="284"/>
      <c r="O86" s="184">
        <v>1500</v>
      </c>
    </row>
    <row r="87" spans="1:15" s="2" customFormat="1" ht="13.5" customHeight="1">
      <c r="B87" s="389" t="s">
        <v>96</v>
      </c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90">
        <f>SUM(O76:O86)</f>
        <v>16469.154000000002</v>
      </c>
      <c r="O87" s="391"/>
    </row>
    <row r="88" spans="1:15" s="2" customFormat="1" ht="13.5" customHeight="1">
      <c r="B88" s="399" t="s">
        <v>252</v>
      </c>
      <c r="C88" s="399"/>
      <c r="D88" s="399"/>
      <c r="E88" s="399"/>
      <c r="F88" s="399"/>
      <c r="G88" s="399"/>
      <c r="H88" s="399"/>
      <c r="I88" s="399"/>
      <c r="J88" s="399"/>
      <c r="K88" s="399"/>
      <c r="L88" s="399"/>
      <c r="M88" s="399"/>
      <c r="N88" s="396">
        <f>N70+N59+N87</f>
        <v>21919.154000000002</v>
      </c>
      <c r="O88" s="397"/>
    </row>
    <row r="89" spans="1:15" s="2" customFormat="1" ht="13.5" customHeight="1">
      <c r="B89" s="20" t="s">
        <v>270</v>
      </c>
      <c r="C89" s="142"/>
      <c r="D89" s="142"/>
      <c r="E89" s="142"/>
      <c r="F89" s="142"/>
      <c r="G89" s="142"/>
      <c r="H89" s="143"/>
      <c r="I89" s="143"/>
      <c r="J89" s="215"/>
      <c r="K89" s="215"/>
      <c r="M89" s="125"/>
      <c r="N89" s="212"/>
      <c r="O89" s="213"/>
    </row>
    <row r="90" spans="1:15" s="2" customFormat="1" ht="13.5" customHeight="1">
      <c r="B90" s="20"/>
      <c r="C90" s="142"/>
      <c r="D90" s="142"/>
      <c r="E90" s="142"/>
      <c r="F90" s="142"/>
      <c r="G90" s="142"/>
      <c r="H90" s="143"/>
      <c r="I90" s="143"/>
      <c r="J90" s="215"/>
      <c r="K90" s="215"/>
      <c r="M90" s="125"/>
      <c r="N90" s="212"/>
      <c r="O90" s="213"/>
    </row>
    <row r="91" spans="1:15" s="2" customFormat="1" ht="13.5" customHeight="1">
      <c r="B91" s="20"/>
      <c r="C91" s="142"/>
      <c r="D91" s="142"/>
      <c r="E91" s="142"/>
      <c r="F91" s="142"/>
      <c r="G91" s="142"/>
      <c r="H91" s="143"/>
      <c r="I91" s="143"/>
      <c r="J91" s="215"/>
      <c r="K91" s="215"/>
      <c r="M91" s="125"/>
      <c r="N91" s="212"/>
      <c r="O91" s="213"/>
    </row>
    <row r="92" spans="1:15" s="2" customFormat="1" ht="5.85" customHeight="1">
      <c r="B92" s="20"/>
      <c r="C92" s="142"/>
      <c r="D92" s="142"/>
      <c r="E92" s="142"/>
      <c r="F92" s="142"/>
      <c r="G92" s="142"/>
      <c r="H92" s="143"/>
      <c r="I92" s="143"/>
      <c r="J92" s="215"/>
      <c r="K92" s="215"/>
      <c r="M92" s="125"/>
      <c r="N92" s="212"/>
      <c r="O92" s="213"/>
    </row>
    <row r="93" spans="1:15" s="2" customFormat="1" ht="13.5" customHeight="1">
      <c r="A93" s="398" t="s">
        <v>234</v>
      </c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</row>
    <row r="94" spans="1:15" s="2" customFormat="1" ht="13.5" customHeight="1">
      <c r="A94"/>
      <c r="B94" s="12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s="2" customFormat="1" ht="13.5" customHeight="1">
      <c r="A95"/>
      <c r="B95" s="12" t="s">
        <v>346</v>
      </c>
      <c r="C95"/>
      <c r="D95"/>
      <c r="E95"/>
      <c r="F95"/>
      <c r="G95"/>
      <c r="H95"/>
      <c r="I95"/>
      <c r="J95"/>
      <c r="K95"/>
      <c r="L95"/>
      <c r="M95"/>
      <c r="N95" s="216"/>
      <c r="O95" s="216"/>
    </row>
    <row r="96" spans="1:15" s="2" customFormat="1" ht="13.5" customHeight="1">
      <c r="A96"/>
      <c r="B96" s="12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s="2" customFormat="1" ht="13.5" customHeight="1">
      <c r="A97"/>
      <c r="B97" s="377" t="s">
        <v>111</v>
      </c>
      <c r="C97" s="364" t="s">
        <v>115</v>
      </c>
      <c r="D97" s="366"/>
      <c r="E97" s="366"/>
      <c r="F97" s="376"/>
      <c r="G97" s="364" t="s">
        <v>116</v>
      </c>
      <c r="H97" s="366"/>
      <c r="I97" s="366"/>
      <c r="J97" s="366"/>
      <c r="K97" s="366"/>
      <c r="L97" s="366"/>
      <c r="M97" s="366"/>
      <c r="N97" s="364" t="s">
        <v>327</v>
      </c>
      <c r="O97" s="376"/>
    </row>
    <row r="98" spans="1:15" s="2" customFormat="1" ht="13.5" customHeight="1">
      <c r="A98" s="41"/>
      <c r="B98" s="377"/>
      <c r="C98" s="364"/>
      <c r="D98" s="366"/>
      <c r="E98" s="366"/>
      <c r="F98" s="376"/>
      <c r="G98" s="364"/>
      <c r="H98" s="366"/>
      <c r="I98" s="366"/>
      <c r="J98" s="366"/>
      <c r="K98" s="366"/>
      <c r="L98" s="366"/>
      <c r="M98" s="366"/>
      <c r="N98" s="364"/>
      <c r="O98" s="376"/>
    </row>
    <row r="99" spans="1:15" s="2" customFormat="1" ht="13.5" customHeight="1">
      <c r="A99" s="41"/>
      <c r="B99" s="257">
        <v>1</v>
      </c>
      <c r="C99" s="142" t="s">
        <v>349</v>
      </c>
      <c r="D99" s="147"/>
      <c r="E99" s="147"/>
      <c r="F99" s="147"/>
      <c r="G99" s="394" t="s">
        <v>329</v>
      </c>
      <c r="H99" s="394"/>
      <c r="I99" s="394"/>
      <c r="J99" s="394"/>
      <c r="K99" s="394"/>
      <c r="L99" s="394"/>
      <c r="M99" s="394"/>
      <c r="N99" s="395">
        <v>44932</v>
      </c>
      <c r="O99" s="395"/>
    </row>
    <row r="100" spans="1:15" s="2" customFormat="1" ht="13.5" customHeight="1">
      <c r="A100" s="41"/>
      <c r="B100" s="257">
        <v>2</v>
      </c>
      <c r="C100" s="142" t="s">
        <v>366</v>
      </c>
      <c r="D100" s="147"/>
      <c r="E100" s="147"/>
      <c r="F100" s="147"/>
      <c r="G100" s="394" t="s">
        <v>367</v>
      </c>
      <c r="H100" s="394"/>
      <c r="I100" s="394"/>
      <c r="J100" s="394"/>
      <c r="K100" s="394"/>
      <c r="L100" s="394"/>
      <c r="M100" s="394"/>
      <c r="N100" s="395">
        <v>44951</v>
      </c>
      <c r="O100" s="395"/>
    </row>
    <row r="101" spans="1:15" s="2" customFormat="1" ht="13.5" customHeight="1">
      <c r="A101" s="41"/>
      <c r="B101" s="257">
        <v>3</v>
      </c>
      <c r="C101" s="142" t="s">
        <v>384</v>
      </c>
      <c r="D101" s="147"/>
      <c r="E101" s="147"/>
      <c r="F101" s="147"/>
      <c r="G101" s="394" t="s">
        <v>367</v>
      </c>
      <c r="H101" s="394"/>
      <c r="I101" s="394"/>
      <c r="J101" s="394"/>
      <c r="K101" s="394"/>
      <c r="L101" s="394"/>
      <c r="M101" s="394"/>
      <c r="N101" s="395">
        <v>44959</v>
      </c>
      <c r="O101" s="395"/>
    </row>
    <row r="102" spans="1:15" s="2" customFormat="1" ht="13.5" customHeight="1">
      <c r="A102" s="41"/>
      <c r="B102" s="257">
        <v>4</v>
      </c>
      <c r="C102" s="142" t="s">
        <v>400</v>
      </c>
      <c r="D102" s="147"/>
      <c r="E102" s="147"/>
      <c r="F102" s="147"/>
      <c r="G102" s="394" t="s">
        <v>367</v>
      </c>
      <c r="H102" s="394"/>
      <c r="I102" s="394"/>
      <c r="J102" s="394"/>
      <c r="K102" s="394"/>
      <c r="L102" s="394"/>
      <c r="M102" s="394"/>
      <c r="N102" s="395">
        <v>44967</v>
      </c>
      <c r="O102" s="395"/>
    </row>
    <row r="103" spans="1:15" s="2" customFormat="1" ht="13.5" customHeight="1">
      <c r="A103" s="41"/>
      <c r="B103" s="257">
        <v>5</v>
      </c>
      <c r="C103" s="142" t="s">
        <v>399</v>
      </c>
      <c r="D103" s="147"/>
      <c r="E103" s="147"/>
      <c r="F103" s="147"/>
      <c r="G103" s="394" t="s">
        <v>329</v>
      </c>
      <c r="H103" s="394"/>
      <c r="I103" s="394"/>
      <c r="J103" s="394"/>
      <c r="K103" s="394"/>
      <c r="L103" s="394"/>
      <c r="M103" s="394"/>
      <c r="N103" s="395">
        <v>44980</v>
      </c>
      <c r="O103" s="395"/>
    </row>
    <row r="104" spans="1:15" s="2" customFormat="1" ht="13.5" customHeight="1">
      <c r="A104" s="41"/>
      <c r="B104" s="257"/>
      <c r="C104" s="142"/>
      <c r="D104" s="147"/>
      <c r="E104" s="147"/>
      <c r="F104" s="147"/>
      <c r="G104" s="259"/>
      <c r="H104" s="259"/>
      <c r="I104" s="259"/>
      <c r="J104" s="259"/>
      <c r="K104" s="259"/>
      <c r="L104" s="259"/>
      <c r="M104" s="259"/>
      <c r="N104" s="260"/>
      <c r="O104" s="260"/>
    </row>
    <row r="105" spans="1:15" s="2" customFormat="1" ht="13.5" customHeight="1">
      <c r="A105" s="41"/>
      <c r="B105" s="257"/>
      <c r="C105" s="142"/>
      <c r="D105" s="147"/>
      <c r="E105" s="147"/>
      <c r="F105" s="147"/>
      <c r="G105" s="259"/>
      <c r="H105" s="259"/>
      <c r="I105" s="259"/>
      <c r="J105" s="259"/>
      <c r="K105" s="259"/>
      <c r="L105" s="259"/>
      <c r="M105" s="259"/>
      <c r="N105" s="260"/>
      <c r="O105" s="260"/>
    </row>
    <row r="106" spans="1:15" s="2" customFormat="1" ht="13.5" customHeight="1">
      <c r="A106" s="41"/>
      <c r="B106" s="257"/>
      <c r="C106" s="142"/>
      <c r="D106" s="147"/>
      <c r="E106" s="147"/>
      <c r="F106" s="147"/>
      <c r="G106" s="259"/>
      <c r="H106" s="259"/>
      <c r="I106" s="259"/>
      <c r="J106" s="259"/>
      <c r="K106" s="259"/>
      <c r="L106" s="259"/>
      <c r="M106" s="259"/>
      <c r="N106" s="260"/>
      <c r="O106" s="260"/>
    </row>
    <row r="107" spans="1:15" s="2" customFormat="1" ht="13.5" customHeight="1">
      <c r="A107" s="41"/>
      <c r="B107" s="257"/>
      <c r="C107" s="142"/>
      <c r="D107" s="147"/>
      <c r="E107" s="147"/>
      <c r="F107" s="147"/>
      <c r="G107" s="259"/>
      <c r="H107" s="259"/>
      <c r="I107" s="259"/>
      <c r="J107" s="259"/>
      <c r="K107" s="259"/>
      <c r="L107" s="259"/>
      <c r="M107" s="259"/>
      <c r="N107" s="260"/>
      <c r="O107" s="260"/>
    </row>
    <row r="108" spans="1:15" s="2" customFormat="1" ht="13.5" customHeight="1">
      <c r="A108" s="41"/>
      <c r="B108" s="257"/>
      <c r="C108" s="142"/>
      <c r="D108" s="147"/>
      <c r="E108" s="147"/>
      <c r="F108" s="147"/>
      <c r="G108" s="259"/>
      <c r="H108" s="259"/>
      <c r="I108" s="259"/>
      <c r="J108" s="259"/>
      <c r="K108" s="259"/>
      <c r="L108" s="259"/>
      <c r="M108" s="259"/>
      <c r="N108" s="260"/>
      <c r="O108" s="260"/>
    </row>
    <row r="109" spans="1:15" s="2" customFormat="1" ht="13.5" customHeight="1">
      <c r="A109" s="41"/>
      <c r="B109" s="257"/>
      <c r="C109" s="142"/>
      <c r="D109" s="147"/>
      <c r="E109" s="147"/>
      <c r="F109" s="147"/>
      <c r="G109" s="259"/>
      <c r="H109" s="259"/>
      <c r="I109" s="259"/>
      <c r="J109" s="259"/>
      <c r="K109" s="259"/>
      <c r="L109" s="259"/>
      <c r="M109" s="259"/>
      <c r="N109" s="260"/>
      <c r="O109" s="260"/>
    </row>
    <row r="110" spans="1:15" s="2" customFormat="1" ht="13.5" customHeight="1">
      <c r="A110" s="41"/>
      <c r="B110" s="257"/>
      <c r="C110" s="142"/>
      <c r="D110" s="147"/>
      <c r="E110" s="147"/>
      <c r="F110" s="147"/>
      <c r="G110" s="259"/>
      <c r="H110" s="259"/>
      <c r="I110" s="259"/>
      <c r="J110" s="259"/>
      <c r="K110" s="259"/>
      <c r="L110" s="259"/>
      <c r="M110" s="259"/>
      <c r="N110" s="260"/>
      <c r="O110" s="260"/>
    </row>
    <row r="111" spans="1:15" s="2" customFormat="1" ht="13.5" customHeight="1">
      <c r="A111" s="41"/>
      <c r="B111" s="257"/>
      <c r="C111" s="142"/>
      <c r="D111" s="147"/>
      <c r="E111" s="147"/>
      <c r="F111" s="147"/>
      <c r="G111" s="259"/>
      <c r="H111" s="259"/>
      <c r="I111" s="259"/>
      <c r="J111" s="259"/>
      <c r="K111" s="259"/>
      <c r="L111" s="259"/>
      <c r="M111" s="259"/>
      <c r="N111" s="260"/>
      <c r="O111" s="260"/>
    </row>
    <row r="112" spans="1:15" s="2" customFormat="1" ht="13.5" customHeight="1">
      <c r="A112" s="41"/>
      <c r="B112" s="257"/>
      <c r="C112" s="142"/>
      <c r="D112" s="147"/>
      <c r="E112" s="147"/>
      <c r="F112" s="147"/>
      <c r="G112" s="259"/>
      <c r="H112" s="259"/>
      <c r="I112" s="259"/>
      <c r="J112" s="259"/>
      <c r="K112" s="259"/>
      <c r="L112" s="259"/>
      <c r="M112" s="259"/>
      <c r="N112" s="260"/>
      <c r="O112" s="260"/>
    </row>
    <row r="113" spans="1:15" s="2" customFormat="1" ht="13.5" customHeight="1">
      <c r="A113" s="41"/>
      <c r="B113" s="257"/>
      <c r="C113" s="142"/>
      <c r="D113" s="147"/>
      <c r="E113" s="147"/>
      <c r="F113" s="147"/>
      <c r="G113" s="259"/>
      <c r="H113" s="259"/>
      <c r="I113" s="259"/>
      <c r="J113" s="259"/>
      <c r="K113" s="259"/>
      <c r="L113" s="259"/>
      <c r="M113" s="259"/>
      <c r="N113" s="260"/>
      <c r="O113" s="260"/>
    </row>
    <row r="114" spans="1:15" s="2" customFormat="1" ht="13.5" customHeight="1">
      <c r="A114" s="41"/>
      <c r="B114" s="257"/>
      <c r="C114" s="142"/>
      <c r="D114" s="147"/>
      <c r="E114" s="147"/>
      <c r="F114" s="147"/>
      <c r="G114" s="259"/>
      <c r="H114" s="259"/>
      <c r="I114" s="259"/>
      <c r="J114" s="259"/>
      <c r="K114" s="259"/>
      <c r="L114" s="259"/>
      <c r="M114" s="259"/>
      <c r="N114" s="260"/>
      <c r="O114" s="260"/>
    </row>
    <row r="115" spans="1:15" s="2" customFormat="1" ht="13.5" customHeight="1">
      <c r="A115" s="41"/>
      <c r="B115" s="257"/>
      <c r="C115" s="142"/>
      <c r="D115" s="147"/>
      <c r="E115" s="147"/>
      <c r="F115" s="147"/>
      <c r="G115" s="259"/>
      <c r="H115" s="259"/>
      <c r="I115" s="259"/>
      <c r="J115" s="259"/>
      <c r="K115" s="259"/>
      <c r="L115" s="259"/>
      <c r="M115" s="259"/>
      <c r="N115" s="260"/>
      <c r="O115" s="260"/>
    </row>
    <row r="116" spans="1:15" s="2" customFormat="1" ht="13.5" customHeight="1">
      <c r="A116" s="41"/>
      <c r="B116" s="257"/>
      <c r="C116" s="142"/>
      <c r="D116" s="147"/>
      <c r="E116" s="147"/>
      <c r="F116" s="147"/>
      <c r="G116" s="259"/>
      <c r="H116" s="259"/>
      <c r="I116" s="259"/>
      <c r="J116" s="259"/>
      <c r="K116" s="259"/>
      <c r="L116" s="259"/>
      <c r="M116" s="259"/>
      <c r="N116" s="260"/>
      <c r="O116" s="260"/>
    </row>
    <row r="117" spans="1:15" s="2" customFormat="1" ht="13.5" customHeight="1">
      <c r="A117" s="41"/>
      <c r="B117" s="257"/>
      <c r="C117" s="142"/>
      <c r="D117" s="147"/>
      <c r="E117" s="147"/>
      <c r="F117" s="147"/>
      <c r="G117" s="259"/>
      <c r="H117" s="259"/>
      <c r="I117" s="259"/>
      <c r="J117" s="259"/>
      <c r="K117" s="259"/>
      <c r="L117" s="259"/>
      <c r="M117" s="259"/>
      <c r="N117" s="260"/>
      <c r="O117" s="260"/>
    </row>
    <row r="118" spans="1:15" s="2" customFormat="1" ht="13.5" customHeight="1">
      <c r="A118" s="41"/>
      <c r="B118" s="257"/>
      <c r="C118" s="142"/>
      <c r="D118" s="147"/>
      <c r="E118" s="147"/>
      <c r="F118" s="147"/>
      <c r="G118" s="259"/>
      <c r="H118" s="259"/>
      <c r="I118" s="259"/>
      <c r="J118" s="259"/>
      <c r="K118" s="259"/>
      <c r="L118" s="259"/>
      <c r="M118" s="259"/>
      <c r="N118" s="260"/>
      <c r="O118" s="260"/>
    </row>
    <row r="119" spans="1:15" s="2" customFormat="1" ht="13.5" customHeight="1">
      <c r="A119" s="41"/>
      <c r="B119" s="257"/>
      <c r="C119" s="142"/>
      <c r="D119" s="147"/>
      <c r="E119" s="147"/>
      <c r="F119" s="147"/>
      <c r="G119" s="259"/>
      <c r="H119" s="259"/>
      <c r="I119" s="259"/>
      <c r="J119" s="259"/>
      <c r="K119" s="259"/>
      <c r="L119" s="259"/>
      <c r="M119" s="259"/>
      <c r="N119" s="260"/>
      <c r="O119" s="260"/>
    </row>
    <row r="120" spans="1:15" s="2" customFormat="1" ht="13.5" customHeight="1">
      <c r="A120" s="41"/>
      <c r="B120" s="257"/>
      <c r="C120" s="142"/>
      <c r="D120" s="147"/>
      <c r="E120" s="147"/>
      <c r="F120" s="147"/>
      <c r="G120" s="259"/>
      <c r="H120" s="259"/>
      <c r="I120" s="259"/>
      <c r="J120" s="259"/>
      <c r="K120" s="259"/>
      <c r="L120" s="259"/>
      <c r="M120" s="259"/>
      <c r="N120" s="260"/>
      <c r="O120" s="260"/>
    </row>
    <row r="121" spans="1:15" s="2" customFormat="1" ht="13.5" customHeight="1">
      <c r="A121" s="41"/>
      <c r="B121" s="257"/>
      <c r="C121" s="142"/>
      <c r="D121" s="147"/>
      <c r="E121" s="147"/>
      <c r="F121" s="147"/>
      <c r="G121" s="259"/>
      <c r="H121" s="259"/>
      <c r="I121" s="259"/>
      <c r="J121" s="259"/>
      <c r="K121" s="259"/>
      <c r="L121" s="259"/>
      <c r="M121" s="259"/>
      <c r="N121" s="260"/>
      <c r="O121" s="260"/>
    </row>
    <row r="122" spans="1:15" s="2" customFormat="1" ht="13.5" customHeight="1">
      <c r="A122" s="41"/>
      <c r="B122" s="257"/>
      <c r="C122" s="142"/>
      <c r="D122" s="147"/>
      <c r="E122" s="147"/>
      <c r="F122" s="147"/>
      <c r="G122" s="259"/>
      <c r="H122" s="259"/>
      <c r="I122" s="259"/>
      <c r="J122" s="259"/>
      <c r="K122" s="259"/>
      <c r="L122" s="259"/>
      <c r="M122" s="259"/>
      <c r="N122" s="260"/>
      <c r="O122" s="260"/>
    </row>
    <row r="123" spans="1:15" s="2" customFormat="1" ht="13.5" customHeight="1">
      <c r="A123" s="41"/>
      <c r="B123" s="257"/>
      <c r="C123" s="142"/>
      <c r="D123" s="147"/>
      <c r="E123" s="147"/>
      <c r="F123" s="147"/>
      <c r="G123" s="259"/>
      <c r="H123" s="259"/>
      <c r="I123" s="259"/>
      <c r="J123" s="259"/>
      <c r="K123" s="259"/>
      <c r="L123" s="259"/>
      <c r="M123" s="259"/>
      <c r="N123" s="260"/>
      <c r="O123" s="260"/>
    </row>
    <row r="124" spans="1:15" s="2" customFormat="1" ht="13.5" customHeight="1">
      <c r="A124" s="41"/>
      <c r="B124" s="257"/>
      <c r="C124" s="142"/>
      <c r="D124" s="147"/>
      <c r="E124" s="147"/>
      <c r="F124" s="147"/>
      <c r="G124" s="259"/>
      <c r="H124" s="259"/>
      <c r="I124" s="259"/>
      <c r="J124" s="259"/>
      <c r="K124" s="259"/>
      <c r="L124" s="259"/>
      <c r="M124" s="259"/>
      <c r="N124" s="260"/>
      <c r="O124" s="260"/>
    </row>
    <row r="125" spans="1:15" s="2" customFormat="1" ht="13.5" customHeight="1">
      <c r="A125" s="41"/>
      <c r="B125" s="257"/>
      <c r="C125" s="142"/>
      <c r="D125" s="147"/>
      <c r="E125" s="147"/>
      <c r="F125" s="147"/>
      <c r="G125" s="259"/>
      <c r="H125" s="259"/>
      <c r="I125" s="259"/>
      <c r="J125" s="259"/>
      <c r="K125" s="259"/>
      <c r="L125" s="259"/>
      <c r="M125" s="259"/>
      <c r="N125" s="260"/>
      <c r="O125" s="260"/>
    </row>
    <row r="126" spans="1:15" s="2" customFormat="1" ht="13.5" customHeight="1">
      <c r="A126" s="41"/>
      <c r="B126" s="257"/>
      <c r="C126" s="142"/>
      <c r="D126" s="147"/>
      <c r="E126" s="147"/>
      <c r="F126" s="147"/>
      <c r="G126" s="259"/>
      <c r="H126" s="259"/>
      <c r="I126" s="259"/>
      <c r="J126" s="259"/>
      <c r="K126" s="259"/>
      <c r="L126" s="259"/>
      <c r="M126" s="259"/>
      <c r="N126" s="260"/>
      <c r="O126" s="260"/>
    </row>
    <row r="127" spans="1:15" s="2" customFormat="1" ht="13.5" customHeight="1">
      <c r="A127" s="41"/>
      <c r="B127" s="257"/>
      <c r="C127" s="142"/>
      <c r="E127" s="147"/>
      <c r="F127" s="147"/>
      <c r="G127" s="259"/>
      <c r="H127" s="259"/>
      <c r="I127" s="259"/>
      <c r="J127" s="259"/>
      <c r="K127" s="259"/>
      <c r="L127" s="259"/>
      <c r="M127" s="259"/>
      <c r="N127" s="260"/>
      <c r="O127" s="260"/>
    </row>
    <row r="128" spans="1:15" s="2" customFormat="1" ht="13.5" customHeight="1">
      <c r="A128" s="41"/>
      <c r="B128" s="257"/>
      <c r="C128" s="142"/>
      <c r="E128" s="147"/>
      <c r="F128" s="147"/>
      <c r="G128" s="259"/>
      <c r="H128" s="259"/>
      <c r="I128" s="259"/>
      <c r="J128" s="259"/>
      <c r="K128" s="259"/>
      <c r="L128" s="259"/>
      <c r="M128" s="259"/>
      <c r="N128" s="260"/>
      <c r="O128" s="260"/>
    </row>
    <row r="129" spans="1:15" s="2" customFormat="1" ht="13.5" customHeight="1">
      <c r="A129" s="41"/>
      <c r="B129" s="257"/>
      <c r="C129" s="142"/>
      <c r="E129" s="147"/>
      <c r="F129" s="147"/>
      <c r="G129" s="259"/>
      <c r="H129" s="259"/>
      <c r="I129" s="259"/>
      <c r="J129" s="259"/>
      <c r="K129" s="259"/>
      <c r="L129" s="259"/>
      <c r="M129" s="259"/>
      <c r="N129" s="260"/>
      <c r="O129" s="260"/>
    </row>
    <row r="130" spans="1:15" s="2" customFormat="1" ht="13.5" customHeight="1">
      <c r="A130" s="41"/>
      <c r="B130" s="257"/>
      <c r="C130" s="142"/>
      <c r="E130" s="147"/>
      <c r="F130" s="147"/>
      <c r="G130" s="259"/>
      <c r="H130" s="259"/>
      <c r="I130" s="259"/>
      <c r="J130" s="259"/>
      <c r="K130" s="259"/>
      <c r="L130" s="259"/>
      <c r="M130" s="259"/>
      <c r="N130" s="260"/>
      <c r="O130" s="260"/>
    </row>
    <row r="131" spans="1:15" s="2" customFormat="1" ht="13.5" customHeight="1">
      <c r="A131" s="41"/>
      <c r="B131" s="257"/>
      <c r="C131" s="142"/>
      <c r="E131" s="147"/>
      <c r="F131" s="147"/>
      <c r="G131" s="259"/>
      <c r="H131" s="259"/>
      <c r="I131" s="259"/>
      <c r="J131" s="259"/>
      <c r="K131" s="259"/>
      <c r="L131" s="259"/>
      <c r="M131" s="259"/>
      <c r="N131" s="260"/>
      <c r="O131" s="260"/>
    </row>
    <row r="132" spans="1:15" s="2" customFormat="1" ht="13.5" customHeight="1">
      <c r="A132" s="41"/>
      <c r="B132" s="257"/>
      <c r="C132" s="142"/>
      <c r="E132" s="147"/>
      <c r="F132" s="147"/>
      <c r="G132" s="259"/>
      <c r="H132" s="259"/>
      <c r="I132" s="259"/>
      <c r="J132" s="259"/>
      <c r="K132" s="259"/>
      <c r="L132" s="259"/>
      <c r="M132" s="259"/>
      <c r="N132" s="260"/>
      <c r="O132" s="260"/>
    </row>
    <row r="133" spans="1:15" s="2" customFormat="1" ht="13.5" customHeight="1">
      <c r="A133" s="41"/>
      <c r="B133" s="257"/>
      <c r="C133" s="142"/>
      <c r="E133" s="147"/>
      <c r="F133" s="147"/>
      <c r="G133" s="259"/>
      <c r="H133" s="259"/>
      <c r="I133" s="259"/>
      <c r="J133" s="259"/>
      <c r="K133" s="259"/>
      <c r="L133" s="259"/>
      <c r="M133" s="259"/>
      <c r="N133" s="260"/>
      <c r="O133" s="260"/>
    </row>
    <row r="134" spans="1:15" s="2" customFormat="1" ht="13.5" customHeight="1">
      <c r="A134" s="41"/>
      <c r="B134" s="257"/>
      <c r="C134" s="142"/>
      <c r="E134" s="147"/>
      <c r="F134" s="147"/>
      <c r="G134" s="259"/>
      <c r="H134" s="259"/>
      <c r="I134" s="259"/>
      <c r="J134" s="259"/>
      <c r="K134" s="259"/>
      <c r="L134" s="259"/>
      <c r="M134" s="259"/>
      <c r="N134" s="260"/>
      <c r="O134" s="260"/>
    </row>
    <row r="135" spans="1:15" s="2" customFormat="1" ht="25.2" customHeight="1">
      <c r="A135" s="41"/>
      <c r="B135" s="257"/>
      <c r="C135" s="142"/>
      <c r="E135" s="147"/>
      <c r="F135" s="147"/>
      <c r="G135" s="259"/>
      <c r="H135" s="259"/>
      <c r="I135" s="259"/>
      <c r="J135" s="259"/>
      <c r="K135" s="259"/>
      <c r="L135" s="259"/>
      <c r="M135" s="259"/>
      <c r="N135" s="260"/>
      <c r="O135" s="260"/>
    </row>
    <row r="136" spans="1:15" s="2" customFormat="1" ht="13.5" customHeight="1">
      <c r="A136" s="41"/>
      <c r="B136" s="257"/>
      <c r="C136" s="142"/>
      <c r="E136" s="147"/>
      <c r="F136" s="147"/>
      <c r="G136" s="259"/>
      <c r="H136" s="259"/>
      <c r="I136" s="259"/>
      <c r="J136" s="259"/>
      <c r="K136" s="259"/>
      <c r="L136" s="259"/>
      <c r="M136" s="259"/>
      <c r="N136" s="260"/>
      <c r="O136" s="260"/>
    </row>
    <row r="137" spans="1:15" ht="1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1:15" ht="15" customHeight="1">
      <c r="A138" s="15"/>
      <c r="B138" s="15"/>
      <c r="C138" s="15"/>
      <c r="D138" s="15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4" t="s">
        <v>120</v>
      </c>
    </row>
  </sheetData>
  <mergeCells count="123">
    <mergeCell ref="G100:M100"/>
    <mergeCell ref="N100:O100"/>
    <mergeCell ref="N103:O103"/>
    <mergeCell ref="G103:M103"/>
    <mergeCell ref="N88:O88"/>
    <mergeCell ref="F77:G77"/>
    <mergeCell ref="F78:G78"/>
    <mergeCell ref="F79:G79"/>
    <mergeCell ref="H77:M77"/>
    <mergeCell ref="H78:M78"/>
    <mergeCell ref="H79:M79"/>
    <mergeCell ref="G101:M101"/>
    <mergeCell ref="N101:O101"/>
    <mergeCell ref="G102:M102"/>
    <mergeCell ref="N102:O102"/>
    <mergeCell ref="A93:O93"/>
    <mergeCell ref="B97:B98"/>
    <mergeCell ref="C97:F98"/>
    <mergeCell ref="G97:M98"/>
    <mergeCell ref="N97:O98"/>
    <mergeCell ref="G99:M99"/>
    <mergeCell ref="N99:O99"/>
    <mergeCell ref="B88:M88"/>
    <mergeCell ref="F80:G80"/>
    <mergeCell ref="N54:O55"/>
    <mergeCell ref="N50:O50"/>
    <mergeCell ref="G45:H45"/>
    <mergeCell ref="G49:H49"/>
    <mergeCell ref="G44:H44"/>
    <mergeCell ref="B38:K38"/>
    <mergeCell ref="N38:O38"/>
    <mergeCell ref="H34:I34"/>
    <mergeCell ref="B87:M87"/>
    <mergeCell ref="N87:O87"/>
    <mergeCell ref="F81:G81"/>
    <mergeCell ref="H81:M81"/>
    <mergeCell ref="N63:O64"/>
    <mergeCell ref="N59:O59"/>
    <mergeCell ref="F76:G76"/>
    <mergeCell ref="H76:M76"/>
    <mergeCell ref="B73:B74"/>
    <mergeCell ref="C73:E74"/>
    <mergeCell ref="F73:G74"/>
    <mergeCell ref="H73:M74"/>
    <mergeCell ref="N73:O74"/>
    <mergeCell ref="N70:O70"/>
    <mergeCell ref="B70:M70"/>
    <mergeCell ref="F66:G66"/>
    <mergeCell ref="C18:G18"/>
    <mergeCell ref="H18:I18"/>
    <mergeCell ref="J18:K18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F57:G57"/>
    <mergeCell ref="H57:M57"/>
    <mergeCell ref="B50:K50"/>
    <mergeCell ref="B54:B55"/>
    <mergeCell ref="C54:E55"/>
    <mergeCell ref="F54:G55"/>
    <mergeCell ref="H54:M55"/>
    <mergeCell ref="H21:I21"/>
    <mergeCell ref="H23:I23"/>
    <mergeCell ref="H25:I25"/>
    <mergeCell ref="H27:I27"/>
    <mergeCell ref="F56:G56"/>
    <mergeCell ref="C43:F43"/>
    <mergeCell ref="I43:K43"/>
    <mergeCell ref="L43:O43"/>
    <mergeCell ref="G43:H43"/>
    <mergeCell ref="H29:I29"/>
    <mergeCell ref="H30:I30"/>
    <mergeCell ref="H35:I35"/>
    <mergeCell ref="H37:I37"/>
    <mergeCell ref="H36:I36"/>
    <mergeCell ref="H22:I22"/>
    <mergeCell ref="H24:I24"/>
    <mergeCell ref="H26:I26"/>
    <mergeCell ref="G46:H46"/>
    <mergeCell ref="G47:H47"/>
    <mergeCell ref="G48:H48"/>
    <mergeCell ref="F65:G65"/>
    <mergeCell ref="H28:I28"/>
    <mergeCell ref="H31:I31"/>
    <mergeCell ref="H33:I33"/>
    <mergeCell ref="H32:I32"/>
    <mergeCell ref="F58:G58"/>
    <mergeCell ref="H58:M58"/>
    <mergeCell ref="H56:M56"/>
    <mergeCell ref="B59:M59"/>
    <mergeCell ref="H66:M66"/>
    <mergeCell ref="F67:G67"/>
    <mergeCell ref="H67:M67"/>
    <mergeCell ref="F68:G68"/>
    <mergeCell ref="H68:M68"/>
    <mergeCell ref="F63:G64"/>
    <mergeCell ref="H63:M64"/>
    <mergeCell ref="B63:B64"/>
    <mergeCell ref="C63:E64"/>
    <mergeCell ref="F69:G69"/>
    <mergeCell ref="H69:M69"/>
    <mergeCell ref="F84:G84"/>
    <mergeCell ref="H84:M84"/>
    <mergeCell ref="H85:M85"/>
    <mergeCell ref="F85:G85"/>
    <mergeCell ref="F82:G82"/>
    <mergeCell ref="H82:M82"/>
    <mergeCell ref="F86:G86"/>
    <mergeCell ref="H86:M86"/>
    <mergeCell ref="H80:M80"/>
    <mergeCell ref="F83:G83"/>
    <mergeCell ref="H83:M83"/>
  </mergeCells>
  <printOptions horizontalCentered="1"/>
  <pageMargins left="0.25" right="0.25" top="0.5" bottom="0.5" header="0.3" footer="0.3"/>
  <pageSetup paperSize="9" scale="4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D3C4C-2E3A-426A-B970-A2034EA4ED9E}">
  <sheetPr>
    <tabColor theme="9" tint="-0.249977111117893"/>
  </sheetPr>
  <dimension ref="A2:O120"/>
  <sheetViews>
    <sheetView view="pageBreakPreview" topLeftCell="D1" zoomScale="70" zoomScaleNormal="100" zoomScaleSheetLayoutView="70" workbookViewId="0">
      <selection activeCell="N53" sqref="N53:O54"/>
    </sheetView>
  </sheetViews>
  <sheetFormatPr defaultColWidth="9.21875" defaultRowHeight="15" customHeight="1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9.44140625" bestFit="1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.77734375" bestFit="1" customWidth="1"/>
    <col min="12" max="12" width="11.77734375" customWidth="1"/>
    <col min="13" max="13" width="17.77734375" bestFit="1" customWidth="1"/>
    <col min="14" max="14" width="11.77734375" customWidth="1"/>
    <col min="15" max="15" width="13.44140625" customWidth="1"/>
  </cols>
  <sheetData>
    <row r="2" spans="1:15" ht="17.55" customHeight="1">
      <c r="A2" s="2"/>
      <c r="M2" s="325" t="s">
        <v>340</v>
      </c>
      <c r="N2" s="325"/>
      <c r="O2" s="325"/>
    </row>
    <row r="3" spans="1:15" ht="1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5" customHeight="1">
      <c r="A4" s="398" t="s">
        <v>117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</row>
    <row r="5" spans="1:15" ht="15" customHeight="1">
      <c r="A5" s="283"/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1:15" ht="15.6">
      <c r="A6" s="283"/>
      <c r="B6" s="187" t="s">
        <v>166</v>
      </c>
    </row>
    <row r="7" spans="1:15" ht="15.6">
      <c r="A7" s="283"/>
      <c r="B7" s="402" t="s">
        <v>111</v>
      </c>
      <c r="C7" s="402">
        <v>2022</v>
      </c>
      <c r="D7" s="402"/>
      <c r="E7" s="402"/>
      <c r="F7" s="402"/>
      <c r="G7" s="402"/>
      <c r="H7" s="311" t="s">
        <v>111</v>
      </c>
      <c r="I7" s="317">
        <v>2023</v>
      </c>
      <c r="J7" s="318"/>
      <c r="K7" s="318"/>
      <c r="L7" s="318"/>
      <c r="M7" s="318"/>
      <c r="N7" s="318"/>
      <c r="O7" s="319"/>
    </row>
    <row r="8" spans="1:15" ht="15.6">
      <c r="A8" s="283"/>
      <c r="B8" s="402"/>
      <c r="C8" s="59" t="s">
        <v>48</v>
      </c>
      <c r="D8" s="402" t="s">
        <v>194</v>
      </c>
      <c r="E8" s="402"/>
      <c r="F8" s="402" t="s">
        <v>161</v>
      </c>
      <c r="G8" s="402"/>
      <c r="H8" s="312"/>
      <c r="I8" s="402" t="s">
        <v>48</v>
      </c>
      <c r="J8" s="402"/>
      <c r="K8" s="402"/>
      <c r="L8" s="402" t="s">
        <v>194</v>
      </c>
      <c r="M8" s="402"/>
      <c r="N8" s="402" t="s">
        <v>161</v>
      </c>
      <c r="O8" s="402"/>
    </row>
    <row r="9" spans="1:15" ht="15" customHeight="1">
      <c r="A9" s="283"/>
      <c r="B9" s="213">
        <v>1</v>
      </c>
      <c r="C9" s="183" t="s">
        <v>320</v>
      </c>
      <c r="D9" s="400">
        <v>4</v>
      </c>
      <c r="E9" s="400"/>
      <c r="F9" s="401">
        <v>446.80400000000003</v>
      </c>
      <c r="G9" s="401"/>
      <c r="H9" s="213">
        <v>1</v>
      </c>
      <c r="I9" s="183" t="s">
        <v>320</v>
      </c>
      <c r="J9" s="183"/>
      <c r="K9" s="183"/>
      <c r="L9" s="400">
        <v>2</v>
      </c>
      <c r="M9" s="400"/>
      <c r="N9" s="401">
        <v>924.67499999999995</v>
      </c>
      <c r="O9" s="401"/>
    </row>
    <row r="10" spans="1:15" ht="15" customHeight="1">
      <c r="A10" s="283"/>
      <c r="B10" s="213">
        <v>2</v>
      </c>
      <c r="C10" s="221" t="s">
        <v>319</v>
      </c>
      <c r="D10" s="400">
        <v>3</v>
      </c>
      <c r="E10" s="400"/>
      <c r="F10" s="401">
        <v>206.5</v>
      </c>
      <c r="G10" s="401"/>
      <c r="H10" s="213">
        <v>2</v>
      </c>
      <c r="I10" s="221" t="s">
        <v>319</v>
      </c>
      <c r="J10" s="221"/>
      <c r="K10" s="221"/>
      <c r="L10" s="400">
        <v>2</v>
      </c>
      <c r="M10" s="400"/>
      <c r="N10" s="401">
        <v>94.146000000000001</v>
      </c>
      <c r="O10" s="401"/>
    </row>
    <row r="11" spans="1:15" ht="15" customHeight="1">
      <c r="A11" s="283"/>
      <c r="B11" s="213">
        <v>3</v>
      </c>
      <c r="C11" s="221" t="s">
        <v>322</v>
      </c>
      <c r="D11" s="400">
        <v>3</v>
      </c>
      <c r="E11" s="400"/>
      <c r="F11" s="401">
        <v>288.5</v>
      </c>
      <c r="G11" s="401"/>
      <c r="H11" s="213">
        <v>3</v>
      </c>
      <c r="I11" s="221" t="s">
        <v>322</v>
      </c>
      <c r="J11" s="221"/>
      <c r="K11" s="221"/>
      <c r="L11" s="400">
        <v>2</v>
      </c>
      <c r="M11" s="400"/>
      <c r="N11" s="401">
        <v>163.6</v>
      </c>
      <c r="O11" s="401"/>
    </row>
    <row r="12" spans="1:15" ht="15" customHeight="1">
      <c r="A12" s="283"/>
      <c r="B12" s="213">
        <v>4</v>
      </c>
      <c r="C12" s="221" t="s">
        <v>316</v>
      </c>
      <c r="D12" s="400">
        <v>16</v>
      </c>
      <c r="E12" s="400"/>
      <c r="F12" s="401">
        <v>3030.3543209999998</v>
      </c>
      <c r="G12" s="401"/>
      <c r="H12" s="213">
        <v>4</v>
      </c>
      <c r="I12" s="221" t="s">
        <v>316</v>
      </c>
      <c r="J12" s="221"/>
      <c r="K12" s="221"/>
      <c r="L12" s="400">
        <v>2</v>
      </c>
      <c r="M12" s="400"/>
      <c r="N12" s="401">
        <v>504.16588309999997</v>
      </c>
      <c r="O12" s="401"/>
    </row>
    <row r="13" spans="1:15" ht="15" customHeight="1">
      <c r="A13" s="283"/>
      <c r="B13" s="213">
        <v>5</v>
      </c>
      <c r="C13" s="221" t="s">
        <v>317</v>
      </c>
      <c r="D13" s="400">
        <v>14</v>
      </c>
      <c r="E13" s="400"/>
      <c r="F13" s="401">
        <v>2097.0448816000003</v>
      </c>
      <c r="G13" s="401"/>
      <c r="H13" s="213">
        <v>5</v>
      </c>
      <c r="I13" s="221" t="s">
        <v>317</v>
      </c>
      <c r="J13" s="221"/>
      <c r="K13" s="221"/>
      <c r="L13" s="400">
        <v>1</v>
      </c>
      <c r="M13" s="400"/>
      <c r="N13" s="401">
        <v>127.8</v>
      </c>
      <c r="O13" s="401"/>
    </row>
    <row r="14" spans="1:15" ht="15" customHeight="1">
      <c r="A14" s="283"/>
      <c r="B14" s="213">
        <v>6</v>
      </c>
      <c r="C14" s="221" t="s">
        <v>324</v>
      </c>
      <c r="D14" s="400">
        <v>5</v>
      </c>
      <c r="E14" s="400"/>
      <c r="F14" s="401">
        <v>1597.6546539999999</v>
      </c>
      <c r="G14" s="401"/>
      <c r="H14" s="213">
        <v>6</v>
      </c>
      <c r="I14" s="221" t="s">
        <v>324</v>
      </c>
      <c r="J14" s="221"/>
      <c r="K14" s="221"/>
      <c r="L14" s="400">
        <v>2</v>
      </c>
      <c r="M14" s="400"/>
      <c r="N14" s="401">
        <v>165.61562499999999</v>
      </c>
      <c r="O14" s="401"/>
    </row>
    <row r="15" spans="1:15" s="2" customFormat="1" ht="15" customHeight="1">
      <c r="A15" s="283"/>
      <c r="B15" s="213">
        <v>7</v>
      </c>
      <c r="C15" s="221" t="s">
        <v>315</v>
      </c>
      <c r="D15" s="400">
        <v>1</v>
      </c>
      <c r="E15" s="400"/>
      <c r="F15" s="401">
        <v>338.32</v>
      </c>
      <c r="G15" s="401"/>
      <c r="H15" s="213">
        <v>7</v>
      </c>
      <c r="I15" s="221" t="s">
        <v>315</v>
      </c>
      <c r="J15" s="221"/>
      <c r="K15" s="221"/>
      <c r="L15" s="400">
        <v>0</v>
      </c>
      <c r="M15" s="400"/>
      <c r="N15" s="401">
        <v>0</v>
      </c>
      <c r="O15" s="401"/>
    </row>
    <row r="16" spans="1:15" s="2" customFormat="1" ht="15" customHeight="1">
      <c r="A16" s="283"/>
      <c r="B16" s="213">
        <v>8</v>
      </c>
      <c r="C16" s="221" t="s">
        <v>323</v>
      </c>
      <c r="D16" s="400">
        <v>5</v>
      </c>
      <c r="E16" s="400"/>
      <c r="F16" s="401">
        <v>822.57638599999996</v>
      </c>
      <c r="G16" s="401"/>
      <c r="H16" s="213">
        <v>8</v>
      </c>
      <c r="I16" s="221" t="s">
        <v>323</v>
      </c>
      <c r="J16" s="221"/>
      <c r="K16" s="221"/>
      <c r="L16" s="400">
        <v>2</v>
      </c>
      <c r="M16" s="400"/>
      <c r="N16" s="401">
        <v>231.2</v>
      </c>
      <c r="O16" s="401"/>
    </row>
    <row r="17" spans="1:15" s="2" customFormat="1" ht="15" customHeight="1">
      <c r="A17" s="283"/>
      <c r="B17" s="213">
        <v>9</v>
      </c>
      <c r="C17" s="221" t="s">
        <v>318</v>
      </c>
      <c r="D17" s="400">
        <v>6</v>
      </c>
      <c r="E17" s="400"/>
      <c r="F17" s="401">
        <v>22370.579293000003</v>
      </c>
      <c r="G17" s="401"/>
      <c r="H17" s="213">
        <v>9</v>
      </c>
      <c r="I17" s="221" t="s">
        <v>318</v>
      </c>
      <c r="J17" s="221"/>
      <c r="K17" s="221"/>
      <c r="L17" s="400">
        <v>3</v>
      </c>
      <c r="M17" s="400"/>
      <c r="N17" s="401">
        <v>268</v>
      </c>
      <c r="O17" s="401"/>
    </row>
    <row r="18" spans="1:15" s="2" customFormat="1" ht="15" customHeight="1">
      <c r="A18" s="283"/>
      <c r="B18" s="213">
        <v>10</v>
      </c>
      <c r="C18" s="221" t="s">
        <v>321</v>
      </c>
      <c r="D18" s="400">
        <v>5</v>
      </c>
      <c r="E18" s="400"/>
      <c r="F18" s="401">
        <v>1408.5388627999998</v>
      </c>
      <c r="G18" s="401"/>
      <c r="H18" s="213">
        <v>10</v>
      </c>
      <c r="I18" s="221" t="s">
        <v>321</v>
      </c>
      <c r="J18" s="221"/>
      <c r="K18" s="221"/>
      <c r="L18" s="400">
        <v>2</v>
      </c>
      <c r="M18" s="400"/>
      <c r="N18" s="401">
        <v>9197.4699999999993</v>
      </c>
      <c r="O18" s="401"/>
    </row>
    <row r="19" spans="1:15" s="2" customFormat="1" ht="15" customHeight="1">
      <c r="A19"/>
      <c r="B19" s="213">
        <v>11</v>
      </c>
      <c r="C19" s="221" t="s">
        <v>325</v>
      </c>
      <c r="D19" s="400">
        <v>3</v>
      </c>
      <c r="E19" s="400"/>
      <c r="F19" s="401">
        <v>421.65</v>
      </c>
      <c r="G19" s="401"/>
      <c r="H19" s="213">
        <v>11</v>
      </c>
      <c r="I19" s="221" t="s">
        <v>325</v>
      </c>
      <c r="J19" s="221"/>
      <c r="K19" s="221"/>
      <c r="L19" s="400">
        <v>1</v>
      </c>
      <c r="M19" s="400"/>
      <c r="N19" s="401">
        <v>70</v>
      </c>
      <c r="O19" s="401"/>
    </row>
    <row r="20" spans="1:15" s="2" customFormat="1" ht="15" customHeight="1">
      <c r="A20"/>
      <c r="B20" s="282"/>
      <c r="C20" s="282" t="s">
        <v>156</v>
      </c>
      <c r="D20" s="403">
        <v>65</v>
      </c>
      <c r="E20" s="403"/>
      <c r="F20" s="404">
        <v>33028.522398400004</v>
      </c>
      <c r="G20" s="404"/>
      <c r="H20" s="405" t="s">
        <v>156</v>
      </c>
      <c r="I20" s="405"/>
      <c r="J20" s="405"/>
      <c r="K20" s="405"/>
      <c r="L20" s="403">
        <v>19</v>
      </c>
      <c r="M20" s="403"/>
      <c r="N20" s="404">
        <v>11746.672508099999</v>
      </c>
      <c r="O20" s="404"/>
    </row>
    <row r="21" spans="1:15" s="2" customFormat="1" ht="15" customHeight="1">
      <c r="A21"/>
      <c r="B21" s="20" t="s">
        <v>270</v>
      </c>
      <c r="C21" s="190"/>
      <c r="D21" s="190"/>
      <c r="E21" s="190"/>
      <c r="F21" s="190"/>
      <c r="G21" s="190"/>
      <c r="H21" s="190"/>
      <c r="I21" s="190"/>
      <c r="J21" s="191"/>
      <c r="K21" s="191"/>
      <c r="L21" s="254"/>
      <c r="M21" s="254"/>
      <c r="N21" s="189"/>
      <c r="O21" s="189"/>
    </row>
    <row r="22" spans="1:15" s="2" customFormat="1" ht="15" customHeight="1">
      <c r="A22"/>
      <c r="B22" s="20"/>
      <c r="C22" s="190"/>
      <c r="D22" s="190"/>
      <c r="E22" s="190"/>
      <c r="F22" s="190"/>
      <c r="G22" s="190"/>
      <c r="H22" s="190"/>
      <c r="I22" s="190"/>
      <c r="J22" s="191"/>
      <c r="K22" s="191"/>
      <c r="L22" s="254"/>
      <c r="M22" s="254"/>
      <c r="N22" s="189"/>
      <c r="O22" s="189"/>
    </row>
    <row r="23" spans="1:15" s="2" customFormat="1" ht="15" customHeight="1">
      <c r="A23"/>
      <c r="B23" s="406" t="s">
        <v>210</v>
      </c>
      <c r="C23" s="406"/>
      <c r="D23" s="406"/>
      <c r="E23" s="406"/>
      <c r="F23" s="407"/>
      <c r="G23" s="407"/>
      <c r="H23" s="408"/>
      <c r="I23" s="408"/>
      <c r="J23" s="408"/>
      <c r="K23" s="408"/>
      <c r="L23" s="408"/>
      <c r="M23" s="408"/>
      <c r="N23" s="409"/>
      <c r="O23" s="409"/>
    </row>
    <row r="24" spans="1:15" s="2" customFormat="1" ht="15" customHeight="1">
      <c r="A24"/>
      <c r="B24" s="402" t="s">
        <v>111</v>
      </c>
      <c r="C24" s="402">
        <v>2022</v>
      </c>
      <c r="D24" s="402"/>
      <c r="E24" s="402"/>
      <c r="F24" s="402"/>
      <c r="G24" s="402"/>
      <c r="H24" s="402" t="s">
        <v>111</v>
      </c>
      <c r="I24" s="402">
        <v>2023</v>
      </c>
      <c r="J24" s="402"/>
      <c r="K24" s="402"/>
      <c r="L24" s="402"/>
      <c r="M24" s="402"/>
      <c r="N24" s="402"/>
      <c r="O24" s="402"/>
    </row>
    <row r="25" spans="1:15" s="2" customFormat="1" ht="15" customHeight="1">
      <c r="A25"/>
      <c r="B25" s="402"/>
      <c r="C25" s="59" t="s">
        <v>48</v>
      </c>
      <c r="D25" s="402" t="s">
        <v>177</v>
      </c>
      <c r="E25" s="402"/>
      <c r="F25" s="402" t="s">
        <v>161</v>
      </c>
      <c r="G25" s="402"/>
      <c r="H25" s="402"/>
      <c r="I25" s="402" t="s">
        <v>48</v>
      </c>
      <c r="J25" s="402"/>
      <c r="K25" s="402"/>
      <c r="L25" s="402" t="s">
        <v>177</v>
      </c>
      <c r="M25" s="402"/>
      <c r="N25" s="402" t="s">
        <v>161</v>
      </c>
      <c r="O25" s="402"/>
    </row>
    <row r="26" spans="1:15" s="2" customFormat="1" ht="15" customHeight="1">
      <c r="B26" s="213">
        <v>1</v>
      </c>
      <c r="C26" s="183" t="s">
        <v>320</v>
      </c>
      <c r="D26" s="400">
        <v>3</v>
      </c>
      <c r="E26" s="400"/>
      <c r="F26" s="401">
        <v>3173.5453948100003</v>
      </c>
      <c r="G26" s="401"/>
      <c r="H26" s="213">
        <v>1</v>
      </c>
      <c r="I26" s="183" t="s">
        <v>320</v>
      </c>
      <c r="J26" s="183"/>
      <c r="K26" s="183"/>
      <c r="L26" s="400">
        <v>0</v>
      </c>
      <c r="M26" s="400"/>
      <c r="N26" s="401">
        <v>0</v>
      </c>
      <c r="O26" s="401"/>
    </row>
    <row r="27" spans="1:15" ht="15" customHeight="1">
      <c r="A27" s="2"/>
      <c r="B27" s="213">
        <v>2</v>
      </c>
      <c r="C27" s="221" t="s">
        <v>319</v>
      </c>
      <c r="D27" s="400">
        <v>3</v>
      </c>
      <c r="E27" s="400"/>
      <c r="F27" s="401">
        <v>9039.794334492999</v>
      </c>
      <c r="G27" s="401"/>
      <c r="H27" s="213">
        <v>2</v>
      </c>
      <c r="I27" s="221" t="s">
        <v>319</v>
      </c>
      <c r="J27" s="221"/>
      <c r="K27" s="221"/>
      <c r="L27" s="400">
        <v>0</v>
      </c>
      <c r="M27" s="400"/>
      <c r="N27" s="401">
        <v>0</v>
      </c>
      <c r="O27" s="401"/>
    </row>
    <row r="28" spans="1:15" ht="15" customHeight="1">
      <c r="A28" s="2"/>
      <c r="B28" s="213">
        <v>3</v>
      </c>
      <c r="C28" s="221" t="s">
        <v>322</v>
      </c>
      <c r="D28" s="400">
        <v>1</v>
      </c>
      <c r="E28" s="400"/>
      <c r="F28" s="401">
        <v>995.925704</v>
      </c>
      <c r="G28" s="401"/>
      <c r="H28" s="213">
        <v>3</v>
      </c>
      <c r="I28" s="221" t="s">
        <v>322</v>
      </c>
      <c r="J28" s="221"/>
      <c r="K28" s="221"/>
      <c r="L28" s="400">
        <v>0</v>
      </c>
      <c r="M28" s="400"/>
      <c r="N28" s="401">
        <v>0</v>
      </c>
      <c r="O28" s="401"/>
    </row>
    <row r="29" spans="1:15" ht="15" customHeight="1">
      <c r="A29" s="2"/>
      <c r="B29" s="213">
        <v>4</v>
      </c>
      <c r="C29" s="221" t="s">
        <v>316</v>
      </c>
      <c r="D29" s="400">
        <v>1</v>
      </c>
      <c r="E29" s="400"/>
      <c r="F29" s="401">
        <v>6560</v>
      </c>
      <c r="G29" s="401"/>
      <c r="H29" s="213">
        <v>4</v>
      </c>
      <c r="I29" s="221" t="s">
        <v>316</v>
      </c>
      <c r="J29" s="221"/>
      <c r="K29" s="221"/>
      <c r="L29" s="400">
        <v>0</v>
      </c>
      <c r="M29" s="400"/>
      <c r="N29" s="401">
        <v>0</v>
      </c>
      <c r="O29" s="401"/>
    </row>
    <row r="30" spans="1:15" ht="15" customHeight="1">
      <c r="A30" s="2"/>
      <c r="B30" s="213">
        <v>5</v>
      </c>
      <c r="C30" s="221" t="s">
        <v>317</v>
      </c>
      <c r="D30" s="400">
        <v>2</v>
      </c>
      <c r="E30" s="400"/>
      <c r="F30" s="401">
        <v>337.03825545000001</v>
      </c>
      <c r="G30" s="401"/>
      <c r="H30" s="213">
        <v>5</v>
      </c>
      <c r="I30" s="221" t="s">
        <v>317</v>
      </c>
      <c r="J30" s="221"/>
      <c r="K30" s="221"/>
      <c r="L30" s="400">
        <v>2</v>
      </c>
      <c r="M30" s="400"/>
      <c r="N30" s="401">
        <v>6357.9426317500001</v>
      </c>
      <c r="O30" s="401"/>
    </row>
    <row r="31" spans="1:15" ht="15" customHeight="1">
      <c r="A31" s="2"/>
      <c r="B31" s="213">
        <v>6</v>
      </c>
      <c r="C31" s="221" t="s">
        <v>324</v>
      </c>
      <c r="D31" s="400">
        <v>0</v>
      </c>
      <c r="E31" s="400"/>
      <c r="F31" s="401">
        <v>0</v>
      </c>
      <c r="G31" s="401"/>
      <c r="H31" s="213">
        <v>6</v>
      </c>
      <c r="I31" s="221" t="s">
        <v>324</v>
      </c>
      <c r="J31" s="221"/>
      <c r="K31" s="221"/>
      <c r="L31" s="400">
        <v>1</v>
      </c>
      <c r="M31" s="400"/>
      <c r="N31" s="401">
        <v>333.23666759999998</v>
      </c>
      <c r="O31" s="401"/>
    </row>
    <row r="32" spans="1:15" s="2" customFormat="1" ht="15" customHeight="1">
      <c r="B32" s="213">
        <v>7</v>
      </c>
      <c r="C32" s="221" t="s">
        <v>315</v>
      </c>
      <c r="D32" s="400">
        <v>25</v>
      </c>
      <c r="E32" s="400"/>
      <c r="F32" s="401">
        <v>35407.839397254997</v>
      </c>
      <c r="G32" s="401"/>
      <c r="H32" s="213">
        <v>7</v>
      </c>
      <c r="I32" s="221" t="s">
        <v>315</v>
      </c>
      <c r="J32" s="221"/>
      <c r="K32" s="221"/>
      <c r="L32" s="400">
        <v>1</v>
      </c>
      <c r="M32" s="400"/>
      <c r="N32" s="401">
        <v>403.63695100799998</v>
      </c>
      <c r="O32" s="401"/>
    </row>
    <row r="33" spans="1:15" s="2" customFormat="1" ht="15" customHeight="1">
      <c r="B33" s="213">
        <v>8</v>
      </c>
      <c r="C33" s="221" t="s">
        <v>323</v>
      </c>
      <c r="D33" s="400">
        <v>2</v>
      </c>
      <c r="E33" s="400"/>
      <c r="F33" s="401">
        <v>733.12150220000001</v>
      </c>
      <c r="G33" s="401"/>
      <c r="H33" s="213">
        <v>8</v>
      </c>
      <c r="I33" s="221" t="s">
        <v>323</v>
      </c>
      <c r="J33" s="221"/>
      <c r="K33" s="221"/>
      <c r="L33" s="400">
        <v>1</v>
      </c>
      <c r="M33" s="400"/>
      <c r="N33" s="401">
        <v>5031.2670811500002</v>
      </c>
      <c r="O33" s="401"/>
    </row>
    <row r="34" spans="1:15" s="2" customFormat="1" ht="15" customHeight="1">
      <c r="B34" s="213">
        <v>9</v>
      </c>
      <c r="C34" s="221" t="s">
        <v>318</v>
      </c>
      <c r="D34" s="400">
        <v>1</v>
      </c>
      <c r="E34" s="400"/>
      <c r="F34" s="401">
        <v>107.58598499999999</v>
      </c>
      <c r="G34" s="401"/>
      <c r="H34" s="213">
        <v>9</v>
      </c>
      <c r="I34" s="221" t="s">
        <v>318</v>
      </c>
      <c r="J34" s="221"/>
      <c r="K34" s="221"/>
      <c r="L34" s="400">
        <v>0</v>
      </c>
      <c r="M34" s="400"/>
      <c r="N34" s="401">
        <v>0</v>
      </c>
      <c r="O34" s="401"/>
    </row>
    <row r="35" spans="1:15" s="2" customFormat="1" ht="15" customHeight="1">
      <c r="B35" s="213">
        <v>10</v>
      </c>
      <c r="C35" s="221" t="s">
        <v>321</v>
      </c>
      <c r="D35" s="400">
        <v>5</v>
      </c>
      <c r="E35" s="400"/>
      <c r="F35" s="401">
        <v>9550.6772642199994</v>
      </c>
      <c r="G35" s="401"/>
      <c r="H35" s="213">
        <v>10</v>
      </c>
      <c r="I35" s="221" t="s">
        <v>321</v>
      </c>
      <c r="J35" s="221"/>
      <c r="K35" s="221"/>
      <c r="L35" s="400">
        <v>0</v>
      </c>
      <c r="M35" s="400"/>
      <c r="N35" s="401">
        <v>0</v>
      </c>
      <c r="O35" s="401"/>
    </row>
    <row r="36" spans="1:15" s="2" customFormat="1" ht="15" customHeight="1">
      <c r="B36" s="213">
        <v>11</v>
      </c>
      <c r="C36" s="221" t="s">
        <v>325</v>
      </c>
      <c r="D36" s="400">
        <v>2</v>
      </c>
      <c r="E36" s="400"/>
      <c r="F36" s="401">
        <v>12464.216052727999</v>
      </c>
      <c r="G36" s="401"/>
      <c r="H36" s="213">
        <v>11</v>
      </c>
      <c r="I36" s="221" t="s">
        <v>325</v>
      </c>
      <c r="J36" s="221"/>
      <c r="K36" s="221"/>
      <c r="L36" s="400">
        <v>1</v>
      </c>
      <c r="M36" s="400"/>
      <c r="N36" s="401">
        <v>198.4</v>
      </c>
      <c r="O36" s="401"/>
    </row>
    <row r="37" spans="1:15" s="2" customFormat="1" ht="15" customHeight="1">
      <c r="B37" s="410" t="s">
        <v>156</v>
      </c>
      <c r="C37" s="410"/>
      <c r="D37" s="411">
        <v>45</v>
      </c>
      <c r="E37" s="411"/>
      <c r="F37" s="412">
        <v>78369.743890156009</v>
      </c>
      <c r="G37" s="412"/>
      <c r="H37" s="413" t="s">
        <v>309</v>
      </c>
      <c r="I37" s="413"/>
      <c r="J37" s="413"/>
      <c r="K37" s="413"/>
      <c r="L37" s="411">
        <v>6</v>
      </c>
      <c r="M37" s="411"/>
      <c r="N37" s="412">
        <v>12324.483331508001</v>
      </c>
      <c r="O37" s="412"/>
    </row>
    <row r="38" spans="1:15" s="2" customFormat="1" ht="15" customHeight="1">
      <c r="A38"/>
      <c r="B38" s="20" t="s">
        <v>270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>
      <c r="A40"/>
      <c r="B40" s="187" t="s">
        <v>254</v>
      </c>
      <c r="C40" s="187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>
      <c r="A41"/>
      <c r="B41" s="402" t="s">
        <v>111</v>
      </c>
      <c r="C41" s="402">
        <v>2022</v>
      </c>
      <c r="D41" s="402"/>
      <c r="E41" s="402"/>
      <c r="F41" s="402"/>
      <c r="G41" s="402"/>
      <c r="H41" s="402" t="s">
        <v>111</v>
      </c>
      <c r="I41" s="402">
        <v>2023</v>
      </c>
      <c r="J41" s="402"/>
      <c r="K41" s="402"/>
      <c r="L41" s="402"/>
      <c r="M41" s="402"/>
      <c r="N41" s="402"/>
      <c r="O41" s="402"/>
    </row>
    <row r="42" spans="1:15" s="2" customFormat="1" ht="15" customHeight="1">
      <c r="A42"/>
      <c r="B42" s="402"/>
      <c r="C42" s="59" t="s">
        <v>48</v>
      </c>
      <c r="D42" s="402" t="s">
        <v>118</v>
      </c>
      <c r="E42" s="402"/>
      <c r="F42" s="402" t="s">
        <v>161</v>
      </c>
      <c r="G42" s="402"/>
      <c r="H42" s="402"/>
      <c r="I42" s="402" t="s">
        <v>48</v>
      </c>
      <c r="J42" s="402"/>
      <c r="K42" s="402"/>
      <c r="L42" s="402" t="s">
        <v>194</v>
      </c>
      <c r="M42" s="402"/>
      <c r="N42" s="402" t="s">
        <v>161</v>
      </c>
      <c r="O42" s="402"/>
    </row>
    <row r="43" spans="1:15" s="2" customFormat="1" ht="15" customHeight="1">
      <c r="B43" s="213">
        <v>1</v>
      </c>
      <c r="C43" s="221" t="s">
        <v>320</v>
      </c>
      <c r="D43" s="414">
        <v>1</v>
      </c>
      <c r="E43" s="414"/>
      <c r="F43" s="415">
        <v>800</v>
      </c>
      <c r="G43" s="415"/>
      <c r="H43" s="213">
        <v>1</v>
      </c>
      <c r="I43" s="221" t="s">
        <v>320</v>
      </c>
      <c r="J43" s="235"/>
      <c r="K43" s="235"/>
      <c r="L43" s="416">
        <v>1</v>
      </c>
      <c r="M43" s="416"/>
      <c r="N43" s="417">
        <v>500</v>
      </c>
      <c r="O43" s="417"/>
    </row>
    <row r="44" spans="1:15" ht="15" customHeight="1">
      <c r="A44" s="2"/>
      <c r="B44" s="213">
        <v>2</v>
      </c>
      <c r="C44" s="221" t="s">
        <v>319</v>
      </c>
      <c r="D44" s="416">
        <v>5</v>
      </c>
      <c r="E44" s="416"/>
      <c r="F44" s="417">
        <v>10500</v>
      </c>
      <c r="G44" s="417"/>
      <c r="H44" s="213">
        <v>2</v>
      </c>
      <c r="I44" s="221" t="s">
        <v>319</v>
      </c>
      <c r="J44" s="235"/>
      <c r="K44" s="235"/>
      <c r="L44" s="416">
        <v>0</v>
      </c>
      <c r="M44" s="416"/>
      <c r="N44" s="417">
        <v>0</v>
      </c>
      <c r="O44" s="417"/>
    </row>
    <row r="45" spans="1:15" ht="15" customHeight="1">
      <c r="A45" s="2"/>
      <c r="B45" s="213">
        <v>3</v>
      </c>
      <c r="C45" s="221" t="s">
        <v>322</v>
      </c>
      <c r="D45" s="416">
        <v>1</v>
      </c>
      <c r="E45" s="416"/>
      <c r="F45" s="417">
        <v>2000</v>
      </c>
      <c r="G45" s="417"/>
      <c r="H45" s="213">
        <v>3</v>
      </c>
      <c r="I45" s="221" t="s">
        <v>322</v>
      </c>
      <c r="J45" s="235"/>
      <c r="K45" s="235"/>
      <c r="L45" s="416">
        <v>0</v>
      </c>
      <c r="M45" s="416"/>
      <c r="N45" s="417">
        <v>0</v>
      </c>
      <c r="O45" s="417"/>
    </row>
    <row r="46" spans="1:15" ht="15" customHeight="1">
      <c r="A46" s="2"/>
      <c r="B46" s="213">
        <v>4</v>
      </c>
      <c r="C46" s="221" t="s">
        <v>316</v>
      </c>
      <c r="D46" s="416">
        <v>0</v>
      </c>
      <c r="E46" s="416"/>
      <c r="F46" s="417">
        <v>0</v>
      </c>
      <c r="G46" s="417"/>
      <c r="H46" s="213">
        <v>4</v>
      </c>
      <c r="I46" s="221" t="s">
        <v>316</v>
      </c>
      <c r="J46" s="235"/>
      <c r="K46" s="235"/>
      <c r="L46" s="416">
        <v>0</v>
      </c>
      <c r="M46" s="416"/>
      <c r="N46" s="417">
        <v>0</v>
      </c>
      <c r="O46" s="417"/>
    </row>
    <row r="47" spans="1:15" ht="15" customHeight="1">
      <c r="A47" s="2"/>
      <c r="B47" s="213">
        <v>5</v>
      </c>
      <c r="C47" s="221" t="s">
        <v>317</v>
      </c>
      <c r="D47" s="416">
        <v>0</v>
      </c>
      <c r="E47" s="416"/>
      <c r="F47" s="417">
        <v>0</v>
      </c>
      <c r="G47" s="417"/>
      <c r="H47" s="213">
        <v>5</v>
      </c>
      <c r="I47" s="221" t="s">
        <v>317</v>
      </c>
      <c r="J47" s="235"/>
      <c r="K47" s="235"/>
      <c r="L47" s="416">
        <v>0</v>
      </c>
      <c r="M47" s="416"/>
      <c r="N47" s="417">
        <v>0</v>
      </c>
      <c r="O47" s="417"/>
    </row>
    <row r="48" spans="1:15" ht="19.350000000000001" customHeight="1">
      <c r="A48" s="2"/>
      <c r="B48" s="213">
        <v>6</v>
      </c>
      <c r="C48" s="221" t="s">
        <v>324</v>
      </c>
      <c r="D48" s="416">
        <v>1</v>
      </c>
      <c r="E48" s="416"/>
      <c r="F48" s="417">
        <v>950</v>
      </c>
      <c r="G48" s="417"/>
      <c r="H48" s="213">
        <v>6</v>
      </c>
      <c r="I48" s="221" t="s">
        <v>324</v>
      </c>
      <c r="J48" s="235"/>
      <c r="K48" s="235"/>
      <c r="L48" s="416">
        <v>0</v>
      </c>
      <c r="M48" s="416"/>
      <c r="N48" s="417">
        <v>0</v>
      </c>
      <c r="O48" s="417"/>
    </row>
    <row r="49" spans="1:15" s="2" customFormat="1" ht="15" customHeight="1">
      <c r="B49" s="213">
        <v>7</v>
      </c>
      <c r="C49" s="221" t="s">
        <v>315</v>
      </c>
      <c r="D49" s="416">
        <v>6</v>
      </c>
      <c r="E49" s="416"/>
      <c r="F49" s="417">
        <v>10800</v>
      </c>
      <c r="G49" s="417"/>
      <c r="H49" s="213">
        <v>7</v>
      </c>
      <c r="I49" s="221" t="s">
        <v>315</v>
      </c>
      <c r="J49" s="235"/>
      <c r="K49" s="235"/>
      <c r="L49" s="416">
        <v>2</v>
      </c>
      <c r="M49" s="416"/>
      <c r="N49" s="417">
        <v>2000</v>
      </c>
      <c r="O49" s="417"/>
    </row>
    <row r="50" spans="1:15" s="2" customFormat="1" ht="15" customHeight="1">
      <c r="B50" s="213">
        <v>8</v>
      </c>
      <c r="C50" s="221" t="s">
        <v>323</v>
      </c>
      <c r="D50" s="416">
        <v>1</v>
      </c>
      <c r="E50" s="416"/>
      <c r="F50" s="417">
        <v>350</v>
      </c>
      <c r="G50" s="417"/>
      <c r="H50" s="213">
        <v>8</v>
      </c>
      <c r="I50" s="221" t="s">
        <v>323</v>
      </c>
      <c r="J50" s="235"/>
      <c r="K50" s="235"/>
      <c r="L50" s="416">
        <v>0</v>
      </c>
      <c r="M50" s="416"/>
      <c r="N50" s="417">
        <v>0</v>
      </c>
      <c r="O50" s="417"/>
    </row>
    <row r="51" spans="1:15" s="2" customFormat="1" ht="15" customHeight="1">
      <c r="B51" s="213">
        <v>9</v>
      </c>
      <c r="C51" s="221" t="s">
        <v>318</v>
      </c>
      <c r="D51" s="416">
        <v>0</v>
      </c>
      <c r="E51" s="416"/>
      <c r="F51" s="417">
        <v>0</v>
      </c>
      <c r="G51" s="417"/>
      <c r="H51" s="213">
        <v>9</v>
      </c>
      <c r="I51" s="221" t="s">
        <v>318</v>
      </c>
      <c r="J51" s="235"/>
      <c r="K51" s="235"/>
      <c r="L51" s="416">
        <v>0</v>
      </c>
      <c r="M51" s="416"/>
      <c r="N51" s="417">
        <v>0</v>
      </c>
      <c r="O51" s="417"/>
    </row>
    <row r="52" spans="1:15" s="2" customFormat="1" ht="15" customHeight="1">
      <c r="B52" s="213">
        <v>10</v>
      </c>
      <c r="C52" s="221" t="s">
        <v>321</v>
      </c>
      <c r="D52" s="416">
        <v>3</v>
      </c>
      <c r="E52" s="416"/>
      <c r="F52" s="417">
        <v>4025.4</v>
      </c>
      <c r="G52" s="417"/>
      <c r="H52" s="213">
        <v>10</v>
      </c>
      <c r="I52" s="221" t="s">
        <v>321</v>
      </c>
      <c r="J52" s="235"/>
      <c r="K52" s="235"/>
      <c r="L52" s="416">
        <v>0</v>
      </c>
      <c r="M52" s="416"/>
      <c r="N52" s="417">
        <v>0</v>
      </c>
      <c r="O52" s="417"/>
    </row>
    <row r="53" spans="1:15" s="2" customFormat="1" ht="15" customHeight="1">
      <c r="B53" s="213">
        <v>11</v>
      </c>
      <c r="C53" s="221" t="s">
        <v>325</v>
      </c>
      <c r="D53" s="416">
        <v>1</v>
      </c>
      <c r="E53" s="416"/>
      <c r="F53" s="417">
        <v>500</v>
      </c>
      <c r="G53" s="417"/>
      <c r="H53" s="213">
        <v>11</v>
      </c>
      <c r="I53" s="221" t="s">
        <v>325</v>
      </c>
      <c r="J53" s="235"/>
      <c r="K53" s="235"/>
      <c r="L53" s="416">
        <v>0</v>
      </c>
      <c r="M53" s="416"/>
      <c r="N53" s="417">
        <v>0</v>
      </c>
      <c r="O53" s="417"/>
    </row>
    <row r="54" spans="1:15" s="2" customFormat="1" ht="15" customHeight="1">
      <c r="B54" s="282"/>
      <c r="C54" s="282" t="s">
        <v>156</v>
      </c>
      <c r="D54" s="411">
        <v>19</v>
      </c>
      <c r="E54" s="411"/>
      <c r="F54" s="412">
        <v>29925.4</v>
      </c>
      <c r="G54" s="412"/>
      <c r="H54" s="413" t="s">
        <v>156</v>
      </c>
      <c r="I54" s="413"/>
      <c r="J54" s="413"/>
      <c r="K54" s="413"/>
      <c r="L54" s="411">
        <v>3</v>
      </c>
      <c r="M54" s="411"/>
      <c r="N54" s="412">
        <v>2500</v>
      </c>
      <c r="O54" s="412"/>
    </row>
    <row r="55" spans="1:15" s="2" customFormat="1" ht="15" customHeight="1">
      <c r="A55"/>
      <c r="B55" s="20" t="s">
        <v>270</v>
      </c>
      <c r="C55"/>
      <c r="D55" s="75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>
      <c r="A56"/>
      <c r="B56" s="20"/>
      <c r="C56"/>
      <c r="D56" s="75"/>
      <c r="E56"/>
      <c r="F56"/>
      <c r="G56"/>
      <c r="H56"/>
      <c r="I56"/>
      <c r="J56"/>
      <c r="K56"/>
      <c r="L56"/>
      <c r="M56"/>
      <c r="N56" s="84"/>
      <c r="O56" s="84"/>
    </row>
    <row r="57" spans="1:15" s="2" customFormat="1" ht="15" customHeight="1">
      <c r="A57"/>
      <c r="B57" s="187" t="s">
        <v>255</v>
      </c>
      <c r="C57" s="187"/>
      <c r="D57" s="187"/>
      <c r="E57" s="187"/>
      <c r="F57" s="187"/>
      <c r="G57" s="187"/>
      <c r="H57"/>
      <c r="I57"/>
      <c r="J57"/>
      <c r="K57"/>
      <c r="L57"/>
      <c r="M57"/>
      <c r="N57"/>
      <c r="O57"/>
    </row>
    <row r="58" spans="1:15" s="2" customFormat="1" ht="15" customHeight="1">
      <c r="A58"/>
      <c r="B58" s="402" t="s">
        <v>111</v>
      </c>
      <c r="C58" s="402">
        <v>2022</v>
      </c>
      <c r="D58" s="402"/>
      <c r="E58" s="402"/>
      <c r="F58" s="402"/>
      <c r="G58" s="402"/>
      <c r="H58" s="402" t="s">
        <v>111</v>
      </c>
      <c r="I58" s="402">
        <v>2023</v>
      </c>
      <c r="J58" s="402"/>
      <c r="K58" s="402"/>
      <c r="L58" s="402"/>
      <c r="M58" s="402"/>
      <c r="N58" s="402"/>
      <c r="O58" s="402"/>
    </row>
    <row r="59" spans="1:15" s="2" customFormat="1" ht="15" customHeight="1">
      <c r="A59"/>
      <c r="B59" s="402"/>
      <c r="C59" s="59" t="s">
        <v>48</v>
      </c>
      <c r="D59" s="402" t="s">
        <v>177</v>
      </c>
      <c r="E59" s="402"/>
      <c r="F59" s="402" t="s">
        <v>161</v>
      </c>
      <c r="G59" s="402"/>
      <c r="H59" s="402"/>
      <c r="I59" s="402" t="s">
        <v>48</v>
      </c>
      <c r="J59" s="402"/>
      <c r="K59" s="402"/>
      <c r="L59" s="402" t="s">
        <v>177</v>
      </c>
      <c r="M59" s="402"/>
      <c r="N59" s="402" t="s">
        <v>161</v>
      </c>
      <c r="O59" s="402"/>
    </row>
    <row r="60" spans="1:15" s="2" customFormat="1" ht="15" customHeight="1">
      <c r="B60" s="213">
        <v>1</v>
      </c>
      <c r="C60" s="221" t="s">
        <v>320</v>
      </c>
      <c r="D60" s="418">
        <v>2</v>
      </c>
      <c r="E60" s="418"/>
      <c r="F60" s="419">
        <v>3600</v>
      </c>
      <c r="G60" s="419"/>
      <c r="H60" s="213">
        <v>1</v>
      </c>
      <c r="I60" s="221" t="s">
        <v>320</v>
      </c>
      <c r="J60" s="235"/>
      <c r="K60" s="235"/>
      <c r="L60" s="420">
        <v>0</v>
      </c>
      <c r="M60" s="420"/>
      <c r="N60" s="421">
        <v>0</v>
      </c>
      <c r="O60" s="421"/>
    </row>
    <row r="61" spans="1:15" ht="15" customHeight="1">
      <c r="A61" s="2"/>
      <c r="B61" s="213">
        <v>2</v>
      </c>
      <c r="C61" s="221" t="s">
        <v>319</v>
      </c>
      <c r="D61" s="418">
        <v>22</v>
      </c>
      <c r="E61" s="418"/>
      <c r="F61" s="419">
        <v>34497.35</v>
      </c>
      <c r="G61" s="419"/>
      <c r="H61" s="213">
        <v>2</v>
      </c>
      <c r="I61" s="221" t="s">
        <v>319</v>
      </c>
      <c r="J61" s="235"/>
      <c r="K61" s="235"/>
      <c r="L61" s="418">
        <v>5</v>
      </c>
      <c r="M61" s="418"/>
      <c r="N61" s="419">
        <f>5248.435+1250</f>
        <v>6498.4350000000004</v>
      </c>
      <c r="O61" s="419"/>
    </row>
    <row r="62" spans="1:15" ht="15" customHeight="1">
      <c r="A62" s="2"/>
      <c r="B62" s="213">
        <v>3</v>
      </c>
      <c r="C62" s="221" t="s">
        <v>322</v>
      </c>
      <c r="D62" s="418">
        <v>5</v>
      </c>
      <c r="E62" s="418"/>
      <c r="F62" s="419">
        <v>2450</v>
      </c>
      <c r="G62" s="419"/>
      <c r="H62" s="213">
        <v>3</v>
      </c>
      <c r="I62" s="221" t="s">
        <v>322</v>
      </c>
      <c r="J62" s="235"/>
      <c r="K62" s="235"/>
      <c r="L62" s="418">
        <v>1</v>
      </c>
      <c r="M62" s="418"/>
      <c r="N62" s="419">
        <v>100</v>
      </c>
      <c r="O62" s="419"/>
    </row>
    <row r="63" spans="1:15" ht="15" customHeight="1">
      <c r="A63" s="2"/>
      <c r="B63" s="213">
        <v>4</v>
      </c>
      <c r="C63" s="221" t="s">
        <v>316</v>
      </c>
      <c r="D63" s="418">
        <v>5</v>
      </c>
      <c r="E63" s="418"/>
      <c r="F63" s="419">
        <v>4830.5</v>
      </c>
      <c r="G63" s="419"/>
      <c r="H63" s="213">
        <v>4</v>
      </c>
      <c r="I63" s="221" t="s">
        <v>316</v>
      </c>
      <c r="J63" s="235"/>
      <c r="K63" s="235"/>
      <c r="L63" s="418">
        <v>0</v>
      </c>
      <c r="M63" s="418"/>
      <c r="N63" s="419">
        <v>0</v>
      </c>
      <c r="O63" s="419"/>
    </row>
    <row r="64" spans="1:15" ht="15" customHeight="1">
      <c r="A64" s="2"/>
      <c r="B64" s="213">
        <v>5</v>
      </c>
      <c r="C64" s="221" t="s">
        <v>317</v>
      </c>
      <c r="D64" s="418">
        <v>2</v>
      </c>
      <c r="E64" s="418"/>
      <c r="F64" s="419">
        <v>400</v>
      </c>
      <c r="G64" s="419"/>
      <c r="H64" s="213">
        <v>5</v>
      </c>
      <c r="I64" s="221" t="s">
        <v>317</v>
      </c>
      <c r="J64" s="235"/>
      <c r="K64" s="235"/>
      <c r="L64" s="418">
        <v>0</v>
      </c>
      <c r="M64" s="418"/>
      <c r="N64" s="419">
        <v>0</v>
      </c>
      <c r="O64" s="419"/>
    </row>
    <row r="65" spans="1:15" ht="15" customHeight="1">
      <c r="A65" s="2"/>
      <c r="B65" s="213">
        <v>6</v>
      </c>
      <c r="C65" s="221" t="s">
        <v>324</v>
      </c>
      <c r="D65" s="418">
        <v>2</v>
      </c>
      <c r="E65" s="418"/>
      <c r="F65" s="419">
        <v>953.5</v>
      </c>
      <c r="G65" s="419"/>
      <c r="H65" s="213">
        <v>6</v>
      </c>
      <c r="I65" s="221" t="s">
        <v>324</v>
      </c>
      <c r="J65" s="235"/>
      <c r="K65" s="235"/>
      <c r="L65" s="418">
        <v>0</v>
      </c>
      <c r="M65" s="418"/>
      <c r="N65" s="419">
        <v>0</v>
      </c>
      <c r="O65" s="419"/>
    </row>
    <row r="66" spans="1:15" ht="15" customHeight="1">
      <c r="A66" s="2"/>
      <c r="B66" s="213">
        <v>7</v>
      </c>
      <c r="C66" s="221" t="s">
        <v>315</v>
      </c>
      <c r="D66" s="418">
        <v>36</v>
      </c>
      <c r="E66" s="418"/>
      <c r="F66" s="419">
        <v>48007.495999999999</v>
      </c>
      <c r="G66" s="419"/>
      <c r="H66" s="213">
        <v>7</v>
      </c>
      <c r="I66" s="221" t="s">
        <v>315</v>
      </c>
      <c r="J66" s="235"/>
      <c r="K66" s="235"/>
      <c r="L66" s="418">
        <v>8</v>
      </c>
      <c r="M66" s="418"/>
      <c r="N66" s="419">
        <v>10334.719000000001</v>
      </c>
      <c r="O66" s="419"/>
    </row>
    <row r="67" spans="1:15" ht="15" customHeight="1">
      <c r="A67" s="2"/>
      <c r="B67" s="213">
        <v>8</v>
      </c>
      <c r="C67" s="221" t="s">
        <v>323</v>
      </c>
      <c r="D67" s="418">
        <v>9</v>
      </c>
      <c r="E67" s="418"/>
      <c r="F67" s="419">
        <v>5848.45</v>
      </c>
      <c r="G67" s="419"/>
      <c r="H67" s="213">
        <v>8</v>
      </c>
      <c r="I67" s="221" t="s">
        <v>323</v>
      </c>
      <c r="J67" s="235"/>
      <c r="K67" s="235"/>
      <c r="L67" s="418">
        <v>0</v>
      </c>
      <c r="M67" s="418"/>
      <c r="N67" s="419">
        <v>0</v>
      </c>
      <c r="O67" s="419"/>
    </row>
    <row r="68" spans="1:15" ht="15" customHeight="1">
      <c r="A68" s="2"/>
      <c r="B68" s="213">
        <v>9</v>
      </c>
      <c r="C68" s="221" t="s">
        <v>318</v>
      </c>
      <c r="D68" s="418">
        <v>0</v>
      </c>
      <c r="E68" s="418"/>
      <c r="F68" s="419">
        <v>0</v>
      </c>
      <c r="G68" s="419"/>
      <c r="H68" s="213">
        <v>9</v>
      </c>
      <c r="I68" s="221" t="s">
        <v>318</v>
      </c>
      <c r="J68" s="235"/>
      <c r="K68" s="235"/>
      <c r="L68" s="418">
        <v>0</v>
      </c>
      <c r="M68" s="418"/>
      <c r="N68" s="419">
        <v>0</v>
      </c>
      <c r="O68" s="419"/>
    </row>
    <row r="69" spans="1:15" ht="15" customHeight="1">
      <c r="A69" s="2"/>
      <c r="B69" s="213">
        <v>10</v>
      </c>
      <c r="C69" s="221" t="s">
        <v>321</v>
      </c>
      <c r="D69" s="418">
        <v>19</v>
      </c>
      <c r="E69" s="418"/>
      <c r="F69" s="419">
        <v>23818.785000000003</v>
      </c>
      <c r="G69" s="419"/>
      <c r="H69" s="213">
        <v>10</v>
      </c>
      <c r="I69" s="221" t="s">
        <v>321</v>
      </c>
      <c r="J69" s="235"/>
      <c r="K69" s="235"/>
      <c r="L69" s="418">
        <v>1</v>
      </c>
      <c r="M69" s="418"/>
      <c r="N69" s="419">
        <f>'[4]Hal 14'!O80</f>
        <v>2486</v>
      </c>
      <c r="O69" s="419"/>
    </row>
    <row r="70" spans="1:15" ht="15" customHeight="1">
      <c r="A70" s="2"/>
      <c r="B70" s="213">
        <v>11</v>
      </c>
      <c r="C70" s="221" t="s">
        <v>325</v>
      </c>
      <c r="D70" s="418">
        <v>2</v>
      </c>
      <c r="E70" s="418"/>
      <c r="F70" s="419">
        <v>2000</v>
      </c>
      <c r="G70" s="419"/>
      <c r="H70" s="213">
        <v>11</v>
      </c>
      <c r="I70" s="221" t="s">
        <v>325</v>
      </c>
      <c r="J70" s="235"/>
      <c r="K70" s="235"/>
      <c r="L70" s="418">
        <v>0</v>
      </c>
      <c r="M70" s="418"/>
      <c r="N70" s="419">
        <v>0</v>
      </c>
      <c r="O70" s="419"/>
    </row>
    <row r="71" spans="1:15" ht="15" customHeight="1">
      <c r="A71" s="2"/>
      <c r="B71" s="282"/>
      <c r="C71" s="282" t="s">
        <v>156</v>
      </c>
      <c r="D71" s="411">
        <v>104</v>
      </c>
      <c r="E71" s="411"/>
      <c r="F71" s="412">
        <v>126406.08099999999</v>
      </c>
      <c r="G71" s="412"/>
      <c r="H71" s="413" t="s">
        <v>156</v>
      </c>
      <c r="I71" s="413"/>
      <c r="J71" s="413"/>
      <c r="K71" s="413"/>
      <c r="L71" s="411">
        <f>SUM(L60:M70)</f>
        <v>15</v>
      </c>
      <c r="M71" s="411"/>
      <c r="N71" s="412">
        <f>SUM(N60:O70)</f>
        <v>19419.154000000002</v>
      </c>
      <c r="O71" s="412"/>
    </row>
    <row r="72" spans="1:15" ht="15" customHeight="1">
      <c r="B72" s="20" t="s">
        <v>270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2:15" ht="15" customHeight="1">
      <c r="B97" s="20"/>
      <c r="D97" s="75"/>
      <c r="O97" s="21"/>
    </row>
    <row r="98" spans="2:15" ht="15" customHeight="1">
      <c r="B98" s="20"/>
      <c r="D98" s="75"/>
      <c r="O98" s="21"/>
    </row>
    <row r="99" spans="2:15" ht="15" customHeight="1">
      <c r="B99" s="20"/>
      <c r="D99" s="75"/>
      <c r="O99" s="21"/>
    </row>
    <row r="100" spans="2:15" ht="15" customHeight="1">
      <c r="B100" s="20"/>
      <c r="D100" s="75"/>
      <c r="O100" s="21"/>
    </row>
    <row r="101" spans="2:15" ht="15" customHeight="1">
      <c r="B101" s="20"/>
      <c r="D101" s="75"/>
      <c r="O101" s="21"/>
    </row>
    <row r="102" spans="2:15" ht="15" customHeight="1">
      <c r="B102" s="20"/>
      <c r="D102" s="75"/>
      <c r="O102" s="21"/>
    </row>
    <row r="103" spans="2:15" ht="15" customHeight="1">
      <c r="B103" s="20"/>
      <c r="D103" s="75"/>
      <c r="O103" s="21"/>
    </row>
    <row r="104" spans="2:15" ht="15" customHeight="1">
      <c r="B104" s="20"/>
      <c r="D104" s="75"/>
      <c r="O104" s="21"/>
    </row>
    <row r="105" spans="2:15" ht="15" customHeight="1">
      <c r="B105" s="20"/>
      <c r="D105" s="75"/>
      <c r="O105" s="21"/>
    </row>
    <row r="106" spans="2:15" ht="15" customHeight="1">
      <c r="B106" s="20"/>
      <c r="D106" s="75"/>
      <c r="O106" s="21"/>
    </row>
    <row r="107" spans="2:15" ht="15" customHeight="1">
      <c r="B107" s="20"/>
      <c r="D107" s="75"/>
      <c r="O107" s="21"/>
    </row>
    <row r="108" spans="2:15" ht="15" customHeight="1">
      <c r="B108" s="20"/>
      <c r="D108" s="75"/>
      <c r="O108" s="21"/>
    </row>
    <row r="109" spans="2:15" ht="15" customHeight="1">
      <c r="B109" s="20"/>
      <c r="D109" s="75"/>
      <c r="O109" s="21"/>
    </row>
    <row r="110" spans="2:15" ht="15" customHeight="1">
      <c r="B110" s="20"/>
      <c r="D110" s="75"/>
      <c r="O110" s="21"/>
    </row>
    <row r="111" spans="2:15" ht="15" customHeight="1">
      <c r="B111" s="20"/>
      <c r="D111" s="75"/>
      <c r="O111" s="21"/>
    </row>
    <row r="112" spans="2:15" ht="15" customHeight="1">
      <c r="B112" s="20"/>
      <c r="D112" s="75"/>
      <c r="O112" s="21"/>
    </row>
    <row r="113" spans="1:15" ht="15" customHeight="1">
      <c r="B113" s="20"/>
      <c r="D113" s="75"/>
      <c r="O113" s="21"/>
    </row>
    <row r="114" spans="1:15" ht="15" customHeight="1">
      <c r="B114" s="20"/>
      <c r="D114" s="75"/>
      <c r="O114" s="21"/>
    </row>
    <row r="115" spans="1:15" ht="15" customHeight="1">
      <c r="B115" s="20"/>
      <c r="D115" s="75"/>
      <c r="O115" s="21"/>
    </row>
    <row r="116" spans="1:15" ht="15" customHeight="1">
      <c r="B116" s="20"/>
      <c r="D116" s="75"/>
      <c r="O116" s="21"/>
    </row>
    <row r="117" spans="1:15" ht="1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1:15" ht="15" customHeight="1">
      <c r="A118" s="15"/>
      <c r="B118" s="15"/>
      <c r="C118" s="15"/>
      <c r="D118" s="15"/>
      <c r="E118" s="101"/>
      <c r="F118" s="101"/>
      <c r="G118" s="101"/>
      <c r="H118" s="101"/>
      <c r="I118" s="101"/>
      <c r="J118" s="101"/>
      <c r="K118" s="178"/>
      <c r="L118" s="178"/>
      <c r="M118" s="101"/>
      <c r="N118" s="101"/>
      <c r="O118" s="104" t="s">
        <v>197</v>
      </c>
    </row>
    <row r="120" spans="1:15" ht="15" customHeight="1">
      <c r="O120" s="124"/>
    </row>
  </sheetData>
  <mergeCells count="240"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M2:O2"/>
    <mergeCell ref="A4:O4"/>
    <mergeCell ref="D9:E9"/>
    <mergeCell ref="F9:G9"/>
    <mergeCell ref="L9:M9"/>
    <mergeCell ref="N9:O9"/>
    <mergeCell ref="D10:E10"/>
    <mergeCell ref="F10:G10"/>
    <mergeCell ref="L10:M10"/>
    <mergeCell ref="N10:O10"/>
    <mergeCell ref="B7:B8"/>
    <mergeCell ref="C7:G7"/>
    <mergeCell ref="H7:H8"/>
    <mergeCell ref="I7:O7"/>
    <mergeCell ref="D8:E8"/>
    <mergeCell ref="F8:G8"/>
    <mergeCell ref="I8:K8"/>
    <mergeCell ref="L8:M8"/>
    <mergeCell ref="N8:O8"/>
  </mergeCells>
  <printOptions horizontalCentered="1"/>
  <pageMargins left="0.25" right="0.25" top="0.5" bottom="0.5" header="0.3" footer="0.3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C3B67B-8171-47E9-BC8A-82B5B155930A}"/>
</file>

<file path=customXml/itemProps2.xml><?xml version="1.0" encoding="utf-8"?>
<ds:datastoreItem xmlns:ds="http://schemas.openxmlformats.org/officeDocument/2006/customXml" ds:itemID="{88F2B0A2-ABAE-4BBB-8EB9-0AD6910BB5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132FB-41F8-496E-BFD0-D6ECDB0B6B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Cover</vt:lpstr>
      <vt:lpstr>Daftar Isi</vt:lpstr>
      <vt:lpstr>Summary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2023-03-24T04:41:06Z</cp:lastPrinted>
  <dcterms:created xsi:type="dcterms:W3CDTF">2014-09-22T03:44:10Z</dcterms:created>
  <dcterms:modified xsi:type="dcterms:W3CDTF">2023-09-28T16:01:45Z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