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drawings/drawing4.xml" ContentType="application/vnd.openxmlformats-officedocument.drawing+xml"/>
  <Override PartName="/xl/customProperty22.bin" ContentType="application/vnd.openxmlformats-officedocument.spreadsheetml.customProperty"/>
  <Override PartName="/xl/drawings/drawing5.xml" ContentType="application/vnd.openxmlformats-officedocument.drawing+xml"/>
  <Override PartName="/xl/customProperty23.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defaultThemeVersion="124226"/>
  <mc:AlternateContent xmlns:mc="http://schemas.openxmlformats.org/markup-compatibility/2006">
    <mc:Choice Requires="x15">
      <x15ac:absPath xmlns:x15ac="http://schemas.microsoft.com/office/spreadsheetml/2010/11/ac" url="/Users/alivarosani/Documents/DSIN LKM &amp; FINTECH/"/>
    </mc:Choice>
  </mc:AlternateContent>
  <xr:revisionPtr revIDLastSave="0" documentId="13_ncr:1_{CC6D8249-07E4-0C49-8951-06F6EC200A55}" xr6:coauthVersionLast="47" xr6:coauthVersionMax="47" xr10:uidLastSave="{00000000-0000-0000-0000-000000000000}"/>
  <bookViews>
    <workbookView xWindow="0" yWindow="500" windowWidth="23260" windowHeight="15040" firstSheet="6" activeTab="6" xr2:uid="{00000000-000D-0000-FFFF-FFFF00000000}"/>
  </bookViews>
  <sheets>
    <sheet name="Cover" sheetId="1" r:id="rId1"/>
    <sheet name="Foreword" sheetId="12" r:id="rId2"/>
    <sheet name="Table Of Content" sheetId="2" r:id="rId3"/>
    <sheet name="Number Entities" sheetId="24" r:id="rId4"/>
    <sheet name="Number Entities By Province" sheetId="25" r:id="rId5"/>
    <sheet name="Assets By Province" sheetId="26" r:id="rId6"/>
    <sheet name="Summary" sheetId="13" r:id="rId7"/>
    <sheet name="Summary by Province" sheetId="28" r:id="rId8"/>
    <sheet name="BS-MFI Cooperative Conv" sheetId="10" r:id="rId9"/>
    <sheet name="IS- MFI Cooperative Conv" sheetId="29" r:id="rId10"/>
    <sheet name="Sum by Prov. MFI Coop Conv" sheetId="35" r:id="rId11"/>
    <sheet name="BS - MFI Limit Comp Conv" sheetId="31" r:id="rId12"/>
    <sheet name="IS-MFI Limit Comp Conv" sheetId="14" r:id="rId13"/>
    <sheet name="Sum by Prov-MFI Limit Comp Conv" sheetId="36" r:id="rId14"/>
    <sheet name="BS- MFI Cooperative Sharia" sheetId="15" r:id="rId15"/>
    <sheet name="IS- MFI Cooperative Sharia" sheetId="33" r:id="rId16"/>
    <sheet name="Sum by Prov- MFI Coop Sharia" sheetId="37" r:id="rId17"/>
    <sheet name="BS- MFI Limit Sharia" sheetId="41" r:id="rId18"/>
    <sheet name="IS- MFI Limit Sharia" sheetId="42" r:id="rId19"/>
    <sheet name="Sum by Prov- MFI Limit Sharia" sheetId="43" r:id="rId20"/>
    <sheet name="===" sheetId="17" r:id="rId21"/>
    <sheet name="Abbreviation" sheetId="40" r:id="rId22"/>
    <sheet name="Glossary" sheetId="8" r:id="rId23"/>
  </sheets>
  <definedNames>
    <definedName name="_xlnm._FilterDatabase" localSheetId="5" hidden="1">'Assets By Province'!$A$3:$E$21</definedName>
    <definedName name="_xlnm._FilterDatabase" localSheetId="4" hidden="1">'Number Entities By Province'!$A$3:$E$26</definedName>
    <definedName name="premi_okto14" localSheetId="21">#REF!</definedName>
    <definedName name="premi_okto14">#REF!</definedName>
    <definedName name="_xlnm.Print_Area" localSheetId="21">Abbreviation!$A$1:$F$19</definedName>
    <definedName name="_xlnm.Print_Area" localSheetId="5">'Assets By Province'!$A$1:$E$26</definedName>
    <definedName name="_xlnm.Print_Area" localSheetId="11">'BS - MFI Limit Comp Conv'!$A$1:$F$43</definedName>
    <definedName name="_xlnm.Print_Area" localSheetId="14">'BS- MFI Cooperative Sharia'!$A$1:$F$58</definedName>
    <definedName name="_xlnm.Print_Area" localSheetId="17">'BS- MFI Limit Sharia'!$A$1:$F$61</definedName>
    <definedName name="_xlnm.Print_Area" localSheetId="8">'BS-MFI Cooperative Conv'!$A$1:$F$42</definedName>
    <definedName name="_xlnm.Print_Area" localSheetId="0">Cover!$A$1:$J$15</definedName>
    <definedName name="_xlnm.Print_Area" localSheetId="1">Foreword!$A$1:$E$30</definedName>
    <definedName name="_xlnm.Print_Area" localSheetId="22">Glossary!$A$1:$J$17</definedName>
    <definedName name="_xlnm.Print_Area" localSheetId="9">'IS- MFI Cooperative Conv'!$A$1:$F$20</definedName>
    <definedName name="_xlnm.Print_Area" localSheetId="15">'IS- MFI Cooperative Sharia'!$A$1:$F$27</definedName>
    <definedName name="_xlnm.Print_Area" localSheetId="18">'IS- MFI Limit Sharia'!$A$1:$F$27</definedName>
    <definedName name="_xlnm.Print_Area" localSheetId="12">'IS-MFI Limit Comp Conv'!$A$1:$F$20</definedName>
    <definedName name="_xlnm.Print_Area" localSheetId="3">'Number Entities'!$A$1:$E$10</definedName>
    <definedName name="_xlnm.Print_Area" localSheetId="4">'Number Entities By Province'!$A$1:$E$26</definedName>
    <definedName name="_xlnm.Print_Area" localSheetId="16">'Sum by Prov- MFI Coop Sharia'!$A$1:$J$76</definedName>
    <definedName name="_xlnm.Print_Area" localSheetId="19">'Sum by Prov- MFI Limit Sharia'!$A$1:$J$19</definedName>
    <definedName name="_xlnm.Print_Area" localSheetId="13">'Sum by Prov-MFI Limit Comp Conv'!$A$1:$J$36</definedName>
    <definedName name="_xlnm.Print_Area" localSheetId="10">'Sum by Prov. MFI Coop Conv'!$A$1:$J$42</definedName>
    <definedName name="_xlnm.Print_Area" localSheetId="6">Summary!$A$1:$E$21</definedName>
    <definedName name="_xlnm.Print_Area" localSheetId="7">'Summary by Province'!$A$1:$J$85</definedName>
    <definedName name="_xlnm.Print_Area" localSheetId="2">'Table Of Content'!$A$1:$C$51</definedName>
    <definedName name="_xlnm.Print_Titles" localSheetId="14">'BS- MFI Cooperative Sharia'!#REF!</definedName>
    <definedName name="_xlnm.Print_Titles" localSheetId="17">'BS- MFI Limit Sharia'!#REF!</definedName>
    <definedName name="_xlnm.Print_Titles" localSheetId="8">'BS-MFI Cooperative Conv'!#REF!</definedName>
    <definedName name="_xlnm.Print_Titles" localSheetId="12">'IS-MFI Limit Comp Conv'!#REF!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19" i="13" l="1"/>
  <c r="E61" i="41"/>
  <c r="E60" i="41"/>
  <c r="E57" i="41"/>
  <c r="E59" i="41"/>
  <c r="E57" i="15"/>
  <c r="E56" i="15"/>
  <c r="E54" i="15"/>
  <c r="E53" i="15"/>
  <c r="E43" i="31"/>
  <c r="E42" i="31"/>
  <c r="E40" i="31"/>
  <c r="E39" i="31"/>
  <c r="E38" i="31"/>
  <c r="E40" i="10"/>
  <c r="E39" i="10"/>
  <c r="E37" i="10"/>
  <c r="E36" i="10"/>
  <c r="D14" i="13"/>
  <c r="D26" i="26"/>
  <c r="D10" i="24"/>
  <c r="E58" i="41"/>
  <c r="D58" i="41"/>
  <c r="C58" i="41"/>
  <c r="D57" i="41"/>
  <c r="C57" i="41"/>
  <c r="D61" i="41"/>
  <c r="C61" i="41"/>
  <c r="E56" i="41"/>
  <c r="D18" i="13"/>
  <c r="D17" i="13" s="1"/>
  <c r="E55" i="15"/>
  <c r="E52" i="15"/>
  <c r="D16" i="13"/>
  <c r="E35" i="10"/>
  <c r="G42" i="35"/>
  <c r="I42" i="35"/>
  <c r="H42" i="35"/>
  <c r="F42" i="35"/>
  <c r="E42" i="35"/>
  <c r="D42" i="35"/>
  <c r="C42" i="35"/>
  <c r="B42" i="35"/>
  <c r="E38" i="10"/>
  <c r="D15" i="13" l="1"/>
  <c r="E41" i="31"/>
  <c r="I84" i="28"/>
  <c r="H84" i="28"/>
  <c r="G84" i="28"/>
  <c r="F84" i="28"/>
  <c r="E84" i="28"/>
  <c r="D84" i="28"/>
  <c r="C84" i="28"/>
  <c r="B84" i="28"/>
  <c r="D26" i="25" l="1"/>
  <c r="C40" i="10" l="1"/>
  <c r="C37" i="10"/>
  <c r="C54" i="15"/>
  <c r="C53" i="15"/>
  <c r="I26" i="28" l="1"/>
  <c r="G26" i="28"/>
  <c r="F26" i="28"/>
  <c r="E26" i="28"/>
  <c r="D26" i="28"/>
  <c r="C26" i="28"/>
  <c r="B26" i="28"/>
  <c r="C19" i="13" l="1"/>
  <c r="C18" i="13"/>
  <c r="C17" i="13" s="1"/>
  <c r="B19" i="13"/>
  <c r="B18" i="13"/>
  <c r="B17" i="13"/>
  <c r="D60" i="41"/>
  <c r="D59" i="41" s="1"/>
  <c r="D56" i="41"/>
  <c r="C60" i="41"/>
  <c r="C59" i="41" s="1"/>
  <c r="D57" i="15"/>
  <c r="C57" i="15"/>
  <c r="C56" i="41"/>
  <c r="D56" i="15"/>
  <c r="D55" i="15" s="1"/>
  <c r="D53" i="15"/>
  <c r="D54" i="15"/>
  <c r="C56" i="15"/>
  <c r="C55" i="15" s="1"/>
  <c r="C52" i="15"/>
  <c r="D43" i="31"/>
  <c r="D42" i="31"/>
  <c r="D41" i="31" s="1"/>
  <c r="D40" i="31"/>
  <c r="D39" i="31"/>
  <c r="D38" i="31" s="1"/>
  <c r="C43" i="31"/>
  <c r="C42" i="31"/>
  <c r="C40" i="31"/>
  <c r="C39" i="31"/>
  <c r="C38" i="31" s="1"/>
  <c r="D40" i="10"/>
  <c r="D39" i="10"/>
  <c r="D38" i="10" s="1"/>
  <c r="C39" i="10"/>
  <c r="C38" i="10" s="1"/>
  <c r="D37" i="10"/>
  <c r="D36" i="10"/>
  <c r="C36" i="10"/>
  <c r="D52" i="15" l="1"/>
  <c r="C16" i="13"/>
  <c r="B15" i="13"/>
  <c r="C15" i="13"/>
  <c r="D35" i="10"/>
  <c r="C35" i="10"/>
  <c r="B16" i="13"/>
  <c r="C41" i="31"/>
  <c r="C14" i="13" l="1"/>
  <c r="B14" i="13"/>
  <c r="I27" i="35"/>
  <c r="H27" i="35"/>
  <c r="F27" i="35"/>
  <c r="E27" i="35"/>
  <c r="D27" i="35"/>
  <c r="C27" i="35"/>
  <c r="B27" i="35"/>
  <c r="I31" i="10" l="1"/>
  <c r="I55" i="28"/>
  <c r="H55" i="28"/>
  <c r="C26" i="26"/>
  <c r="C26" i="25" l="1"/>
  <c r="C55" i="28" l="1"/>
  <c r="G55" i="28" l="1"/>
  <c r="F55" i="28"/>
  <c r="E55" i="28"/>
  <c r="D55" i="28"/>
  <c r="B55" i="28"/>
  <c r="B26" i="25"/>
  <c r="B26" i="26" l="1"/>
  <c r="B7" i="24" l="1"/>
  <c r="B4" i="24"/>
  <c r="C7" i="24" l="1"/>
  <c r="C4" i="24"/>
  <c r="C10" i="24" l="1"/>
  <c r="B10" i="24" l="1"/>
  <c r="D7" i="24" l="1"/>
  <c r="D4" i="24"/>
</calcChain>
</file>

<file path=xl/sharedStrings.xml><?xml version="1.0" encoding="utf-8"?>
<sst xmlns="http://schemas.openxmlformats.org/spreadsheetml/2006/main" count="1424" uniqueCount="448">
  <si>
    <t>No</t>
  </si>
  <si>
    <t>Enquiries :</t>
  </si>
  <si>
    <t>Direktorat Statistik dan Informasi IKNB</t>
  </si>
  <si>
    <t>Pertanyaan :</t>
  </si>
  <si>
    <t>Ekuitas</t>
  </si>
  <si>
    <t>Jumlah Liabilitas</t>
  </si>
  <si>
    <t>Akun</t>
  </si>
  <si>
    <t>Total Assets</t>
  </si>
  <si>
    <t>Total Liabilities</t>
  </si>
  <si>
    <t>Total Equities</t>
  </si>
  <si>
    <t>Total Liabilities and Equities</t>
  </si>
  <si>
    <t>Jumlah Ekuitas</t>
  </si>
  <si>
    <t>Untuk informasi lebih lanjut mengenai statistik dalam publikasi ini :</t>
  </si>
  <si>
    <t>Glossary</t>
  </si>
  <si>
    <t>Daftar Istilah</t>
  </si>
  <si>
    <t>Halaman ini sengaja dikosongkan</t>
  </si>
  <si>
    <t>This Page is Intentionally Left Blank</t>
  </si>
  <si>
    <t>Aset</t>
  </si>
  <si>
    <t>Liabilitas</t>
  </si>
  <si>
    <t>Penempatan Dana</t>
  </si>
  <si>
    <t>Pinjaman Yang Diberikan</t>
  </si>
  <si>
    <t>Pinjaman Yang Diterima</t>
  </si>
  <si>
    <t>Kas</t>
  </si>
  <si>
    <t>Penempatan Dana:</t>
  </si>
  <si>
    <t>a.    Tabungan Pada Bank</t>
  </si>
  <si>
    <t xml:space="preserve">b.    Deposito Berjangka Pada Bank </t>
  </si>
  <si>
    <t>c.    Sertifikat Deposito Pada Bank</t>
  </si>
  <si>
    <t>Pinjaman Yang Diberikan:</t>
  </si>
  <si>
    <t>a.    Kepada Masyarakat</t>
  </si>
  <si>
    <t>b.    Kepada LKM Lain</t>
  </si>
  <si>
    <t>(Penyisihan Penghapusan Pinjaman)</t>
  </si>
  <si>
    <t>Aset Tetap Dan Inventaris (ATI)</t>
  </si>
  <si>
    <t>(Akumulasi Penyusutan ATI)</t>
  </si>
  <si>
    <t>Aset Lain-Lain</t>
  </si>
  <si>
    <t>Jumlah Aset</t>
  </si>
  <si>
    <t>Utang Yang Harus Segera Dibayar</t>
  </si>
  <si>
    <t>Simpanan:</t>
  </si>
  <si>
    <t>a.    Tabungan</t>
  </si>
  <si>
    <t>b.    Deposito</t>
  </si>
  <si>
    <t>Liabilitas Lain-Lain</t>
  </si>
  <si>
    <t>Modal</t>
  </si>
  <si>
    <t>a.     Simpanan Pokok</t>
  </si>
  <si>
    <t>b.     Simpanan Wajib</t>
  </si>
  <si>
    <t>Hibah</t>
  </si>
  <si>
    <t>Cadangan</t>
  </si>
  <si>
    <t>Sisa Hasil Usaha Tahun Berjalan</t>
  </si>
  <si>
    <t>Jumlah Liabilitas Dan Ekuitas</t>
  </si>
  <si>
    <t>Cash</t>
  </si>
  <si>
    <t>(Allowance for Loan)</t>
  </si>
  <si>
    <t>Fixed Assets and Inventory</t>
  </si>
  <si>
    <t>Accumulated Depreciation</t>
  </si>
  <si>
    <t>Others Assets</t>
  </si>
  <si>
    <t>Immediate Debt Paid</t>
  </si>
  <si>
    <t>Equities</t>
  </si>
  <si>
    <t>Grant</t>
  </si>
  <si>
    <t>Reserves</t>
  </si>
  <si>
    <t>Time Results of Operations Current Year</t>
  </si>
  <si>
    <t>a.     Modal Disetor</t>
  </si>
  <si>
    <t>a.     Cadangan Umum</t>
  </si>
  <si>
    <t>b.     Cadangan Tujuan</t>
  </si>
  <si>
    <t>Saldo Laba / (Rugi)</t>
  </si>
  <si>
    <t>a.     Saldo Laba / (Rugi) Awal Tahun</t>
  </si>
  <si>
    <t>b.     Laba / (Rugi) Tahun Berjalan</t>
  </si>
  <si>
    <t>Piutang</t>
  </si>
  <si>
    <t>Pembiayaan:</t>
  </si>
  <si>
    <t xml:space="preserve">Piutang/Pembiayaan Lainnya </t>
  </si>
  <si>
    <t>(Penyisihan Penghapusan Pembiayaan)</t>
  </si>
  <si>
    <t>Persediaan</t>
  </si>
  <si>
    <t>(Akumulasi Penyusutan)</t>
  </si>
  <si>
    <t>Pendanaan Yang Diterima</t>
  </si>
  <si>
    <t>Dana Syirkah Temporer</t>
  </si>
  <si>
    <t>Mudharabah</t>
  </si>
  <si>
    <t>a. Kurang dari setahun</t>
  </si>
  <si>
    <t>b. Paling sedikit setahun</t>
  </si>
  <si>
    <t>Musyarakah</t>
  </si>
  <si>
    <t>Jumlah Dana Syirkah Temporer</t>
  </si>
  <si>
    <t>Jumlah Liabilitas, Dana Syirkah Temporer, dan Ekuitas</t>
  </si>
  <si>
    <t>Financing Receivables</t>
  </si>
  <si>
    <t>Financing</t>
  </si>
  <si>
    <t>Accumulated For Bad Debts Financing</t>
  </si>
  <si>
    <t>Asset Istishna 'In Progress</t>
  </si>
  <si>
    <t>Instihna Terms</t>
  </si>
  <si>
    <t>Inventories</t>
  </si>
  <si>
    <t>Ijarah Assets</t>
  </si>
  <si>
    <t xml:space="preserve">Fixed assets and Inventories </t>
  </si>
  <si>
    <t>Wadiah Savings</t>
  </si>
  <si>
    <t>Salam Debt</t>
  </si>
  <si>
    <t>Istishna Debt</t>
  </si>
  <si>
    <t>Others Liabilities</t>
  </si>
  <si>
    <t xml:space="preserve">Total Syirkah Temporer Funds </t>
  </si>
  <si>
    <t>Equity</t>
  </si>
  <si>
    <t>Total Liabilites, Syirkah Temporer Funds, and Equities</t>
  </si>
  <si>
    <t>Liabilities</t>
  </si>
  <si>
    <t>Lembaga Keuangan Mikro</t>
  </si>
  <si>
    <t>Microfinance Institutions</t>
  </si>
  <si>
    <t>Simpanan LKM pada Bank</t>
  </si>
  <si>
    <t>Jumlah debet pemberian pinjaman yang diberikan oleh LKM</t>
  </si>
  <si>
    <t>Total debit granting of loans granted by MFIs</t>
  </si>
  <si>
    <t>Dana yang dipercayakan masyarakat kepada LKM dalam bentuk tabungan dan/atau deposito berdasarkan perjanjian penyimpanan dana.</t>
  </si>
  <si>
    <t>The public funds entrusted to MFIs in the form of savings and / or deposit funds based storage agreement</t>
  </si>
  <si>
    <t>Assets</t>
  </si>
  <si>
    <t xml:space="preserve">Directorate Of NBFI Statistics and Information </t>
  </si>
  <si>
    <t>Syirkah Temporer Funds</t>
  </si>
  <si>
    <t>Fund Placements</t>
  </si>
  <si>
    <t>Financing Loans</t>
  </si>
  <si>
    <t>Received Loans</t>
  </si>
  <si>
    <t>a.   Savings</t>
  </si>
  <si>
    <t>b.   Time Deposit</t>
  </si>
  <si>
    <t>c.   Certificate Of Deposit</t>
  </si>
  <si>
    <t>a.     Community</t>
  </si>
  <si>
    <t xml:space="preserve">b.   Others MFIs </t>
  </si>
  <si>
    <t>Deposits:</t>
  </si>
  <si>
    <t>a.     Savings</t>
  </si>
  <si>
    <t>b.     Deposit</t>
  </si>
  <si>
    <t>a.     Principal Savings</t>
  </si>
  <si>
    <t>b.     Compulsory Savings</t>
  </si>
  <si>
    <t>a.   Community</t>
  </si>
  <si>
    <t>b.     Time Deposit</t>
  </si>
  <si>
    <t xml:space="preserve">b.     Others MFIs </t>
  </si>
  <si>
    <t>a.     Paid-up Capital</t>
  </si>
  <si>
    <t>b.     Deposit Required</t>
  </si>
  <si>
    <t>a.     General Reserves</t>
  </si>
  <si>
    <t>b.     Spesific Reserves</t>
  </si>
  <si>
    <t>Retained Profit (Loss)</t>
  </si>
  <si>
    <t>a.     Retained Profit (Loss) Beginning Of The Year</t>
  </si>
  <si>
    <t>b.     Current Profit (Loss)</t>
  </si>
  <si>
    <t>c.      Certificate Of Deposit</t>
  </si>
  <si>
    <t xml:space="preserve">Others Receivables/Financing </t>
  </si>
  <si>
    <t xml:space="preserve">Received Funding </t>
  </si>
  <si>
    <t>Keterangan</t>
  </si>
  <si>
    <t>Items</t>
  </si>
  <si>
    <t>Lembaga Keuangan yang khusus didirikan untuk memberikan jasa pengembangan usaha dan pemberdayaan masyarakat, baik melalui pinjaman atau pembiayaan dalam usaha skala mikro kepada anggota dan masyarakat, pengelolaan simpanan, maupun pemberian jasa konsultasi pengembangan usaha yang tidak semata-mata mencari keuntungan</t>
  </si>
  <si>
    <t>Financial institutions are specifically established to provide business development services and community empowerment, either through a loan or financing for micro enterprises to members and the public, the management of deposits, as well as the provision of consulting services business development that is not solely for profit</t>
  </si>
  <si>
    <t>Dana yang diterima LKM dari pihak lain dengan kewajiban pembayaran kembali sesuai dengan persyaratan perjanjian pinjaman yang jatuh temponya lebih dari 1 (satu) tahun dan tidak termasuk dalam utang yang harus segera dibayar</t>
  </si>
  <si>
    <t>Funds received from the other party MFIs with repayment obligations in accordance with the terms of the loan agreement with maturities of more than 1 (one) year and is not included in debt that must be paid</t>
  </si>
  <si>
    <t>Indonesia Microfinance Institutions Statistics</t>
  </si>
  <si>
    <t xml:space="preserve">Statistik Lembaga Keuangan Mikro  Indonesia </t>
  </si>
  <si>
    <t>Simpanan/Tabungan</t>
  </si>
  <si>
    <t>Deposits/Savings</t>
  </si>
  <si>
    <t>Dana yang diterima sebagai investasi dengan jangka waktu tertentu dari individu dan pihak lainnya, baik jangka pendek (kurang dari setahun) maupun jangka panjang (paling sedikit setahun), dengan menggunakan akad Mudharabah dan akad Musyarakah. LKM Syariah mempunyai hak untuk mengelola dan menginvestasikan dana tersebut dengan pembagian hasil investasi berdasarkan kesepakatan</t>
  </si>
  <si>
    <t>Funds that received as an investment with a certain period from individuals and other parties, both short-term (less than one year) and long term (at least one year), by using contract Mudharabah and Musyarakah contract. Sharia MFIs have the right to manage and invest funds in accordance with the distribution of the investment return based on agreement</t>
  </si>
  <si>
    <t>Konvensional</t>
  </si>
  <si>
    <t>Koperasi</t>
  </si>
  <si>
    <t>PT</t>
  </si>
  <si>
    <t>Syariah</t>
  </si>
  <si>
    <t>Total</t>
  </si>
  <si>
    <t>Conventional</t>
  </si>
  <si>
    <t>Cooperative</t>
  </si>
  <si>
    <t>Limited Company</t>
  </si>
  <si>
    <t>Sharia</t>
  </si>
  <si>
    <t>Jawa Tengah</t>
  </si>
  <si>
    <t>Jawa Barat</t>
  </si>
  <si>
    <t>Jawa Timur</t>
  </si>
  <si>
    <t>Banten</t>
  </si>
  <si>
    <t>Bengkulu</t>
  </si>
  <si>
    <t>Lampung</t>
  </si>
  <si>
    <t>Nusa Tenggara Barat</t>
  </si>
  <si>
    <t>Central Java</t>
  </si>
  <si>
    <t>West Java</t>
  </si>
  <si>
    <t>East Java</t>
  </si>
  <si>
    <t>West Nusa Tenggara</t>
  </si>
  <si>
    <t>A.  Pendapatan Operasional</t>
  </si>
  <si>
    <t>Pendapatan Bunga</t>
  </si>
  <si>
    <t>Pendapatan Operasional Lainnya</t>
  </si>
  <si>
    <t>Jumlah Pendapatan Operasional</t>
  </si>
  <si>
    <t>B. Beban Operasional</t>
  </si>
  <si>
    <t>Beban Bunga</t>
  </si>
  <si>
    <t>Beban Penyisihan Penghapusan Pinjaman</t>
  </si>
  <si>
    <t>Beban Penyusutan ATI</t>
  </si>
  <si>
    <t>Beban Tenaga Kerja</t>
  </si>
  <si>
    <t xml:space="preserve">Beban Operasional Lainnya </t>
  </si>
  <si>
    <t>Jumlah Beban Operasional</t>
  </si>
  <si>
    <t>C. Sisa Hasil Usaha Operasional</t>
  </si>
  <si>
    <t>Pendapatan Non Operasional</t>
  </si>
  <si>
    <t>Beban Non Operasional</t>
  </si>
  <si>
    <t>F.  Sisa Hasil Usaha Sebelum Pajak</t>
  </si>
  <si>
    <t>Taksiran Pajak Penghasilan</t>
  </si>
  <si>
    <t>H. Sisa Hasil Usaha Tahun Berjalan</t>
  </si>
  <si>
    <t>b.     Tambahan Modal Disetor</t>
  </si>
  <si>
    <t>C. Laba/Rugi Operasional</t>
  </si>
  <si>
    <t>F.  Laba/Rugi Sebelum Pajak</t>
  </si>
  <si>
    <t>H. Laba/Rugi Tahun Berjalan</t>
  </si>
  <si>
    <t>a. Tabungan Pada Bank</t>
  </si>
  <si>
    <t xml:space="preserve">b. Deposito Berjangka Pada Bank </t>
  </si>
  <si>
    <t>c. Sertifikat Deposito Pada Bank</t>
  </si>
  <si>
    <t>a. Piutang Murabahah</t>
  </si>
  <si>
    <t>b. (Margin Murabahah Ditangguhkan)</t>
  </si>
  <si>
    <t>c. Piutang Salam</t>
  </si>
  <si>
    <t>d. Piutang Istishna’</t>
  </si>
  <si>
    <t>e. (Margin Istishna’ Ditangguhkan)</t>
  </si>
  <si>
    <t>a. Pembiayaan Mudharabah</t>
  </si>
  <si>
    <t>b. Pembiayaan Musyarakah</t>
  </si>
  <si>
    <t>Aset Istishna’ Dalam Penyelesaian</t>
  </si>
  <si>
    <t>(Termin Istishna’)</t>
  </si>
  <si>
    <t>Aset Ijarah</t>
  </si>
  <si>
    <t>Tabungan Wadiah</t>
  </si>
  <si>
    <t>Utang Salam</t>
  </si>
  <si>
    <t>Utang Istishna’</t>
  </si>
  <si>
    <t>a. Simpanan Pokok</t>
  </si>
  <si>
    <t>b. Simpanan Wajib</t>
  </si>
  <si>
    <t>Pendapatan Margin Murabahah</t>
  </si>
  <si>
    <t>Pendapatan Salam</t>
  </si>
  <si>
    <t>Pendapatan Margin Istishna</t>
  </si>
  <si>
    <t>Pendapatan Ijarah</t>
  </si>
  <si>
    <t>Pendapatan Bagi Hasil Mudharabah</t>
  </si>
  <si>
    <t>Pendapatan Bagi Hasil Musyarakah</t>
  </si>
  <si>
    <t>B. Hak Pihak Ketiga Atas Bagi Hasil</t>
  </si>
  <si>
    <t>C. Pendapatan Operasional Setelah Distribusi Bagi Hasil</t>
  </si>
  <si>
    <t>D. Beban Operasional</t>
  </si>
  <si>
    <t>Beban Bonus Wadiah</t>
  </si>
  <si>
    <t xml:space="preserve">Beban Penyusutan </t>
  </si>
  <si>
    <t>Beban Penyisihan Penghapusan Pembiayaan</t>
  </si>
  <si>
    <t>E. Sisa Hasil Usaha Operasional</t>
  </si>
  <si>
    <t>G. Sisa Hasil Usaha Tahun Berjalan</t>
  </si>
  <si>
    <t>Kata Pengantar</t>
  </si>
  <si>
    <t>Foreword</t>
  </si>
  <si>
    <t xml:space="preserve">Dengan terbitnya Statistik Lembaga Keuangan Mikro ini, kami berharap data yang disajikan dapat memberikan manfaat bagi semua pihak.   </t>
  </si>
  <si>
    <t>:</t>
  </si>
  <si>
    <t>Microfinance Institutions Statistics is a publication media that provides data of Indonesia Microfinance Institutions. Microfinance Institutions Statistics is published by Directorate of Non-Bank Financial Institutions for Statistics and Information, Department of Non-Bank Financial Institutions Supervision 1B and it is also accessible through the official website of Indonesia Financial Services Authority at www.ojk.go.id.</t>
  </si>
  <si>
    <t>We hope the publication of  Microfinance Institutions Statistics will give benefits to the readers.</t>
  </si>
  <si>
    <t>For further more information about the statistics in this publication, please contact:</t>
  </si>
  <si>
    <t>Operational Expense</t>
  </si>
  <si>
    <t>Interest Expense</t>
  </si>
  <si>
    <t>Other Operational Expense</t>
  </si>
  <si>
    <t>Total Operational Expense</t>
  </si>
  <si>
    <t>Non Operational Expense</t>
  </si>
  <si>
    <t>Operational Revenue</t>
  </si>
  <si>
    <t>Interest Revenue</t>
  </si>
  <si>
    <t>Other Operational Revenue</t>
  </si>
  <si>
    <t>Total Operational Revenue</t>
  </si>
  <si>
    <t>Non Operational Revenue</t>
  </si>
  <si>
    <t>Income Tax Estimation</t>
  </si>
  <si>
    <t>Profit (Loss) After Income Tax</t>
  </si>
  <si>
    <t>Profit (Loss) Before Income Tax</t>
  </si>
  <si>
    <t>Operational Profit (Loss)</t>
  </si>
  <si>
    <t>Depreciation Expense</t>
  </si>
  <si>
    <t>Fixed Asset and Inventory Depreciation Expense</t>
  </si>
  <si>
    <t>Labor Expense</t>
  </si>
  <si>
    <t>Allowance for Elimination Loan</t>
  </si>
  <si>
    <t>Murabahah Margin Revenue</t>
  </si>
  <si>
    <t>Istishna Margin Revenue</t>
  </si>
  <si>
    <t>Salam Revenue</t>
  </si>
  <si>
    <t>Ijarah Revenue</t>
  </si>
  <si>
    <t>Mudharabah Profit Sharing Revenue</t>
  </si>
  <si>
    <t>Musyarakah Profit Sharing Revenue</t>
  </si>
  <si>
    <t>Rights for Profit Sharing Third Party</t>
  </si>
  <si>
    <t>Operational Revenue after Profit Sharing Distribution</t>
  </si>
  <si>
    <t>Wadiah Bonus Expense</t>
  </si>
  <si>
    <t>Allowance for Financing Elimination</t>
  </si>
  <si>
    <t>Sumatera Barat</t>
  </si>
  <si>
    <t>Kalimantan Tengah</t>
  </si>
  <si>
    <t>The data used in Microfinance Institutions Statistics is derived from Microfinance Information System (SILKM) and by the softcopy of quarterly report in excel format.</t>
  </si>
  <si>
    <t>Central Kalimantan</t>
  </si>
  <si>
    <t>West Sumatera</t>
  </si>
  <si>
    <t>Sulawesi Barat</t>
  </si>
  <si>
    <t>Sumatera Utara</t>
  </si>
  <si>
    <t>West Sulawesi</t>
  </si>
  <si>
    <t>North Sumatera</t>
  </si>
  <si>
    <t>D. Pendapatan Non Operasional</t>
  </si>
  <si>
    <t>E. Beban Non Operasional</t>
  </si>
  <si>
    <t>G. Taksiran Pajak Penghasilan</t>
  </si>
  <si>
    <t>IKNB</t>
  </si>
  <si>
    <t>Industri Keuangan Non Bank</t>
  </si>
  <si>
    <t>LKM</t>
  </si>
  <si>
    <t>Perseroan Terbatas</t>
  </si>
  <si>
    <t>MFIs</t>
  </si>
  <si>
    <t>Statistik Lembaga Keuangan Mikro merupakan media publikasi yang menyajikan data mengenai Lembaga Keuangan Mikro di Indonesia. Statistik Lembaga Keuangan Mikro diterbitkan  oleh Direktorat Statistik dan Informasi IKNB, Departemen Pengawasan IKNB 1B dan dapat diakses melalui situs resmi Otoritas Jasa Keuangan dengan alamat www.ojk.go.id.</t>
  </si>
  <si>
    <r>
      <t xml:space="preserve">Data yang digunakan dalam Statistik Lembaga Keuangan Mikro ini bersumber dari Sistem Informasi Lembaga Keuangan Mikro (SILKM) dan </t>
    </r>
    <r>
      <rPr>
        <i/>
        <sz val="12"/>
        <rFont val="Cambria"/>
        <family val="1"/>
        <scheme val="major"/>
      </rPr>
      <t>softcopy</t>
    </r>
    <r>
      <rPr>
        <sz val="12"/>
        <rFont val="Cambria"/>
        <family val="1"/>
        <scheme val="major"/>
      </rPr>
      <t xml:space="preserve"> laporan kuartalan dalam format excel</t>
    </r>
  </si>
  <si>
    <t xml:space="preserve"> </t>
  </si>
  <si>
    <t>Jalan Jend. Gatot Subroto Kav 42</t>
  </si>
  <si>
    <t>Jakarta Selatan</t>
  </si>
  <si>
    <t>South Jakarta</t>
  </si>
  <si>
    <t>Tabel 3. Aset LKM Berdasarkan Provinsi (Miliar Rupiah)</t>
  </si>
  <si>
    <t>Table 3. MFIs Assets by Province (Billion Rupiah)</t>
  </si>
  <si>
    <t>Tabel 7. Laporan Kinerja Keuangan Kuartalan LKM Koperasi Konvensional (Miliar Rupiah)</t>
  </si>
  <si>
    <t>Tabel 9. Laporan Posisi Keuangan Kuartalan LKM PT Konvensional (Miliar Rupiah)</t>
  </si>
  <si>
    <t>No.</t>
  </si>
  <si>
    <t>Tabel 10. Laporan Kinerja Keuangan Kuartalan LKM PT Konvensional (Miliar Rupiah)</t>
  </si>
  <si>
    <t>Tabel 13. Laporan Kinerja Keuangan Kuartalan LKM Koperasi Syariah (Miliar Rupiah)</t>
  </si>
  <si>
    <t>MFIs Deposits on Bank</t>
  </si>
  <si>
    <t>Halaman Muka/ Cover</t>
  </si>
  <si>
    <r>
      <t xml:space="preserve">Kata Pengantar/ </t>
    </r>
    <r>
      <rPr>
        <i/>
        <sz val="12"/>
        <rFont val="Cambria"/>
        <family val="1"/>
        <scheme val="major"/>
      </rPr>
      <t>Foreword</t>
    </r>
  </si>
  <si>
    <r>
      <t xml:space="preserve">Aset LKM Berdasarkan Provinsi/ </t>
    </r>
    <r>
      <rPr>
        <i/>
        <sz val="12"/>
        <rFont val="Cambria"/>
        <family val="1"/>
        <scheme val="major"/>
      </rPr>
      <t>MFIs Assets by Province</t>
    </r>
  </si>
  <si>
    <t>Tabel 4. Ikhtisar Data Keuangan LKM (Miliar Rupiah)</t>
  </si>
  <si>
    <t>Table 4. MFIs Financial Data Summary (Billion Rupiah)</t>
  </si>
  <si>
    <t>Tabel 2. Jumlah Pelaku LKM Berdasarkan Provinsi</t>
  </si>
  <si>
    <t>Table 2. MFIs Number of Entities by Province</t>
  </si>
  <si>
    <t>Tabel 1. Jumlah Pelaku LKM</t>
  </si>
  <si>
    <t>Table 1. MFIs Number of Entities</t>
  </si>
  <si>
    <r>
      <t xml:space="preserve">Ikhtisar Data Keuangan LKM/ </t>
    </r>
    <r>
      <rPr>
        <i/>
        <sz val="12"/>
        <rFont val="Cambria"/>
        <family val="1"/>
        <scheme val="major"/>
      </rPr>
      <t>MFIs Financial Data Summary</t>
    </r>
  </si>
  <si>
    <r>
      <t xml:space="preserve">Ikhtisar Data Keuangan LKM Berdasarkan Provinsi/ </t>
    </r>
    <r>
      <rPr>
        <i/>
        <sz val="12"/>
        <rFont val="Cambria"/>
        <family val="1"/>
        <scheme val="major"/>
      </rPr>
      <t>MFIs Financial Data Summary by Province</t>
    </r>
  </si>
  <si>
    <r>
      <t xml:space="preserve">Singkatan/ </t>
    </r>
    <r>
      <rPr>
        <i/>
        <sz val="12"/>
        <color theme="1"/>
        <rFont val="Cambria"/>
        <family val="1"/>
        <scheme val="major"/>
      </rPr>
      <t>Abbreviation</t>
    </r>
  </si>
  <si>
    <r>
      <t xml:space="preserve">Daftar Istilah/ </t>
    </r>
    <r>
      <rPr>
        <i/>
        <sz val="12"/>
        <color theme="1"/>
        <rFont val="Cambria"/>
        <family val="1"/>
        <scheme val="major"/>
      </rPr>
      <t>Glossary</t>
    </r>
  </si>
  <si>
    <r>
      <t xml:space="preserve">Daftar Isi/ </t>
    </r>
    <r>
      <rPr>
        <i/>
        <sz val="12"/>
        <rFont val="Cambria"/>
        <family val="1"/>
        <scheme val="major"/>
      </rPr>
      <t>Table of Contents</t>
    </r>
  </si>
  <si>
    <r>
      <t xml:space="preserve">Jumlah Pelaku LKM/ </t>
    </r>
    <r>
      <rPr>
        <i/>
        <sz val="12"/>
        <rFont val="Cambria"/>
        <family val="1"/>
        <scheme val="major"/>
      </rPr>
      <t>MFIs Number of Entities</t>
    </r>
  </si>
  <si>
    <r>
      <t xml:space="preserve">Jumlah Pelaku LKM Berdasarkan Provinsi/ </t>
    </r>
    <r>
      <rPr>
        <i/>
        <sz val="12"/>
        <rFont val="Cambria"/>
        <family val="1"/>
        <scheme val="major"/>
      </rPr>
      <t>MFIs</t>
    </r>
    <r>
      <rPr>
        <sz val="12"/>
        <rFont val="Cambria"/>
        <family val="1"/>
        <scheme val="major"/>
      </rPr>
      <t xml:space="preserve"> </t>
    </r>
    <r>
      <rPr>
        <i/>
        <sz val="12"/>
        <rFont val="Cambria"/>
        <family val="1"/>
        <scheme val="major"/>
      </rPr>
      <t>Number of Entities by Province</t>
    </r>
  </si>
  <si>
    <t>Aceh</t>
  </si>
  <si>
    <t>D.I. Yogyakarta</t>
  </si>
  <si>
    <t>Special Region of Yogyakarta</t>
  </si>
  <si>
    <t>Tabel 6. Laporan Posisi Keuangan Kuartalan LKM Koperasi Konvensional (Miliar Rupiah)</t>
  </si>
  <si>
    <t>Email : statistics@ojk.go.id</t>
  </si>
  <si>
    <t>D.I.Yogyakarta</t>
  </si>
  <si>
    <t>Sulawesi Selatan</t>
  </si>
  <si>
    <t>JUMLAH ASET</t>
  </si>
  <si>
    <t>JUMLAH LIABILITAS</t>
  </si>
  <si>
    <t>Saldo Laba/Rugi</t>
  </si>
  <si>
    <t>E. Laba/Rugi Operasional</t>
  </si>
  <si>
    <t>G. Laba/Rugi Tahun Berjalan</t>
  </si>
  <si>
    <t>A. Operational Revenue</t>
  </si>
  <si>
    <t>B. Operational Expense</t>
  </si>
  <si>
    <t>C. Operational Profit (Loss)</t>
  </si>
  <si>
    <t>D. Non Operational Revenue</t>
  </si>
  <si>
    <t>E. Non Operational Expense</t>
  </si>
  <si>
    <t>F. Profit (Loss) Before Income Tax</t>
  </si>
  <si>
    <t>G. Income Tax Estimation</t>
  </si>
  <si>
    <t>H. Profit (Loss) After Income Tax</t>
  </si>
  <si>
    <t>a. Savings</t>
  </si>
  <si>
    <t>b. Time Deposit</t>
  </si>
  <si>
    <t>c. Certificate Of Deposit</t>
  </si>
  <si>
    <t>a. Murabahah Receivables</t>
  </si>
  <si>
    <t>b. Unearned Murabahah</t>
  </si>
  <si>
    <t>c.  Salam Receivables</t>
  </si>
  <si>
    <t>d.  Istinha Receivables</t>
  </si>
  <si>
    <t>e.  Unearned Istinha</t>
  </si>
  <si>
    <t>a.  Mudharabah Financing</t>
  </si>
  <si>
    <t>b.  Musyarakah Financing</t>
  </si>
  <si>
    <t>a. Less than a year</t>
  </si>
  <si>
    <t>b. At least one year</t>
  </si>
  <si>
    <t>a. Principal Savings</t>
  </si>
  <si>
    <t>b. Compulsory Savings</t>
  </si>
  <si>
    <t>Simpanan/ Tabungan</t>
  </si>
  <si>
    <t>South Sulawesi</t>
  </si>
  <si>
    <t>a. Paid-up Capital</t>
  </si>
  <si>
    <t>b. Deposit Required</t>
  </si>
  <si>
    <t>a. General Reserves</t>
  </si>
  <si>
    <t>b. Spesific Reserves</t>
  </si>
  <si>
    <t>a. Retained Profit (Loss) Beginning Of The Year</t>
  </si>
  <si>
    <t>b. Current Profit (Loss)</t>
  </si>
  <si>
    <t>B. Rights for Profit Sharing Third Party</t>
  </si>
  <si>
    <t>C. Operational Revenue after Profit Sharing Distribution</t>
  </si>
  <si>
    <t>D. Operational Expense</t>
  </si>
  <si>
    <t>E. Operational Profit (Loss)</t>
  </si>
  <si>
    <t>G. Profit (Loss) After Income Tax</t>
  </si>
  <si>
    <t>a. Saldo Laba/(Rugi) awal Tahun</t>
  </si>
  <si>
    <t>b. Laba/(Rugi)  Tahun Berjalan</t>
  </si>
  <si>
    <t>a. Cadangan Umum</t>
  </si>
  <si>
    <t>b. Cadangan Tujuan</t>
  </si>
  <si>
    <t>b. Tambahan Modal disetor</t>
  </si>
  <si>
    <t>a. Modal Disetor</t>
  </si>
  <si>
    <t>West Nusa Tenggra</t>
  </si>
  <si>
    <t>Jambi</t>
  </si>
  <si>
    <t>Kalimantan Timur</t>
  </si>
  <si>
    <t>Papua</t>
  </si>
  <si>
    <t>East Kalimantan</t>
  </si>
  <si>
    <t>Tabel 15. Laporan Posisi Keuangan Kuartalan LKM PT Syariah (Miliar Rupiah)</t>
  </si>
  <si>
    <t>Maluku</t>
  </si>
  <si>
    <t>Riau</t>
  </si>
  <si>
    <t xml:space="preserve">Jawa Tengah </t>
  </si>
  <si>
    <t xml:space="preserve">Lampung </t>
  </si>
  <si>
    <t>NTB</t>
  </si>
  <si>
    <t>Sumatera Selatan</t>
  </si>
  <si>
    <t>South Sumatera</t>
  </si>
  <si>
    <t>Kalimantan Selatan</t>
  </si>
  <si>
    <t>South Kalimantan</t>
  </si>
  <si>
    <t>Pinjaman Yang Diberikan (bruto)</t>
  </si>
  <si>
    <t>Pinjaman Yang Diberikan (Bruto)</t>
  </si>
  <si>
    <t>Tabel 12. Laporan Posisi Keuangan Kuartalan LKM Koperasi Syariah (Miliar Rupiah)</t>
  </si>
  <si>
    <t>Gedung Wisma Mulia 2 Lantai 18</t>
  </si>
  <si>
    <t>Wisma Mulia 2 Building 18th Floor</t>
  </si>
  <si>
    <t>Pinjaman Yang Diterima*</t>
  </si>
  <si>
    <t>DIY</t>
  </si>
  <si>
    <t>DKI Jakarta</t>
  </si>
  <si>
    <t>Grand Total</t>
  </si>
  <si>
    <t>Jakarta</t>
  </si>
  <si>
    <t>Laporan empat bulanan yang digunakan dalam penyusunan publikasi statistik  ini adalah dalam rangka memenuhi amanat Pasal 30 ayat (1) tentang kewajiban penyampaian laporan keuangan oleh LKM kepada Otoritas Jasa Keuangan sebagaimana diatur dalam Undang-Undang No.1 tahun 2013 tentang Lembaga Keuangan Mikro.</t>
  </si>
  <si>
    <t>The four monthly report used in the preparation of this statistical publication is in order to fulfill the mandate of Article 30 paragraph (1) on the obligation of the submission of financial statements by the MFI to the Financial Services Authority as stipulated in Act No.1 of 2013 concerning Microfinance Institutions.</t>
  </si>
  <si>
    <t>Data Jumlah Pelaku/Jumlah LKM bersumber dari LKM yang memperoleh izin pada periode laporan empat bulanan yang disajikan (akhir April, akhir Agustus, dan Akhir Desember)</t>
  </si>
  <si>
    <t>Data Number of Entities / Number of MFIs sourced from MFIs obtained permit in the four monthly period report presented (ended of April, ended of August, anded end of December)</t>
  </si>
  <si>
    <r>
      <t xml:space="preserve">Laporan Posisi Keuangan Empat Bulanan LKM Koperasi Konvensional/ </t>
    </r>
    <r>
      <rPr>
        <i/>
        <sz val="12"/>
        <rFont val="Cambria"/>
        <family val="1"/>
        <scheme val="major"/>
      </rPr>
      <t>Conventional Cooperative MFIs Four Monthly Financial Position</t>
    </r>
  </si>
  <si>
    <r>
      <t xml:space="preserve">Laporan Kinerja Keuangan Empat Bulanan LKM Koperasi Konvensional/ </t>
    </r>
    <r>
      <rPr>
        <i/>
        <sz val="12"/>
        <rFont val="Cambria"/>
        <family val="1"/>
        <scheme val="major"/>
      </rPr>
      <t>Conventional Cooperative MFIs Four Monthly Financial Performance</t>
    </r>
  </si>
  <si>
    <r>
      <t xml:space="preserve">Laporan Posisi Keuangan Empat Bulanan LKM PT Konvensional/ </t>
    </r>
    <r>
      <rPr>
        <i/>
        <sz val="12"/>
        <rFont val="Cambria"/>
        <family val="1"/>
        <scheme val="major"/>
      </rPr>
      <t>Conventional Limited Company MFIs Four Monthly Financial Position</t>
    </r>
  </si>
  <si>
    <r>
      <t xml:space="preserve">Laporan Kinerja Keuangan Empat Bulanan LKM PT Konvensional/ </t>
    </r>
    <r>
      <rPr>
        <i/>
        <sz val="12"/>
        <rFont val="Cambria"/>
        <family val="1"/>
        <scheme val="major"/>
      </rPr>
      <t>Conventional Limited Company MFIs Four Monthly Financial Performance</t>
    </r>
  </si>
  <si>
    <r>
      <t xml:space="preserve">Laporan Posisi Keuangan Empat Bulanan LKM  Koperasi Syariah/ </t>
    </r>
    <r>
      <rPr>
        <i/>
        <sz val="12"/>
        <rFont val="Cambria"/>
        <family val="1"/>
        <scheme val="major"/>
      </rPr>
      <t xml:space="preserve">Sharia Cooperative MFIs Four Monthly Financial Position </t>
    </r>
  </si>
  <si>
    <r>
      <t xml:space="preserve">Laporan Kinerja Keuangan Empat Bulanan LKM Koperasi Syariah/ </t>
    </r>
    <r>
      <rPr>
        <i/>
        <sz val="12"/>
        <rFont val="Cambria"/>
        <family val="1"/>
        <scheme val="major"/>
      </rPr>
      <t>Sharia Cooperative MFIs Four Monthly Financial Performance</t>
    </r>
  </si>
  <si>
    <r>
      <t xml:space="preserve">Ikhtisar Data Keuangan Empat Bulanan LKM Koperasi Konvensional Berdasarkan Provinsi/ </t>
    </r>
    <r>
      <rPr>
        <i/>
        <sz val="12"/>
        <rFont val="Cambria"/>
        <family val="1"/>
        <scheme val="major"/>
      </rPr>
      <t>Conventional Cooperative MFIs Four Monthly Financial Data Summary by Province</t>
    </r>
  </si>
  <si>
    <r>
      <t xml:space="preserve">Ikhtisar Data Keuangan Empat Bulanan LKM PT Konvensional Berdasarkan Provinsi/ </t>
    </r>
    <r>
      <rPr>
        <i/>
        <sz val="12"/>
        <rFont val="Cambria"/>
        <family val="1"/>
        <scheme val="major"/>
      </rPr>
      <t>Conventional Limited Company MFIs Four Monthly Financial Data Summary by Province</t>
    </r>
  </si>
  <si>
    <r>
      <t xml:space="preserve">Ikhtisar Data Keuangan Empat Bulanan LKM Koperasi Syariah Berdasarkan Provinsi/ </t>
    </r>
    <r>
      <rPr>
        <i/>
        <sz val="12"/>
        <rFont val="Cambria"/>
        <family val="1"/>
        <scheme val="major"/>
      </rPr>
      <t>Sharia Cooperative MFIs Four Monthly Financial Data Summary by Province</t>
    </r>
  </si>
  <si>
    <r>
      <t xml:space="preserve">Laporan Posisi Keuangan Empat Bulanan LKM  PT Syariah/ </t>
    </r>
    <r>
      <rPr>
        <i/>
        <sz val="12"/>
        <rFont val="Cambria"/>
        <family val="1"/>
        <scheme val="major"/>
      </rPr>
      <t xml:space="preserve">Sharia Limited MFIs Four Monthly Financial Position </t>
    </r>
  </si>
  <si>
    <r>
      <t xml:space="preserve">Laporan Kinerja Keuangan Empat Bulanan LKM PT Syariah/ </t>
    </r>
    <r>
      <rPr>
        <i/>
        <sz val="12"/>
        <rFont val="Cambria"/>
        <family val="1"/>
        <scheme val="major"/>
      </rPr>
      <t>Sharia Limited MFIs Four Monthly Financial Performance</t>
    </r>
  </si>
  <si>
    <r>
      <t xml:space="preserve">Ikhtisar Data Keuangan Empat Bulanan LKM PT Syariah Berdasarkan Provinsi/ </t>
    </r>
    <r>
      <rPr>
        <i/>
        <sz val="12"/>
        <rFont val="Cambria"/>
        <family val="1"/>
        <scheme val="major"/>
      </rPr>
      <t>Sharia Limited MFIs Four Monthly Financial Data Summary by Province</t>
    </r>
  </si>
  <si>
    <t xml:space="preserve">Table 6. Conventional Cooperative MFIs Four Monthly Financial Position (Billion Rupiah) </t>
  </si>
  <si>
    <t xml:space="preserve">Table 7. Conventional Cooperative MFIs Four Monthly Financial Performance (Billion Rupiah) </t>
  </si>
  <si>
    <t>Table 9. Conventional Limited Company MFIs Four Monthly Financial Position (Billion Rupiah)</t>
  </si>
  <si>
    <t>Table 10. Conventional Limited Company MFIs Four Monthly Financial Performance (Billion Rupiah)</t>
  </si>
  <si>
    <t>Table 12. Sharia Cooperative MFIs Four Monthly Financial Position (Billion Rupiah)</t>
  </si>
  <si>
    <t>Table 13. Sharia Cooperative MFIs Four Monthly Financial Performance (Billion Rupiah)</t>
  </si>
  <si>
    <t>Table 15. Sharia Limit MFIs Four Monthly Financial Position (Billion Rupiah)</t>
  </si>
  <si>
    <t>Table 16. Sharia Cooperative MFIs Four Monthly Financial Performance (Billion Rupiah)</t>
  </si>
  <si>
    <r>
      <t xml:space="preserve">April
</t>
    </r>
    <r>
      <rPr>
        <b/>
        <i/>
        <sz val="12"/>
        <rFont val="Cambria"/>
        <family val="1"/>
        <scheme val="major"/>
      </rPr>
      <t>April</t>
    </r>
    <r>
      <rPr>
        <b/>
        <sz val="12"/>
        <rFont val="Cambria"/>
        <family val="1"/>
        <scheme val="major"/>
      </rPr>
      <t xml:space="preserve">
2021</t>
    </r>
  </si>
  <si>
    <r>
      <t xml:space="preserve">Agustus
</t>
    </r>
    <r>
      <rPr>
        <b/>
        <i/>
        <sz val="12"/>
        <rFont val="Cambria"/>
        <family val="1"/>
        <scheme val="major"/>
      </rPr>
      <t>August</t>
    </r>
    <r>
      <rPr>
        <b/>
        <sz val="12"/>
        <rFont val="Cambria"/>
        <family val="1"/>
        <scheme val="major"/>
      </rPr>
      <t xml:space="preserve">
2021</t>
    </r>
  </si>
  <si>
    <r>
      <t xml:space="preserve">Desember
</t>
    </r>
    <r>
      <rPr>
        <b/>
        <i/>
        <sz val="12"/>
        <rFont val="Cambria"/>
        <family val="1"/>
        <scheme val="major"/>
      </rPr>
      <t>December</t>
    </r>
    <r>
      <rPr>
        <b/>
        <sz val="12"/>
        <rFont val="Cambria"/>
        <family val="1"/>
        <scheme val="major"/>
      </rPr>
      <t xml:space="preserve">
2021</t>
    </r>
  </si>
  <si>
    <t>Tabel 17.1. Ikhtisar Data Keuangan Kuartalan LKM PT Syariah Berdasarkan Provinsi (Miliar Rupiah) April 2021</t>
  </si>
  <si>
    <t>Table 17.1. Sharia Limit MFIs Four Monthly Financial Data Summary by Province (Billion Rupiah) April 2021</t>
  </si>
  <si>
    <t>Tabel 5.1. Ikhtisar Data Keuangan LKM Berdasarkan Provinsi (Miliar Rupiah) Agustus 2021</t>
  </si>
  <si>
    <t>Table 5.1. MFIs Financial Data Summary by Province (Billion Rupiah) August 2021</t>
  </si>
  <si>
    <t>Tabel 8.1. Ikhtisar Data Keuangan Kuartalan LKM Koperasi Konvensional Berdasarkan Provinsi (Miliar Rupiah) Agustus 2021</t>
  </si>
  <si>
    <t>Table 8.1. Conventional Cooperative MFIs Four Monthly Financial Data Summary by Province (Billion Rupiah) August 2021</t>
  </si>
  <si>
    <t>Tabel 11.1. Ikhtisar Data Keuangan Kuartalan LKM PT Konvensional Berdasarkan Provinsi (Miliar Rupiah) Agustus 202</t>
  </si>
  <si>
    <t>Table 11.1. Conventional Limited Company MFIs Four Monthly Financial Data Summary by Province (Billion Rupiah) August 2021</t>
  </si>
  <si>
    <t>Tabel 14.1. Ikhtisar Data Keuangan Kuartalan LKM Koperasi Syariah Berdasarkan Provinsi (Miliar Rupiah) Agustus 2021</t>
  </si>
  <si>
    <t>Table 14.1. Sharia Cooperative MFIs Four Monthly Financial Data Summary by Province (Billion Rupiah) August 2021</t>
  </si>
  <si>
    <t>Rasio Likuiditas (%)</t>
  </si>
  <si>
    <t>Kas dan Setara Kas</t>
  </si>
  <si>
    <t>Liabilitas Lancar</t>
  </si>
  <si>
    <t>Rasio Solvabilitas (%)</t>
  </si>
  <si>
    <t>Total Aset</t>
  </si>
  <si>
    <t>Liquidity Ratio (%)</t>
  </si>
  <si>
    <t>Cash and cash equivalents</t>
  </si>
  <si>
    <t>Current Liabilities</t>
  </si>
  <si>
    <t>Solvency Ratio (%)</t>
  </si>
  <si>
    <t>Total Liability</t>
  </si>
  <si>
    <t>Total Liabilitas</t>
  </si>
  <si>
    <t>Total Liabilitas + Dana Syirkah Temporer</t>
  </si>
  <si>
    <t xml:space="preserve">Total Liability + Total Syirkah Temporer Funds </t>
  </si>
  <si>
    <t>Total Liability + Syirkah Temporer Funds</t>
  </si>
  <si>
    <t>Tabel 16. Laporan Kinerja Keuangan Kuartalan LKM PT Syariah (Miliar Rupiah)</t>
  </si>
  <si>
    <t>Tabel 5.1. Ikhtisar Data Keuangan LKM Berdasarkan Provinsi (Miliar Rupiah) April 2021</t>
  </si>
  <si>
    <t>Table 5.1. MFIs Financial Data Summary by Province (Billion Rupiah) April 2021</t>
  </si>
  <si>
    <t>Tabel 8.1. Ikhtisar Data Keuangan Kuartalan LKM Koperasi Konvensional Berdasarkan Provinsi (Miliar Rupiah) April 2021</t>
  </si>
  <si>
    <t>Table 8.1. Conventional Cooperative MFIs Four Monthly Financial Data Summary by Province (Billion Rupiah) April 2021</t>
  </si>
  <si>
    <t>Tabel 11.1. Ikhtisar Data Keuangan Kuartalan LKM PT Konvensional Berdasarkan Provinsi (Miliar Rupiah) April 202</t>
  </si>
  <si>
    <t>Table 11.1. Conventional Limited Company MFIs Four Monthly Financial Data Summary by Province (Billion Rupiah) April 2021</t>
  </si>
  <si>
    <t>Tabel 14.1. Ikhtisar Data Keuangan Kuartalan LKM Koperasi Syariah Berdasarkan Provinsi (Miliar Rupiah) April 2021</t>
  </si>
  <si>
    <t>Table 14.1. Sharia Cooperative MFIs Four Monthly Financial Data Summary by Province (Billion Rupiah) April 2021</t>
  </si>
  <si>
    <t>Laporan Empat Bulanan Periode Desember 2021</t>
  </si>
  <si>
    <t>Four Monthly Report December Period 2021</t>
  </si>
  <si>
    <t>Tabel 5.1. Ikhtisar Data Keuangan LKM Berdasarkan Provinsi (Miliar Rupiah) Desember 2021</t>
  </si>
  <si>
    <t>Table 5.1. MFIs Financial Data Summary by Province (Billion Rupiah) December 2021</t>
  </si>
  <si>
    <t>Tabel 8.1. Ikhtisar Data Keuangan Kuartalan LKM Koperasi Konvensional Berdasarkan Provinsi (Miliar Rupiah) Desember 2021</t>
  </si>
  <si>
    <t>Table 8.1. Conventional Cooperative MFIs Four Monthly Financial Data Summary by Province (Billion Rupiah) December 2021</t>
  </si>
  <si>
    <t>Tabel 11.1. Ikhtisar Data Keuangan Kuartalan LKM PT Konvensional Berdasarkan Provinsi (Miliar Rupiah) Desember 202</t>
  </si>
  <si>
    <t>Table 11.1. Conventional Limited Company MFIs Four Monthly Financial Data Summary by Province (Billion Rupiah) December 2021</t>
  </si>
  <si>
    <t>Tabel 14.1. Ikhtisar Data Keuangan Kuartalan LKM Koperasi Syariah Berdasarkan Provinsi (Miliar Rupiah) Desember 2021</t>
  </si>
  <si>
    <t>Table 14.1. Sharia Cooperative MFIs Four Monthly Financial Data Summary by Province (Billion Rupiah) December 2021</t>
  </si>
  <si>
    <t>Tabel 17.1. Ikhtisar Data Keuangan Kuartalan LKM PT Syariah Berdasarkan Provinsi (Miliar Rupiah) Desember 2021</t>
  </si>
  <si>
    <t>Table 17.1. Sharia Limit MFIs Four Monthly Financial Data Summary by Province (Billion Rupiah) December 2021</t>
  </si>
  <si>
    <t>Tabel 17.1. Ikhtisar Data Keuangan Kuartalan LKM PT Syariah Berdasarkan Provinsi (Miliar Rupiah) Agustus 2021</t>
  </si>
  <si>
    <t>Table 17.1. Sharia Limit MFIs Four Monthly Financial Data Summary by Province (Billion Rupiah) August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</si>
</sst>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1" formatCode="_(* #,##0_);_(* \(#,##0\);_(* &quot;-&quot;_);_(@_)"/>
    <numFmt numFmtId="43" formatCode="_(* #,##0.00_);_(* \(#,##0.00\);_(* &quot;-&quot;??_);_(@_)"/>
    <numFmt numFmtId="164" formatCode="_-* #,##0_-;\-* #,##0_-;_-* &quot;-&quot;_-;_-@_-"/>
    <numFmt numFmtId="165" formatCode="_-* #,##0.00_-;\-* #,##0.00_-;_-* &quot;-&quot;??_-;_-@_-"/>
    <numFmt numFmtId="166" formatCode="_(&quot;$&quot;* #,##0_);_(&quot;$&quot;* \(#,##0\);_(&quot;$&quot;* &quot;-&quot;_);_(@_)"/>
    <numFmt numFmtId="167" formatCode="_(&quot;$&quot;* #,##0.00_);_(&quot;$&quot;* \(#,##0.00\);_(&quot;$&quot;* &quot;-&quot;??_);_(@_)"/>
    <numFmt numFmtId="168" formatCode="_-&quot;$&quot;* #,##0.00_-;\-&quot;$&quot;* #,##0.00_-;_-&quot;$&quot;* &quot;-&quot;??_-;_-@_-"/>
    <numFmt numFmtId="169" formatCode="mmm\ yyyy"/>
    <numFmt numFmtId="170" formatCode="0.00\ ;\(0.00\)"/>
    <numFmt numFmtId="171" formatCode="#,##0;[Red]\(#,##0\)"/>
    <numFmt numFmtId="172" formatCode="###\ ###\ ####"/>
    <numFmt numFmtId="173" formatCode="_([$€-2]* #,##0.00_);_([$€-2]* \(#,##0.00\);_([$€-2]* &quot;-&quot;??_)"/>
    <numFmt numFmtId="174" formatCode="0.00_)"/>
    <numFmt numFmtId="175" formatCode="#,##0.00;\(#,##0\)"/>
    <numFmt numFmtId="176" formatCode="##,###,##0.00"/>
    <numFmt numFmtId="177" formatCode="_-&quot;\&quot;* #,##0_-;\-&quot;\&quot;* #,##0_-;_-&quot;\&quot;* &quot;-&quot;_-;_-@_-"/>
    <numFmt numFmtId="178" formatCode="_-&quot;\&quot;* #,##0.00_-;\-&quot;\&quot;* #,##0.00_-;_-&quot;\&quot;* &quot;-&quot;??_-;_-@_-"/>
    <numFmt numFmtId="179" formatCode="[$-10409]dd\ mmm\ yyyy"/>
    <numFmt numFmtId="180" formatCode="[$-421]mmm\ yyyy;@"/>
    <numFmt numFmtId="181" formatCode="[$-10409]#,##0;\(#,##0\)"/>
    <numFmt numFmtId="182" formatCode="_(* #,##0.00_);_(* \(#,##0.00\);_(* &quot;-&quot;_);_(@_)"/>
    <numFmt numFmtId="183" formatCode="_(* #,##0_);_(* \(#,##0\);_(* &quot;-&quot;??_);_(@_)"/>
    <numFmt numFmtId="184" formatCode="_(* #,##0.0000000000000000000000000000000_);_(* \(#,##0.0000000000000000000000000000000\);_(* &quot;-&quot;??_);_(@_)"/>
  </numFmts>
  <fonts count="95">
    <font>
      <sz val="11"/>
      <color theme="1"/>
      <name val="Calibri"/>
      <family val="2"/>
      <charset val="1"/>
      <scheme val="minor"/>
    </font>
    <font>
      <sz val="11"/>
      <color theme="1"/>
      <name val="Calibri"/>
      <family val="2"/>
      <charset val="1"/>
      <scheme val="minor"/>
    </font>
    <font>
      <u/>
      <sz val="11"/>
      <color theme="10"/>
      <name val="Calibri"/>
      <family val="2"/>
      <charset val="1"/>
      <scheme val="minor"/>
    </font>
    <font>
      <sz val="12"/>
      <color theme="1"/>
      <name val="Cambria"/>
      <family val="1"/>
      <scheme val="major"/>
    </font>
    <font>
      <sz val="11"/>
      <color rgb="FF000000"/>
      <name val="Calibri"/>
      <family val="2"/>
      <scheme val="minor"/>
    </font>
    <font>
      <sz val="11"/>
      <name val="Calibri"/>
      <family val="2"/>
    </font>
    <font>
      <sz val="8"/>
      <color rgb="FFFFFFFF"/>
      <name val="Tahoma"/>
      <family val="2"/>
    </font>
    <font>
      <sz val="11"/>
      <name val="Cambria"/>
      <family val="1"/>
      <scheme val="major"/>
    </font>
    <font>
      <sz val="10"/>
      <name val="Arial"/>
      <family val="2"/>
    </font>
    <font>
      <sz val="11"/>
      <color theme="1"/>
      <name val="Calibri"/>
      <family val="2"/>
      <scheme val="minor"/>
    </font>
    <font>
      <sz val="10"/>
      <name val="Arial"/>
      <family val="2"/>
    </font>
    <font>
      <u/>
      <sz val="10"/>
      <color indexed="12"/>
      <name val="Arial"/>
      <family val="2"/>
    </font>
    <font>
      <sz val="8"/>
      <name val="Trebuchet MS"/>
      <family val="2"/>
    </font>
    <font>
      <sz val="8"/>
      <name val="Garamond"/>
      <family val="1"/>
    </font>
    <font>
      <sz val="12"/>
      <name val="Frutiger 45 Light"/>
      <family val="2"/>
    </font>
    <font>
      <i/>
      <sz val="12"/>
      <name val="Frutiger 45 Light"/>
      <family val="2"/>
    </font>
    <font>
      <b/>
      <sz val="8"/>
      <name val="Helv"/>
    </font>
    <font>
      <u/>
      <sz val="10"/>
      <color indexed="12"/>
      <name val="Geneva"/>
      <family val="2"/>
    </font>
    <font>
      <b/>
      <sz val="14"/>
      <name val="Frutiger 87ExtraBlackCn"/>
      <family val="2"/>
    </font>
    <font>
      <b/>
      <i/>
      <sz val="12"/>
      <name val="Frutiger 45 Light"/>
      <family val="2"/>
    </font>
    <font>
      <b/>
      <sz val="12"/>
      <name val="Frutiger 45 Light"/>
      <family val="2"/>
    </font>
    <font>
      <sz val="10"/>
      <name val="Frutiger"/>
    </font>
    <font>
      <sz val="11"/>
      <color theme="0"/>
      <name val="Calibri"/>
      <family val="2"/>
      <scheme val="minor"/>
    </font>
    <font>
      <sz val="10"/>
      <name val="Tahoma"/>
      <family val="2"/>
    </font>
    <font>
      <sz val="10"/>
      <color indexed="8"/>
      <name val="Arial"/>
      <family val="2"/>
    </font>
    <font>
      <sz val="11"/>
      <color indexed="8"/>
      <name val="Calibri"/>
      <family val="2"/>
    </font>
    <font>
      <sz val="12"/>
      <name val="Arial"/>
      <family val="2"/>
    </font>
    <font>
      <sz val="12"/>
      <name val="SWISS"/>
    </font>
    <font>
      <b/>
      <sz val="12"/>
      <name val="Times New Roman"/>
      <family val="1"/>
    </font>
    <font>
      <sz val="12"/>
      <name val="Helv"/>
    </font>
    <font>
      <sz val="12"/>
      <name val="新細明體"/>
      <family val="2"/>
      <charset val="136"/>
    </font>
    <font>
      <sz val="11"/>
      <color indexed="8"/>
      <name val="Calibri"/>
      <family val="2"/>
      <charset val="1"/>
    </font>
    <font>
      <sz val="9"/>
      <color theme="1"/>
      <name val="Comic Sans MS"/>
      <family val="2"/>
      <charset val="1"/>
    </font>
    <font>
      <sz val="12"/>
      <name val="Tms Rmn"/>
    </font>
    <font>
      <sz val="8"/>
      <name val="Arial"/>
      <family val="2"/>
    </font>
    <font>
      <b/>
      <sz val="12"/>
      <name val="Arial"/>
      <family val="2"/>
    </font>
    <font>
      <u/>
      <sz val="10.45"/>
      <color indexed="12"/>
      <name val="SWISS"/>
    </font>
    <font>
      <sz val="7"/>
      <name val="Small Fonts"/>
      <family val="2"/>
    </font>
    <font>
      <b/>
      <i/>
      <sz val="16"/>
      <name val="Helv"/>
    </font>
    <font>
      <sz val="11"/>
      <name val="Century Gothic"/>
      <family val="2"/>
    </font>
    <font>
      <b/>
      <sz val="12"/>
      <name val="MS Sans Serif"/>
      <family val="2"/>
    </font>
    <font>
      <sz val="12"/>
      <name val="MS Sans Serif"/>
      <family val="2"/>
    </font>
    <font>
      <sz val="11"/>
      <name val="돋움"/>
      <family val="3"/>
      <charset val="129"/>
    </font>
    <font>
      <sz val="10"/>
      <name val="굴림체"/>
      <family val="3"/>
      <charset val="129"/>
    </font>
    <font>
      <sz val="10"/>
      <color theme="1"/>
      <name val="Arial"/>
      <family val="2"/>
    </font>
    <font>
      <sz val="11"/>
      <name val="Calibri"/>
      <family val="2"/>
      <charset val="1"/>
    </font>
    <font>
      <sz val="8"/>
      <color rgb="FFFFFFFF"/>
      <name val="Cambria"/>
      <family val="1"/>
      <scheme val="major"/>
    </font>
    <font>
      <sz val="11"/>
      <color theme="1"/>
      <name val="Cambria"/>
      <family val="1"/>
      <scheme val="major"/>
    </font>
    <font>
      <b/>
      <sz val="10"/>
      <name val="Cambria"/>
      <family val="1"/>
      <scheme val="major"/>
    </font>
    <font>
      <sz val="10"/>
      <name val="Cambria"/>
      <family val="1"/>
      <scheme val="major"/>
    </font>
    <font>
      <sz val="10"/>
      <color rgb="FFFF0000"/>
      <name val="Cambria"/>
      <family val="1"/>
      <scheme val="major"/>
    </font>
    <font>
      <i/>
      <sz val="10"/>
      <color rgb="FFFF0000"/>
      <name val="Cambria"/>
      <family val="1"/>
      <scheme val="major"/>
    </font>
    <font>
      <b/>
      <sz val="11"/>
      <name val="Cambria"/>
      <family val="1"/>
      <scheme val="major"/>
    </font>
    <font>
      <sz val="11"/>
      <color rgb="FFFF0000"/>
      <name val="Cambria"/>
      <family val="1"/>
      <scheme val="major"/>
    </font>
    <font>
      <sz val="12"/>
      <name val="Cambria"/>
      <family val="1"/>
      <scheme val="major"/>
    </font>
    <font>
      <i/>
      <sz val="12"/>
      <name val="Cambria"/>
      <family val="1"/>
      <scheme val="major"/>
    </font>
    <font>
      <b/>
      <i/>
      <sz val="10"/>
      <color rgb="FFFF0000"/>
      <name val="Cambria"/>
      <family val="1"/>
      <scheme val="major"/>
    </font>
    <font>
      <b/>
      <sz val="8"/>
      <name val="Cambria"/>
      <family val="1"/>
      <scheme val="major"/>
    </font>
    <font>
      <b/>
      <sz val="10"/>
      <color theme="1"/>
      <name val="Cambria"/>
      <family val="1"/>
      <scheme val="major"/>
    </font>
    <font>
      <sz val="10"/>
      <color theme="1"/>
      <name val="Cambria"/>
      <family val="1"/>
      <scheme val="major"/>
    </font>
    <font>
      <b/>
      <sz val="12"/>
      <name val="Cambria"/>
      <family val="1"/>
      <scheme val="major"/>
    </font>
    <font>
      <b/>
      <i/>
      <sz val="12"/>
      <name val="Cambria"/>
      <family val="1"/>
      <scheme val="major"/>
    </font>
    <font>
      <sz val="8"/>
      <name val="Cambria"/>
      <family val="1"/>
      <scheme val="major"/>
    </font>
    <font>
      <i/>
      <sz val="10"/>
      <name val="Cambria"/>
      <family val="1"/>
      <scheme val="major"/>
    </font>
    <font>
      <b/>
      <sz val="12"/>
      <color theme="1"/>
      <name val="Cambria"/>
      <family val="1"/>
      <scheme val="major"/>
    </font>
    <font>
      <sz val="9"/>
      <color theme="1"/>
      <name val="Cambria"/>
      <family val="1"/>
      <scheme val="major"/>
    </font>
    <font>
      <i/>
      <sz val="9"/>
      <color theme="1"/>
      <name val="Cambria"/>
      <family val="1"/>
      <scheme val="major"/>
    </font>
    <font>
      <sz val="10"/>
      <color rgb="FFFFFFFF"/>
      <name val="Cambria"/>
      <family val="1"/>
      <scheme val="major"/>
    </font>
    <font>
      <sz val="12"/>
      <color rgb="FFFFFFFF"/>
      <name val="Cambria"/>
      <family val="1"/>
      <scheme val="major"/>
    </font>
    <font>
      <u/>
      <sz val="12"/>
      <color theme="10"/>
      <name val="Cambria"/>
      <family val="1"/>
      <scheme val="major"/>
    </font>
    <font>
      <sz val="20"/>
      <color rgb="FFFFFFFF"/>
      <name val="Cambria"/>
      <family val="1"/>
      <scheme val="major"/>
    </font>
    <font>
      <sz val="20"/>
      <color theme="1"/>
      <name val="Cambria"/>
      <family val="1"/>
      <scheme val="major"/>
    </font>
    <font>
      <sz val="8"/>
      <color theme="1"/>
      <name val="Cambria"/>
      <family val="1"/>
      <scheme val="major"/>
    </font>
    <font>
      <i/>
      <sz val="12"/>
      <color rgb="FFFF0000"/>
      <name val="Cambria"/>
      <family val="1"/>
      <scheme val="major"/>
    </font>
    <font>
      <i/>
      <sz val="12"/>
      <color theme="1"/>
      <name val="Cambria"/>
      <family val="1"/>
      <scheme val="major"/>
    </font>
    <font>
      <sz val="18"/>
      <color theme="1"/>
      <name val="Cambria"/>
      <family val="1"/>
      <scheme val="major"/>
    </font>
    <font>
      <sz val="18"/>
      <color theme="5" tint="-0.249977111117893"/>
      <name val="Cambria"/>
      <family val="1"/>
      <scheme val="major"/>
    </font>
    <font>
      <u/>
      <sz val="18"/>
      <color theme="10"/>
      <name val="Cambria"/>
      <family val="1"/>
      <scheme val="major"/>
    </font>
    <font>
      <b/>
      <i/>
      <sz val="12"/>
      <color theme="1"/>
      <name val="Cambria"/>
      <family val="1"/>
      <scheme val="major"/>
    </font>
    <font>
      <b/>
      <sz val="16"/>
      <name val="Cambria"/>
      <family val="1"/>
      <scheme val="major"/>
    </font>
    <font>
      <b/>
      <i/>
      <sz val="16"/>
      <name val="Cambria"/>
      <family val="1"/>
      <scheme val="major"/>
    </font>
    <font>
      <sz val="16"/>
      <color rgb="FFFFFFFF"/>
      <name val="Cambria"/>
      <family val="1"/>
      <scheme val="major"/>
    </font>
    <font>
      <b/>
      <sz val="16"/>
      <color theme="9"/>
      <name val="Cambria"/>
      <family val="1"/>
      <scheme val="major"/>
    </font>
    <font>
      <sz val="16"/>
      <color theme="9"/>
      <name val="Cambria"/>
      <family val="1"/>
      <scheme val="major"/>
    </font>
    <font>
      <b/>
      <i/>
      <sz val="16"/>
      <color theme="9"/>
      <name val="Cambria"/>
      <family val="1"/>
      <scheme val="major"/>
    </font>
    <font>
      <sz val="16"/>
      <color theme="1"/>
      <name val="Cambria"/>
      <family val="1"/>
      <scheme val="major"/>
    </font>
    <font>
      <sz val="16"/>
      <name val="Cambria"/>
      <family val="1"/>
      <scheme val="major"/>
    </font>
    <font>
      <b/>
      <sz val="16"/>
      <color theme="9" tint="-0.249977111117893"/>
      <name val="Cambria"/>
      <family val="1"/>
      <scheme val="major"/>
    </font>
    <font>
      <b/>
      <i/>
      <sz val="16"/>
      <color theme="9" tint="-0.249977111117893"/>
      <name val="Cambria"/>
      <family val="1"/>
      <scheme val="major"/>
    </font>
    <font>
      <b/>
      <sz val="18"/>
      <color theme="9" tint="-0.249977111117893"/>
      <name val="Cambria"/>
      <family val="1"/>
      <scheme val="major"/>
    </font>
    <font>
      <b/>
      <i/>
      <sz val="18"/>
      <color theme="9" tint="-0.249977111117893"/>
      <name val="Cambria"/>
      <family val="1"/>
      <scheme val="major"/>
    </font>
    <font>
      <sz val="12"/>
      <color rgb="FFFF0000"/>
      <name val="Cambria"/>
      <family val="1"/>
      <scheme val="major"/>
    </font>
    <font>
      <sz val="11"/>
      <name val="Calibri"/>
      <family val="2"/>
      <charset val="1"/>
      <scheme val="minor"/>
    </font>
    <font>
      <b/>
      <sz val="9"/>
      <name val="Cambria"/>
      <family val="1"/>
      <scheme val="major"/>
    </font>
    <font>
      <b/>
      <i/>
      <sz val="9"/>
      <name val="Cambria"/>
      <family val="1"/>
      <scheme val="major"/>
    </font>
  </fonts>
  <fills count="10">
    <fill>
      <patternFill patternType="none"/>
    </fill>
    <fill>
      <patternFill patternType="gray125"/>
    </fill>
    <fill>
      <patternFill patternType="solid">
        <fgColor theme="7"/>
      </patternFill>
    </fill>
    <fill>
      <patternFill patternType="solid">
        <fgColor theme="7"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9"/>
        <bgColor indexed="9"/>
      </patternFill>
    </fill>
    <fill>
      <patternFill patternType="solid">
        <fgColor rgb="FFFFC000"/>
        <bgColor indexed="64"/>
      </patternFill>
    </fill>
    <fill>
      <patternFill patternType="solid">
        <fgColor rgb="FFFFC000"/>
        <bgColor rgb="FFB03A38"/>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bottom/>
      <diagonal/>
    </border>
    <border>
      <left/>
      <right style="thin">
        <color indexed="8"/>
      </right>
      <top/>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41">
    <xf numFmtId="0" fontId="0" fillId="0" borderId="0"/>
    <xf numFmtId="41" fontId="1" fillId="0" borderId="0" applyFont="0" applyFill="0" applyBorder="0" applyAlignment="0" applyProtection="0"/>
    <xf numFmtId="0" fontId="2" fillId="0" borderId="0" applyNumberFormat="0" applyFill="0" applyBorder="0" applyAlignment="0" applyProtection="0"/>
    <xf numFmtId="0" fontId="4" fillId="0" borderId="0"/>
    <xf numFmtId="0" fontId="8" fillId="0" borderId="0"/>
    <xf numFmtId="0" fontId="13" fillId="0" borderId="1">
      <alignment horizontal="center"/>
    </xf>
    <xf numFmtId="0" fontId="14" fillId="0" borderId="2">
      <alignment horizontal="left" wrapText="1" indent="2"/>
    </xf>
    <xf numFmtId="0" fontId="15" fillId="0" borderId="0">
      <alignment wrapText="1"/>
    </xf>
    <xf numFmtId="165" fontId="10"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9" fontId="16" fillId="0" borderId="0">
      <alignment horizontal="center"/>
    </xf>
    <xf numFmtId="0" fontId="16" fillId="0" borderId="0">
      <alignment horizontal="center"/>
    </xf>
    <xf numFmtId="0" fontId="11"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8"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12" fillId="0" borderId="0"/>
    <xf numFmtId="0" fontId="9" fillId="0" borderId="0"/>
    <xf numFmtId="0" fontId="10"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19" fillId="0" borderId="3">
      <alignment horizontal="left" wrapText="1" indent="1"/>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20" fillId="0" borderId="4">
      <alignment vertical="center" wrapText="1"/>
    </xf>
    <xf numFmtId="0" fontId="21" fillId="0" borderId="5">
      <alignment horizontal="center"/>
    </xf>
    <xf numFmtId="0" fontId="9" fillId="0" borderId="0"/>
    <xf numFmtId="165"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1" fontId="9" fillId="0" borderId="0" applyFont="0" applyFill="0" applyBorder="0" applyAlignment="0" applyProtection="0"/>
    <xf numFmtId="0" fontId="5" fillId="0" borderId="0"/>
    <xf numFmtId="0" fontId="27" fillId="0" borderId="0" applyNumberFormat="0" applyFill="0" applyBorder="0" applyAlignment="0" applyProtection="0"/>
    <xf numFmtId="0" fontId="28" fillId="0" borderId="8">
      <alignment horizontal="center"/>
    </xf>
    <xf numFmtId="0" fontId="28" fillId="0" borderId="8">
      <alignment horizontal="center"/>
    </xf>
    <xf numFmtId="0" fontId="28" fillId="0" borderId="8">
      <alignment horizontal="center"/>
    </xf>
    <xf numFmtId="0" fontId="28" fillId="0" borderId="8">
      <alignment horizontal="center"/>
    </xf>
    <xf numFmtId="43" fontId="9" fillId="0" borderId="0" applyFont="0" applyFill="0" applyBorder="0" applyAlignment="0" applyProtection="0"/>
    <xf numFmtId="0" fontId="9" fillId="0" borderId="0"/>
    <xf numFmtId="0" fontId="26" fillId="0" borderId="0" applyNumberFormat="0" applyFill="0" applyBorder="0" applyAlignment="0" applyProtection="0"/>
    <xf numFmtId="0" fontId="28" fillId="0" borderId="8">
      <alignment horizontal="center"/>
    </xf>
    <xf numFmtId="0" fontId="28" fillId="0" borderId="8">
      <alignment horizontal="center"/>
    </xf>
    <xf numFmtId="0" fontId="28" fillId="0" borderId="8">
      <alignment horizontal="center"/>
    </xf>
    <xf numFmtId="0" fontId="28" fillId="0" borderId="8">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10" fillId="0" borderId="0" applyFill="0" applyBorder="0">
      <alignment vertical="center"/>
    </xf>
    <xf numFmtId="0" fontId="10" fillId="0" borderId="0" applyFont="0" applyFill="0" applyBorder="0" applyAlignment="0" applyProtection="0"/>
    <xf numFmtId="0" fontId="10" fillId="0" borderId="0" applyFont="0" applyFill="0" applyBorder="0" applyAlignment="0" applyProtection="0"/>
    <xf numFmtId="0" fontId="10"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41" fontId="1" fillId="0" borderId="0" applyFont="0" applyFill="0" applyBorder="0" applyAlignment="0" applyProtection="0"/>
    <xf numFmtId="41" fontId="30" fillId="0" borderId="0" applyFont="0" applyFill="0" applyBorder="0" applyAlignment="0" applyProtection="0"/>
    <xf numFmtId="41" fontId="10" fillId="0" borderId="10" applyFont="0" applyFill="0" applyAlignment="0">
      <protection locked="0"/>
    </xf>
    <xf numFmtId="170" fontId="10" fillId="0" borderId="11" applyFill="0" applyAlignment="0">
      <protection locked="0"/>
    </xf>
    <xf numFmtId="41" fontId="10" fillId="0" borderId="0" applyFont="0" applyFill="0" applyBorder="0" applyAlignment="0" applyProtection="0"/>
    <xf numFmtId="41" fontId="9" fillId="0" borderId="0" applyFont="0" applyFill="0" applyBorder="0" applyAlignment="0" applyProtection="0"/>
    <xf numFmtId="39" fontId="10" fillId="0" borderId="10" applyFont="0" applyFill="0" applyAlignment="0">
      <protection locked="0"/>
    </xf>
    <xf numFmtId="41" fontId="10" fillId="0" borderId="0" applyFont="0" applyFill="0" applyBorder="0" applyAlignment="0" applyProtection="0"/>
    <xf numFmtId="39" fontId="10" fillId="0" borderId="10" applyFont="0" applyFill="0" applyAlignment="0">
      <protection locked="0"/>
    </xf>
    <xf numFmtId="41" fontId="10" fillId="0" borderId="0" applyFont="0" applyFill="0" applyBorder="0" applyAlignment="0" applyProtection="0"/>
    <xf numFmtId="41" fontId="25" fillId="0" borderId="0" applyFont="0" applyFill="0" applyBorder="0" applyAlignment="0" applyProtection="0"/>
    <xf numFmtId="41" fontId="10" fillId="0" borderId="0" applyFont="0" applyFill="0" applyBorder="0" applyAlignment="0" applyProtection="0"/>
    <xf numFmtId="41" fontId="1" fillId="0" borderId="0" applyFont="0" applyFill="0" applyBorder="0" applyAlignment="0" applyProtection="0"/>
    <xf numFmtId="41" fontId="31" fillId="0" borderId="0" applyFont="0" applyFill="0" applyBorder="0" applyAlignment="0" applyProtection="0"/>
    <xf numFmtId="41" fontId="10" fillId="0" borderId="10" applyFont="0" applyFill="0" applyAlignment="0">
      <protection locked="0"/>
    </xf>
    <xf numFmtId="41" fontId="10"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7" fillId="0" borderId="0" applyFont="0" applyFill="0" applyBorder="0" applyAlignment="0" applyProtection="0"/>
    <xf numFmtId="43" fontId="23"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5"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33" fillId="0" borderId="0"/>
    <xf numFmtId="0" fontId="33" fillId="0" borderId="0"/>
    <xf numFmtId="166" fontId="30" fillId="0" borderId="0" applyFont="0" applyFill="0" applyBorder="0" applyAlignment="0" applyProtection="0"/>
    <xf numFmtId="171" fontId="10" fillId="0" borderId="0" applyFont="0" applyFill="0" applyBorder="0" applyAlignment="0" applyProtection="0"/>
    <xf numFmtId="172" fontId="10" fillId="0" borderId="0" applyFont="0" applyFill="0" applyBorder="0" applyAlignment="0" applyProtection="0"/>
    <xf numFmtId="173" fontId="10" fillId="0" borderId="0" applyFont="0" applyFill="0" applyBorder="0" applyAlignment="0" applyProtection="0"/>
    <xf numFmtId="38" fontId="34" fillId="4" borderId="0" applyNumberFormat="0" applyBorder="0" applyAlignment="0" applyProtection="0"/>
    <xf numFmtId="0" fontId="35" fillId="0" borderId="6" applyNumberFormat="0" applyAlignment="0" applyProtection="0">
      <alignment horizontal="left" vertical="center"/>
    </xf>
    <xf numFmtId="0" fontId="35" fillId="0" borderId="6" applyNumberFormat="0" applyAlignment="0" applyProtection="0">
      <alignment horizontal="left" vertical="center"/>
    </xf>
    <xf numFmtId="0" fontId="35" fillId="0" borderId="6" applyNumberFormat="0" applyAlignment="0" applyProtection="0">
      <alignment horizontal="left" vertical="center"/>
    </xf>
    <xf numFmtId="0" fontId="35" fillId="0" borderId="7">
      <alignment horizontal="left" vertical="center"/>
    </xf>
    <xf numFmtId="0" fontId="35" fillId="0" borderId="7">
      <alignment horizontal="left" vertical="center"/>
    </xf>
    <xf numFmtId="0" fontId="35" fillId="0" borderId="7">
      <alignment horizontal="left" vertical="center"/>
    </xf>
    <xf numFmtId="0" fontId="36" fillId="0" borderId="0" applyNumberFormat="0" applyFill="0" applyBorder="0" applyAlignment="0" applyProtection="0">
      <alignment vertical="top"/>
      <protection locked="0"/>
    </xf>
    <xf numFmtId="10" fontId="34" fillId="5" borderId="1" applyNumberFormat="0" applyBorder="0" applyAlignment="0" applyProtection="0"/>
    <xf numFmtId="10" fontId="34" fillId="5" borderId="1" applyNumberFormat="0" applyBorder="0" applyAlignment="0" applyProtection="0"/>
    <xf numFmtId="37" fontId="37" fillId="0" borderId="0"/>
    <xf numFmtId="174" fontId="38" fillId="0" borderId="0"/>
    <xf numFmtId="0" fontId="33" fillId="0" borderId="0"/>
    <xf numFmtId="0" fontId="33" fillId="0" borderId="0"/>
    <xf numFmtId="0" fontId="1" fillId="0" borderId="0"/>
    <xf numFmtId="0" fontId="1" fillId="0" borderId="0"/>
    <xf numFmtId="0" fontId="1" fillId="0" borderId="0"/>
    <xf numFmtId="0" fontId="26" fillId="0" borderId="0" applyNumberFormat="0" applyFill="0" applyBorder="0" applyAlignment="0" applyProtection="0"/>
    <xf numFmtId="0" fontId="9" fillId="0" borderId="0"/>
    <xf numFmtId="0" fontId="9" fillId="0" borderId="0"/>
    <xf numFmtId="0" fontId="26"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6" fillId="0" borderId="0" applyNumberFormat="0" applyFill="0" applyBorder="0" applyAlignment="0" applyProtection="0"/>
    <xf numFmtId="0" fontId="1" fillId="0" borderId="0"/>
    <xf numFmtId="0" fontId="1" fillId="0" borderId="0"/>
    <xf numFmtId="0" fontId="1" fillId="0" borderId="0"/>
    <xf numFmtId="0" fontId="1" fillId="0" borderId="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27" fillId="0" borderId="0"/>
    <xf numFmtId="0" fontId="26" fillId="0" borderId="0"/>
    <xf numFmtId="0" fontId="9" fillId="0" borderId="0"/>
    <xf numFmtId="0" fontId="26"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6" fillId="0" borderId="0"/>
    <xf numFmtId="0" fontId="39" fillId="0" borderId="0"/>
    <xf numFmtId="0" fontId="27" fillId="0" borderId="0"/>
    <xf numFmtId="0" fontId="27" fillId="0" borderId="0"/>
    <xf numFmtId="0" fontId="26" fillId="0" borderId="0"/>
    <xf numFmtId="0" fontId="32" fillId="0" borderId="0"/>
    <xf numFmtId="0" fontId="27" fillId="0" borderId="0"/>
    <xf numFmtId="0" fontId="27" fillId="0" borderId="0"/>
    <xf numFmtId="0" fontId="27" fillId="0" borderId="0"/>
    <xf numFmtId="0" fontId="27" fillId="0" borderId="0"/>
    <xf numFmtId="0" fontId="27" fillId="0" borderId="0"/>
    <xf numFmtId="0" fontId="26" fillId="0" borderId="0" applyNumberFormat="0" applyFill="0" applyBorder="0" applyAlignment="0" applyProtection="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25" fillId="0" borderId="0"/>
    <xf numFmtId="0" fontId="26" fillId="0" borderId="0" applyNumberFormat="0" applyFill="0" applyBorder="0" applyAlignment="0" applyProtection="0"/>
    <xf numFmtId="0" fontId="39" fillId="0" borderId="0"/>
    <xf numFmtId="0" fontId="9"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10"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0" fillId="0" borderId="12" applyFont="0" applyFill="0" applyAlignment="0" applyProtection="0"/>
    <xf numFmtId="9" fontId="30" fillId="0" borderId="0" applyFont="0" applyFill="0" applyBorder="0" applyAlignment="0" applyProtection="0"/>
    <xf numFmtId="9" fontId="10" fillId="0" borderId="12" applyFont="0" applyFill="0" applyAlignment="0" applyProtection="0"/>
    <xf numFmtId="9" fontId="10" fillId="0" borderId="12" applyFont="0" applyFill="0" applyAlignment="0" applyProtection="0"/>
    <xf numFmtId="9" fontId="10" fillId="0" borderId="12" applyFont="0" applyFill="0" applyAlignment="0" applyProtection="0"/>
    <xf numFmtId="9" fontId="9" fillId="0" borderId="0" applyFont="0" applyFill="0" applyBorder="0" applyAlignment="0" applyProtection="0"/>
    <xf numFmtId="9" fontId="25" fillId="0" borderId="0" applyFont="0" applyFill="0" applyBorder="0" applyAlignment="0" applyProtection="0"/>
    <xf numFmtId="43" fontId="9" fillId="0" borderId="0" applyFont="0" applyFill="0" applyBorder="0" applyAlignment="0" applyProtection="0"/>
    <xf numFmtId="9" fontId="10" fillId="0" borderId="12" applyFont="0" applyFill="0" applyAlignment="0" applyProtection="0"/>
    <xf numFmtId="9" fontId="10" fillId="0" borderId="12" applyFont="0" applyFill="0" applyAlignment="0" applyProtection="0"/>
    <xf numFmtId="0" fontId="9" fillId="0" borderId="0"/>
    <xf numFmtId="9" fontId="31" fillId="0" borderId="0" applyFont="0" applyFill="0" applyBorder="0" applyAlignment="0" applyProtection="0"/>
    <xf numFmtId="9" fontId="3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0" fillId="0" borderId="0"/>
    <xf numFmtId="0" fontId="40" fillId="0" borderId="1">
      <alignment horizontal="center"/>
    </xf>
    <xf numFmtId="0" fontId="24" fillId="0" borderId="0">
      <alignment vertical="top"/>
    </xf>
    <xf numFmtId="0" fontId="40" fillId="0" borderId="1">
      <alignment horizontal="center"/>
    </xf>
    <xf numFmtId="0" fontId="40" fillId="0" borderId="1">
      <alignment horizontal="center"/>
    </xf>
    <xf numFmtId="0" fontId="40" fillId="0" borderId="1">
      <alignment horizontal="center"/>
    </xf>
    <xf numFmtId="0" fontId="40" fillId="0" borderId="0">
      <alignment horizontal="center" vertical="center"/>
    </xf>
    <xf numFmtId="0" fontId="41" fillId="6" borderId="0" applyNumberFormat="0" applyFill="0">
      <alignment horizontal="left" vertical="center"/>
    </xf>
    <xf numFmtId="164" fontId="10" fillId="0" borderId="0" applyFont="0" applyFill="0" applyBorder="0" applyAlignment="0" applyProtection="0"/>
    <xf numFmtId="175" fontId="10" fillId="0" borderId="0" applyFont="0" applyFill="0" applyBorder="0" applyAlignment="0" applyProtection="0"/>
    <xf numFmtId="176" fontId="10" fillId="0" borderId="0" applyFont="0" applyFill="0" applyBorder="0" applyAlignment="0" applyProtection="0"/>
    <xf numFmtId="164" fontId="10" fillId="0" borderId="0" applyFont="0" applyFill="0" applyBorder="0" applyAlignment="0" applyProtection="0"/>
    <xf numFmtId="165" fontId="10" fillId="0" borderId="0" applyFont="0" applyFill="0" applyBorder="0" applyAlignment="0" applyProtection="0"/>
    <xf numFmtId="177" fontId="42" fillId="0" borderId="0" applyFont="0" applyFill="0" applyBorder="0" applyAlignment="0" applyProtection="0"/>
    <xf numFmtId="178" fontId="42" fillId="0" borderId="0" applyFont="0" applyFill="0" applyBorder="0" applyAlignment="0" applyProtection="0"/>
    <xf numFmtId="0" fontId="43" fillId="0" borderId="0"/>
    <xf numFmtId="41" fontId="31"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9"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44" fillId="0" borderId="0"/>
    <xf numFmtId="179" fontId="9" fillId="0" borderId="0"/>
    <xf numFmtId="180" fontId="9" fillId="3" borderId="0" applyNumberFormat="0" applyBorder="0" applyAlignment="0" applyProtection="0"/>
    <xf numFmtId="180" fontId="22" fillId="2" borderId="0" applyNumberFormat="0" applyBorder="0" applyAlignment="0" applyProtection="0"/>
    <xf numFmtId="41"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45" fillId="0" borderId="0"/>
    <xf numFmtId="180" fontId="10" fillId="0" borderId="0"/>
    <xf numFmtId="180" fontId="9" fillId="0" borderId="0"/>
    <xf numFmtId="180" fontId="9" fillId="0" borderId="0"/>
    <xf numFmtId="180" fontId="9" fillId="0" borderId="0"/>
    <xf numFmtId="180" fontId="9" fillId="0" borderId="0"/>
    <xf numFmtId="9" fontId="44"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9" fontId="9" fillId="0" borderId="0" applyFont="0" applyFill="0" applyBorder="0" applyAlignment="0" applyProtection="0"/>
    <xf numFmtId="41" fontId="10"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4" fillId="0" borderId="0"/>
    <xf numFmtId="0" fontId="9" fillId="0" borderId="0"/>
    <xf numFmtId="43" fontId="9" fillId="0" borderId="0" applyFont="0" applyFill="0" applyBorder="0" applyAlignment="0" applyProtection="0"/>
    <xf numFmtId="0" fontId="9" fillId="0" borderId="0"/>
    <xf numFmtId="0" fontId="5" fillId="0" borderId="0"/>
    <xf numFmtId="0" fontId="5"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41" fontId="10" fillId="0" borderId="0" applyFont="0" applyFill="0" applyBorder="0" applyAlignment="0" applyProtection="0"/>
    <xf numFmtId="41" fontId="10" fillId="0" borderId="0" applyFont="0" applyFill="0" applyBorder="0" applyAlignment="0" applyProtection="0"/>
    <xf numFmtId="43" fontId="9" fillId="0" borderId="0" applyFont="0" applyFill="0" applyBorder="0" applyAlignment="0" applyProtection="0"/>
    <xf numFmtId="0" fontId="9" fillId="0" borderId="0"/>
    <xf numFmtId="9" fontId="1" fillId="0" borderId="0" applyFont="0" applyFill="0" applyBorder="0" applyAlignment="0" applyProtection="0"/>
    <xf numFmtId="0" fontId="9" fillId="0" borderId="0"/>
    <xf numFmtId="43" fontId="1" fillId="0" borderId="0" applyFont="0" applyFill="0" applyBorder="0" applyAlignment="0" applyProtection="0"/>
  </cellStyleXfs>
  <cellXfs count="303">
    <xf numFmtId="0" fontId="0" fillId="0" borderId="0" xfId="0"/>
    <xf numFmtId="0" fontId="47" fillId="0" borderId="0" xfId="0" applyFont="1"/>
    <xf numFmtId="0" fontId="46" fillId="0" borderId="0" xfId="3" applyFont="1" applyAlignment="1">
      <alignment horizontal="center" vertical="top" wrapText="1" readingOrder="1"/>
    </xf>
    <xf numFmtId="0" fontId="49" fillId="0" borderId="0" xfId="4" applyFont="1" applyAlignment="1">
      <alignment vertical="top" wrapText="1"/>
    </xf>
    <xf numFmtId="0" fontId="3" fillId="0" borderId="0" xfId="0" applyFont="1"/>
    <xf numFmtId="0" fontId="59" fillId="0" borderId="0" xfId="0" applyFont="1"/>
    <xf numFmtId="0" fontId="59" fillId="0" borderId="0" xfId="0" applyFont="1" applyAlignment="1">
      <alignment vertical="center"/>
    </xf>
    <xf numFmtId="0" fontId="49" fillId="0" borderId="0" xfId="3" applyFont="1" applyAlignment="1">
      <alignment vertical="center"/>
    </xf>
    <xf numFmtId="0" fontId="48" fillId="0" borderId="0" xfId="3" applyFont="1" applyAlignment="1">
      <alignment vertical="center"/>
    </xf>
    <xf numFmtId="0" fontId="57" fillId="0" borderId="0" xfId="0" applyFont="1" applyAlignment="1">
      <alignment horizontal="left" vertical="center" wrapText="1" indent="2"/>
    </xf>
    <xf numFmtId="0" fontId="57" fillId="0" borderId="0" xfId="0" applyFont="1" applyAlignment="1">
      <alignment horizontal="center" vertical="center" wrapText="1"/>
    </xf>
    <xf numFmtId="0" fontId="62" fillId="0" borderId="0" xfId="0" applyFont="1" applyAlignment="1">
      <alignment horizontal="justify" vertical="center" wrapText="1"/>
    </xf>
    <xf numFmtId="0" fontId="65" fillId="0" borderId="0" xfId="0" applyFont="1" applyAlignment="1">
      <alignment vertical="top" wrapText="1"/>
    </xf>
    <xf numFmtId="0" fontId="66" fillId="0" borderId="0" xfId="0" applyFont="1" applyAlignment="1">
      <alignment vertical="top" wrapText="1"/>
    </xf>
    <xf numFmtId="0" fontId="67" fillId="0" borderId="0" xfId="3" applyFont="1" applyAlignment="1">
      <alignment horizontal="center" vertical="top" wrapText="1" readingOrder="1"/>
    </xf>
    <xf numFmtId="0" fontId="71" fillId="0" borderId="0" xfId="0" applyFont="1"/>
    <xf numFmtId="0" fontId="72" fillId="0" borderId="0" xfId="0" applyFont="1"/>
    <xf numFmtId="0" fontId="50" fillId="0" borderId="0" xfId="4" applyFont="1" applyAlignment="1">
      <alignment vertical="justify"/>
    </xf>
    <xf numFmtId="0" fontId="51" fillId="0" borderId="0" xfId="4" applyFont="1" applyAlignment="1">
      <alignment vertical="top" wrapText="1"/>
    </xf>
    <xf numFmtId="0" fontId="50" fillId="0" borderId="0" xfId="3" applyFont="1" applyAlignment="1">
      <alignment horizontal="center" vertical="top" wrapText="1" readingOrder="1"/>
    </xf>
    <xf numFmtId="0" fontId="51" fillId="0" borderId="0" xfId="0" applyFont="1"/>
    <xf numFmtId="0" fontId="70" fillId="8" borderId="0" xfId="3" applyFont="1" applyFill="1" applyAlignment="1">
      <alignment horizontal="center" vertical="top" wrapText="1" readingOrder="1"/>
    </xf>
    <xf numFmtId="0" fontId="67" fillId="8" borderId="0" xfId="3" applyFont="1" applyFill="1" applyAlignment="1">
      <alignment horizontal="center" vertical="top" wrapText="1" readingOrder="1"/>
    </xf>
    <xf numFmtId="0" fontId="68" fillId="8" borderId="0" xfId="3" applyFont="1" applyFill="1" applyAlignment="1">
      <alignment horizontal="center" vertical="top" wrapText="1" readingOrder="1"/>
    </xf>
    <xf numFmtId="0" fontId="3" fillId="0" borderId="0" xfId="0" applyFont="1" applyAlignment="1">
      <alignment horizontal="justify" vertical="top" wrapText="1"/>
    </xf>
    <xf numFmtId="0" fontId="55" fillId="0" borderId="0" xfId="0" applyFont="1" applyAlignment="1">
      <alignment horizontal="justify" vertical="top" wrapText="1"/>
    </xf>
    <xf numFmtId="0" fontId="54" fillId="0" borderId="0" xfId="0" applyFont="1"/>
    <xf numFmtId="0" fontId="54" fillId="0" borderId="0" xfId="0" applyFont="1" applyAlignment="1">
      <alignment horizontal="justify" vertical="top" wrapText="1"/>
    </xf>
    <xf numFmtId="0" fontId="73" fillId="0" borderId="0" xfId="0" applyFont="1" applyAlignment="1">
      <alignment horizontal="justify" vertical="top" wrapText="1"/>
    </xf>
    <xf numFmtId="0" fontId="64" fillId="0" borderId="0" xfId="0" applyFont="1" applyAlignment="1">
      <alignment vertical="top" wrapText="1"/>
    </xf>
    <xf numFmtId="0" fontId="60" fillId="0" borderId="0" xfId="4" applyFont="1" applyAlignment="1">
      <alignment vertical="top" wrapText="1"/>
    </xf>
    <xf numFmtId="0" fontId="3" fillId="0" borderId="0" xfId="0" applyFont="1" applyAlignment="1">
      <alignment vertical="top" wrapText="1"/>
    </xf>
    <xf numFmtId="0" fontId="54" fillId="0" borderId="0" xfId="4" applyFont="1" applyAlignment="1">
      <alignment vertical="top" wrapText="1"/>
    </xf>
    <xf numFmtId="0" fontId="74" fillId="0" borderId="0" xfId="0" applyFont="1" applyAlignment="1">
      <alignment vertical="top" wrapText="1"/>
    </xf>
    <xf numFmtId="0" fontId="75" fillId="0" borderId="0" xfId="0" applyFont="1"/>
    <xf numFmtId="0" fontId="76" fillId="0" borderId="0" xfId="0" applyFont="1"/>
    <xf numFmtId="0" fontId="77" fillId="0" borderId="0" xfId="2" applyFont="1"/>
    <xf numFmtId="0" fontId="60" fillId="8" borderId="1" xfId="3" applyFont="1" applyFill="1" applyBorder="1" applyAlignment="1">
      <alignment horizontal="center" vertical="center" wrapText="1" readingOrder="1"/>
    </xf>
    <xf numFmtId="0" fontId="61" fillId="8" borderId="1" xfId="3" applyFont="1" applyFill="1" applyBorder="1" applyAlignment="1">
      <alignment horizontal="center" vertical="center" wrapText="1" readingOrder="1"/>
    </xf>
    <xf numFmtId="0" fontId="3" fillId="0" borderId="1" xfId="0" applyFont="1" applyBorder="1"/>
    <xf numFmtId="0" fontId="74" fillId="0" borderId="1" xfId="0" applyFont="1" applyBorder="1" applyAlignment="1">
      <alignment horizontal="right"/>
    </xf>
    <xf numFmtId="0" fontId="60" fillId="8" borderId="20" xfId="3" applyFont="1" applyFill="1" applyBorder="1" applyAlignment="1">
      <alignment horizontal="center" vertical="center" wrapText="1" readingOrder="1"/>
    </xf>
    <xf numFmtId="0" fontId="81" fillId="8" borderId="0" xfId="3" applyFont="1" applyFill="1" applyAlignment="1">
      <alignment horizontal="center" vertical="top" wrapText="1" readingOrder="1"/>
    </xf>
    <xf numFmtId="0" fontId="81" fillId="0" borderId="0" xfId="3" applyFont="1" applyAlignment="1">
      <alignment horizontal="center" vertical="top" wrapText="1" readingOrder="1"/>
    </xf>
    <xf numFmtId="0" fontId="82" fillId="0" borderId="0" xfId="0" applyFont="1" applyAlignment="1">
      <alignment wrapText="1"/>
    </xf>
    <xf numFmtId="0" fontId="83" fillId="0" borderId="0" xfId="0" applyFont="1"/>
    <xf numFmtId="0" fontId="84" fillId="0" borderId="0" xfId="0" applyFont="1" applyAlignment="1">
      <alignment wrapText="1"/>
    </xf>
    <xf numFmtId="0" fontId="85" fillId="0" borderId="0" xfId="0" applyFont="1"/>
    <xf numFmtId="0" fontId="64" fillId="0" borderId="1" xfId="0" applyFont="1" applyBorder="1"/>
    <xf numFmtId="0" fontId="78" fillId="0" borderId="1" xfId="0" applyFont="1" applyBorder="1" applyAlignment="1">
      <alignment horizontal="right"/>
    </xf>
    <xf numFmtId="0" fontId="46" fillId="8" borderId="0" xfId="3" applyFont="1" applyFill="1" applyAlignment="1">
      <alignment horizontal="center" vertical="top" wrapText="1" readingOrder="1"/>
    </xf>
    <xf numFmtId="0" fontId="60" fillId="0" borderId="0" xfId="0" applyFont="1" applyAlignment="1">
      <alignment horizontal="left" vertical="center" wrapText="1" indent="2"/>
    </xf>
    <xf numFmtId="0" fontId="60" fillId="0" borderId="0" xfId="0" applyFont="1" applyAlignment="1">
      <alignment horizontal="center" vertical="center" wrapText="1"/>
    </xf>
    <xf numFmtId="0" fontId="54" fillId="0" borderId="0" xfId="0" applyFont="1" applyAlignment="1">
      <alignment horizontal="justify" vertical="center" wrapText="1"/>
    </xf>
    <xf numFmtId="0" fontId="3" fillId="0" borderId="13" xfId="0" applyFont="1" applyBorder="1"/>
    <xf numFmtId="0" fontId="3" fillId="0" borderId="14" xfId="0" applyFont="1" applyBorder="1"/>
    <xf numFmtId="0" fontId="3" fillId="0" borderId="15" xfId="0" applyFont="1" applyBorder="1"/>
    <xf numFmtId="0" fontId="3" fillId="0" borderId="16" xfId="0" applyFont="1" applyBorder="1"/>
    <xf numFmtId="0" fontId="3" fillId="0" borderId="10" xfId="0" applyFont="1" applyBorder="1"/>
    <xf numFmtId="0" fontId="3" fillId="0" borderId="0" xfId="0" applyFont="1" applyAlignment="1">
      <alignment horizontal="justify" vertical="justify" wrapText="1"/>
    </xf>
    <xf numFmtId="0" fontId="3" fillId="0" borderId="10" xfId="0" applyFont="1" applyBorder="1" applyAlignment="1">
      <alignment horizontal="justify" vertical="justify" wrapText="1"/>
    </xf>
    <xf numFmtId="0" fontId="3" fillId="0" borderId="0" xfId="0" applyFont="1" applyAlignment="1">
      <alignment horizontal="justify" vertical="center" wrapText="1"/>
    </xf>
    <xf numFmtId="0" fontId="3" fillId="0" borderId="16" xfId="0" applyFont="1" applyBorder="1" applyAlignment="1">
      <alignment horizontal="justify" vertical="center" wrapText="1"/>
    </xf>
    <xf numFmtId="0" fontId="78" fillId="0" borderId="0" xfId="0" applyFont="1" applyAlignment="1">
      <alignment vertical="top" wrapText="1"/>
    </xf>
    <xf numFmtId="0" fontId="74" fillId="0" borderId="0" xfId="0" applyFont="1" applyAlignment="1">
      <alignment horizontal="justify" vertical="justify" wrapText="1"/>
    </xf>
    <xf numFmtId="0" fontId="3" fillId="0" borderId="10" xfId="0" applyFont="1" applyBorder="1" applyAlignment="1">
      <alignment horizontal="justify" vertical="center" wrapText="1"/>
    </xf>
    <xf numFmtId="0" fontId="3" fillId="0" borderId="10" xfId="0" applyFont="1" applyBorder="1" applyAlignment="1">
      <alignment horizontal="justify" vertical="top" wrapText="1"/>
    </xf>
    <xf numFmtId="0" fontId="74" fillId="0" borderId="0" xfId="0" applyFont="1"/>
    <xf numFmtId="0" fontId="3" fillId="0" borderId="10" xfId="0" applyFont="1" applyBorder="1" applyAlignment="1">
      <alignment vertical="top" wrapText="1"/>
    </xf>
    <xf numFmtId="0" fontId="3" fillId="0" borderId="16" xfId="0" applyFont="1" applyBorder="1" applyAlignment="1">
      <alignment vertical="top" wrapText="1"/>
    </xf>
    <xf numFmtId="0" fontId="3" fillId="0" borderId="17" xfId="0" applyFont="1" applyBorder="1"/>
    <xf numFmtId="0" fontId="64" fillId="0" borderId="2" xfId="0" applyFont="1" applyBorder="1" applyAlignment="1">
      <alignment vertical="top" wrapText="1"/>
    </xf>
    <xf numFmtId="0" fontId="3" fillId="0" borderId="2" xfId="0" applyFont="1" applyBorder="1" applyAlignment="1">
      <alignment wrapText="1"/>
    </xf>
    <xf numFmtId="0" fontId="3" fillId="0" borderId="18" xfId="0" applyFont="1" applyBorder="1" applyAlignment="1">
      <alignment wrapText="1"/>
    </xf>
    <xf numFmtId="0" fontId="3" fillId="0" borderId="2" xfId="0" applyFont="1" applyBorder="1" applyAlignment="1">
      <alignment vertical="top" wrapText="1"/>
    </xf>
    <xf numFmtId="0" fontId="3" fillId="0" borderId="18" xfId="0" applyFont="1" applyBorder="1"/>
    <xf numFmtId="0" fontId="3" fillId="0" borderId="0" xfId="0" applyFont="1" applyAlignment="1">
      <alignment wrapText="1"/>
    </xf>
    <xf numFmtId="0" fontId="87" fillId="0" borderId="0" xfId="0" applyFont="1" applyAlignment="1">
      <alignment horizontal="center"/>
    </xf>
    <xf numFmtId="0" fontId="87" fillId="0" borderId="16" xfId="0" applyFont="1" applyBorder="1" applyAlignment="1">
      <alignment horizontal="center"/>
    </xf>
    <xf numFmtId="0" fontId="89" fillId="0" borderId="0" xfId="0" applyFont="1"/>
    <xf numFmtId="0" fontId="90" fillId="0" borderId="0" xfId="0" applyFont="1"/>
    <xf numFmtId="0" fontId="89" fillId="0" borderId="0" xfId="0" applyFont="1" applyAlignment="1">
      <alignment horizontal="left"/>
    </xf>
    <xf numFmtId="0" fontId="6" fillId="8" borderId="0" xfId="3" applyFont="1" applyFill="1" applyAlignment="1">
      <alignment horizontal="center" vertical="top" wrapText="1" readingOrder="1"/>
    </xf>
    <xf numFmtId="0" fontId="48" fillId="0" borderId="0" xfId="0" applyFont="1" applyAlignment="1">
      <alignment vertical="center"/>
    </xf>
    <xf numFmtId="0" fontId="3" fillId="0" borderId="0" xfId="0" applyFont="1" applyAlignment="1">
      <alignment horizontal="center" vertical="center"/>
    </xf>
    <xf numFmtId="0" fontId="68" fillId="8" borderId="0" xfId="3" applyFont="1" applyFill="1" applyAlignment="1">
      <alignment horizontal="left" vertical="center" wrapText="1" readingOrder="1"/>
    </xf>
    <xf numFmtId="0" fontId="3" fillId="0" borderId="0" xfId="0" applyFont="1" applyAlignment="1">
      <alignment horizontal="left" vertical="center"/>
    </xf>
    <xf numFmtId="0" fontId="2" fillId="0" borderId="0" xfId="2" applyAlignment="1">
      <alignment horizontal="center" vertical="center"/>
    </xf>
    <xf numFmtId="0" fontId="79" fillId="0" borderId="0" xfId="3" applyFont="1" applyAlignment="1">
      <alignment vertical="center" readingOrder="1"/>
    </xf>
    <xf numFmtId="0" fontId="48" fillId="0" borderId="0" xfId="3" applyFont="1" applyAlignment="1">
      <alignment vertical="center" readingOrder="1"/>
    </xf>
    <xf numFmtId="0" fontId="49" fillId="0" borderId="0" xfId="3" applyFont="1" applyAlignment="1">
      <alignment vertical="center" readingOrder="1"/>
    </xf>
    <xf numFmtId="0" fontId="49" fillId="0" borderId="0" xfId="3" applyFont="1" applyAlignment="1">
      <alignment horizontal="center" vertical="center" readingOrder="1"/>
    </xf>
    <xf numFmtId="181" fontId="49" fillId="0" borderId="0" xfId="3" applyNumberFormat="1" applyFont="1" applyAlignment="1">
      <alignment vertical="center" readingOrder="1"/>
    </xf>
    <xf numFmtId="0" fontId="79" fillId="0" borderId="0" xfId="3" applyFont="1" applyAlignment="1">
      <alignment vertical="center"/>
    </xf>
    <xf numFmtId="0" fontId="54" fillId="0" borderId="1" xfId="3" applyFont="1" applyBorder="1" applyAlignment="1">
      <alignment horizontal="center" vertical="center"/>
    </xf>
    <xf numFmtId="0" fontId="54" fillId="0" borderId="1" xfId="3" applyFont="1" applyBorder="1" applyAlignment="1">
      <alignment vertical="center"/>
    </xf>
    <xf numFmtId="182" fontId="54" fillId="0" borderId="1" xfId="1" applyNumberFormat="1" applyFont="1" applyFill="1" applyBorder="1" applyAlignment="1">
      <alignment vertical="center"/>
    </xf>
    <xf numFmtId="43" fontId="54" fillId="0" borderId="1" xfId="840" applyFont="1" applyFill="1" applyBorder="1" applyAlignment="1">
      <alignment vertical="center"/>
    </xf>
    <xf numFmtId="0" fontId="55" fillId="0" borderId="1" xfId="3" applyFont="1" applyBorder="1" applyAlignment="1">
      <alignment vertical="center" wrapText="1"/>
    </xf>
    <xf numFmtId="182" fontId="54" fillId="0" borderId="1" xfId="1" applyNumberFormat="1" applyFont="1" applyFill="1" applyBorder="1" applyAlignment="1">
      <alignment horizontal="right" vertical="center"/>
    </xf>
    <xf numFmtId="41" fontId="54" fillId="0" borderId="1" xfId="1" applyFont="1" applyFill="1" applyBorder="1" applyAlignment="1">
      <alignment horizontal="right" vertical="center"/>
    </xf>
    <xf numFmtId="0" fontId="60" fillId="0" borderId="1" xfId="3" applyFont="1" applyBorder="1" applyAlignment="1">
      <alignment horizontal="center" vertical="center"/>
    </xf>
    <xf numFmtId="0" fontId="60" fillId="0" borderId="1" xfId="3" applyFont="1" applyBorder="1" applyAlignment="1">
      <alignment vertical="center"/>
    </xf>
    <xf numFmtId="182" fontId="60" fillId="0" borderId="1" xfId="1" applyNumberFormat="1" applyFont="1" applyFill="1" applyBorder="1" applyAlignment="1">
      <alignment vertical="center"/>
    </xf>
    <xf numFmtId="43" fontId="60" fillId="0" borderId="1" xfId="840" applyFont="1" applyFill="1" applyBorder="1" applyAlignment="1">
      <alignment vertical="center"/>
    </xf>
    <xf numFmtId="0" fontId="61" fillId="0" borderId="1" xfId="3" applyFont="1" applyBorder="1" applyAlignment="1">
      <alignment vertical="center" wrapText="1"/>
    </xf>
    <xf numFmtId="0" fontId="60" fillId="0" borderId="1" xfId="3" applyFont="1" applyBorder="1" applyAlignment="1">
      <alignment horizontal="center" vertical="center" wrapText="1"/>
    </xf>
    <xf numFmtId="0" fontId="60" fillId="0" borderId="1" xfId="3" applyFont="1" applyBorder="1" applyAlignment="1">
      <alignment vertical="center" wrapText="1"/>
    </xf>
    <xf numFmtId="182" fontId="60" fillId="0" borderId="1" xfId="1" applyNumberFormat="1" applyFont="1" applyFill="1" applyBorder="1" applyAlignment="1">
      <alignment vertical="center" wrapText="1"/>
    </xf>
    <xf numFmtId="0" fontId="48" fillId="0" borderId="0" xfId="3" applyFont="1" applyAlignment="1">
      <alignment vertical="center" wrapText="1"/>
    </xf>
    <xf numFmtId="0" fontId="50" fillId="0" borderId="0" xfId="3" applyFont="1" applyAlignment="1">
      <alignment vertical="center"/>
    </xf>
    <xf numFmtId="0" fontId="86" fillId="0" borderId="0" xfId="3" applyFont="1" applyAlignment="1">
      <alignment vertical="center"/>
    </xf>
    <xf numFmtId="43" fontId="49" fillId="0" borderId="0" xfId="3" applyNumberFormat="1" applyFont="1" applyAlignment="1">
      <alignment vertical="center"/>
    </xf>
    <xf numFmtId="43" fontId="48" fillId="0" borderId="0" xfId="3" applyNumberFormat="1" applyFont="1" applyAlignment="1">
      <alignment vertical="center"/>
    </xf>
    <xf numFmtId="0" fontId="49" fillId="0" borderId="0" xfId="3" applyFont="1" applyAlignment="1">
      <alignment horizontal="center" vertical="center"/>
    </xf>
    <xf numFmtId="41" fontId="49" fillId="0" borderId="0" xfId="1" applyFont="1" applyFill="1" applyBorder="1" applyAlignment="1">
      <alignment horizontal="right" vertical="center" readingOrder="1"/>
    </xf>
    <xf numFmtId="0" fontId="49" fillId="0" borderId="0" xfId="3" applyFont="1" applyAlignment="1">
      <alignment horizontal="left" vertical="center"/>
    </xf>
    <xf numFmtId="0" fontId="49" fillId="0" borderId="0" xfId="3" applyFont="1" applyAlignment="1">
      <alignment horizontal="right" vertical="center"/>
    </xf>
    <xf numFmtId="0" fontId="49" fillId="0" borderId="0" xfId="3" applyFont="1" applyAlignment="1">
      <alignment horizontal="left" vertical="center" wrapText="1"/>
    </xf>
    <xf numFmtId="0" fontId="49" fillId="0" borderId="0" xfId="3" applyFont="1" applyAlignment="1">
      <alignment vertical="center" wrapText="1"/>
    </xf>
    <xf numFmtId="0" fontId="61" fillId="0" borderId="1" xfId="3" applyFont="1" applyBorder="1" applyAlignment="1">
      <alignment horizontal="left" vertical="center"/>
    </xf>
    <xf numFmtId="0" fontId="55" fillId="0" borderId="1" xfId="3" applyFont="1" applyBorder="1" applyAlignment="1">
      <alignment horizontal="left" vertical="center"/>
    </xf>
    <xf numFmtId="0" fontId="60" fillId="0" borderId="1" xfId="3" applyFont="1" applyBorder="1" applyAlignment="1">
      <alignment horizontal="left" vertical="center"/>
    </xf>
    <xf numFmtId="182" fontId="60" fillId="0" borderId="1" xfId="1" applyNumberFormat="1" applyFont="1" applyFill="1" applyBorder="1" applyAlignment="1">
      <alignment horizontal="right" vertical="center"/>
    </xf>
    <xf numFmtId="41" fontId="49" fillId="0" borderId="0" xfId="3" applyNumberFormat="1" applyFont="1" applyAlignment="1">
      <alignment vertical="center"/>
    </xf>
    <xf numFmtId="0" fontId="49" fillId="0" borderId="0" xfId="0" applyFont="1" applyAlignment="1">
      <alignment vertical="center"/>
    </xf>
    <xf numFmtId="0" fontId="63" fillId="0" borderId="0" xfId="3" applyFont="1" applyAlignment="1">
      <alignment vertical="center"/>
    </xf>
    <xf numFmtId="182" fontId="49" fillId="0" borderId="0" xfId="1" applyNumberFormat="1" applyFont="1" applyFill="1" applyBorder="1" applyAlignment="1">
      <alignment horizontal="right" vertical="center" readingOrder="1"/>
    </xf>
    <xf numFmtId="0" fontId="79" fillId="0" borderId="0" xfId="0" applyFont="1" applyAlignment="1">
      <alignment vertical="center"/>
    </xf>
    <xf numFmtId="0" fontId="75" fillId="0" borderId="0" xfId="0" applyFont="1" applyAlignment="1">
      <alignment vertical="center"/>
    </xf>
    <xf numFmtId="0" fontId="3" fillId="0" borderId="1" xfId="0" applyFont="1" applyBorder="1" applyAlignment="1">
      <alignment vertical="center"/>
    </xf>
    <xf numFmtId="41" fontId="3" fillId="0" borderId="1" xfId="1" applyFont="1" applyFill="1" applyBorder="1" applyAlignment="1">
      <alignment vertical="center"/>
    </xf>
    <xf numFmtId="0" fontId="74" fillId="0" borderId="1" xfId="0" applyFont="1" applyBorder="1" applyAlignment="1">
      <alignment horizontal="left" vertical="center" wrapText="1"/>
    </xf>
    <xf numFmtId="41" fontId="3" fillId="0" borderId="1" xfId="1" applyFont="1" applyFill="1" applyBorder="1" applyAlignment="1">
      <alignment horizontal="right" vertical="center"/>
    </xf>
    <xf numFmtId="0" fontId="64" fillId="0" borderId="1" xfId="0" applyFont="1" applyBorder="1" applyAlignment="1">
      <alignment vertical="center"/>
    </xf>
    <xf numFmtId="41" fontId="64" fillId="0" borderId="1" xfId="0" applyNumberFormat="1" applyFont="1" applyBorder="1" applyAlignment="1">
      <alignment vertical="center"/>
    </xf>
    <xf numFmtId="0" fontId="78" fillId="0" borderId="1" xfId="0" applyFont="1" applyBorder="1" applyAlignment="1">
      <alignment horizontal="left" vertical="center" wrapText="1"/>
    </xf>
    <xf numFmtId="0" fontId="47" fillId="0" borderId="0" xfId="0" applyFont="1" applyAlignment="1">
      <alignment vertical="center"/>
    </xf>
    <xf numFmtId="41" fontId="64" fillId="0" borderId="1" xfId="1" applyFont="1" applyFill="1" applyBorder="1" applyAlignment="1">
      <alignment vertical="center"/>
    </xf>
    <xf numFmtId="0" fontId="78" fillId="0" borderId="1" xfId="0" applyFont="1" applyBorder="1" applyAlignment="1">
      <alignment horizontal="left" vertical="center"/>
    </xf>
    <xf numFmtId="0" fontId="74" fillId="0" borderId="1" xfId="0" applyFont="1" applyBorder="1" applyAlignment="1">
      <alignment horizontal="left" vertical="center"/>
    </xf>
    <xf numFmtId="2" fontId="3" fillId="0" borderId="1" xfId="0" applyNumberFormat="1" applyFont="1" applyBorder="1" applyAlignment="1">
      <alignment vertical="center"/>
    </xf>
    <xf numFmtId="43" fontId="59" fillId="0" borderId="0" xfId="840" applyFont="1" applyAlignment="1">
      <alignment vertical="center"/>
    </xf>
    <xf numFmtId="0" fontId="54" fillId="9" borderId="1" xfId="0" applyFont="1" applyFill="1" applyBorder="1" applyAlignment="1">
      <alignment vertical="center"/>
    </xf>
    <xf numFmtId="0" fontId="55" fillId="9" borderId="1" xfId="0" applyFont="1" applyFill="1" applyBorder="1" applyAlignment="1">
      <alignment horizontal="left" vertical="center"/>
    </xf>
    <xf numFmtId="10" fontId="59" fillId="0" borderId="0" xfId="838" applyNumberFormat="1" applyFont="1" applyAlignment="1">
      <alignment vertical="center"/>
    </xf>
    <xf numFmtId="41" fontId="59" fillId="0" borderId="0" xfId="1" applyFont="1" applyAlignment="1">
      <alignment vertical="center"/>
    </xf>
    <xf numFmtId="0" fontId="3" fillId="0" borderId="1" xfId="0" applyFont="1" applyBorder="1" applyAlignment="1">
      <alignment horizontal="left" vertical="center"/>
    </xf>
    <xf numFmtId="0" fontId="55" fillId="0" borderId="1" xfId="3" applyFont="1" applyBorder="1" applyAlignment="1">
      <alignment horizontal="left" vertical="center" wrapText="1"/>
    </xf>
    <xf numFmtId="0" fontId="61" fillId="0" borderId="1" xfId="3" applyFont="1" applyBorder="1" applyAlignment="1">
      <alignment horizontal="left" vertical="center" wrapText="1"/>
    </xf>
    <xf numFmtId="0" fontId="54" fillId="0" borderId="1" xfId="3" applyFont="1" applyBorder="1" applyAlignment="1">
      <alignment horizontal="center" vertical="center" readingOrder="1"/>
    </xf>
    <xf numFmtId="0" fontId="54" fillId="0" borderId="1" xfId="3" applyFont="1" applyBorder="1" applyAlignment="1">
      <alignment vertical="center" readingOrder="1"/>
    </xf>
    <xf numFmtId="182" fontId="54" fillId="0" borderId="1" xfId="1" applyNumberFormat="1" applyFont="1" applyFill="1" applyBorder="1" applyAlignment="1">
      <alignment vertical="center" readingOrder="1"/>
    </xf>
    <xf numFmtId="0" fontId="55" fillId="0" borderId="1" xfId="3" applyFont="1" applyBorder="1" applyAlignment="1">
      <alignment horizontal="left" vertical="center" wrapText="1" readingOrder="1"/>
    </xf>
    <xf numFmtId="182" fontId="54" fillId="0" borderId="1" xfId="1" applyNumberFormat="1" applyFont="1" applyFill="1" applyBorder="1" applyAlignment="1">
      <alignment horizontal="right" vertical="center" readingOrder="1"/>
    </xf>
    <xf numFmtId="0" fontId="60" fillId="0" borderId="1" xfId="3" applyFont="1" applyBorder="1" applyAlignment="1">
      <alignment horizontal="center" vertical="center" readingOrder="1"/>
    </xf>
    <xf numFmtId="0" fontId="60" fillId="0" borderId="1" xfId="3" applyFont="1" applyBorder="1" applyAlignment="1">
      <alignment vertical="center" readingOrder="1"/>
    </xf>
    <xf numFmtId="182" fontId="60" fillId="0" borderId="1" xfId="1" applyNumberFormat="1" applyFont="1" applyFill="1" applyBorder="1" applyAlignment="1">
      <alignment vertical="center" readingOrder="1"/>
    </xf>
    <xf numFmtId="0" fontId="61" fillId="0" borderId="1" xfId="3" applyFont="1" applyBorder="1" applyAlignment="1">
      <alignment horizontal="left" vertical="center" wrapText="1" readingOrder="1"/>
    </xf>
    <xf numFmtId="0" fontId="60" fillId="0" borderId="0" xfId="3" applyFont="1" applyAlignment="1">
      <alignment vertical="center"/>
    </xf>
    <xf numFmtId="181" fontId="49" fillId="0" borderId="0" xfId="3" applyNumberFormat="1" applyFont="1" applyAlignment="1">
      <alignment vertical="center"/>
    </xf>
    <xf numFmtId="0" fontId="7" fillId="0" borderId="0" xfId="3" applyFont="1" applyAlignment="1">
      <alignment vertical="center"/>
    </xf>
    <xf numFmtId="0" fontId="53" fillId="0" borderId="0" xfId="3" applyFont="1" applyAlignment="1">
      <alignment vertical="center"/>
    </xf>
    <xf numFmtId="0" fontId="52" fillId="0" borderId="0" xfId="3" applyFont="1" applyAlignment="1">
      <alignment vertical="center"/>
    </xf>
    <xf numFmtId="182" fontId="7" fillId="0" borderId="0" xfId="3" applyNumberFormat="1" applyFont="1" applyAlignment="1">
      <alignment vertical="center"/>
    </xf>
    <xf numFmtId="0" fontId="7" fillId="0" borderId="0" xfId="3" applyFont="1" applyAlignment="1">
      <alignment vertical="center" wrapText="1"/>
    </xf>
    <xf numFmtId="0" fontId="54" fillId="0" borderId="1" xfId="3" applyFont="1" applyBorder="1" applyAlignment="1">
      <alignment vertical="center" wrapText="1"/>
    </xf>
    <xf numFmtId="0" fontId="60" fillId="0" borderId="1" xfId="3" applyFont="1" applyBorder="1" applyAlignment="1">
      <alignment horizontal="left" vertical="center" wrapText="1"/>
    </xf>
    <xf numFmtId="0" fontId="54" fillId="0" borderId="1" xfId="3" applyFont="1" applyBorder="1" applyAlignment="1">
      <alignment horizontal="center" vertical="center" wrapText="1"/>
    </xf>
    <xf numFmtId="0" fontId="49" fillId="0" borderId="0" xfId="3" applyFont="1" applyAlignment="1">
      <alignment horizontal="left" vertical="center" indent="3"/>
    </xf>
    <xf numFmtId="43" fontId="49" fillId="0" borderId="0" xfId="3" applyNumberFormat="1" applyFont="1" applyAlignment="1">
      <alignment horizontal="left" vertical="center" indent="3"/>
    </xf>
    <xf numFmtId="0" fontId="70" fillId="0" borderId="0" xfId="3" applyFont="1" applyAlignment="1">
      <alignment horizontal="center" vertical="top" wrapText="1" readingOrder="1"/>
    </xf>
    <xf numFmtId="0" fontId="54" fillId="0" borderId="0" xfId="0" applyFont="1" applyAlignment="1">
      <alignment horizontal="left" vertical="center" wrapText="1"/>
    </xf>
    <xf numFmtId="0" fontId="3" fillId="0" borderId="0" xfId="0" applyFont="1" applyAlignment="1">
      <alignment horizontal="left" vertical="center" wrapText="1"/>
    </xf>
    <xf numFmtId="0" fontId="48" fillId="0" borderId="0" xfId="3" applyFont="1" applyAlignment="1">
      <alignment horizontal="center" vertical="center" readingOrder="1"/>
    </xf>
    <xf numFmtId="0" fontId="54" fillId="0" borderId="0" xfId="3" applyFont="1" applyAlignment="1">
      <alignment horizontal="left" vertical="center" indent="3"/>
    </xf>
    <xf numFmtId="0" fontId="54" fillId="0" borderId="0" xfId="3" applyFont="1" applyAlignment="1">
      <alignment vertical="center"/>
    </xf>
    <xf numFmtId="0" fontId="60" fillId="7" borderId="1" xfId="0" applyFont="1" applyFill="1" applyBorder="1" applyAlignment="1">
      <alignment horizontal="center" vertical="center" wrapText="1"/>
    </xf>
    <xf numFmtId="0" fontId="60" fillId="0" borderId="0" xfId="0" applyFont="1" applyAlignment="1">
      <alignment vertical="center"/>
    </xf>
    <xf numFmtId="0" fontId="60" fillId="0" borderId="0" xfId="3" applyFont="1" applyAlignment="1">
      <alignment vertical="center" readingOrder="1"/>
    </xf>
    <xf numFmtId="182" fontId="59" fillId="0" borderId="0" xfId="1" applyNumberFormat="1" applyFont="1" applyAlignment="1">
      <alignment vertical="center"/>
    </xf>
    <xf numFmtId="43" fontId="48" fillId="0" borderId="0" xfId="3" applyNumberFormat="1" applyFont="1" applyAlignment="1">
      <alignment vertical="center" readingOrder="1"/>
    </xf>
    <xf numFmtId="182" fontId="59" fillId="0" borderId="0" xfId="0" applyNumberFormat="1" applyFont="1" applyAlignment="1">
      <alignment vertical="center"/>
    </xf>
    <xf numFmtId="0" fontId="54" fillId="0" borderId="1" xfId="0" applyFont="1" applyBorder="1" applyAlignment="1">
      <alignment vertical="center"/>
    </xf>
    <xf numFmtId="0" fontId="74" fillId="0" borderId="1" xfId="0" applyFont="1" applyBorder="1" applyAlignment="1">
      <alignment vertical="center"/>
    </xf>
    <xf numFmtId="0" fontId="54" fillId="0" borderId="1" xfId="0" applyFont="1" applyBorder="1" applyAlignment="1">
      <alignment vertical="center" wrapText="1"/>
    </xf>
    <xf numFmtId="0" fontId="55" fillId="0" borderId="1" xfId="0" applyFont="1" applyBorder="1" applyAlignment="1">
      <alignment horizontal="left" vertical="center" wrapText="1"/>
    </xf>
    <xf numFmtId="0" fontId="54" fillId="0" borderId="0" xfId="0" applyFont="1" applyAlignment="1">
      <alignment vertical="center"/>
    </xf>
    <xf numFmtId="0" fontId="60" fillId="0" borderId="1" xfId="0" applyFont="1" applyBorder="1" applyAlignment="1">
      <alignment vertical="center" wrapText="1"/>
    </xf>
    <xf numFmtId="0" fontId="61" fillId="0" borderId="1" xfId="0" applyFont="1" applyBorder="1" applyAlignment="1">
      <alignment horizontal="left" vertical="center" wrapText="1"/>
    </xf>
    <xf numFmtId="0" fontId="54" fillId="0" borderId="0" xfId="0" applyFont="1" applyAlignment="1">
      <alignment vertical="center" wrapText="1"/>
    </xf>
    <xf numFmtId="0" fontId="54" fillId="0" borderId="1" xfId="0" applyFont="1" applyBorder="1" applyAlignment="1">
      <alignment horizontal="left" vertical="center"/>
    </xf>
    <xf numFmtId="0" fontId="60" fillId="0" borderId="1" xfId="0" applyFont="1" applyBorder="1" applyAlignment="1">
      <alignment vertical="center"/>
    </xf>
    <xf numFmtId="182" fontId="60" fillId="0" borderId="1" xfId="1" applyNumberFormat="1" applyFont="1" applyBorder="1" applyAlignment="1">
      <alignment vertical="center"/>
    </xf>
    <xf numFmtId="43" fontId="54" fillId="0" borderId="1" xfId="840" applyFont="1" applyFill="1" applyBorder="1" applyAlignment="1">
      <alignment horizontal="left" vertical="center"/>
    </xf>
    <xf numFmtId="0" fontId="55" fillId="0" borderId="1" xfId="0" applyFont="1" applyBorder="1" applyAlignment="1">
      <alignment horizontal="left" vertical="center"/>
    </xf>
    <xf numFmtId="43" fontId="60" fillId="0" borderId="1" xfId="0" applyNumberFormat="1" applyFont="1" applyBorder="1" applyAlignment="1">
      <alignment vertical="center"/>
    </xf>
    <xf numFmtId="0" fontId="61" fillId="0" borderId="1" xfId="0" applyFont="1" applyBorder="1" applyAlignment="1">
      <alignment horizontal="left" vertical="center"/>
    </xf>
    <xf numFmtId="0" fontId="79" fillId="0" borderId="0" xfId="0" applyFont="1" applyAlignment="1">
      <alignment horizontal="left" vertical="center" indent="3"/>
    </xf>
    <xf numFmtId="0" fontId="92" fillId="0" borderId="0" xfId="0" applyFont="1" applyAlignment="1">
      <alignment vertical="center"/>
    </xf>
    <xf numFmtId="0" fontId="0" fillId="0" borderId="0" xfId="0" applyAlignment="1">
      <alignment horizontal="left"/>
    </xf>
    <xf numFmtId="43" fontId="64" fillId="0" borderId="1" xfId="840" applyFont="1" applyFill="1" applyBorder="1" applyAlignment="1">
      <alignment vertical="center"/>
    </xf>
    <xf numFmtId="41" fontId="49" fillId="0" borderId="0" xfId="1" applyFont="1" applyFill="1" applyBorder="1" applyAlignment="1">
      <alignment vertical="center"/>
    </xf>
    <xf numFmtId="182" fontId="54" fillId="0" borderId="1" xfId="1" applyNumberFormat="1" applyFont="1" applyFill="1" applyBorder="1" applyAlignment="1">
      <alignment vertical="center" wrapText="1"/>
    </xf>
    <xf numFmtId="0" fontId="59" fillId="0" borderId="0" xfId="0" applyFont="1" applyAlignment="1">
      <alignment vertical="center" wrapText="1"/>
    </xf>
    <xf numFmtId="0" fontId="3" fillId="0" borderId="0" xfId="0" applyFont="1" applyAlignment="1">
      <alignment vertical="center"/>
    </xf>
    <xf numFmtId="0" fontId="64" fillId="0" borderId="0" xfId="0" applyFont="1" applyAlignment="1">
      <alignment vertical="center"/>
    </xf>
    <xf numFmtId="0" fontId="91" fillId="0" borderId="0" xfId="0" applyFont="1" applyAlignment="1">
      <alignment vertical="center"/>
    </xf>
    <xf numFmtId="43" fontId="54" fillId="0" borderId="1" xfId="840" applyFont="1" applyFill="1" applyBorder="1" applyAlignment="1">
      <alignment horizontal="right" vertical="center"/>
    </xf>
    <xf numFmtId="43" fontId="60" fillId="0" borderId="1" xfId="840" applyFont="1" applyFill="1" applyBorder="1" applyAlignment="1">
      <alignment horizontal="right" vertical="center"/>
    </xf>
    <xf numFmtId="0" fontId="61" fillId="0" borderId="1" xfId="0" applyFont="1" applyBorder="1" applyAlignment="1">
      <alignment vertical="center"/>
    </xf>
    <xf numFmtId="43" fontId="3" fillId="0" borderId="1" xfId="840" applyFont="1" applyFill="1" applyBorder="1" applyAlignment="1">
      <alignment horizontal="right"/>
    </xf>
    <xf numFmtId="41" fontId="54" fillId="0" borderId="0" xfId="1" applyFont="1" applyFill="1" applyBorder="1" applyAlignment="1">
      <alignment horizontal="right" vertical="center" readingOrder="1"/>
    </xf>
    <xf numFmtId="0" fontId="54" fillId="0" borderId="0" xfId="3" applyFont="1" applyAlignment="1">
      <alignment horizontal="right" vertical="center"/>
    </xf>
    <xf numFmtId="43" fontId="64" fillId="0" borderId="1" xfId="840" applyFont="1" applyFill="1" applyBorder="1" applyAlignment="1">
      <alignment horizontal="right"/>
    </xf>
    <xf numFmtId="43" fontId="54" fillId="0" borderId="0" xfId="838" applyNumberFormat="1" applyFont="1" applyAlignment="1">
      <alignment vertical="center"/>
    </xf>
    <xf numFmtId="43" fontId="54" fillId="0" borderId="0" xfId="840" applyFont="1" applyAlignment="1">
      <alignment vertical="center"/>
    </xf>
    <xf numFmtId="43" fontId="79" fillId="0" borderId="0" xfId="840" applyFont="1" applyAlignment="1">
      <alignment vertical="center"/>
    </xf>
    <xf numFmtId="43" fontId="49" fillId="0" borderId="0" xfId="0" applyNumberFormat="1" applyFont="1" applyAlignment="1">
      <alignment vertical="center"/>
    </xf>
    <xf numFmtId="43" fontId="54" fillId="0" borderId="0" xfId="0" applyNumberFormat="1" applyFont="1" applyAlignment="1">
      <alignment vertical="center"/>
    </xf>
    <xf numFmtId="43" fontId="3" fillId="0" borderId="0" xfId="840" applyFont="1"/>
    <xf numFmtId="0" fontId="69" fillId="0" borderId="0" xfId="2" applyFont="1" applyFill="1" applyBorder="1" applyAlignment="1">
      <alignment horizontal="left" vertical="center"/>
    </xf>
    <xf numFmtId="0" fontId="69" fillId="0" borderId="0" xfId="2" quotePrefix="1" applyFont="1" applyFill="1" applyBorder="1" applyAlignment="1">
      <alignment horizontal="left" vertical="center"/>
    </xf>
    <xf numFmtId="182" fontId="59" fillId="0" borderId="0" xfId="1" applyNumberFormat="1" applyFont="1" applyFill="1" applyAlignment="1">
      <alignment vertical="center"/>
    </xf>
    <xf numFmtId="0" fontId="58" fillId="0" borderId="0" xfId="0" applyFont="1" applyAlignment="1">
      <alignment vertical="center"/>
    </xf>
    <xf numFmtId="0" fontId="54" fillId="0" borderId="1" xfId="1" applyNumberFormat="1" applyFont="1" applyFill="1" applyBorder="1" applyAlignment="1">
      <alignment vertical="center"/>
    </xf>
    <xf numFmtId="182" fontId="54" fillId="0" borderId="1" xfId="840" applyNumberFormat="1" applyFont="1" applyFill="1" applyBorder="1" applyAlignment="1">
      <alignment horizontal="right" vertical="center"/>
    </xf>
    <xf numFmtId="183" fontId="59" fillId="0" borderId="0" xfId="0" applyNumberFormat="1" applyFont="1" applyAlignment="1">
      <alignment vertical="center"/>
    </xf>
    <xf numFmtId="182" fontId="54" fillId="0" borderId="1" xfId="840" applyNumberFormat="1" applyFont="1" applyFill="1" applyBorder="1" applyAlignment="1">
      <alignment vertical="center"/>
    </xf>
    <xf numFmtId="43" fontId="3" fillId="0" borderId="0" xfId="0" applyNumberFormat="1" applyFont="1" applyAlignment="1">
      <alignment vertical="center"/>
    </xf>
    <xf numFmtId="182" fontId="54" fillId="0" borderId="1" xfId="840" applyNumberFormat="1" applyFont="1" applyBorder="1" applyAlignment="1">
      <alignment vertical="center"/>
    </xf>
    <xf numFmtId="0" fontId="49" fillId="0" borderId="0" xfId="1" applyNumberFormat="1" applyFont="1" applyFill="1" applyBorder="1" applyAlignment="1">
      <alignment horizontal="left" vertical="center" indent="3"/>
    </xf>
    <xf numFmtId="0" fontId="49" fillId="0" borderId="0" xfId="1" applyNumberFormat="1" applyFont="1" applyFill="1" applyBorder="1" applyAlignment="1">
      <alignment vertical="center"/>
    </xf>
    <xf numFmtId="0" fontId="48" fillId="0" borderId="0" xfId="1" applyNumberFormat="1" applyFont="1" applyFill="1" applyBorder="1" applyAlignment="1">
      <alignment vertical="center"/>
    </xf>
    <xf numFmtId="184" fontId="49" fillId="0" borderId="0" xfId="3" applyNumberFormat="1" applyFont="1" applyAlignment="1">
      <alignment vertical="center"/>
    </xf>
    <xf numFmtId="41" fontId="49" fillId="0" borderId="0" xfId="1" applyFont="1" applyFill="1" applyBorder="1" applyAlignment="1">
      <alignment vertical="center" readingOrder="1"/>
    </xf>
    <xf numFmtId="41" fontId="48" fillId="0" borderId="0" xfId="1" applyFont="1" applyFill="1" applyBorder="1" applyAlignment="1">
      <alignment vertical="center" readingOrder="1"/>
    </xf>
    <xf numFmtId="0" fontId="49" fillId="0" borderId="0" xfId="1" applyNumberFormat="1" applyFont="1" applyFill="1" applyBorder="1" applyAlignment="1">
      <alignment vertical="center" readingOrder="1"/>
    </xf>
    <xf numFmtId="0" fontId="48" fillId="0" borderId="0" xfId="1" applyNumberFormat="1" applyFont="1" applyFill="1" applyBorder="1" applyAlignment="1">
      <alignment vertical="center" readingOrder="1"/>
    </xf>
    <xf numFmtId="41" fontId="79" fillId="0" borderId="0" xfId="1" applyFont="1" applyFill="1" applyBorder="1" applyAlignment="1">
      <alignment vertical="center" readingOrder="1"/>
    </xf>
    <xf numFmtId="41" fontId="60" fillId="0" borderId="0" xfId="1" applyFont="1" applyFill="1" applyBorder="1" applyAlignment="1">
      <alignment vertical="center" readingOrder="1"/>
    </xf>
    <xf numFmtId="182" fontId="49" fillId="0" borderId="0" xfId="3" applyNumberFormat="1" applyFont="1" applyAlignment="1">
      <alignment vertical="center" readingOrder="1"/>
    </xf>
    <xf numFmtId="182" fontId="48" fillId="0" borderId="0" xfId="3" applyNumberFormat="1" applyFont="1" applyAlignment="1">
      <alignment vertical="center" readingOrder="1"/>
    </xf>
    <xf numFmtId="41" fontId="79" fillId="0" borderId="0" xfId="1" applyFont="1" applyFill="1" applyBorder="1" applyAlignment="1">
      <alignment vertical="center"/>
    </xf>
    <xf numFmtId="182" fontId="49" fillId="0" borderId="0" xfId="3" applyNumberFormat="1" applyFont="1" applyAlignment="1">
      <alignment vertical="center"/>
    </xf>
    <xf numFmtId="0" fontId="48" fillId="0" borderId="0" xfId="1" applyNumberFormat="1" applyFont="1" applyFill="1" applyBorder="1" applyAlignment="1">
      <alignment vertical="center" wrapText="1"/>
    </xf>
    <xf numFmtId="182" fontId="49" fillId="0" borderId="0" xfId="1" applyNumberFormat="1" applyFont="1" applyFill="1" applyBorder="1" applyAlignment="1">
      <alignment vertical="center"/>
    </xf>
    <xf numFmtId="0" fontId="60" fillId="0" borderId="1" xfId="1" applyNumberFormat="1" applyFont="1" applyFill="1" applyBorder="1" applyAlignment="1">
      <alignment horizontal="right" vertical="center"/>
    </xf>
    <xf numFmtId="41" fontId="7" fillId="0" borderId="0" xfId="1" applyFont="1" applyFill="1" applyBorder="1" applyAlignment="1">
      <alignment vertical="center"/>
    </xf>
    <xf numFmtId="0" fontId="7" fillId="0" borderId="0" xfId="0" applyFont="1" applyAlignment="1">
      <alignment vertical="center" wrapText="1"/>
    </xf>
    <xf numFmtId="182" fontId="49" fillId="0" borderId="0" xfId="0" applyNumberFormat="1" applyFont="1" applyAlignment="1">
      <alignment vertical="center"/>
    </xf>
    <xf numFmtId="182" fontId="3" fillId="0" borderId="1" xfId="840" applyNumberFormat="1" applyFont="1" applyBorder="1"/>
    <xf numFmtId="182" fontId="3" fillId="0" borderId="1" xfId="840" applyNumberFormat="1" applyFont="1" applyBorder="1" applyAlignment="1">
      <alignment vertical="center"/>
    </xf>
    <xf numFmtId="182" fontId="60" fillId="0" borderId="1" xfId="0" applyNumberFormat="1" applyFont="1" applyBorder="1" applyAlignment="1">
      <alignment vertical="center"/>
    </xf>
    <xf numFmtId="182" fontId="3" fillId="0" borderId="0" xfId="1" applyNumberFormat="1" applyFont="1"/>
    <xf numFmtId="182" fontId="64" fillId="0" borderId="1" xfId="0" applyNumberFormat="1" applyFont="1" applyBorder="1"/>
    <xf numFmtId="182" fontId="60" fillId="0" borderId="1" xfId="0" applyNumberFormat="1" applyFont="1" applyBorder="1"/>
    <xf numFmtId="0" fontId="49" fillId="0" borderId="0" xfId="0" applyFont="1" applyAlignment="1">
      <alignment vertical="center" wrapText="1"/>
    </xf>
    <xf numFmtId="0" fontId="49" fillId="0" borderId="1" xfId="3" applyFont="1" applyBorder="1" applyAlignment="1">
      <alignment horizontal="center" vertical="center"/>
    </xf>
    <xf numFmtId="10" fontId="54" fillId="0" borderId="1" xfId="838" applyNumberFormat="1" applyFont="1" applyFill="1" applyBorder="1" applyAlignment="1">
      <alignment horizontal="right" vertical="center" readingOrder="1"/>
    </xf>
    <xf numFmtId="0" fontId="60" fillId="0" borderId="1" xfId="1" applyNumberFormat="1" applyFont="1" applyFill="1" applyBorder="1" applyAlignment="1">
      <alignment vertical="center"/>
    </xf>
    <xf numFmtId="10" fontId="59" fillId="0" borderId="0" xfId="838" quotePrefix="1" applyNumberFormat="1" applyFont="1" applyAlignment="1">
      <alignment vertical="center"/>
    </xf>
    <xf numFmtId="10" fontId="0" fillId="0" borderId="0" xfId="838" applyNumberFormat="1" applyFont="1" applyFill="1"/>
    <xf numFmtId="43" fontId="54" fillId="0" borderId="1" xfId="840" applyFont="1" applyBorder="1" applyAlignment="1">
      <alignment vertical="center"/>
    </xf>
    <xf numFmtId="43" fontId="3" fillId="0" borderId="1" xfId="840" applyFont="1" applyBorder="1"/>
    <xf numFmtId="43" fontId="3" fillId="0" borderId="1" xfId="840" applyFont="1" applyBorder="1" applyAlignment="1">
      <alignment vertical="center"/>
    </xf>
    <xf numFmtId="2" fontId="60" fillId="0" borderId="1" xfId="0" applyNumberFormat="1" applyFont="1" applyBorder="1" applyAlignment="1">
      <alignment vertical="center"/>
    </xf>
    <xf numFmtId="2" fontId="64" fillId="0" borderId="1" xfId="0" applyNumberFormat="1" applyFont="1" applyBorder="1"/>
    <xf numFmtId="2" fontId="60" fillId="0" borderId="1" xfId="0" applyNumberFormat="1" applyFont="1" applyBorder="1"/>
    <xf numFmtId="10" fontId="60" fillId="0" borderId="1" xfId="838" applyNumberFormat="1" applyFont="1" applyFill="1" applyBorder="1" applyAlignment="1">
      <alignment horizontal="right" vertical="center" readingOrder="1"/>
    </xf>
    <xf numFmtId="182" fontId="3" fillId="0" borderId="1" xfId="840" applyNumberFormat="1" applyFont="1" applyBorder="1" applyAlignment="1">
      <alignment horizontal="right"/>
    </xf>
    <xf numFmtId="43" fontId="60" fillId="0" borderId="1" xfId="0" applyNumberFormat="1" applyFont="1" applyBorder="1" applyAlignment="1">
      <alignment horizontal="right" vertical="center"/>
    </xf>
    <xf numFmtId="41" fontId="48" fillId="0" borderId="0" xfId="1" applyFont="1" applyFill="1" applyBorder="1" applyAlignment="1">
      <alignment vertical="center"/>
    </xf>
    <xf numFmtId="43" fontId="7" fillId="0" borderId="0" xfId="3" applyNumberFormat="1" applyFont="1" applyAlignment="1">
      <alignment vertical="center"/>
    </xf>
    <xf numFmtId="0" fontId="51" fillId="0" borderId="0" xfId="4" applyFont="1" applyAlignment="1">
      <alignment horizontal="justify" vertical="top" wrapText="1"/>
    </xf>
    <xf numFmtId="0" fontId="91" fillId="0" borderId="0" xfId="4" applyFont="1" applyAlignment="1">
      <alignment horizontal="left" vertical="justify"/>
    </xf>
    <xf numFmtId="0" fontId="50" fillId="0" borderId="0" xfId="4" applyFont="1" applyAlignment="1">
      <alignment horizontal="justify" vertical="top" wrapText="1"/>
    </xf>
    <xf numFmtId="0" fontId="93" fillId="0" borderId="0" xfId="3" applyFont="1" applyAlignment="1">
      <alignment horizontal="center" vertical="center" wrapText="1" readingOrder="1"/>
    </xf>
    <xf numFmtId="0" fontId="94" fillId="0" borderId="0" xfId="3" applyFont="1" applyAlignment="1">
      <alignment horizontal="center" vertical="center" wrapText="1" readingOrder="1"/>
    </xf>
    <xf numFmtId="0" fontId="79" fillId="8" borderId="20" xfId="3" applyFont="1" applyFill="1" applyBorder="1" applyAlignment="1">
      <alignment horizontal="center" vertical="center" wrapText="1" readingOrder="1"/>
    </xf>
    <xf numFmtId="0" fontId="80" fillId="8" borderId="19" xfId="3" applyFont="1" applyFill="1" applyBorder="1" applyAlignment="1">
      <alignment horizontal="center" vertical="center" wrapText="1" readingOrder="1"/>
    </xf>
    <xf numFmtId="0" fontId="79" fillId="8" borderId="13" xfId="3" applyFont="1" applyFill="1" applyBorder="1" applyAlignment="1">
      <alignment horizontal="center" vertical="center" wrapText="1" readingOrder="1"/>
    </xf>
    <xf numFmtId="0" fontId="79" fillId="8" borderId="14" xfId="3" applyFont="1" applyFill="1" applyBorder="1" applyAlignment="1">
      <alignment horizontal="center" vertical="center" wrapText="1" readingOrder="1"/>
    </xf>
    <xf numFmtId="0" fontId="79" fillId="8" borderId="15" xfId="3" applyFont="1" applyFill="1" applyBorder="1" applyAlignment="1">
      <alignment horizontal="center" vertical="center" wrapText="1" readingOrder="1"/>
    </xf>
    <xf numFmtId="0" fontId="80" fillId="8" borderId="16" xfId="3" applyFont="1" applyFill="1" applyBorder="1" applyAlignment="1">
      <alignment horizontal="center" vertical="center" wrapText="1" readingOrder="1"/>
    </xf>
    <xf numFmtId="0" fontId="80" fillId="8" borderId="0" xfId="3" applyFont="1" applyFill="1" applyAlignment="1">
      <alignment horizontal="center" vertical="center" wrapText="1" readingOrder="1"/>
    </xf>
    <xf numFmtId="0" fontId="80" fillId="8" borderId="10" xfId="3" applyFont="1" applyFill="1" applyBorder="1" applyAlignment="1">
      <alignment horizontal="center" vertical="center" wrapText="1" readingOrder="1"/>
    </xf>
    <xf numFmtId="0" fontId="80" fillId="8" borderId="17" xfId="3" applyFont="1" applyFill="1" applyBorder="1" applyAlignment="1">
      <alignment horizontal="center" vertical="center" wrapText="1" readingOrder="1"/>
    </xf>
    <xf numFmtId="0" fontId="80" fillId="8" borderId="2" xfId="3" applyFont="1" applyFill="1" applyBorder="1" applyAlignment="1">
      <alignment horizontal="center" vertical="center" wrapText="1" readingOrder="1"/>
    </xf>
    <xf numFmtId="0" fontId="80" fillId="8" borderId="18" xfId="3" applyFont="1" applyFill="1" applyBorder="1" applyAlignment="1">
      <alignment horizontal="center" vertical="center" wrapText="1" readingOrder="1"/>
    </xf>
    <xf numFmtId="0" fontId="80" fillId="8" borderId="16" xfId="3" applyFont="1" applyFill="1" applyBorder="1" applyAlignment="1">
      <alignment horizontal="center" vertical="top" wrapText="1" readingOrder="1"/>
    </xf>
    <xf numFmtId="0" fontId="80" fillId="8" borderId="0" xfId="3" applyFont="1" applyFill="1" applyAlignment="1">
      <alignment horizontal="center" vertical="top" wrapText="1" readingOrder="1"/>
    </xf>
    <xf numFmtId="0" fontId="80" fillId="8" borderId="10" xfId="3" applyFont="1" applyFill="1" applyBorder="1" applyAlignment="1">
      <alignment horizontal="center" vertical="top" wrapText="1" readingOrder="1"/>
    </xf>
    <xf numFmtId="0" fontId="79" fillId="8" borderId="13" xfId="3" applyFont="1" applyFill="1" applyBorder="1" applyAlignment="1">
      <alignment horizontal="center" vertical="top" wrapText="1" readingOrder="1"/>
    </xf>
    <xf numFmtId="0" fontId="79" fillId="8" borderId="14" xfId="3" applyFont="1" applyFill="1" applyBorder="1" applyAlignment="1">
      <alignment horizontal="center" vertical="top" wrapText="1" readingOrder="1"/>
    </xf>
    <xf numFmtId="0" fontId="79" fillId="8" borderId="15" xfId="3" applyFont="1" applyFill="1" applyBorder="1" applyAlignment="1">
      <alignment horizontal="center" vertical="top" wrapText="1" readingOrder="1"/>
    </xf>
    <xf numFmtId="0" fontId="50" fillId="0" borderId="0" xfId="4" applyFont="1" applyAlignment="1">
      <alignment horizontal="justify" vertical="justify"/>
    </xf>
    <xf numFmtId="0" fontId="51" fillId="0" borderId="0" xfId="4" applyFont="1" applyAlignment="1">
      <alignment horizontal="left" vertical="top" wrapText="1"/>
    </xf>
    <xf numFmtId="0" fontId="56" fillId="0" borderId="0" xfId="4" applyFont="1" applyAlignment="1">
      <alignment horizontal="left" vertical="top" wrapText="1"/>
    </xf>
    <xf numFmtId="0" fontId="87" fillId="0" borderId="0" xfId="0" applyFont="1" applyAlignment="1">
      <alignment horizontal="center" vertical="justify" wrapText="1"/>
    </xf>
    <xf numFmtId="0" fontId="87" fillId="0" borderId="10" xfId="0" applyFont="1" applyBorder="1" applyAlignment="1">
      <alignment horizontal="center" vertical="justify" wrapText="1"/>
    </xf>
    <xf numFmtId="0" fontId="88" fillId="0" borderId="0" xfId="0" applyFont="1" applyAlignment="1">
      <alignment horizontal="center" vertical="top" wrapText="1"/>
    </xf>
    <xf numFmtId="0" fontId="88" fillId="0" borderId="10" xfId="0" applyFont="1" applyBorder="1" applyAlignment="1">
      <alignment horizontal="center" vertical="top" wrapText="1"/>
    </xf>
  </cellXfs>
  <cellStyles count="841">
    <cellStyle name="_x0004_" xfId="474" xr:uid="{00000000-0005-0000-0000-000000000000}"/>
    <cellStyle name="_x0004_ 2" xfId="467" xr:uid="{00000000-0005-0000-0000-000001000000}"/>
    <cellStyle name="40% - Accent4 2" xfId="703" xr:uid="{00000000-0005-0000-0000-000002000000}"/>
    <cellStyle name="a1" xfId="470" xr:uid="{00000000-0005-0000-0000-000003000000}"/>
    <cellStyle name="a1 2" xfId="469" xr:uid="{00000000-0005-0000-0000-000004000000}"/>
    <cellStyle name="a1 2 2" xfId="468" xr:uid="{00000000-0005-0000-0000-000005000000}"/>
    <cellStyle name="a1 2 2 2" xfId="471" xr:uid="{00000000-0005-0000-0000-000006000000}"/>
    <cellStyle name="a1 2 3" xfId="475" xr:uid="{00000000-0005-0000-0000-000007000000}"/>
    <cellStyle name="a1 2 4" xfId="476" xr:uid="{00000000-0005-0000-0000-000008000000}"/>
    <cellStyle name="a1 3" xfId="477" xr:uid="{00000000-0005-0000-0000-000009000000}"/>
    <cellStyle name="a1 4" xfId="478" xr:uid="{00000000-0005-0000-0000-00000A000000}"/>
    <cellStyle name="a2" xfId="479" xr:uid="{00000000-0005-0000-0000-00000B000000}"/>
    <cellStyle name="a2 2" xfId="480" xr:uid="{00000000-0005-0000-0000-00000C000000}"/>
    <cellStyle name="a2 2 2" xfId="481" xr:uid="{00000000-0005-0000-0000-00000D000000}"/>
    <cellStyle name="a2 2 2 2" xfId="482" xr:uid="{00000000-0005-0000-0000-00000E000000}"/>
    <cellStyle name="a2 2 3" xfId="483" xr:uid="{00000000-0005-0000-0000-00000F000000}"/>
    <cellStyle name="a2 2 4" xfId="484" xr:uid="{00000000-0005-0000-0000-000010000000}"/>
    <cellStyle name="a2 3" xfId="485" xr:uid="{00000000-0005-0000-0000-000011000000}"/>
    <cellStyle name="a2 4" xfId="486" xr:uid="{00000000-0005-0000-0000-000012000000}"/>
    <cellStyle name="Accent4 2" xfId="704" xr:uid="{00000000-0005-0000-0000-000013000000}"/>
    <cellStyle name="Arial10" xfId="487" xr:uid="{00000000-0005-0000-0000-000014000000}"/>
    <cellStyle name="AttribBox" xfId="5" xr:uid="{00000000-0005-0000-0000-000017000000}"/>
    <cellStyle name="Attribute" xfId="6" xr:uid="{00000000-0005-0000-0000-000018000000}"/>
    <cellStyle name="ÄÞ¸¶ [0]_´ëÇü»çÃâ" xfId="488" xr:uid="{00000000-0005-0000-0000-000015000000}"/>
    <cellStyle name="ÄÞ¸¶_´ëÇü»çÃâ" xfId="489" xr:uid="{00000000-0005-0000-0000-000016000000}"/>
    <cellStyle name="Ç¥ÁØ_´ëÇü»çÃâ" xfId="490" xr:uid="{00000000-0005-0000-0000-000019000000}"/>
    <cellStyle name="CategoryHeading" xfId="7" xr:uid="{00000000-0005-0000-0000-00001A000000}"/>
    <cellStyle name="Comma" xfId="840" builtinId="3"/>
    <cellStyle name="Comma  - Style1" xfId="491" xr:uid="{00000000-0005-0000-0000-00001C000000}"/>
    <cellStyle name="Comma  - Style2" xfId="492" xr:uid="{00000000-0005-0000-0000-00001D000000}"/>
    <cellStyle name="Comma  - Style3" xfId="493" xr:uid="{00000000-0005-0000-0000-00001E000000}"/>
    <cellStyle name="Comma  - Style4" xfId="494" xr:uid="{00000000-0005-0000-0000-00001F000000}"/>
    <cellStyle name="Comma  - Style5" xfId="495" xr:uid="{00000000-0005-0000-0000-000020000000}"/>
    <cellStyle name="Comma  - Style6" xfId="496" xr:uid="{00000000-0005-0000-0000-000021000000}"/>
    <cellStyle name="Comma  - Style7" xfId="497" xr:uid="{00000000-0005-0000-0000-000022000000}"/>
    <cellStyle name="Comma [0]" xfId="1" builtinId="6"/>
    <cellStyle name="Comma [0] 10" xfId="498" xr:uid="{00000000-0005-0000-0000-000024000000}"/>
    <cellStyle name="Comma [0] 11" xfId="686" xr:uid="{00000000-0005-0000-0000-000025000000}"/>
    <cellStyle name="Comma [0] 143" xfId="737" xr:uid="{00000000-0005-0000-0000-000026000000}"/>
    <cellStyle name="Comma [0] 150" xfId="834" xr:uid="{00000000-0005-0000-0000-000027000000}"/>
    <cellStyle name="Comma [0] 151" xfId="835" xr:uid="{00000000-0005-0000-0000-000028000000}"/>
    <cellStyle name="Comma [0] 2" xfId="465" xr:uid="{00000000-0005-0000-0000-000029000000}"/>
    <cellStyle name="Comma [0] 2 2" xfId="500" xr:uid="{00000000-0005-0000-0000-00002A000000}"/>
    <cellStyle name="Comma [0] 2 2 2" xfId="705" xr:uid="{00000000-0005-0000-0000-00002B000000}"/>
    <cellStyle name="Comma [0] 2 3" xfId="501" xr:uid="{00000000-0005-0000-0000-00002C000000}"/>
    <cellStyle name="Comma [0] 2 4" xfId="502" xr:uid="{00000000-0005-0000-0000-00002D000000}"/>
    <cellStyle name="Comma [0] 2 5" xfId="503" xr:uid="{00000000-0005-0000-0000-00002E000000}"/>
    <cellStyle name="Comma [0] 2 6" xfId="499" xr:uid="{00000000-0005-0000-0000-00002F000000}"/>
    <cellStyle name="Comma [0] 3" xfId="504" xr:uid="{00000000-0005-0000-0000-000030000000}"/>
    <cellStyle name="Comma [0] 3 2" xfId="505" xr:uid="{00000000-0005-0000-0000-000031000000}"/>
    <cellStyle name="Comma [0] 3 2 2" xfId="506" xr:uid="{00000000-0005-0000-0000-000032000000}"/>
    <cellStyle name="Comma [0] 3 3" xfId="507" xr:uid="{00000000-0005-0000-0000-000033000000}"/>
    <cellStyle name="Comma [0] 4" xfId="508" xr:uid="{00000000-0005-0000-0000-000034000000}"/>
    <cellStyle name="Comma [0] 4 2" xfId="509" xr:uid="{00000000-0005-0000-0000-000035000000}"/>
    <cellStyle name="Comma [0] 4 3" xfId="510" xr:uid="{00000000-0005-0000-0000-000036000000}"/>
    <cellStyle name="Comma [0] 5" xfId="511" xr:uid="{00000000-0005-0000-0000-000037000000}"/>
    <cellStyle name="Comma [0] 5 2" xfId="512" xr:uid="{00000000-0005-0000-0000-000038000000}"/>
    <cellStyle name="Comma [0] 6" xfId="513" xr:uid="{00000000-0005-0000-0000-000039000000}"/>
    <cellStyle name="Comma [0] 7" xfId="514" xr:uid="{00000000-0005-0000-0000-00003A000000}"/>
    <cellStyle name="Comma [0] 7 2" xfId="515" xr:uid="{00000000-0005-0000-0000-00003B000000}"/>
    <cellStyle name="Comma [0] 7 3" xfId="516" xr:uid="{00000000-0005-0000-0000-00003C000000}"/>
    <cellStyle name="Comma [0] 8" xfId="517" xr:uid="{00000000-0005-0000-0000-00003D000000}"/>
    <cellStyle name="Comma [0] 8 2" xfId="518" xr:uid="{00000000-0005-0000-0000-00003E000000}"/>
    <cellStyle name="Comma [0] 8 3" xfId="519" xr:uid="{00000000-0005-0000-0000-00003F000000}"/>
    <cellStyle name="Comma [0] 9" xfId="520" xr:uid="{00000000-0005-0000-0000-000040000000}"/>
    <cellStyle name="Comma 10" xfId="154" xr:uid="{00000000-0005-0000-0000-000041000000}"/>
    <cellStyle name="Comma 10 2" xfId="246" xr:uid="{00000000-0005-0000-0000-000042000000}"/>
    <cellStyle name="Comma 10 2 2" xfId="354" xr:uid="{00000000-0005-0000-0000-000043000000}"/>
    <cellStyle name="Comma 10 2 3" xfId="462" xr:uid="{00000000-0005-0000-0000-000044000000}"/>
    <cellStyle name="Comma 10 3" xfId="300" xr:uid="{00000000-0005-0000-0000-000045000000}"/>
    <cellStyle name="Comma 10 4" xfId="408" xr:uid="{00000000-0005-0000-0000-000046000000}"/>
    <cellStyle name="Comma 10 5" xfId="521" xr:uid="{00000000-0005-0000-0000-000047000000}"/>
    <cellStyle name="Comma 11" xfId="522" xr:uid="{00000000-0005-0000-0000-000048000000}"/>
    <cellStyle name="Comma 11 2 3" xfId="706" xr:uid="{00000000-0005-0000-0000-000049000000}"/>
    <cellStyle name="Comma 12" xfId="523" xr:uid="{00000000-0005-0000-0000-00004A000000}"/>
    <cellStyle name="Comma 12 2" xfId="524" xr:uid="{00000000-0005-0000-0000-00004B000000}"/>
    <cellStyle name="Comma 13" xfId="525" xr:uid="{00000000-0005-0000-0000-00004C000000}"/>
    <cellStyle name="Comma 14" xfId="526" xr:uid="{00000000-0005-0000-0000-00004D000000}"/>
    <cellStyle name="Comma 15" xfId="527" xr:uid="{00000000-0005-0000-0000-00004E000000}"/>
    <cellStyle name="Comma 16" xfId="528" xr:uid="{00000000-0005-0000-0000-00004F000000}"/>
    <cellStyle name="Comma 17" xfId="529" xr:uid="{00000000-0005-0000-0000-000050000000}"/>
    <cellStyle name="Comma 18" xfId="530" xr:uid="{00000000-0005-0000-0000-000051000000}"/>
    <cellStyle name="Comma 19" xfId="531" xr:uid="{00000000-0005-0000-0000-000052000000}"/>
    <cellStyle name="Comma 2" xfId="8" xr:uid="{00000000-0005-0000-0000-000053000000}"/>
    <cellStyle name="Comma 2 2" xfId="9" xr:uid="{00000000-0005-0000-0000-000054000000}"/>
    <cellStyle name="Comma 2 2 2" xfId="10" xr:uid="{00000000-0005-0000-0000-000055000000}"/>
    <cellStyle name="Comma 2 2 2 2" xfId="155" xr:uid="{00000000-0005-0000-0000-000056000000}"/>
    <cellStyle name="Comma 2 2 2 2 2" xfId="247" xr:uid="{00000000-0005-0000-0000-000057000000}"/>
    <cellStyle name="Comma 2 2 2 2 2 2" xfId="355" xr:uid="{00000000-0005-0000-0000-000058000000}"/>
    <cellStyle name="Comma 2 2 2 2 2 3" xfId="463" xr:uid="{00000000-0005-0000-0000-000059000000}"/>
    <cellStyle name="Comma 2 2 2 2 3" xfId="301" xr:uid="{00000000-0005-0000-0000-00005A000000}"/>
    <cellStyle name="Comma 2 2 2 2 4" xfId="409" xr:uid="{00000000-0005-0000-0000-00005B000000}"/>
    <cellStyle name="Comma 2 2 2 3" xfId="196" xr:uid="{00000000-0005-0000-0000-00005C000000}"/>
    <cellStyle name="Comma 2 2 2 3 2" xfId="304" xr:uid="{00000000-0005-0000-0000-00005D000000}"/>
    <cellStyle name="Comma 2 2 2 3 3" xfId="412" xr:uid="{00000000-0005-0000-0000-00005E000000}"/>
    <cellStyle name="Comma 2 2 2 4" xfId="250" xr:uid="{00000000-0005-0000-0000-00005F000000}"/>
    <cellStyle name="Comma 2 2 2 5" xfId="358" xr:uid="{00000000-0005-0000-0000-000060000000}"/>
    <cellStyle name="Comma 2 2 3" xfId="11" xr:uid="{00000000-0005-0000-0000-000061000000}"/>
    <cellStyle name="Comma 2 2 3 2" xfId="197" xr:uid="{00000000-0005-0000-0000-000062000000}"/>
    <cellStyle name="Comma 2 2 3 2 2" xfId="305" xr:uid="{00000000-0005-0000-0000-000063000000}"/>
    <cellStyle name="Comma 2 2 3 2 3" xfId="413" xr:uid="{00000000-0005-0000-0000-000064000000}"/>
    <cellStyle name="Comma 2 2 3 3" xfId="251" xr:uid="{00000000-0005-0000-0000-000065000000}"/>
    <cellStyle name="Comma 2 2 3 4" xfId="359" xr:uid="{00000000-0005-0000-0000-000066000000}"/>
    <cellStyle name="Comma 2 2 4" xfId="195" xr:uid="{00000000-0005-0000-0000-000067000000}"/>
    <cellStyle name="Comma 2 2 4 2" xfId="303" xr:uid="{00000000-0005-0000-0000-000068000000}"/>
    <cellStyle name="Comma 2 2 4 3" xfId="411" xr:uid="{00000000-0005-0000-0000-000069000000}"/>
    <cellStyle name="Comma 2 2 5" xfId="249" xr:uid="{00000000-0005-0000-0000-00006A000000}"/>
    <cellStyle name="Comma 2 2 6" xfId="357" xr:uid="{00000000-0005-0000-0000-00006B000000}"/>
    <cellStyle name="Comma 2 2 7" xfId="533" xr:uid="{00000000-0005-0000-0000-00006C000000}"/>
    <cellStyle name="Comma 2 3" xfId="12" xr:uid="{00000000-0005-0000-0000-00006D000000}"/>
    <cellStyle name="Comma 2 3 2" xfId="156" xr:uid="{00000000-0005-0000-0000-00006E000000}"/>
    <cellStyle name="Comma 2 3 3" xfId="534" xr:uid="{00000000-0005-0000-0000-00006F000000}"/>
    <cellStyle name="Comma 2 4" xfId="157" xr:uid="{00000000-0005-0000-0000-000070000000}"/>
    <cellStyle name="Comma 2 5" xfId="532" xr:uid="{00000000-0005-0000-0000-000071000000}"/>
    <cellStyle name="Comma 20" xfId="535" xr:uid="{00000000-0005-0000-0000-000072000000}"/>
    <cellStyle name="Comma 21" xfId="536" xr:uid="{00000000-0005-0000-0000-000073000000}"/>
    <cellStyle name="Comma 22" xfId="537" xr:uid="{00000000-0005-0000-0000-000074000000}"/>
    <cellStyle name="Comma 23" xfId="538" xr:uid="{00000000-0005-0000-0000-000075000000}"/>
    <cellStyle name="Comma 24" xfId="539" xr:uid="{00000000-0005-0000-0000-000076000000}"/>
    <cellStyle name="Comma 25" xfId="540" xr:uid="{00000000-0005-0000-0000-000077000000}"/>
    <cellStyle name="Comma 26" xfId="541" xr:uid="{00000000-0005-0000-0000-000078000000}"/>
    <cellStyle name="Comma 27" xfId="542" xr:uid="{00000000-0005-0000-0000-000079000000}"/>
    <cellStyle name="Comma 28" xfId="543" xr:uid="{00000000-0005-0000-0000-00007A000000}"/>
    <cellStyle name="Comma 29" xfId="544" xr:uid="{00000000-0005-0000-0000-00007B000000}"/>
    <cellStyle name="Comma 3" xfId="13" xr:uid="{00000000-0005-0000-0000-00007C000000}"/>
    <cellStyle name="Comma 3 2" xfId="14" xr:uid="{00000000-0005-0000-0000-00007D000000}"/>
    <cellStyle name="Comma 3 2 2" xfId="15" xr:uid="{00000000-0005-0000-0000-00007E000000}"/>
    <cellStyle name="Comma 3 2 2 2" xfId="158" xr:uid="{00000000-0005-0000-0000-00007F000000}"/>
    <cellStyle name="Comma 3 2 2 3" xfId="708" xr:uid="{00000000-0005-0000-0000-000080000000}"/>
    <cellStyle name="Comma 3 2 3" xfId="159" xr:uid="{00000000-0005-0000-0000-000081000000}"/>
    <cellStyle name="Comma 3 3" xfId="160" xr:uid="{00000000-0005-0000-0000-000082000000}"/>
    <cellStyle name="Comma 3 3 2" xfId="161" xr:uid="{00000000-0005-0000-0000-000083000000}"/>
    <cellStyle name="Comma 3 3 3" xfId="545" xr:uid="{00000000-0005-0000-0000-000084000000}"/>
    <cellStyle name="Comma 3 4" xfId="162" xr:uid="{00000000-0005-0000-0000-000085000000}"/>
    <cellStyle name="Comma 3 4 2" xfId="707" xr:uid="{00000000-0005-0000-0000-000086000000}"/>
    <cellStyle name="Comma 30" xfId="546" xr:uid="{00000000-0005-0000-0000-000087000000}"/>
    <cellStyle name="Comma 31" xfId="547" xr:uid="{00000000-0005-0000-0000-000088000000}"/>
    <cellStyle name="Comma 32" xfId="548" xr:uid="{00000000-0005-0000-0000-000089000000}"/>
    <cellStyle name="Comma 33" xfId="472" xr:uid="{00000000-0005-0000-0000-00008A000000}"/>
    <cellStyle name="Comma 34" xfId="688" xr:uid="{00000000-0005-0000-0000-00008B000000}"/>
    <cellStyle name="Comma 35" xfId="691" xr:uid="{00000000-0005-0000-0000-00008C000000}"/>
    <cellStyle name="Comma 36" xfId="695" xr:uid="{00000000-0005-0000-0000-00008D000000}"/>
    <cellStyle name="Comma 37" xfId="690" xr:uid="{00000000-0005-0000-0000-00008E000000}"/>
    <cellStyle name="Comma 38" xfId="694" xr:uid="{00000000-0005-0000-0000-00008F000000}"/>
    <cellStyle name="Comma 39" xfId="689" xr:uid="{00000000-0005-0000-0000-000090000000}"/>
    <cellStyle name="Comma 4" xfId="16" xr:uid="{00000000-0005-0000-0000-000091000000}"/>
    <cellStyle name="Comma 4 2" xfId="17" xr:uid="{00000000-0005-0000-0000-000092000000}"/>
    <cellStyle name="Comma 4 2 2" xfId="18" xr:uid="{00000000-0005-0000-0000-000093000000}"/>
    <cellStyle name="Comma 4 2 2 2" xfId="163" xr:uid="{00000000-0005-0000-0000-000094000000}"/>
    <cellStyle name="Comma 4 2 3" xfId="164" xr:uid="{00000000-0005-0000-0000-000095000000}"/>
    <cellStyle name="Comma 4 2 4" xfId="550" xr:uid="{00000000-0005-0000-0000-000096000000}"/>
    <cellStyle name="Comma 4 3" xfId="19" xr:uid="{00000000-0005-0000-0000-000097000000}"/>
    <cellStyle name="Comma 4 3 2" xfId="165" xr:uid="{00000000-0005-0000-0000-000098000000}"/>
    <cellStyle name="Comma 4 3 2 2" xfId="551" xr:uid="{00000000-0005-0000-0000-000099000000}"/>
    <cellStyle name="Comma 4 4" xfId="166" xr:uid="{00000000-0005-0000-0000-00009A000000}"/>
    <cellStyle name="Comma 4 4 2" xfId="709" xr:uid="{00000000-0005-0000-0000-00009B000000}"/>
    <cellStyle name="Comma 4 5" xfId="549" xr:uid="{00000000-0005-0000-0000-00009C000000}"/>
    <cellStyle name="Comma 40" xfId="724" xr:uid="{00000000-0005-0000-0000-00009D000000}"/>
    <cellStyle name="Comma 41" xfId="734" xr:uid="{00000000-0005-0000-0000-00009E000000}"/>
    <cellStyle name="Comma 42" xfId="726" xr:uid="{00000000-0005-0000-0000-00009F000000}"/>
    <cellStyle name="Comma 43" xfId="733" xr:uid="{00000000-0005-0000-0000-0000A0000000}"/>
    <cellStyle name="Comma 44" xfId="728" xr:uid="{00000000-0005-0000-0000-0000A1000000}"/>
    <cellStyle name="Comma 45" xfId="731" xr:uid="{00000000-0005-0000-0000-0000A2000000}"/>
    <cellStyle name="Comma 46" xfId="730" xr:uid="{00000000-0005-0000-0000-0000A3000000}"/>
    <cellStyle name="Comma 47" xfId="746" xr:uid="{00000000-0005-0000-0000-0000A4000000}"/>
    <cellStyle name="Comma 48" xfId="788" xr:uid="{00000000-0005-0000-0000-0000A5000000}"/>
    <cellStyle name="Comma 49" xfId="749" xr:uid="{00000000-0005-0000-0000-0000A6000000}"/>
    <cellStyle name="Comma 5" xfId="20" xr:uid="{00000000-0005-0000-0000-0000A7000000}"/>
    <cellStyle name="Comma 5 2" xfId="21" xr:uid="{00000000-0005-0000-0000-0000A8000000}"/>
    <cellStyle name="Comma 5 2 2" xfId="22" xr:uid="{00000000-0005-0000-0000-0000A9000000}"/>
    <cellStyle name="Comma 5 2 2 2" xfId="167" xr:uid="{00000000-0005-0000-0000-0000AA000000}"/>
    <cellStyle name="Comma 5 2 3" xfId="168" xr:uid="{00000000-0005-0000-0000-0000AB000000}"/>
    <cellStyle name="Comma 5 2 4" xfId="552" xr:uid="{00000000-0005-0000-0000-0000AC000000}"/>
    <cellStyle name="Comma 5 3" xfId="23" xr:uid="{00000000-0005-0000-0000-0000AD000000}"/>
    <cellStyle name="Comma 5 3 2" xfId="169" xr:uid="{00000000-0005-0000-0000-0000AE000000}"/>
    <cellStyle name="Comma 5 3 3" xfId="710" xr:uid="{00000000-0005-0000-0000-0000AF000000}"/>
    <cellStyle name="Comma 5 4" xfId="170" xr:uid="{00000000-0005-0000-0000-0000B0000000}"/>
    <cellStyle name="Comma 50" xfId="785" xr:uid="{00000000-0005-0000-0000-0000B1000000}"/>
    <cellStyle name="Comma 51" xfId="750" xr:uid="{00000000-0005-0000-0000-0000B2000000}"/>
    <cellStyle name="Comma 52" xfId="783" xr:uid="{00000000-0005-0000-0000-0000B3000000}"/>
    <cellStyle name="Comma 53" xfId="752" xr:uid="{00000000-0005-0000-0000-0000B4000000}"/>
    <cellStyle name="Comma 54" xfId="781" xr:uid="{00000000-0005-0000-0000-0000B5000000}"/>
    <cellStyle name="Comma 55" xfId="754" xr:uid="{00000000-0005-0000-0000-0000B6000000}"/>
    <cellStyle name="Comma 56" xfId="779" xr:uid="{00000000-0005-0000-0000-0000B7000000}"/>
    <cellStyle name="Comma 57" xfId="756" xr:uid="{00000000-0005-0000-0000-0000B8000000}"/>
    <cellStyle name="Comma 58" xfId="777" xr:uid="{00000000-0005-0000-0000-0000B9000000}"/>
    <cellStyle name="Comma 59" xfId="758" xr:uid="{00000000-0005-0000-0000-0000BA000000}"/>
    <cellStyle name="Comma 6" xfId="24" xr:uid="{00000000-0005-0000-0000-0000BB000000}"/>
    <cellStyle name="Comma 6 2" xfId="25" xr:uid="{00000000-0005-0000-0000-0000BC000000}"/>
    <cellStyle name="Comma 6 2 2" xfId="26" xr:uid="{00000000-0005-0000-0000-0000BD000000}"/>
    <cellStyle name="Comma 6 2 2 2" xfId="171" xr:uid="{00000000-0005-0000-0000-0000BE000000}"/>
    <cellStyle name="Comma 6 2 3" xfId="172" xr:uid="{00000000-0005-0000-0000-0000BF000000}"/>
    <cellStyle name="Comma 6 3" xfId="27" xr:uid="{00000000-0005-0000-0000-0000C0000000}"/>
    <cellStyle name="Comma 6 3 2" xfId="173" xr:uid="{00000000-0005-0000-0000-0000C1000000}"/>
    <cellStyle name="Comma 6 3 2 2" xfId="174" xr:uid="{00000000-0005-0000-0000-0000C2000000}"/>
    <cellStyle name="Comma 6 3 3" xfId="175" xr:uid="{00000000-0005-0000-0000-0000C3000000}"/>
    <cellStyle name="Comma 6 4" xfId="176" xr:uid="{00000000-0005-0000-0000-0000C4000000}"/>
    <cellStyle name="Comma 6 4 2" xfId="177" xr:uid="{00000000-0005-0000-0000-0000C5000000}"/>
    <cellStyle name="Comma 6 5" xfId="178" xr:uid="{00000000-0005-0000-0000-0000C6000000}"/>
    <cellStyle name="Comma 6 6" xfId="553" xr:uid="{00000000-0005-0000-0000-0000C7000000}"/>
    <cellStyle name="Comma 60" xfId="775" xr:uid="{00000000-0005-0000-0000-0000C8000000}"/>
    <cellStyle name="Comma 61" xfId="760" xr:uid="{00000000-0005-0000-0000-0000C9000000}"/>
    <cellStyle name="Comma 62" xfId="773" xr:uid="{00000000-0005-0000-0000-0000CA000000}"/>
    <cellStyle name="Comma 63" xfId="762" xr:uid="{00000000-0005-0000-0000-0000CB000000}"/>
    <cellStyle name="Comma 64" xfId="771" xr:uid="{00000000-0005-0000-0000-0000CC000000}"/>
    <cellStyle name="Comma 65" xfId="764" xr:uid="{00000000-0005-0000-0000-0000CD000000}"/>
    <cellStyle name="Comma 66" xfId="769" xr:uid="{00000000-0005-0000-0000-0000CE000000}"/>
    <cellStyle name="Comma 67" xfId="766" xr:uid="{00000000-0005-0000-0000-0000CF000000}"/>
    <cellStyle name="Comma 68" xfId="787" xr:uid="{00000000-0005-0000-0000-0000D0000000}"/>
    <cellStyle name="Comma 69" xfId="767" xr:uid="{00000000-0005-0000-0000-0000D1000000}"/>
    <cellStyle name="Comma 7" xfId="28" xr:uid="{00000000-0005-0000-0000-0000D2000000}"/>
    <cellStyle name="Comma 7 2" xfId="29" xr:uid="{00000000-0005-0000-0000-0000D3000000}"/>
    <cellStyle name="Comma 7 2 2" xfId="30" xr:uid="{00000000-0005-0000-0000-0000D4000000}"/>
    <cellStyle name="Comma 7 2 2 2" xfId="179" xr:uid="{00000000-0005-0000-0000-0000D5000000}"/>
    <cellStyle name="Comma 7 2 3" xfId="180" xr:uid="{00000000-0005-0000-0000-0000D6000000}"/>
    <cellStyle name="Comma 7 2 4" xfId="554" xr:uid="{00000000-0005-0000-0000-0000D7000000}"/>
    <cellStyle name="Comma 7 3" xfId="31" xr:uid="{00000000-0005-0000-0000-0000D8000000}"/>
    <cellStyle name="Comma 7 3 2" xfId="181" xr:uid="{00000000-0005-0000-0000-0000D9000000}"/>
    <cellStyle name="Comma 7 3 2 2" xfId="182" xr:uid="{00000000-0005-0000-0000-0000DA000000}"/>
    <cellStyle name="Comma 7 3 3" xfId="183" xr:uid="{00000000-0005-0000-0000-0000DB000000}"/>
    <cellStyle name="Comma 7 4" xfId="184" xr:uid="{00000000-0005-0000-0000-0000DC000000}"/>
    <cellStyle name="Comma 7 4 2" xfId="185" xr:uid="{00000000-0005-0000-0000-0000DD000000}"/>
    <cellStyle name="Comma 7 5" xfId="186" xr:uid="{00000000-0005-0000-0000-0000DE000000}"/>
    <cellStyle name="Comma 70" xfId="793" xr:uid="{00000000-0005-0000-0000-0000DF000000}"/>
    <cellStyle name="Comma 71" xfId="819" xr:uid="{00000000-0005-0000-0000-0000E0000000}"/>
    <cellStyle name="Comma 72" xfId="823" xr:uid="{00000000-0005-0000-0000-0000E1000000}"/>
    <cellStyle name="Comma 73" xfId="824" xr:uid="{00000000-0005-0000-0000-0000E2000000}"/>
    <cellStyle name="Comma 74" xfId="826" xr:uid="{00000000-0005-0000-0000-0000E3000000}"/>
    <cellStyle name="Comma 75" xfId="829" xr:uid="{00000000-0005-0000-0000-0000E4000000}"/>
    <cellStyle name="Comma 76" xfId="832" xr:uid="{00000000-0005-0000-0000-0000E5000000}"/>
    <cellStyle name="Comma 77" xfId="831" xr:uid="{00000000-0005-0000-0000-0000E6000000}"/>
    <cellStyle name="Comma 78" xfId="658" xr:uid="{00000000-0005-0000-0000-0000E7000000}"/>
    <cellStyle name="Comma 79" xfId="836" xr:uid="{00000000-0005-0000-0000-0000E8000000}"/>
    <cellStyle name="Comma 8" xfId="32" xr:uid="{00000000-0005-0000-0000-0000E9000000}"/>
    <cellStyle name="Comma 8 2" xfId="33" xr:uid="{00000000-0005-0000-0000-0000EA000000}"/>
    <cellStyle name="Comma 8 2 2" xfId="187" xr:uid="{00000000-0005-0000-0000-0000EB000000}"/>
    <cellStyle name="Comma 8 2 2 2" xfId="248" xr:uid="{00000000-0005-0000-0000-0000EC000000}"/>
    <cellStyle name="Comma 8 2 2 2 2" xfId="356" xr:uid="{00000000-0005-0000-0000-0000ED000000}"/>
    <cellStyle name="Comma 8 2 2 2 3" xfId="464" xr:uid="{00000000-0005-0000-0000-0000EE000000}"/>
    <cellStyle name="Comma 8 2 2 3" xfId="302" xr:uid="{00000000-0005-0000-0000-0000EF000000}"/>
    <cellStyle name="Comma 8 2 2 4" xfId="410" xr:uid="{00000000-0005-0000-0000-0000F0000000}"/>
    <cellStyle name="Comma 8 2 3" xfId="199" xr:uid="{00000000-0005-0000-0000-0000F1000000}"/>
    <cellStyle name="Comma 8 2 3 2" xfId="307" xr:uid="{00000000-0005-0000-0000-0000F2000000}"/>
    <cellStyle name="Comma 8 2 3 3" xfId="415" xr:uid="{00000000-0005-0000-0000-0000F3000000}"/>
    <cellStyle name="Comma 8 2 4" xfId="253" xr:uid="{00000000-0005-0000-0000-0000F4000000}"/>
    <cellStyle name="Comma 8 2 5" xfId="361" xr:uid="{00000000-0005-0000-0000-0000F5000000}"/>
    <cellStyle name="Comma 8 3" xfId="34" xr:uid="{00000000-0005-0000-0000-0000F6000000}"/>
    <cellStyle name="Comma 8 3 2" xfId="200" xr:uid="{00000000-0005-0000-0000-0000F7000000}"/>
    <cellStyle name="Comma 8 3 2 2" xfId="308" xr:uid="{00000000-0005-0000-0000-0000F8000000}"/>
    <cellStyle name="Comma 8 3 2 3" xfId="416" xr:uid="{00000000-0005-0000-0000-0000F9000000}"/>
    <cellStyle name="Comma 8 3 3" xfId="254" xr:uid="{00000000-0005-0000-0000-0000FA000000}"/>
    <cellStyle name="Comma 8 3 4" xfId="362" xr:uid="{00000000-0005-0000-0000-0000FB000000}"/>
    <cellStyle name="Comma 8 4" xfId="198" xr:uid="{00000000-0005-0000-0000-0000FC000000}"/>
    <cellStyle name="Comma 8 4 2" xfId="306" xr:uid="{00000000-0005-0000-0000-0000FD000000}"/>
    <cellStyle name="Comma 8 4 3" xfId="414" xr:uid="{00000000-0005-0000-0000-0000FE000000}"/>
    <cellStyle name="Comma 8 5" xfId="252" xr:uid="{00000000-0005-0000-0000-0000FF000000}"/>
    <cellStyle name="Comma 8 6" xfId="360" xr:uid="{00000000-0005-0000-0000-000000010000}"/>
    <cellStyle name="Comma 8 7" xfId="555" xr:uid="{00000000-0005-0000-0000-000001010000}"/>
    <cellStyle name="Comma 9" xfId="35" xr:uid="{00000000-0005-0000-0000-000002010000}"/>
    <cellStyle name="Comma 9 2" xfId="188" xr:uid="{00000000-0005-0000-0000-000003010000}"/>
    <cellStyle name="Comma 9 2 2" xfId="189" xr:uid="{00000000-0005-0000-0000-000004010000}"/>
    <cellStyle name="Comma 9 3" xfId="190" xr:uid="{00000000-0005-0000-0000-000005010000}"/>
    <cellStyle name="Comma 9 4" xfId="556" xr:uid="{00000000-0005-0000-0000-000006010000}"/>
    <cellStyle name="Curren - Style3" xfId="557" xr:uid="{00000000-0005-0000-0000-000007010000}"/>
    <cellStyle name="Curren - Style4" xfId="558" xr:uid="{00000000-0005-0000-0000-000008010000}"/>
    <cellStyle name="Currency [0] 2" xfId="559" xr:uid="{00000000-0005-0000-0000-000009010000}"/>
    <cellStyle name="Currency 2" xfId="36" xr:uid="{00000000-0005-0000-0000-00000A010000}"/>
    <cellStyle name="Currency 2 2" xfId="37" xr:uid="{00000000-0005-0000-0000-00000B010000}"/>
    <cellStyle name="Currency 2 2 2" xfId="191" xr:uid="{00000000-0005-0000-0000-00000C010000}"/>
    <cellStyle name="Currency 2 3" xfId="192" xr:uid="{00000000-0005-0000-0000-00000D010000}"/>
    <cellStyle name="Currency 3" xfId="38" xr:uid="{00000000-0005-0000-0000-00000E010000}"/>
    <cellStyle name="Currency 3 2" xfId="39" xr:uid="{00000000-0005-0000-0000-00000F010000}"/>
    <cellStyle name="Currency 3 2 2" xfId="193" xr:uid="{00000000-0005-0000-0000-000010010000}"/>
    <cellStyle name="Currency 3 3" xfId="194" xr:uid="{00000000-0005-0000-0000-000011010000}"/>
    <cellStyle name="Date" xfId="40" xr:uid="{00000000-0005-0000-0000-000012010000}"/>
    <cellStyle name="Dezimal [0]_35ERI8T2gbIEMixb4v26icuOo" xfId="560" xr:uid="{00000000-0005-0000-0000-000013010000}"/>
    <cellStyle name="Dezimal_35ERI8T2gbIEMixb4v26icuOo" xfId="561" xr:uid="{00000000-0005-0000-0000-000014010000}"/>
    <cellStyle name="Euro" xfId="562" xr:uid="{00000000-0005-0000-0000-000015010000}"/>
    <cellStyle name="Excel Built-in Normal" xfId="711" xr:uid="{00000000-0005-0000-0000-000016010000}"/>
    <cellStyle name="Grey" xfId="563" xr:uid="{00000000-0005-0000-0000-000017010000}"/>
    <cellStyle name="Header1" xfId="564" xr:uid="{00000000-0005-0000-0000-000018010000}"/>
    <cellStyle name="Header1 2" xfId="565" xr:uid="{00000000-0005-0000-0000-000019010000}"/>
    <cellStyle name="Header1 3" xfId="566" xr:uid="{00000000-0005-0000-0000-00001A010000}"/>
    <cellStyle name="Header2" xfId="567" xr:uid="{00000000-0005-0000-0000-00001B010000}"/>
    <cellStyle name="Header2 2" xfId="568" xr:uid="{00000000-0005-0000-0000-00001C010000}"/>
    <cellStyle name="Header2 3" xfId="569" xr:uid="{00000000-0005-0000-0000-00001D010000}"/>
    <cellStyle name="Heading2" xfId="41" xr:uid="{00000000-0005-0000-0000-00001E010000}"/>
    <cellStyle name="Hyperlink" xfId="2" builtinId="8"/>
    <cellStyle name="Hyperlink 2" xfId="43" xr:uid="{00000000-0005-0000-0000-000020010000}"/>
    <cellStyle name="Hyperlink 2 2" xfId="570" xr:uid="{00000000-0005-0000-0000-000021010000}"/>
    <cellStyle name="Hyperlink 3" xfId="44" xr:uid="{00000000-0005-0000-0000-000022010000}"/>
    <cellStyle name="Hyperlink 4" xfId="42" xr:uid="{00000000-0005-0000-0000-000023010000}"/>
    <cellStyle name="Input [yellow]" xfId="571" xr:uid="{00000000-0005-0000-0000-000024010000}"/>
    <cellStyle name="Input [yellow] 2" xfId="572" xr:uid="{00000000-0005-0000-0000-000025010000}"/>
    <cellStyle name="MajorHeading" xfId="45" xr:uid="{00000000-0005-0000-0000-000026010000}"/>
    <cellStyle name="no dec" xfId="573" xr:uid="{00000000-0005-0000-0000-000027010000}"/>
    <cellStyle name="Normal" xfId="0" builtinId="0"/>
    <cellStyle name="Normal - Style1" xfId="574" xr:uid="{00000000-0005-0000-0000-000029010000}"/>
    <cellStyle name="Normal - Style5" xfId="575" xr:uid="{00000000-0005-0000-0000-00002A010000}"/>
    <cellStyle name="Normal - Style6" xfId="576" xr:uid="{00000000-0005-0000-0000-00002B010000}"/>
    <cellStyle name="Normal 10" xfId="46" xr:uid="{00000000-0005-0000-0000-00002C010000}"/>
    <cellStyle name="Normal 10 2" xfId="47" xr:uid="{00000000-0005-0000-0000-00002D010000}"/>
    <cellStyle name="Normal 10 2 2" xfId="578" xr:uid="{00000000-0005-0000-0000-00002E010000}"/>
    <cellStyle name="Normal 10 3" xfId="579" xr:uid="{00000000-0005-0000-0000-00002F010000}"/>
    <cellStyle name="Normal 10 4" xfId="577" xr:uid="{00000000-0005-0000-0000-000030010000}"/>
    <cellStyle name="Normal 11" xfId="48" xr:uid="{00000000-0005-0000-0000-000031010000}"/>
    <cellStyle name="Normal 11 2" xfId="49" xr:uid="{00000000-0005-0000-0000-000032010000}"/>
    <cellStyle name="Normal 11 2 2" xfId="581" xr:uid="{00000000-0005-0000-0000-000033010000}"/>
    <cellStyle name="Normal 11 3" xfId="582" xr:uid="{00000000-0005-0000-0000-000034010000}"/>
    <cellStyle name="Normal 11 4" xfId="580" xr:uid="{00000000-0005-0000-0000-000035010000}"/>
    <cellStyle name="Normal 12" xfId="50" xr:uid="{00000000-0005-0000-0000-000036010000}"/>
    <cellStyle name="Normal 12 2" xfId="51" xr:uid="{00000000-0005-0000-0000-000037010000}"/>
    <cellStyle name="Normal 12 2 2" xfId="202" xr:uid="{00000000-0005-0000-0000-000038010000}"/>
    <cellStyle name="Normal 12 2 2 2" xfId="310" xr:uid="{00000000-0005-0000-0000-000039010000}"/>
    <cellStyle name="Normal 12 2 2 3" xfId="418" xr:uid="{00000000-0005-0000-0000-00003A010000}"/>
    <cellStyle name="Normal 12 2 3" xfId="256" xr:uid="{00000000-0005-0000-0000-00003B010000}"/>
    <cellStyle name="Normal 12 2 4" xfId="364" xr:uid="{00000000-0005-0000-0000-00003C010000}"/>
    <cellStyle name="Normal 12 3" xfId="201" xr:uid="{00000000-0005-0000-0000-00003D010000}"/>
    <cellStyle name="Normal 12 3 2" xfId="309" xr:uid="{00000000-0005-0000-0000-00003E010000}"/>
    <cellStyle name="Normal 12 3 3" xfId="417" xr:uid="{00000000-0005-0000-0000-00003F010000}"/>
    <cellStyle name="Normal 12 4" xfId="255" xr:uid="{00000000-0005-0000-0000-000040010000}"/>
    <cellStyle name="Normal 12 5" xfId="363" xr:uid="{00000000-0005-0000-0000-000041010000}"/>
    <cellStyle name="Normal 12 6" xfId="583" xr:uid="{00000000-0005-0000-0000-000042010000}"/>
    <cellStyle name="Normal 13" xfId="52" xr:uid="{00000000-0005-0000-0000-000043010000}"/>
    <cellStyle name="Normal 13 2" xfId="53" xr:uid="{00000000-0005-0000-0000-000044010000}"/>
    <cellStyle name="Normal 13 2 2" xfId="54" xr:uid="{00000000-0005-0000-0000-000045010000}"/>
    <cellStyle name="Normal 13 2 3" xfId="204" xr:uid="{00000000-0005-0000-0000-000046010000}"/>
    <cellStyle name="Normal 13 2 3 2" xfId="312" xr:uid="{00000000-0005-0000-0000-000047010000}"/>
    <cellStyle name="Normal 13 2 3 3" xfId="420" xr:uid="{00000000-0005-0000-0000-000048010000}"/>
    <cellStyle name="Normal 13 2 4" xfId="258" xr:uid="{00000000-0005-0000-0000-000049010000}"/>
    <cellStyle name="Normal 13 2 5" xfId="366" xr:uid="{00000000-0005-0000-0000-00004A010000}"/>
    <cellStyle name="Normal 13 2 6" xfId="585" xr:uid="{00000000-0005-0000-0000-00004B010000}"/>
    <cellStyle name="Normal 13 3" xfId="203" xr:uid="{00000000-0005-0000-0000-00004C010000}"/>
    <cellStyle name="Normal 13 3 2" xfId="311" xr:uid="{00000000-0005-0000-0000-00004D010000}"/>
    <cellStyle name="Normal 13 3 3" xfId="419" xr:uid="{00000000-0005-0000-0000-00004E010000}"/>
    <cellStyle name="Normal 13 3 4" xfId="586" xr:uid="{00000000-0005-0000-0000-00004F010000}"/>
    <cellStyle name="Normal 13 4" xfId="257" xr:uid="{00000000-0005-0000-0000-000050010000}"/>
    <cellStyle name="Normal 13 5" xfId="365" xr:uid="{00000000-0005-0000-0000-000051010000}"/>
    <cellStyle name="Normal 13 6" xfId="584" xr:uid="{00000000-0005-0000-0000-000052010000}"/>
    <cellStyle name="Normal 14" xfId="55" xr:uid="{00000000-0005-0000-0000-000053010000}"/>
    <cellStyle name="Normal 14 2" xfId="205" xr:uid="{00000000-0005-0000-0000-000054010000}"/>
    <cellStyle name="Normal 14 2 2" xfId="313" xr:uid="{00000000-0005-0000-0000-000055010000}"/>
    <cellStyle name="Normal 14 2 3" xfId="421" xr:uid="{00000000-0005-0000-0000-000056010000}"/>
    <cellStyle name="Normal 14 2 4" xfId="588" xr:uid="{00000000-0005-0000-0000-000057010000}"/>
    <cellStyle name="Normal 14 3" xfId="259" xr:uid="{00000000-0005-0000-0000-000058010000}"/>
    <cellStyle name="Normal 14 3 2" xfId="589" xr:uid="{00000000-0005-0000-0000-000059010000}"/>
    <cellStyle name="Normal 14 4" xfId="367" xr:uid="{00000000-0005-0000-0000-00005A010000}"/>
    <cellStyle name="Normal 14 5" xfId="587" xr:uid="{00000000-0005-0000-0000-00005B010000}"/>
    <cellStyle name="Normal 15" xfId="56" xr:uid="{00000000-0005-0000-0000-00005C010000}"/>
    <cellStyle name="Normal 15 2" xfId="590" xr:uid="{00000000-0005-0000-0000-00005D010000}"/>
    <cellStyle name="Normal 16" xfId="57" xr:uid="{00000000-0005-0000-0000-00005E010000}"/>
    <cellStyle name="Normal 16 2" xfId="206" xr:uid="{00000000-0005-0000-0000-00005F010000}"/>
    <cellStyle name="Normal 16 2 2" xfId="314" xr:uid="{00000000-0005-0000-0000-000060010000}"/>
    <cellStyle name="Normal 16 2 3" xfId="422" xr:uid="{00000000-0005-0000-0000-000061010000}"/>
    <cellStyle name="Normal 16 2 4" xfId="592" xr:uid="{00000000-0005-0000-0000-000062010000}"/>
    <cellStyle name="Normal 16 3" xfId="260" xr:uid="{00000000-0005-0000-0000-000063010000}"/>
    <cellStyle name="Normal 16 3 2" xfId="593" xr:uid="{00000000-0005-0000-0000-000064010000}"/>
    <cellStyle name="Normal 16 4" xfId="368" xr:uid="{00000000-0005-0000-0000-000065010000}"/>
    <cellStyle name="Normal 16 5" xfId="591" xr:uid="{00000000-0005-0000-0000-000066010000}"/>
    <cellStyle name="Normal 17" xfId="58" xr:uid="{00000000-0005-0000-0000-000067010000}"/>
    <cellStyle name="Normal 17 2" xfId="207" xr:uid="{00000000-0005-0000-0000-000068010000}"/>
    <cellStyle name="Normal 17 2 2" xfId="315" xr:uid="{00000000-0005-0000-0000-000069010000}"/>
    <cellStyle name="Normal 17 2 3" xfId="423" xr:uid="{00000000-0005-0000-0000-00006A010000}"/>
    <cellStyle name="Normal 17 2 4" xfId="595" xr:uid="{00000000-0005-0000-0000-00006B010000}"/>
    <cellStyle name="Normal 17 3" xfId="261" xr:uid="{00000000-0005-0000-0000-00006C010000}"/>
    <cellStyle name="Normal 17 3 2" xfId="596" xr:uid="{00000000-0005-0000-0000-00006D010000}"/>
    <cellStyle name="Normal 17 4" xfId="369" xr:uid="{00000000-0005-0000-0000-00006E010000}"/>
    <cellStyle name="Normal 17 4 2" xfId="597" xr:uid="{00000000-0005-0000-0000-00006F010000}"/>
    <cellStyle name="Normal 17 5" xfId="594" xr:uid="{00000000-0005-0000-0000-000070010000}"/>
    <cellStyle name="Normal 18" xfId="59" xr:uid="{00000000-0005-0000-0000-000071010000}"/>
    <cellStyle name="Normal 18 2" xfId="208" xr:uid="{00000000-0005-0000-0000-000072010000}"/>
    <cellStyle name="Normal 18 2 2" xfId="316" xr:uid="{00000000-0005-0000-0000-000073010000}"/>
    <cellStyle name="Normal 18 2 3" xfId="424" xr:uid="{00000000-0005-0000-0000-000074010000}"/>
    <cellStyle name="Normal 18 3" xfId="262" xr:uid="{00000000-0005-0000-0000-000075010000}"/>
    <cellStyle name="Normal 18 4" xfId="370" xr:uid="{00000000-0005-0000-0000-000076010000}"/>
    <cellStyle name="Normal 18 5" xfId="598" xr:uid="{00000000-0005-0000-0000-000077010000}"/>
    <cellStyle name="Normal 19" xfId="60" xr:uid="{00000000-0005-0000-0000-000078010000}"/>
    <cellStyle name="Normal 19 2" xfId="209" xr:uid="{00000000-0005-0000-0000-000079010000}"/>
    <cellStyle name="Normal 19 2 2" xfId="317" xr:uid="{00000000-0005-0000-0000-00007A010000}"/>
    <cellStyle name="Normal 19 2 3" xfId="425" xr:uid="{00000000-0005-0000-0000-00007B010000}"/>
    <cellStyle name="Normal 19 3" xfId="263" xr:uid="{00000000-0005-0000-0000-00007C010000}"/>
    <cellStyle name="Normal 19 4" xfId="371" xr:uid="{00000000-0005-0000-0000-00007D010000}"/>
    <cellStyle name="Normal 19 5" xfId="599" xr:uid="{00000000-0005-0000-0000-00007E010000}"/>
    <cellStyle name="Normal 2" xfId="3" xr:uid="{00000000-0005-0000-0000-00007F010000}"/>
    <cellStyle name="Normal 2 10" xfId="839" xr:uid="{00000000-0005-0000-0000-000080010000}"/>
    <cellStyle name="Normal 2 2" xfId="62" xr:uid="{00000000-0005-0000-0000-000081010000}"/>
    <cellStyle name="Normal 2 2 2" xfId="63" xr:uid="{00000000-0005-0000-0000-000082010000}"/>
    <cellStyle name="Normal 2 2 2 2" xfId="712" xr:uid="{00000000-0005-0000-0000-000083010000}"/>
    <cellStyle name="Normal 2 2 3" xfId="713" xr:uid="{00000000-0005-0000-0000-000084010000}"/>
    <cellStyle name="Normal 2 2 3 2" xfId="714" xr:uid="{00000000-0005-0000-0000-000085010000}"/>
    <cellStyle name="Normal 2 2 4" xfId="715" xr:uid="{00000000-0005-0000-0000-000086010000}"/>
    <cellStyle name="Normal 2 2 5" xfId="702" xr:uid="{00000000-0005-0000-0000-000087010000}"/>
    <cellStyle name="Normal 2 2 6" xfId="600" xr:uid="{00000000-0005-0000-0000-000088010000}"/>
    <cellStyle name="Normal 2 3" xfId="64" xr:uid="{00000000-0005-0000-0000-000089010000}"/>
    <cellStyle name="Normal 2 3 2" xfId="65" xr:uid="{00000000-0005-0000-0000-00008A010000}"/>
    <cellStyle name="Normal 2 3 3" xfId="601" xr:uid="{00000000-0005-0000-0000-00008B010000}"/>
    <cellStyle name="Normal 2 4" xfId="66" xr:uid="{00000000-0005-0000-0000-00008C010000}"/>
    <cellStyle name="Normal 2 4 2" xfId="67" xr:uid="{00000000-0005-0000-0000-00008D010000}"/>
    <cellStyle name="Normal 2 4 3" xfId="602" xr:uid="{00000000-0005-0000-0000-00008E010000}"/>
    <cellStyle name="Normal 2 5" xfId="68" xr:uid="{00000000-0005-0000-0000-00008F010000}"/>
    <cellStyle name="Normal 2 5 2" xfId="69" xr:uid="{00000000-0005-0000-0000-000090010000}"/>
    <cellStyle name="Normal 2 5 2 2" xfId="821" xr:uid="{00000000-0005-0000-0000-000091010000}"/>
    <cellStyle name="Normal 2 5 3" xfId="817" xr:uid="{00000000-0005-0000-0000-000092010000}"/>
    <cellStyle name="Normal 2 6" xfId="70" xr:uid="{00000000-0005-0000-0000-000093010000}"/>
    <cellStyle name="Normal 2 6 2" xfId="71" xr:uid="{00000000-0005-0000-0000-000094010000}"/>
    <cellStyle name="Normal 2 6 2 2" xfId="72" xr:uid="{00000000-0005-0000-0000-000095010000}"/>
    <cellStyle name="Normal 2 6 2 2 2" xfId="212" xr:uid="{00000000-0005-0000-0000-000096010000}"/>
    <cellStyle name="Normal 2 6 2 2 2 2" xfId="320" xr:uid="{00000000-0005-0000-0000-000097010000}"/>
    <cellStyle name="Normal 2 6 2 2 2 3" xfId="428" xr:uid="{00000000-0005-0000-0000-000098010000}"/>
    <cellStyle name="Normal 2 6 2 2 3" xfId="266" xr:uid="{00000000-0005-0000-0000-000099010000}"/>
    <cellStyle name="Normal 2 6 2 2 4" xfId="374" xr:uid="{00000000-0005-0000-0000-00009A010000}"/>
    <cellStyle name="Normal 2 6 2 3" xfId="73" xr:uid="{00000000-0005-0000-0000-00009B010000}"/>
    <cellStyle name="Normal 2 6 2 3 2" xfId="213" xr:uid="{00000000-0005-0000-0000-00009C010000}"/>
    <cellStyle name="Normal 2 6 2 3 2 2" xfId="321" xr:uid="{00000000-0005-0000-0000-00009D010000}"/>
    <cellStyle name="Normal 2 6 2 3 2 3" xfId="429" xr:uid="{00000000-0005-0000-0000-00009E010000}"/>
    <cellStyle name="Normal 2 6 2 3 3" xfId="267" xr:uid="{00000000-0005-0000-0000-00009F010000}"/>
    <cellStyle name="Normal 2 6 2 3 4" xfId="375" xr:uid="{00000000-0005-0000-0000-0000A0010000}"/>
    <cellStyle name="Normal 2 6 2 4" xfId="211" xr:uid="{00000000-0005-0000-0000-0000A1010000}"/>
    <cellStyle name="Normal 2 6 2 4 2" xfId="319" xr:uid="{00000000-0005-0000-0000-0000A2010000}"/>
    <cellStyle name="Normal 2 6 2 4 3" xfId="427" xr:uid="{00000000-0005-0000-0000-0000A3010000}"/>
    <cellStyle name="Normal 2 6 2 5" xfId="265" xr:uid="{00000000-0005-0000-0000-0000A4010000}"/>
    <cellStyle name="Normal 2 6 2 6" xfId="373" xr:uid="{00000000-0005-0000-0000-0000A5010000}"/>
    <cellStyle name="Normal 2 6 3" xfId="74" xr:uid="{00000000-0005-0000-0000-0000A6010000}"/>
    <cellStyle name="Normal 2 6 3 2" xfId="214" xr:uid="{00000000-0005-0000-0000-0000A7010000}"/>
    <cellStyle name="Normal 2 6 3 2 2" xfId="322" xr:uid="{00000000-0005-0000-0000-0000A8010000}"/>
    <cellStyle name="Normal 2 6 3 2 3" xfId="430" xr:uid="{00000000-0005-0000-0000-0000A9010000}"/>
    <cellStyle name="Normal 2 6 3 3" xfId="268" xr:uid="{00000000-0005-0000-0000-0000AA010000}"/>
    <cellStyle name="Normal 2 6 3 4" xfId="376" xr:uid="{00000000-0005-0000-0000-0000AB010000}"/>
    <cellStyle name="Normal 2 6 4" xfId="75" xr:uid="{00000000-0005-0000-0000-0000AC010000}"/>
    <cellStyle name="Normal 2 6 4 2" xfId="215" xr:uid="{00000000-0005-0000-0000-0000AD010000}"/>
    <cellStyle name="Normal 2 6 4 2 2" xfId="323" xr:uid="{00000000-0005-0000-0000-0000AE010000}"/>
    <cellStyle name="Normal 2 6 4 2 3" xfId="431" xr:uid="{00000000-0005-0000-0000-0000AF010000}"/>
    <cellStyle name="Normal 2 6 4 3" xfId="269" xr:uid="{00000000-0005-0000-0000-0000B0010000}"/>
    <cellStyle name="Normal 2 6 4 4" xfId="377" xr:uid="{00000000-0005-0000-0000-0000B1010000}"/>
    <cellStyle name="Normal 2 6 5" xfId="210" xr:uid="{00000000-0005-0000-0000-0000B2010000}"/>
    <cellStyle name="Normal 2 6 5 2" xfId="318" xr:uid="{00000000-0005-0000-0000-0000B3010000}"/>
    <cellStyle name="Normal 2 6 5 3" xfId="426" xr:uid="{00000000-0005-0000-0000-0000B4010000}"/>
    <cellStyle name="Normal 2 6 6" xfId="264" xr:uid="{00000000-0005-0000-0000-0000B5010000}"/>
    <cellStyle name="Normal 2 6 7" xfId="372" xr:uid="{00000000-0005-0000-0000-0000B6010000}"/>
    <cellStyle name="Normal 2 7" xfId="76" xr:uid="{00000000-0005-0000-0000-0000B7010000}"/>
    <cellStyle name="Normal 2 8" xfId="77" xr:uid="{00000000-0005-0000-0000-0000B8010000}"/>
    <cellStyle name="Normal 2 9" xfId="61" xr:uid="{00000000-0005-0000-0000-0000B9010000}"/>
    <cellStyle name="Normal 20" xfId="78" xr:uid="{00000000-0005-0000-0000-0000BA010000}"/>
    <cellStyle name="Normal 20 2" xfId="216" xr:uid="{00000000-0005-0000-0000-0000BB010000}"/>
    <cellStyle name="Normal 20 2 2" xfId="324" xr:uid="{00000000-0005-0000-0000-0000BC010000}"/>
    <cellStyle name="Normal 20 2 3" xfId="432" xr:uid="{00000000-0005-0000-0000-0000BD010000}"/>
    <cellStyle name="Normal 20 3" xfId="270" xr:uid="{00000000-0005-0000-0000-0000BE010000}"/>
    <cellStyle name="Normal 20 4" xfId="378" xr:uid="{00000000-0005-0000-0000-0000BF010000}"/>
    <cellStyle name="Normal 20 5" xfId="603" xr:uid="{00000000-0005-0000-0000-0000C0010000}"/>
    <cellStyle name="Normal 21" xfId="79" xr:uid="{00000000-0005-0000-0000-0000C1010000}"/>
    <cellStyle name="Normal 21 2" xfId="217" xr:uid="{00000000-0005-0000-0000-0000C2010000}"/>
    <cellStyle name="Normal 21 2 2" xfId="325" xr:uid="{00000000-0005-0000-0000-0000C3010000}"/>
    <cellStyle name="Normal 21 2 3" xfId="433" xr:uid="{00000000-0005-0000-0000-0000C4010000}"/>
    <cellStyle name="Normal 21 3" xfId="271" xr:uid="{00000000-0005-0000-0000-0000C5010000}"/>
    <cellStyle name="Normal 21 4" xfId="379" xr:uid="{00000000-0005-0000-0000-0000C6010000}"/>
    <cellStyle name="Normal 21 5" xfId="604" xr:uid="{00000000-0005-0000-0000-0000C7010000}"/>
    <cellStyle name="Normal 22" xfId="80" xr:uid="{00000000-0005-0000-0000-0000C8010000}"/>
    <cellStyle name="Normal 22 2" xfId="218" xr:uid="{00000000-0005-0000-0000-0000C9010000}"/>
    <cellStyle name="Normal 22 2 2" xfId="326" xr:uid="{00000000-0005-0000-0000-0000CA010000}"/>
    <cellStyle name="Normal 22 2 3" xfId="434" xr:uid="{00000000-0005-0000-0000-0000CB010000}"/>
    <cellStyle name="Normal 22 3" xfId="272" xr:uid="{00000000-0005-0000-0000-0000CC010000}"/>
    <cellStyle name="Normal 22 4" xfId="380" xr:uid="{00000000-0005-0000-0000-0000CD010000}"/>
    <cellStyle name="Normal 22 5" xfId="605" xr:uid="{00000000-0005-0000-0000-0000CE010000}"/>
    <cellStyle name="Normal 23" xfId="81" xr:uid="{00000000-0005-0000-0000-0000CF010000}"/>
    <cellStyle name="Normal 23 2" xfId="219" xr:uid="{00000000-0005-0000-0000-0000D0010000}"/>
    <cellStyle name="Normal 23 2 2" xfId="327" xr:uid="{00000000-0005-0000-0000-0000D1010000}"/>
    <cellStyle name="Normal 23 2 3" xfId="435" xr:uid="{00000000-0005-0000-0000-0000D2010000}"/>
    <cellStyle name="Normal 23 3" xfId="273" xr:uid="{00000000-0005-0000-0000-0000D3010000}"/>
    <cellStyle name="Normal 23 4" xfId="381" xr:uid="{00000000-0005-0000-0000-0000D4010000}"/>
    <cellStyle name="Normal 23 5" xfId="606" xr:uid="{00000000-0005-0000-0000-0000D5010000}"/>
    <cellStyle name="Normal 24" xfId="82" xr:uid="{00000000-0005-0000-0000-0000D6010000}"/>
    <cellStyle name="Normal 24 2" xfId="220" xr:uid="{00000000-0005-0000-0000-0000D7010000}"/>
    <cellStyle name="Normal 24 2 2" xfId="328" xr:uid="{00000000-0005-0000-0000-0000D8010000}"/>
    <cellStyle name="Normal 24 2 3" xfId="436" xr:uid="{00000000-0005-0000-0000-0000D9010000}"/>
    <cellStyle name="Normal 24 3" xfId="274" xr:uid="{00000000-0005-0000-0000-0000DA010000}"/>
    <cellStyle name="Normal 24 4" xfId="382" xr:uid="{00000000-0005-0000-0000-0000DB010000}"/>
    <cellStyle name="Normal 24 5" xfId="607" xr:uid="{00000000-0005-0000-0000-0000DC010000}"/>
    <cellStyle name="Normal 25" xfId="83" xr:uid="{00000000-0005-0000-0000-0000DD010000}"/>
    <cellStyle name="Normal 25 2" xfId="221" xr:uid="{00000000-0005-0000-0000-0000DE010000}"/>
    <cellStyle name="Normal 25 2 2" xfId="329" xr:uid="{00000000-0005-0000-0000-0000DF010000}"/>
    <cellStyle name="Normal 25 2 3" xfId="437" xr:uid="{00000000-0005-0000-0000-0000E0010000}"/>
    <cellStyle name="Normal 25 3" xfId="275" xr:uid="{00000000-0005-0000-0000-0000E1010000}"/>
    <cellStyle name="Normal 25 4" xfId="383" xr:uid="{00000000-0005-0000-0000-0000E2010000}"/>
    <cellStyle name="Normal 25 5" xfId="608" xr:uid="{00000000-0005-0000-0000-0000E3010000}"/>
    <cellStyle name="Normal 26" xfId="84" xr:uid="{00000000-0005-0000-0000-0000E4010000}"/>
    <cellStyle name="Normal 26 2" xfId="222" xr:uid="{00000000-0005-0000-0000-0000E5010000}"/>
    <cellStyle name="Normal 26 2 2" xfId="330" xr:uid="{00000000-0005-0000-0000-0000E6010000}"/>
    <cellStyle name="Normal 26 2 3" xfId="438" xr:uid="{00000000-0005-0000-0000-0000E7010000}"/>
    <cellStyle name="Normal 26 3" xfId="276" xr:uid="{00000000-0005-0000-0000-0000E8010000}"/>
    <cellStyle name="Normal 26 4" xfId="384" xr:uid="{00000000-0005-0000-0000-0000E9010000}"/>
    <cellStyle name="Normal 26 5" xfId="609" xr:uid="{00000000-0005-0000-0000-0000EA010000}"/>
    <cellStyle name="Normal 27" xfId="85" xr:uid="{00000000-0005-0000-0000-0000EB010000}"/>
    <cellStyle name="Normal 27 2" xfId="223" xr:uid="{00000000-0005-0000-0000-0000EC010000}"/>
    <cellStyle name="Normal 27 2 2" xfId="331" xr:uid="{00000000-0005-0000-0000-0000ED010000}"/>
    <cellStyle name="Normal 27 2 3" xfId="439" xr:uid="{00000000-0005-0000-0000-0000EE010000}"/>
    <cellStyle name="Normal 27 3" xfId="277" xr:uid="{00000000-0005-0000-0000-0000EF010000}"/>
    <cellStyle name="Normal 27 4" xfId="385" xr:uid="{00000000-0005-0000-0000-0000F0010000}"/>
    <cellStyle name="Normal 27 5" xfId="610" xr:uid="{00000000-0005-0000-0000-0000F1010000}"/>
    <cellStyle name="Normal 28" xfId="86" xr:uid="{00000000-0005-0000-0000-0000F2010000}"/>
    <cellStyle name="Normal 28 2" xfId="224" xr:uid="{00000000-0005-0000-0000-0000F3010000}"/>
    <cellStyle name="Normal 28 2 2" xfId="332" xr:uid="{00000000-0005-0000-0000-0000F4010000}"/>
    <cellStyle name="Normal 28 2 3" xfId="440" xr:uid="{00000000-0005-0000-0000-0000F5010000}"/>
    <cellStyle name="Normal 28 3" xfId="278" xr:uid="{00000000-0005-0000-0000-0000F6010000}"/>
    <cellStyle name="Normal 28 4" xfId="386" xr:uid="{00000000-0005-0000-0000-0000F7010000}"/>
    <cellStyle name="Normal 28 5" xfId="611" xr:uid="{00000000-0005-0000-0000-0000F8010000}"/>
    <cellStyle name="Normal 29" xfId="87" xr:uid="{00000000-0005-0000-0000-0000F9010000}"/>
    <cellStyle name="Normal 29 2" xfId="225" xr:uid="{00000000-0005-0000-0000-0000FA010000}"/>
    <cellStyle name="Normal 29 2 2" xfId="333" xr:uid="{00000000-0005-0000-0000-0000FB010000}"/>
    <cellStyle name="Normal 29 2 3" xfId="441" xr:uid="{00000000-0005-0000-0000-0000FC010000}"/>
    <cellStyle name="Normal 29 3" xfId="279" xr:uid="{00000000-0005-0000-0000-0000FD010000}"/>
    <cellStyle name="Normal 29 4" xfId="387" xr:uid="{00000000-0005-0000-0000-0000FE010000}"/>
    <cellStyle name="Normal 29 5" xfId="612" xr:uid="{00000000-0005-0000-0000-0000FF010000}"/>
    <cellStyle name="Normal 3" xfId="88" xr:uid="{00000000-0005-0000-0000-000000020000}"/>
    <cellStyle name="Normal 3 2" xfId="89" xr:uid="{00000000-0005-0000-0000-000001020000}"/>
    <cellStyle name="Normal 3 2 2" xfId="90" xr:uid="{00000000-0005-0000-0000-000002020000}"/>
    <cellStyle name="Normal 3 3" xfId="91" xr:uid="{00000000-0005-0000-0000-000003020000}"/>
    <cellStyle name="Normal 3 3 2" xfId="614" xr:uid="{00000000-0005-0000-0000-000004020000}"/>
    <cellStyle name="Normal 3 4" xfId="466" xr:uid="{00000000-0005-0000-0000-000005020000}"/>
    <cellStyle name="Normal 3 4 2" xfId="615" xr:uid="{00000000-0005-0000-0000-000006020000}"/>
    <cellStyle name="Normal 3 5" xfId="701" xr:uid="{00000000-0005-0000-0000-000007020000}"/>
    <cellStyle name="Normal 3 6" xfId="822" xr:uid="{00000000-0005-0000-0000-000008020000}"/>
    <cellStyle name="Normal 3 7" xfId="613" xr:uid="{00000000-0005-0000-0000-000009020000}"/>
    <cellStyle name="Normal 3_Important" xfId="92" xr:uid="{00000000-0005-0000-0000-00000A020000}"/>
    <cellStyle name="Normal 30" xfId="93" xr:uid="{00000000-0005-0000-0000-00000B020000}"/>
    <cellStyle name="Normal 30 2" xfId="226" xr:uid="{00000000-0005-0000-0000-00000C020000}"/>
    <cellStyle name="Normal 30 2 2" xfId="334" xr:uid="{00000000-0005-0000-0000-00000D020000}"/>
    <cellStyle name="Normal 30 2 3" xfId="442" xr:uid="{00000000-0005-0000-0000-00000E020000}"/>
    <cellStyle name="Normal 30 3" xfId="280" xr:uid="{00000000-0005-0000-0000-00000F020000}"/>
    <cellStyle name="Normal 30 4" xfId="388" xr:uid="{00000000-0005-0000-0000-000010020000}"/>
    <cellStyle name="Normal 30 5" xfId="616" xr:uid="{00000000-0005-0000-0000-000011020000}"/>
    <cellStyle name="Normal 31" xfId="94" xr:uid="{00000000-0005-0000-0000-000012020000}"/>
    <cellStyle name="Normal 31 2" xfId="227" xr:uid="{00000000-0005-0000-0000-000013020000}"/>
    <cellStyle name="Normal 31 2 2" xfId="335" xr:uid="{00000000-0005-0000-0000-000014020000}"/>
    <cellStyle name="Normal 31 2 3" xfId="443" xr:uid="{00000000-0005-0000-0000-000015020000}"/>
    <cellStyle name="Normal 31 3" xfId="281" xr:uid="{00000000-0005-0000-0000-000016020000}"/>
    <cellStyle name="Normal 31 4" xfId="389" xr:uid="{00000000-0005-0000-0000-000017020000}"/>
    <cellStyle name="Normal 31 5" xfId="617" xr:uid="{00000000-0005-0000-0000-000018020000}"/>
    <cellStyle name="Normal 32" xfId="95" xr:uid="{00000000-0005-0000-0000-000019020000}"/>
    <cellStyle name="Normal 32 2" xfId="228" xr:uid="{00000000-0005-0000-0000-00001A020000}"/>
    <cellStyle name="Normal 32 2 2" xfId="336" xr:uid="{00000000-0005-0000-0000-00001B020000}"/>
    <cellStyle name="Normal 32 2 3" xfId="444" xr:uid="{00000000-0005-0000-0000-00001C020000}"/>
    <cellStyle name="Normal 32 3" xfId="282" xr:uid="{00000000-0005-0000-0000-00001D020000}"/>
    <cellStyle name="Normal 32 4" xfId="390" xr:uid="{00000000-0005-0000-0000-00001E020000}"/>
    <cellStyle name="Normal 32 5" xfId="618" xr:uid="{00000000-0005-0000-0000-00001F020000}"/>
    <cellStyle name="Normal 33" xfId="96" xr:uid="{00000000-0005-0000-0000-000020020000}"/>
    <cellStyle name="Normal 33 2" xfId="229" xr:uid="{00000000-0005-0000-0000-000021020000}"/>
    <cellStyle name="Normal 33 2 2" xfId="337" xr:uid="{00000000-0005-0000-0000-000022020000}"/>
    <cellStyle name="Normal 33 2 3" xfId="445" xr:uid="{00000000-0005-0000-0000-000023020000}"/>
    <cellStyle name="Normal 33 3" xfId="283" xr:uid="{00000000-0005-0000-0000-000024020000}"/>
    <cellStyle name="Normal 33 4" xfId="391" xr:uid="{00000000-0005-0000-0000-000025020000}"/>
    <cellStyle name="Normal 33 5" xfId="619" xr:uid="{00000000-0005-0000-0000-000026020000}"/>
    <cellStyle name="Normal 34" xfId="97" xr:uid="{00000000-0005-0000-0000-000027020000}"/>
    <cellStyle name="Normal 34 2" xfId="230" xr:uid="{00000000-0005-0000-0000-000028020000}"/>
    <cellStyle name="Normal 34 2 2" xfId="338" xr:uid="{00000000-0005-0000-0000-000029020000}"/>
    <cellStyle name="Normal 34 2 3" xfId="446" xr:uid="{00000000-0005-0000-0000-00002A020000}"/>
    <cellStyle name="Normal 34 3" xfId="284" xr:uid="{00000000-0005-0000-0000-00002B020000}"/>
    <cellStyle name="Normal 34 4" xfId="392" xr:uid="{00000000-0005-0000-0000-00002C020000}"/>
    <cellStyle name="Normal 34 5" xfId="620" xr:uid="{00000000-0005-0000-0000-00002D020000}"/>
    <cellStyle name="Normal 35" xfId="98" xr:uid="{00000000-0005-0000-0000-00002E020000}"/>
    <cellStyle name="Normal 35 2" xfId="231" xr:uid="{00000000-0005-0000-0000-00002F020000}"/>
    <cellStyle name="Normal 35 2 2" xfId="339" xr:uid="{00000000-0005-0000-0000-000030020000}"/>
    <cellStyle name="Normal 35 2 3" xfId="447" xr:uid="{00000000-0005-0000-0000-000031020000}"/>
    <cellStyle name="Normal 35 3" xfId="285" xr:uid="{00000000-0005-0000-0000-000032020000}"/>
    <cellStyle name="Normal 35 4" xfId="393" xr:uid="{00000000-0005-0000-0000-000033020000}"/>
    <cellStyle name="Normal 35 5" xfId="621" xr:uid="{00000000-0005-0000-0000-000034020000}"/>
    <cellStyle name="Normal 36" xfId="99" xr:uid="{00000000-0005-0000-0000-000035020000}"/>
    <cellStyle name="Normal 36 2" xfId="232" xr:uid="{00000000-0005-0000-0000-000036020000}"/>
    <cellStyle name="Normal 36 2 2" xfId="340" xr:uid="{00000000-0005-0000-0000-000037020000}"/>
    <cellStyle name="Normal 36 2 3" xfId="448" xr:uid="{00000000-0005-0000-0000-000038020000}"/>
    <cellStyle name="Normal 36 3" xfId="286" xr:uid="{00000000-0005-0000-0000-000039020000}"/>
    <cellStyle name="Normal 36 4" xfId="394" xr:uid="{00000000-0005-0000-0000-00003A020000}"/>
    <cellStyle name="Normal 36 5" xfId="622" xr:uid="{00000000-0005-0000-0000-00003B020000}"/>
    <cellStyle name="Normal 37" xfId="100" xr:uid="{00000000-0005-0000-0000-00003C020000}"/>
    <cellStyle name="Normal 37 2" xfId="233" xr:uid="{00000000-0005-0000-0000-00003D020000}"/>
    <cellStyle name="Normal 37 2 2" xfId="341" xr:uid="{00000000-0005-0000-0000-00003E020000}"/>
    <cellStyle name="Normal 37 2 3" xfId="449" xr:uid="{00000000-0005-0000-0000-00003F020000}"/>
    <cellStyle name="Normal 37 3" xfId="287" xr:uid="{00000000-0005-0000-0000-000040020000}"/>
    <cellStyle name="Normal 37 4" xfId="395" xr:uid="{00000000-0005-0000-0000-000041020000}"/>
    <cellStyle name="Normal 37 5" xfId="623" xr:uid="{00000000-0005-0000-0000-000042020000}"/>
    <cellStyle name="Normal 38" xfId="153" xr:uid="{00000000-0005-0000-0000-000043020000}"/>
    <cellStyle name="Normal 38 2" xfId="245" xr:uid="{00000000-0005-0000-0000-000044020000}"/>
    <cellStyle name="Normal 38 2 2" xfId="353" xr:uid="{00000000-0005-0000-0000-000045020000}"/>
    <cellStyle name="Normal 38 2 3" xfId="461" xr:uid="{00000000-0005-0000-0000-000046020000}"/>
    <cellStyle name="Normal 38 3" xfId="299" xr:uid="{00000000-0005-0000-0000-000047020000}"/>
    <cellStyle name="Normal 38 4" xfId="407" xr:uid="{00000000-0005-0000-0000-000048020000}"/>
    <cellStyle name="Normal 39" xfId="4" xr:uid="{00000000-0005-0000-0000-000049020000}"/>
    <cellStyle name="Normal 39 2" xfId="473" xr:uid="{00000000-0005-0000-0000-00004A020000}"/>
    <cellStyle name="Normal 4" xfId="101" xr:uid="{00000000-0005-0000-0000-00004B020000}"/>
    <cellStyle name="Normal 4 2" xfId="102" xr:uid="{00000000-0005-0000-0000-00004C020000}"/>
    <cellStyle name="Normal 4 2 2" xfId="103" xr:uid="{00000000-0005-0000-0000-00004D020000}"/>
    <cellStyle name="Normal 4 2 2 2" xfId="625" xr:uid="{00000000-0005-0000-0000-00004E020000}"/>
    <cellStyle name="Normal 4 2 3" xfId="716" xr:uid="{00000000-0005-0000-0000-00004F020000}"/>
    <cellStyle name="Normal 4 3" xfId="104" xr:uid="{00000000-0005-0000-0000-000050020000}"/>
    <cellStyle name="Normal 4 3 2" xfId="105" xr:uid="{00000000-0005-0000-0000-000051020000}"/>
    <cellStyle name="Normal 4 3 3" xfId="626" xr:uid="{00000000-0005-0000-0000-000052020000}"/>
    <cellStyle name="Normal 4 4" xfId="627" xr:uid="{00000000-0005-0000-0000-000053020000}"/>
    <cellStyle name="Normal 4 4 2" xfId="628" xr:uid="{00000000-0005-0000-0000-000054020000}"/>
    <cellStyle name="Normal 4 4 2 2" xfId="629" xr:uid="{00000000-0005-0000-0000-000055020000}"/>
    <cellStyle name="Normal 4 5" xfId="630" xr:uid="{00000000-0005-0000-0000-000056020000}"/>
    <cellStyle name="Normal 4 6" xfId="631" xr:uid="{00000000-0005-0000-0000-000057020000}"/>
    <cellStyle name="Normal 4 7" xfId="624" xr:uid="{00000000-0005-0000-0000-000058020000}"/>
    <cellStyle name="Normal 40" xfId="692" xr:uid="{00000000-0005-0000-0000-000059020000}"/>
    <cellStyle name="Normal 41" xfId="696" xr:uid="{00000000-0005-0000-0000-00005A020000}"/>
    <cellStyle name="Normal 42" xfId="697" xr:uid="{00000000-0005-0000-0000-00005B020000}"/>
    <cellStyle name="Normal 43" xfId="698" xr:uid="{00000000-0005-0000-0000-00005C020000}"/>
    <cellStyle name="Normal 44" xfId="699" xr:uid="{00000000-0005-0000-0000-00005D020000}"/>
    <cellStyle name="Normal 45" xfId="700" xr:uid="{00000000-0005-0000-0000-00005E020000}"/>
    <cellStyle name="Normal 46" xfId="723" xr:uid="{00000000-0005-0000-0000-00005F020000}"/>
    <cellStyle name="Normal 47" xfId="735" xr:uid="{00000000-0005-0000-0000-000060020000}"/>
    <cellStyle name="Normal 48" xfId="725" xr:uid="{00000000-0005-0000-0000-000061020000}"/>
    <cellStyle name="Normal 49" xfId="739" xr:uid="{00000000-0005-0000-0000-000062020000}"/>
    <cellStyle name="Normal 5" xfId="106" xr:uid="{00000000-0005-0000-0000-000063020000}"/>
    <cellStyle name="Normal 5 2" xfId="107" xr:uid="{00000000-0005-0000-0000-000064020000}"/>
    <cellStyle name="Normal 5 2 2" xfId="235" xr:uid="{00000000-0005-0000-0000-000065020000}"/>
    <cellStyle name="Normal 5 2 2 2" xfId="343" xr:uid="{00000000-0005-0000-0000-000066020000}"/>
    <cellStyle name="Normal 5 2 2 3" xfId="451" xr:uid="{00000000-0005-0000-0000-000067020000}"/>
    <cellStyle name="Normal 5 2 3" xfId="289" xr:uid="{00000000-0005-0000-0000-000068020000}"/>
    <cellStyle name="Normal 5 2 4" xfId="397" xr:uid="{00000000-0005-0000-0000-000069020000}"/>
    <cellStyle name="Normal 5 2 5" xfId="633" xr:uid="{00000000-0005-0000-0000-00006A020000}"/>
    <cellStyle name="Normal 5 3" xfId="108" xr:uid="{00000000-0005-0000-0000-00006B020000}"/>
    <cellStyle name="Normal 5 3 2" xfId="236" xr:uid="{00000000-0005-0000-0000-00006C020000}"/>
    <cellStyle name="Normal 5 3 2 2" xfId="344" xr:uid="{00000000-0005-0000-0000-00006D020000}"/>
    <cellStyle name="Normal 5 3 2 3" xfId="452" xr:uid="{00000000-0005-0000-0000-00006E020000}"/>
    <cellStyle name="Normal 5 3 3" xfId="290" xr:uid="{00000000-0005-0000-0000-00006F020000}"/>
    <cellStyle name="Normal 5 3 4" xfId="398" xr:uid="{00000000-0005-0000-0000-000070020000}"/>
    <cellStyle name="Normal 5 3 5" xfId="634" xr:uid="{00000000-0005-0000-0000-000071020000}"/>
    <cellStyle name="Normal 5 4" xfId="109" xr:uid="{00000000-0005-0000-0000-000072020000}"/>
    <cellStyle name="Normal 5 4 2" xfId="237" xr:uid="{00000000-0005-0000-0000-000073020000}"/>
    <cellStyle name="Normal 5 4 2 2" xfId="345" xr:uid="{00000000-0005-0000-0000-000074020000}"/>
    <cellStyle name="Normal 5 4 2 3" xfId="453" xr:uid="{00000000-0005-0000-0000-000075020000}"/>
    <cellStyle name="Normal 5 4 3" xfId="291" xr:uid="{00000000-0005-0000-0000-000076020000}"/>
    <cellStyle name="Normal 5 4 4" xfId="399" xr:uid="{00000000-0005-0000-0000-000077020000}"/>
    <cellStyle name="Normal 5 5" xfId="110" xr:uid="{00000000-0005-0000-0000-000078020000}"/>
    <cellStyle name="Normal 5 5 2" xfId="238" xr:uid="{00000000-0005-0000-0000-000079020000}"/>
    <cellStyle name="Normal 5 5 2 2" xfId="346" xr:uid="{00000000-0005-0000-0000-00007A020000}"/>
    <cellStyle name="Normal 5 5 2 3" xfId="454" xr:uid="{00000000-0005-0000-0000-00007B020000}"/>
    <cellStyle name="Normal 5 5 3" xfId="292" xr:uid="{00000000-0005-0000-0000-00007C020000}"/>
    <cellStyle name="Normal 5 5 4" xfId="400" xr:uid="{00000000-0005-0000-0000-00007D020000}"/>
    <cellStyle name="Normal 5 6" xfId="234" xr:uid="{00000000-0005-0000-0000-00007E020000}"/>
    <cellStyle name="Normal 5 6 2" xfId="342" xr:uid="{00000000-0005-0000-0000-00007F020000}"/>
    <cellStyle name="Normal 5 6 3" xfId="450" xr:uid="{00000000-0005-0000-0000-000080020000}"/>
    <cellStyle name="Normal 5 7" xfId="288" xr:uid="{00000000-0005-0000-0000-000081020000}"/>
    <cellStyle name="Normal 5 8" xfId="396" xr:uid="{00000000-0005-0000-0000-000082020000}"/>
    <cellStyle name="Normal 5 9" xfId="632" xr:uid="{00000000-0005-0000-0000-000083020000}"/>
    <cellStyle name="Normal 50" xfId="727" xr:uid="{00000000-0005-0000-0000-000084020000}"/>
    <cellStyle name="Normal 51" xfId="732" xr:uid="{00000000-0005-0000-0000-000085020000}"/>
    <cellStyle name="Normal 52" xfId="729" xr:uid="{00000000-0005-0000-0000-000086020000}"/>
    <cellStyle name="Normal 53" xfId="745" xr:uid="{00000000-0005-0000-0000-000087020000}"/>
    <cellStyle name="Normal 54" xfId="789" xr:uid="{00000000-0005-0000-0000-000088020000}"/>
    <cellStyle name="Normal 55" xfId="748" xr:uid="{00000000-0005-0000-0000-000089020000}"/>
    <cellStyle name="Normal 56" xfId="786" xr:uid="{00000000-0005-0000-0000-00008A020000}"/>
    <cellStyle name="Normal 57" xfId="795" xr:uid="{00000000-0005-0000-0000-00008B020000}"/>
    <cellStyle name="Normal 58" xfId="784" xr:uid="{00000000-0005-0000-0000-00008C020000}"/>
    <cellStyle name="Normal 59" xfId="751" xr:uid="{00000000-0005-0000-0000-00008D020000}"/>
    <cellStyle name="Normal 6" xfId="111" xr:uid="{00000000-0005-0000-0000-00008E020000}"/>
    <cellStyle name="Normal 6 2" xfId="112" xr:uid="{00000000-0005-0000-0000-00008F020000}"/>
    <cellStyle name="Normal 6 2 2" xfId="636" xr:uid="{00000000-0005-0000-0000-000090020000}"/>
    <cellStyle name="Normal 6 3" xfId="637" xr:uid="{00000000-0005-0000-0000-000091020000}"/>
    <cellStyle name="Normal 6 4" xfId="635" xr:uid="{00000000-0005-0000-0000-000092020000}"/>
    <cellStyle name="Normal 60" xfId="782" xr:uid="{00000000-0005-0000-0000-000093020000}"/>
    <cellStyle name="Normal 61" xfId="753" xr:uid="{00000000-0005-0000-0000-000094020000}"/>
    <cellStyle name="Normal 62" xfId="780" xr:uid="{00000000-0005-0000-0000-000095020000}"/>
    <cellStyle name="Normal 63" xfId="755" xr:uid="{00000000-0005-0000-0000-000096020000}"/>
    <cellStyle name="Normal 64" xfId="778" xr:uid="{00000000-0005-0000-0000-000097020000}"/>
    <cellStyle name="Normal 65" xfId="757" xr:uid="{00000000-0005-0000-0000-000098020000}"/>
    <cellStyle name="Normal 66" xfId="776" xr:uid="{00000000-0005-0000-0000-000099020000}"/>
    <cellStyle name="Normal 67" xfId="759" xr:uid="{00000000-0005-0000-0000-00009A020000}"/>
    <cellStyle name="Normal 68" xfId="774" xr:uid="{00000000-0005-0000-0000-00009B020000}"/>
    <cellStyle name="Normal 69" xfId="761" xr:uid="{00000000-0005-0000-0000-00009C020000}"/>
    <cellStyle name="Normal 7" xfId="113" xr:uid="{00000000-0005-0000-0000-00009D020000}"/>
    <cellStyle name="Normal 7 2" xfId="114" xr:uid="{00000000-0005-0000-0000-00009E020000}"/>
    <cellStyle name="Normal 7 2 2" xfId="639" xr:uid="{00000000-0005-0000-0000-00009F020000}"/>
    <cellStyle name="Normal 7 3" xfId="638" xr:uid="{00000000-0005-0000-0000-0000A0020000}"/>
    <cellStyle name="Normal 70" xfId="772" xr:uid="{00000000-0005-0000-0000-0000A1020000}"/>
    <cellStyle name="Normal 71" xfId="763" xr:uid="{00000000-0005-0000-0000-0000A2020000}"/>
    <cellStyle name="Normal 72" xfId="770" xr:uid="{00000000-0005-0000-0000-0000A3020000}"/>
    <cellStyle name="Normal 73" xfId="765" xr:uid="{00000000-0005-0000-0000-0000A4020000}"/>
    <cellStyle name="Normal 74" xfId="768" xr:uid="{00000000-0005-0000-0000-0000A5020000}"/>
    <cellStyle name="Normal 75" xfId="747" xr:uid="{00000000-0005-0000-0000-0000A6020000}"/>
    <cellStyle name="Normal 76" xfId="791" xr:uid="{00000000-0005-0000-0000-0000A7020000}"/>
    <cellStyle name="Normal 77" xfId="818" xr:uid="{00000000-0005-0000-0000-0000A8020000}"/>
    <cellStyle name="Normal 78" xfId="820" xr:uid="{00000000-0005-0000-0000-0000A9020000}"/>
    <cellStyle name="Normal 79" xfId="825" xr:uid="{00000000-0005-0000-0000-0000AA020000}"/>
    <cellStyle name="Normal 8" xfId="115" xr:uid="{00000000-0005-0000-0000-0000AB020000}"/>
    <cellStyle name="Normal 8 2" xfId="116" xr:uid="{00000000-0005-0000-0000-0000AC020000}"/>
    <cellStyle name="Normal 8 2 2" xfId="240" xr:uid="{00000000-0005-0000-0000-0000AD020000}"/>
    <cellStyle name="Normal 8 2 2 2" xfId="348" xr:uid="{00000000-0005-0000-0000-0000AE020000}"/>
    <cellStyle name="Normal 8 2 2 3" xfId="456" xr:uid="{00000000-0005-0000-0000-0000AF020000}"/>
    <cellStyle name="Normal 8 2 3" xfId="294" xr:uid="{00000000-0005-0000-0000-0000B0020000}"/>
    <cellStyle name="Normal 8 2 4" xfId="402" xr:uid="{00000000-0005-0000-0000-0000B1020000}"/>
    <cellStyle name="Normal 8 3" xfId="117" xr:uid="{00000000-0005-0000-0000-0000B2020000}"/>
    <cellStyle name="Normal 8 3 2" xfId="241" xr:uid="{00000000-0005-0000-0000-0000B3020000}"/>
    <cellStyle name="Normal 8 3 2 2" xfId="349" xr:uid="{00000000-0005-0000-0000-0000B4020000}"/>
    <cellStyle name="Normal 8 3 2 3" xfId="457" xr:uid="{00000000-0005-0000-0000-0000B5020000}"/>
    <cellStyle name="Normal 8 3 3" xfId="295" xr:uid="{00000000-0005-0000-0000-0000B6020000}"/>
    <cellStyle name="Normal 8 3 4" xfId="403" xr:uid="{00000000-0005-0000-0000-0000B7020000}"/>
    <cellStyle name="Normal 8 4" xfId="239" xr:uid="{00000000-0005-0000-0000-0000B8020000}"/>
    <cellStyle name="Normal 8 4 2" xfId="347" xr:uid="{00000000-0005-0000-0000-0000B9020000}"/>
    <cellStyle name="Normal 8 4 3" xfId="455" xr:uid="{00000000-0005-0000-0000-0000BA020000}"/>
    <cellStyle name="Normal 8 5" xfId="293" xr:uid="{00000000-0005-0000-0000-0000BB020000}"/>
    <cellStyle name="Normal 8 6" xfId="401" xr:uid="{00000000-0005-0000-0000-0000BC020000}"/>
    <cellStyle name="Normal 8 7" xfId="640" xr:uid="{00000000-0005-0000-0000-0000BD020000}"/>
    <cellStyle name="Normal 80" xfId="827" xr:uid="{00000000-0005-0000-0000-0000BE020000}"/>
    <cellStyle name="Normal 81" xfId="828" xr:uid="{00000000-0005-0000-0000-0000BF020000}"/>
    <cellStyle name="Normal 82" xfId="833" xr:uid="{00000000-0005-0000-0000-0000C0020000}"/>
    <cellStyle name="Normal 83" xfId="830" xr:uid="{00000000-0005-0000-0000-0000C1020000}"/>
    <cellStyle name="Normal 84" xfId="661" xr:uid="{00000000-0005-0000-0000-0000C2020000}"/>
    <cellStyle name="Normal 85" xfId="837" xr:uid="{00000000-0005-0000-0000-0000C3020000}"/>
    <cellStyle name="Normal 9" xfId="118" xr:uid="{00000000-0005-0000-0000-0000C4020000}"/>
    <cellStyle name="Normal 9 2" xfId="119" xr:uid="{00000000-0005-0000-0000-0000C5020000}"/>
    <cellStyle name="Normal 9 2 2" xfId="243" xr:uid="{00000000-0005-0000-0000-0000C6020000}"/>
    <cellStyle name="Normal 9 2 2 2" xfId="351" xr:uid="{00000000-0005-0000-0000-0000C7020000}"/>
    <cellStyle name="Normal 9 2 2 3" xfId="459" xr:uid="{00000000-0005-0000-0000-0000C8020000}"/>
    <cellStyle name="Normal 9 2 3" xfId="297" xr:uid="{00000000-0005-0000-0000-0000C9020000}"/>
    <cellStyle name="Normal 9 2 4" xfId="405" xr:uid="{00000000-0005-0000-0000-0000CA020000}"/>
    <cellStyle name="Normal 9 2 5" xfId="642" xr:uid="{00000000-0005-0000-0000-0000CB020000}"/>
    <cellStyle name="Normal 9 3" xfId="120" xr:uid="{00000000-0005-0000-0000-0000CC020000}"/>
    <cellStyle name="Normal 9 3 2" xfId="244" xr:uid="{00000000-0005-0000-0000-0000CD020000}"/>
    <cellStyle name="Normal 9 3 2 2" xfId="352" xr:uid="{00000000-0005-0000-0000-0000CE020000}"/>
    <cellStyle name="Normal 9 3 2 3" xfId="460" xr:uid="{00000000-0005-0000-0000-0000CF020000}"/>
    <cellStyle name="Normal 9 3 3" xfId="298" xr:uid="{00000000-0005-0000-0000-0000D0020000}"/>
    <cellStyle name="Normal 9 3 4" xfId="406" xr:uid="{00000000-0005-0000-0000-0000D1020000}"/>
    <cellStyle name="Normal 9 4" xfId="242" xr:uid="{00000000-0005-0000-0000-0000D2020000}"/>
    <cellStyle name="Normal 9 4 2" xfId="350" xr:uid="{00000000-0005-0000-0000-0000D3020000}"/>
    <cellStyle name="Normal 9 4 3" xfId="458" xr:uid="{00000000-0005-0000-0000-0000D4020000}"/>
    <cellStyle name="Normal 9 5" xfId="296" xr:uid="{00000000-0005-0000-0000-0000D5020000}"/>
    <cellStyle name="Normal 9 6" xfId="404" xr:uid="{00000000-0005-0000-0000-0000D6020000}"/>
    <cellStyle name="Normal 9 7" xfId="641" xr:uid="{00000000-0005-0000-0000-0000D7020000}"/>
    <cellStyle name="OfWhich" xfId="121" xr:uid="{00000000-0005-0000-0000-0000D8020000}"/>
    <cellStyle name="Percent" xfId="838" builtinId="5"/>
    <cellStyle name="Percent [2]" xfId="643" xr:uid="{00000000-0005-0000-0000-0000DA020000}"/>
    <cellStyle name="Percent 10" xfId="123" xr:uid="{00000000-0005-0000-0000-0000DB020000}"/>
    <cellStyle name="Percent 10 2" xfId="645" xr:uid="{00000000-0005-0000-0000-0000DC020000}"/>
    <cellStyle name="Percent 10 3" xfId="646" xr:uid="{00000000-0005-0000-0000-0000DD020000}"/>
    <cellStyle name="Percent 10 4" xfId="644" xr:uid="{00000000-0005-0000-0000-0000DE020000}"/>
    <cellStyle name="Percent 11" xfId="122" xr:uid="{00000000-0005-0000-0000-0000DF020000}"/>
    <cellStyle name="Percent 11 2" xfId="648" xr:uid="{00000000-0005-0000-0000-0000E0020000}"/>
    <cellStyle name="Percent 11 3" xfId="647" xr:uid="{00000000-0005-0000-0000-0000E1020000}"/>
    <cellStyle name="Percent 12" xfId="649" xr:uid="{00000000-0005-0000-0000-0000E2020000}"/>
    <cellStyle name="Percent 13" xfId="650" xr:uid="{00000000-0005-0000-0000-0000E3020000}"/>
    <cellStyle name="Percent 13 2" xfId="651" xr:uid="{00000000-0005-0000-0000-0000E4020000}"/>
    <cellStyle name="Percent 14" xfId="687" xr:uid="{00000000-0005-0000-0000-0000E5020000}"/>
    <cellStyle name="Percent 15" xfId="693" xr:uid="{00000000-0005-0000-0000-0000E6020000}"/>
    <cellStyle name="Percent 16" xfId="736" xr:uid="{00000000-0005-0000-0000-0000E7020000}"/>
    <cellStyle name="Percent 17" xfId="738" xr:uid="{00000000-0005-0000-0000-0000E8020000}"/>
    <cellStyle name="Percent 18" xfId="740" xr:uid="{00000000-0005-0000-0000-0000E9020000}"/>
    <cellStyle name="Percent 19" xfId="741" xr:uid="{00000000-0005-0000-0000-0000EA020000}"/>
    <cellStyle name="Percent 2" xfId="124" xr:uid="{00000000-0005-0000-0000-0000EB020000}"/>
    <cellStyle name="Percent 2 2" xfId="125" xr:uid="{00000000-0005-0000-0000-0000EC020000}"/>
    <cellStyle name="Percent 2 2 2" xfId="126" xr:uid="{00000000-0005-0000-0000-0000ED020000}"/>
    <cellStyle name="Percent 2 2 2 2" xfId="654" xr:uid="{00000000-0005-0000-0000-0000EE020000}"/>
    <cellStyle name="Percent 2 2 3" xfId="655" xr:uid="{00000000-0005-0000-0000-0000EF020000}"/>
    <cellStyle name="Percent 2 2 4" xfId="718" xr:uid="{00000000-0005-0000-0000-0000F0020000}"/>
    <cellStyle name="Percent 2 2 5" xfId="653" xr:uid="{00000000-0005-0000-0000-0000F1020000}"/>
    <cellStyle name="Percent 2 3" xfId="127" xr:uid="{00000000-0005-0000-0000-0000F2020000}"/>
    <cellStyle name="Percent 2 4" xfId="656" xr:uid="{00000000-0005-0000-0000-0000F3020000}"/>
    <cellStyle name="Percent 2 5" xfId="717" xr:uid="{00000000-0005-0000-0000-0000F4020000}"/>
    <cellStyle name="Percent 2 6" xfId="652" xr:uid="{00000000-0005-0000-0000-0000F5020000}"/>
    <cellStyle name="Percent 20" xfId="742" xr:uid="{00000000-0005-0000-0000-0000F6020000}"/>
    <cellStyle name="Percent 21" xfId="743" xr:uid="{00000000-0005-0000-0000-0000F7020000}"/>
    <cellStyle name="Percent 22" xfId="744" xr:uid="{00000000-0005-0000-0000-0000F8020000}"/>
    <cellStyle name="Percent 23" xfId="790" xr:uid="{00000000-0005-0000-0000-0000F9020000}"/>
    <cellStyle name="Percent 24" xfId="792" xr:uid="{00000000-0005-0000-0000-0000FA020000}"/>
    <cellStyle name="Percent 25" xfId="794" xr:uid="{00000000-0005-0000-0000-0000FB020000}"/>
    <cellStyle name="Percent 26" xfId="657" xr:uid="{00000000-0005-0000-0000-0000FC020000}"/>
    <cellStyle name="Percent 27" xfId="796" xr:uid="{00000000-0005-0000-0000-0000FD020000}"/>
    <cellStyle name="Percent 28" xfId="797" xr:uid="{00000000-0005-0000-0000-0000FE020000}"/>
    <cellStyle name="Percent 29" xfId="798" xr:uid="{00000000-0005-0000-0000-0000FF020000}"/>
    <cellStyle name="Percent 3" xfId="128" xr:uid="{00000000-0005-0000-0000-000000030000}"/>
    <cellStyle name="Percent 3 2" xfId="129" xr:uid="{00000000-0005-0000-0000-000001030000}"/>
    <cellStyle name="Percent 3 2 2" xfId="130" xr:uid="{00000000-0005-0000-0000-000002030000}"/>
    <cellStyle name="Percent 3 2 2 2" xfId="659" xr:uid="{00000000-0005-0000-0000-000003030000}"/>
    <cellStyle name="Percent 3 2 3" xfId="720" xr:uid="{00000000-0005-0000-0000-000004030000}"/>
    <cellStyle name="Percent 3 3" xfId="131" xr:uid="{00000000-0005-0000-0000-000005030000}"/>
    <cellStyle name="Percent 3 3 2" xfId="660" xr:uid="{00000000-0005-0000-0000-000006030000}"/>
    <cellStyle name="Percent 3 4" xfId="719" xr:uid="{00000000-0005-0000-0000-000007030000}"/>
    <cellStyle name="Percent 30" xfId="799" xr:uid="{00000000-0005-0000-0000-000008030000}"/>
    <cellStyle name="Percent 31" xfId="800" xr:uid="{00000000-0005-0000-0000-000009030000}"/>
    <cellStyle name="Percent 32" xfId="801" xr:uid="{00000000-0005-0000-0000-00000A030000}"/>
    <cellStyle name="Percent 33" xfId="802" xr:uid="{00000000-0005-0000-0000-00000B030000}"/>
    <cellStyle name="Percent 34" xfId="803" xr:uid="{00000000-0005-0000-0000-00000C030000}"/>
    <cellStyle name="Percent 35" xfId="804" xr:uid="{00000000-0005-0000-0000-00000D030000}"/>
    <cellStyle name="Percent 36" xfId="805" xr:uid="{00000000-0005-0000-0000-00000E030000}"/>
    <cellStyle name="Percent 37" xfId="806" xr:uid="{00000000-0005-0000-0000-00000F030000}"/>
    <cellStyle name="Percent 38" xfId="807" xr:uid="{00000000-0005-0000-0000-000010030000}"/>
    <cellStyle name="Percent 39" xfId="808" xr:uid="{00000000-0005-0000-0000-000011030000}"/>
    <cellStyle name="Percent 4" xfId="132" xr:uid="{00000000-0005-0000-0000-000012030000}"/>
    <cellStyle name="Percent 4 2" xfId="133" xr:uid="{00000000-0005-0000-0000-000013030000}"/>
    <cellStyle name="Percent 4 2 2" xfId="134" xr:uid="{00000000-0005-0000-0000-000014030000}"/>
    <cellStyle name="Percent 4 2 2 2" xfId="722" xr:uid="{00000000-0005-0000-0000-000015030000}"/>
    <cellStyle name="Percent 4 2 3" xfId="662" xr:uid="{00000000-0005-0000-0000-000016030000}"/>
    <cellStyle name="Percent 4 3" xfId="135" xr:uid="{00000000-0005-0000-0000-000017030000}"/>
    <cellStyle name="Percent 4 3 2" xfId="721" xr:uid="{00000000-0005-0000-0000-000018030000}"/>
    <cellStyle name="Percent 40" xfId="809" xr:uid="{00000000-0005-0000-0000-000019030000}"/>
    <cellStyle name="Percent 41" xfId="810" xr:uid="{00000000-0005-0000-0000-00001A030000}"/>
    <cellStyle name="Percent 42" xfId="811" xr:uid="{00000000-0005-0000-0000-00001B030000}"/>
    <cellStyle name="Percent 43" xfId="812" xr:uid="{00000000-0005-0000-0000-00001C030000}"/>
    <cellStyle name="Percent 44" xfId="813" xr:uid="{00000000-0005-0000-0000-00001D030000}"/>
    <cellStyle name="Percent 45" xfId="814" xr:uid="{00000000-0005-0000-0000-00001E030000}"/>
    <cellStyle name="Percent 46" xfId="815" xr:uid="{00000000-0005-0000-0000-00001F030000}"/>
    <cellStyle name="Percent 47" xfId="816" xr:uid="{00000000-0005-0000-0000-000020030000}"/>
    <cellStyle name="Percent 5" xfId="136" xr:uid="{00000000-0005-0000-0000-000021030000}"/>
    <cellStyle name="Percent 5 2" xfId="137" xr:uid="{00000000-0005-0000-0000-000022030000}"/>
    <cellStyle name="Percent 5 2 2" xfId="138" xr:uid="{00000000-0005-0000-0000-000023030000}"/>
    <cellStyle name="Percent 5 3" xfId="139" xr:uid="{00000000-0005-0000-0000-000024030000}"/>
    <cellStyle name="Percent 5 4" xfId="663" xr:uid="{00000000-0005-0000-0000-000025030000}"/>
    <cellStyle name="Percent 6" xfId="140" xr:uid="{00000000-0005-0000-0000-000026030000}"/>
    <cellStyle name="Percent 6 2" xfId="141" xr:uid="{00000000-0005-0000-0000-000027030000}"/>
    <cellStyle name="Percent 6 2 2" xfId="142" xr:uid="{00000000-0005-0000-0000-000028030000}"/>
    <cellStyle name="Percent 6 3" xfId="143" xr:uid="{00000000-0005-0000-0000-000029030000}"/>
    <cellStyle name="Percent 6 4" xfId="664" xr:uid="{00000000-0005-0000-0000-00002A030000}"/>
    <cellStyle name="Percent 7" xfId="144" xr:uid="{00000000-0005-0000-0000-00002B030000}"/>
    <cellStyle name="Percent 7 2" xfId="145" xr:uid="{00000000-0005-0000-0000-00002C030000}"/>
    <cellStyle name="Percent 7 2 2" xfId="146" xr:uid="{00000000-0005-0000-0000-00002D030000}"/>
    <cellStyle name="Percent 7 3" xfId="147" xr:uid="{00000000-0005-0000-0000-00002E030000}"/>
    <cellStyle name="Percent 7 4" xfId="665" xr:uid="{00000000-0005-0000-0000-00002F030000}"/>
    <cellStyle name="Percent 8" xfId="148" xr:uid="{00000000-0005-0000-0000-000030030000}"/>
    <cellStyle name="Percent 8 2" xfId="149" xr:uid="{00000000-0005-0000-0000-000031030000}"/>
    <cellStyle name="Percent 8 3" xfId="666" xr:uid="{00000000-0005-0000-0000-000032030000}"/>
    <cellStyle name="Percent 9" xfId="150" xr:uid="{00000000-0005-0000-0000-000033030000}"/>
    <cellStyle name="Percent 9 2" xfId="668" xr:uid="{00000000-0005-0000-0000-000034030000}"/>
    <cellStyle name="Percent 9 3" xfId="669" xr:uid="{00000000-0005-0000-0000-000035030000}"/>
    <cellStyle name="Percent 9 4" xfId="667" xr:uid="{00000000-0005-0000-0000-000036030000}"/>
    <cellStyle name="Standard_Data" xfId="670" xr:uid="{00000000-0005-0000-0000-000037030000}"/>
    <cellStyle name="style" xfId="671" xr:uid="{00000000-0005-0000-0000-000038030000}"/>
    <cellStyle name="Style 1" xfId="672" xr:uid="{00000000-0005-0000-0000-000039030000}"/>
    <cellStyle name="style 2" xfId="673" xr:uid="{00000000-0005-0000-0000-00003A030000}"/>
    <cellStyle name="style 3" xfId="674" xr:uid="{00000000-0005-0000-0000-00003B030000}"/>
    <cellStyle name="style 4" xfId="675" xr:uid="{00000000-0005-0000-0000-00003C030000}"/>
    <cellStyle name="style1" xfId="676" xr:uid="{00000000-0005-0000-0000-00003D030000}"/>
    <cellStyle name="style2" xfId="677" xr:uid="{00000000-0005-0000-0000-00003E030000}"/>
    <cellStyle name="subtotals" xfId="151" xr:uid="{00000000-0005-0000-0000-00003F030000}"/>
    <cellStyle name="UnitValuation" xfId="152" xr:uid="{00000000-0005-0000-0000-000041030000}"/>
    <cellStyle name="Währung [0]_35ERI8T2gbIEMixb4v26icuOo" xfId="679" xr:uid="{00000000-0005-0000-0000-000042030000}"/>
    <cellStyle name="Währung_35ERI8T2gbIEMixb4v26icuOo" xfId="680" xr:uid="{00000000-0005-0000-0000-000043030000}"/>
    <cellStyle name="þ_x001d_ð &amp;ý&amp;†ýG_x0008_ X_x000a__x0007__x0001__x0001_" xfId="678" xr:uid="{00000000-0005-0000-0000-000040030000}"/>
    <cellStyle name="콤마 [0]_RESULTS" xfId="681" xr:uid="{00000000-0005-0000-0000-000044030000}"/>
    <cellStyle name="콤마_RESULTS" xfId="682" xr:uid="{00000000-0005-0000-0000-000045030000}"/>
    <cellStyle name="통화 [0]_RESULTS" xfId="683" xr:uid="{00000000-0005-0000-0000-000046030000}"/>
    <cellStyle name="통화_RESULTS" xfId="684" xr:uid="{00000000-0005-0000-0000-000047030000}"/>
    <cellStyle name="표준_12월 " xfId="685" xr:uid="{00000000-0005-0000-0000-000048030000}"/>
  </cellStyles>
  <dxfs count="0"/>
  <tableStyles count="0" defaultTableStyle="TableStyleMedium2" defaultPivotStyle="PivotStyleLight16"/>
  <colors>
    <mruColors>
      <color rgb="FFFED2F1"/>
      <color rgb="FF9428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376236</xdr:colOff>
      <xdr:row>3</xdr:row>
      <xdr:rowOff>275259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0" y="0"/>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3028083</xdr:colOff>
      <xdr:row>7</xdr:row>
      <xdr:rowOff>123066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295275</xdr:colOff>
      <xdr:row>0</xdr:row>
      <xdr:rowOff>19050</xdr:rowOff>
    </xdr:from>
    <xdr:to>
      <xdr:col>2</xdr:col>
      <xdr:colOff>2849654</xdr:colOff>
      <xdr:row>6</xdr:row>
      <xdr:rowOff>97079</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09588" y="19050"/>
          <a:ext cx="3043236" cy="13494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9525</xdr:colOff>
      <xdr:row>0</xdr:row>
      <xdr:rowOff>47625</xdr:rowOff>
    </xdr:from>
    <xdr:to>
      <xdr:col>6</xdr:col>
      <xdr:colOff>609599</xdr:colOff>
      <xdr:row>6</xdr:row>
      <xdr:rowOff>170691</xdr:rowOff>
    </xdr:to>
    <xdr:pic>
      <xdr:nvPicPr>
        <xdr:cNvPr id="2" name="Picture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838200" y="47625"/>
          <a:ext cx="3038474" cy="126606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3</xdr:col>
      <xdr:colOff>257174</xdr:colOff>
      <xdr:row>7</xdr:row>
      <xdr:rowOff>8766</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19.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21.bin"/><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22.bin"/><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customProperty" Target="../customProperty23.bin"/><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1:F21"/>
  <sheetViews>
    <sheetView showGridLines="0" zoomScaleNormal="90" zoomScaleSheetLayoutView="85" workbookViewId="0">
      <selection activeCell="H7" sqref="H7"/>
    </sheetView>
  </sheetViews>
  <sheetFormatPr baseColWidth="10" defaultColWidth="9.1640625" defaultRowHeight="25"/>
  <cols>
    <col min="1" max="1" width="3.33203125" style="171" customWidth="1"/>
    <col min="2" max="2" width="3.33203125" style="15" customWidth="1"/>
    <col min="3" max="3" width="12.5" style="15" customWidth="1"/>
    <col min="4" max="9" width="9.1640625" style="15"/>
    <col min="10" max="10" width="16.33203125" style="15" customWidth="1"/>
    <col min="11" max="16384" width="9.1640625" style="15"/>
  </cols>
  <sheetData>
    <row r="1" spans="1:6">
      <c r="A1" s="21"/>
    </row>
    <row r="2" spans="1:6">
      <c r="A2" s="21"/>
    </row>
    <row r="3" spans="1:6">
      <c r="A3" s="21"/>
    </row>
    <row r="4" spans="1:6">
      <c r="A4" s="21"/>
    </row>
    <row r="5" spans="1:6">
      <c r="A5" s="21"/>
    </row>
    <row r="6" spans="1:6">
      <c r="A6" s="21"/>
    </row>
    <row r="7" spans="1:6">
      <c r="A7" s="21"/>
    </row>
    <row r="8" spans="1:6">
      <c r="A8" s="21"/>
    </row>
    <row r="9" spans="1:6">
      <c r="A9" s="21"/>
    </row>
    <row r="10" spans="1:6" ht="47.25" customHeight="1">
      <c r="A10" s="21"/>
      <c r="C10" s="79" t="s">
        <v>136</v>
      </c>
      <c r="D10" s="34"/>
      <c r="E10" s="34"/>
      <c r="F10" s="34"/>
    </row>
    <row r="11" spans="1:6" ht="47.25" customHeight="1">
      <c r="A11" s="21"/>
      <c r="C11" s="79" t="s">
        <v>434</v>
      </c>
      <c r="D11" s="34"/>
      <c r="E11" s="34"/>
      <c r="F11" s="34"/>
    </row>
    <row r="12" spans="1:6" ht="47.25" customHeight="1">
      <c r="A12" s="21"/>
      <c r="C12" s="80" t="s">
        <v>135</v>
      </c>
      <c r="D12" s="34"/>
      <c r="E12" s="34"/>
      <c r="F12" s="34"/>
    </row>
    <row r="13" spans="1:6" ht="47.25" customHeight="1">
      <c r="A13" s="21"/>
      <c r="C13" s="80" t="s">
        <v>435</v>
      </c>
      <c r="D13" s="34"/>
      <c r="E13" s="34"/>
      <c r="F13" s="34"/>
    </row>
    <row r="14" spans="1:6">
      <c r="A14" s="21"/>
      <c r="C14" s="79"/>
      <c r="D14" s="34"/>
      <c r="E14" s="34"/>
      <c r="F14" s="34"/>
    </row>
    <row r="15" spans="1:6">
      <c r="A15" s="21"/>
      <c r="C15" s="81"/>
      <c r="D15" s="35"/>
      <c r="E15" s="34"/>
      <c r="F15" s="34"/>
    </row>
    <row r="16" spans="1:6">
      <c r="C16" s="34"/>
      <c r="D16" s="34"/>
      <c r="E16" s="34"/>
      <c r="F16" s="34"/>
    </row>
    <row r="17" spans="3:6">
      <c r="C17" s="34"/>
      <c r="D17" s="34"/>
      <c r="E17" s="34"/>
      <c r="F17" s="34"/>
    </row>
    <row r="18" spans="3:6">
      <c r="C18" s="34"/>
      <c r="D18" s="34"/>
      <c r="E18" s="34"/>
      <c r="F18" s="34"/>
    </row>
    <row r="19" spans="3:6">
      <c r="C19" s="34"/>
      <c r="D19" s="34"/>
      <c r="E19" s="34"/>
      <c r="F19" s="34"/>
    </row>
    <row r="20" spans="3:6">
      <c r="C20" s="34"/>
      <c r="D20" s="34"/>
      <c r="E20" s="34"/>
      <c r="F20" s="34"/>
    </row>
    <row r="21" spans="3:6">
      <c r="C21" s="36"/>
      <c r="D21" s="34"/>
      <c r="E21" s="34"/>
      <c r="F21" s="34"/>
    </row>
  </sheetData>
  <pageMargins left="0.7" right="0.7" top="0.75" bottom="0.75" header="0.3" footer="0.3"/>
  <pageSetup paperSize="9" scale="96" orientation="portrait" r:id="rId1"/>
  <customProperties>
    <customPr name="EpmWorksheetKeyString_GU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79998168889431442"/>
  </sheetPr>
  <dimension ref="A1:AK34"/>
  <sheetViews>
    <sheetView showGridLines="0" view="pageBreakPreview" zoomScale="75" zoomScaleNormal="90" zoomScaleSheetLayoutView="85" workbookViewId="0">
      <selection activeCell="F14" sqref="F14"/>
    </sheetView>
  </sheetViews>
  <sheetFormatPr baseColWidth="10" defaultColWidth="9.1640625" defaultRowHeight="13"/>
  <cols>
    <col min="1" max="1" width="5.6640625" style="114" customWidth="1"/>
    <col min="2" max="2" width="54.1640625" style="7" customWidth="1"/>
    <col min="3" max="3" width="12.5" style="117" customWidth="1"/>
    <col min="4" max="5" width="12.5" style="7" customWidth="1"/>
    <col min="6" max="6" width="48.33203125" style="7" bestFit="1" customWidth="1"/>
    <col min="7" max="7" width="25.83203125" style="7" bestFit="1" customWidth="1"/>
    <col min="8" max="8" width="16" style="7" bestFit="1" customWidth="1"/>
    <col min="9" max="9" width="7.5" style="7" bestFit="1" customWidth="1"/>
    <col min="10" max="40" width="26.1640625" style="7" customWidth="1"/>
    <col min="41" max="41" width="0" style="7" hidden="1" customWidth="1"/>
    <col min="42" max="42" width="21.5" style="7" customWidth="1"/>
    <col min="43" max="16384" width="9.1640625" style="7"/>
  </cols>
  <sheetData>
    <row r="1" spans="1:37" ht="21">
      <c r="A1" s="281" t="s">
        <v>274</v>
      </c>
      <c r="B1" s="282"/>
      <c r="C1" s="282"/>
      <c r="D1" s="282"/>
      <c r="E1" s="282"/>
      <c r="F1" s="2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row>
    <row r="2" spans="1:37" ht="21">
      <c r="A2" s="284" t="s">
        <v>391</v>
      </c>
      <c r="B2" s="285"/>
      <c r="C2" s="285"/>
      <c r="D2" s="285"/>
      <c r="E2" s="285"/>
      <c r="F2" s="286"/>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row>
    <row r="3" spans="1:37" s="176" customFormat="1" ht="47.25" customHeight="1">
      <c r="A3" s="37" t="s">
        <v>0</v>
      </c>
      <c r="B3" s="37" t="s">
        <v>6</v>
      </c>
      <c r="C3" s="37" t="s">
        <v>398</v>
      </c>
      <c r="D3" s="37" t="s">
        <v>399</v>
      </c>
      <c r="E3" s="37" t="s">
        <v>400</v>
      </c>
      <c r="F3" s="38" t="s">
        <v>130</v>
      </c>
    </row>
    <row r="4" spans="1:37" ht="16">
      <c r="A4" s="94">
        <v>1</v>
      </c>
      <c r="B4" s="122" t="s">
        <v>161</v>
      </c>
      <c r="C4" s="103"/>
      <c r="D4" s="202"/>
      <c r="E4" s="96"/>
      <c r="F4" s="120" t="s">
        <v>308</v>
      </c>
      <c r="H4" s="112"/>
    </row>
    <row r="5" spans="1:37" ht="16">
      <c r="A5" s="94">
        <v>2</v>
      </c>
      <c r="B5" s="95" t="s">
        <v>162</v>
      </c>
      <c r="C5" s="96">
        <v>8.4602403785</v>
      </c>
      <c r="D5" s="96">
        <v>13.9119968095</v>
      </c>
      <c r="E5" s="96">
        <v>19.9923122095</v>
      </c>
      <c r="F5" s="121" t="s">
        <v>227</v>
      </c>
      <c r="G5" s="202"/>
      <c r="H5" s="202"/>
      <c r="I5" s="246"/>
    </row>
    <row r="6" spans="1:37" ht="16">
      <c r="A6" s="94">
        <v>3</v>
      </c>
      <c r="B6" s="95" t="s">
        <v>163</v>
      </c>
      <c r="C6" s="96">
        <v>0.95853887800000004</v>
      </c>
      <c r="D6" s="96">
        <v>1.6108095650000001</v>
      </c>
      <c r="E6" s="96">
        <v>1.7817082040000001</v>
      </c>
      <c r="F6" s="121" t="s">
        <v>228</v>
      </c>
      <c r="G6" s="202"/>
      <c r="H6" s="202"/>
      <c r="I6" s="246"/>
    </row>
    <row r="7" spans="1:37" ht="16">
      <c r="A7" s="94">
        <v>4</v>
      </c>
      <c r="B7" s="122" t="s">
        <v>164</v>
      </c>
      <c r="C7" s="103">
        <v>9.4187792565000006</v>
      </c>
      <c r="D7" s="103">
        <v>15.5228063745</v>
      </c>
      <c r="E7" s="103">
        <v>21.774020413500001</v>
      </c>
      <c r="F7" s="120" t="s">
        <v>229</v>
      </c>
      <c r="G7" s="202"/>
      <c r="H7" s="202"/>
      <c r="I7" s="246"/>
    </row>
    <row r="8" spans="1:37" ht="16">
      <c r="A8" s="94">
        <v>5</v>
      </c>
      <c r="B8" s="102" t="s">
        <v>165</v>
      </c>
      <c r="C8" s="123">
        <v>0</v>
      </c>
      <c r="D8" s="247"/>
      <c r="E8" s="96"/>
      <c r="F8" s="120" t="s">
        <v>309</v>
      </c>
    </row>
    <row r="9" spans="1:37" ht="16">
      <c r="A9" s="94">
        <v>6</v>
      </c>
      <c r="B9" s="95" t="s">
        <v>166</v>
      </c>
      <c r="C9" s="96">
        <v>1.585384621</v>
      </c>
      <c r="D9" s="96">
        <v>2.327818825</v>
      </c>
      <c r="E9" s="96">
        <v>3.0150938890000001</v>
      </c>
      <c r="F9" s="121" t="s">
        <v>222</v>
      </c>
      <c r="G9" s="202"/>
      <c r="H9" s="202"/>
      <c r="I9" s="246"/>
    </row>
    <row r="10" spans="1:37" ht="16">
      <c r="A10" s="94">
        <v>7</v>
      </c>
      <c r="B10" s="95" t="s">
        <v>167</v>
      </c>
      <c r="C10" s="96">
        <v>3.7342461825000002</v>
      </c>
      <c r="D10" s="96">
        <v>4.2496919130000004</v>
      </c>
      <c r="E10" s="96">
        <v>3.185303158</v>
      </c>
      <c r="F10" s="121" t="s">
        <v>238</v>
      </c>
      <c r="G10" s="202"/>
      <c r="H10" s="202"/>
      <c r="I10" s="246"/>
    </row>
    <row r="11" spans="1:37" ht="16">
      <c r="A11" s="94">
        <v>8</v>
      </c>
      <c r="B11" s="95" t="s">
        <v>168</v>
      </c>
      <c r="C11" s="96">
        <v>0.25917105699999998</v>
      </c>
      <c r="D11" s="96">
        <v>0.36922113533333334</v>
      </c>
      <c r="E11" s="96">
        <v>0.88079972100000004</v>
      </c>
      <c r="F11" s="121" t="s">
        <v>236</v>
      </c>
      <c r="G11" s="202"/>
      <c r="H11" s="202"/>
      <c r="I11" s="246"/>
    </row>
    <row r="12" spans="1:37" ht="16">
      <c r="A12" s="94">
        <v>9</v>
      </c>
      <c r="B12" s="95" t="s">
        <v>169</v>
      </c>
      <c r="C12" s="96">
        <v>3.4885833000000002</v>
      </c>
      <c r="D12" s="96">
        <v>5.9515643779999996</v>
      </c>
      <c r="E12" s="96">
        <v>7.8263286150000004</v>
      </c>
      <c r="F12" s="121" t="s">
        <v>237</v>
      </c>
      <c r="G12" s="202"/>
      <c r="H12" s="202"/>
      <c r="I12" s="246"/>
    </row>
    <row r="13" spans="1:37" ht="16">
      <c r="A13" s="94">
        <v>10</v>
      </c>
      <c r="B13" s="95" t="s">
        <v>170</v>
      </c>
      <c r="C13" s="96">
        <v>2.396925924</v>
      </c>
      <c r="D13" s="96">
        <v>3.0655436159999998</v>
      </c>
      <c r="E13" s="96">
        <v>3.8176454629999999</v>
      </c>
      <c r="F13" s="121" t="s">
        <v>223</v>
      </c>
      <c r="G13" s="202"/>
      <c r="H13" s="202"/>
      <c r="I13" s="246"/>
    </row>
    <row r="14" spans="1:37" ht="16">
      <c r="A14" s="94">
        <v>11</v>
      </c>
      <c r="B14" s="122" t="s">
        <v>171</v>
      </c>
      <c r="C14" s="103">
        <v>11.4643110845</v>
      </c>
      <c r="D14" s="103">
        <v>15.963839867333334</v>
      </c>
      <c r="E14" s="103">
        <v>18.725170846000001</v>
      </c>
      <c r="F14" s="120" t="s">
        <v>224</v>
      </c>
      <c r="G14" s="202"/>
      <c r="H14" s="202"/>
      <c r="I14" s="246"/>
    </row>
    <row r="15" spans="1:37" ht="16">
      <c r="A15" s="94">
        <v>12</v>
      </c>
      <c r="B15" s="102" t="s">
        <v>172</v>
      </c>
      <c r="C15" s="103">
        <v>-2.0455318280000001</v>
      </c>
      <c r="D15" s="103">
        <v>-0.44103349283333326</v>
      </c>
      <c r="E15" s="103">
        <v>3.0488495675</v>
      </c>
      <c r="F15" s="120" t="s">
        <v>310</v>
      </c>
      <c r="G15" s="202"/>
      <c r="H15" s="202"/>
      <c r="I15" s="246"/>
    </row>
    <row r="16" spans="1:37" ht="16">
      <c r="A16" s="94">
        <v>13</v>
      </c>
      <c r="B16" s="95" t="s">
        <v>258</v>
      </c>
      <c r="C16" s="96">
        <v>1.9146753999999998E-2</v>
      </c>
      <c r="D16" s="96">
        <v>4.0806882000000003E-2</v>
      </c>
      <c r="E16" s="96">
        <v>0.243866205</v>
      </c>
      <c r="F16" s="121" t="s">
        <v>311</v>
      </c>
      <c r="G16" s="202"/>
      <c r="H16" s="202"/>
      <c r="I16" s="246"/>
    </row>
    <row r="17" spans="1:9" ht="16">
      <c r="A17" s="94">
        <v>14</v>
      </c>
      <c r="B17" s="95" t="s">
        <v>259</v>
      </c>
      <c r="C17" s="96">
        <v>4.3634036000000001E-2</v>
      </c>
      <c r="D17" s="96">
        <v>0.116846467</v>
      </c>
      <c r="E17" s="96">
        <v>0.50922861600000002</v>
      </c>
      <c r="F17" s="121" t="s">
        <v>312</v>
      </c>
      <c r="G17" s="202"/>
      <c r="H17" s="202"/>
      <c r="I17" s="246"/>
    </row>
    <row r="18" spans="1:9" ht="16">
      <c r="A18" s="94">
        <v>15</v>
      </c>
      <c r="B18" s="102" t="s">
        <v>175</v>
      </c>
      <c r="C18" s="103">
        <v>-2.0700191100000001</v>
      </c>
      <c r="D18" s="103">
        <v>-0.51707307783333323</v>
      </c>
      <c r="E18" s="103">
        <v>2.7834871565000001</v>
      </c>
      <c r="F18" s="120" t="s">
        <v>313</v>
      </c>
      <c r="G18" s="202"/>
      <c r="H18" s="202"/>
      <c r="I18" s="246"/>
    </row>
    <row r="19" spans="1:9" ht="16">
      <c r="A19" s="94">
        <v>16</v>
      </c>
      <c r="B19" s="95" t="s">
        <v>260</v>
      </c>
      <c r="C19" s="96">
        <v>5.8359780000000003E-3</v>
      </c>
      <c r="D19" s="96">
        <v>1.359808E-2</v>
      </c>
      <c r="E19" s="96">
        <v>2.2221347999999998E-2</v>
      </c>
      <c r="F19" s="121" t="s">
        <v>314</v>
      </c>
      <c r="G19" s="202"/>
      <c r="H19" s="202"/>
      <c r="I19" s="246"/>
    </row>
    <row r="20" spans="1:9" ht="16">
      <c r="A20" s="94">
        <v>17</v>
      </c>
      <c r="B20" s="102" t="s">
        <v>177</v>
      </c>
      <c r="C20" s="103">
        <v>-2.075855088</v>
      </c>
      <c r="D20" s="103">
        <v>-0.5306711578333333</v>
      </c>
      <c r="E20" s="103">
        <v>2.7612658085000001</v>
      </c>
      <c r="F20" s="120" t="s">
        <v>315</v>
      </c>
      <c r="G20" s="202"/>
      <c r="H20" s="202"/>
      <c r="I20" s="246"/>
    </row>
    <row r="21" spans="1:9">
      <c r="C21" s="115"/>
      <c r="D21" s="124"/>
      <c r="F21" s="116"/>
    </row>
    <row r="22" spans="1:9">
      <c r="A22" s="125"/>
      <c r="C22" s="115"/>
      <c r="E22" s="112"/>
    </row>
    <row r="23" spans="1:9">
      <c r="B23" s="126"/>
      <c r="C23" s="127"/>
      <c r="E23" s="112"/>
    </row>
    <row r="24" spans="1:9">
      <c r="C24" s="115"/>
    </row>
    <row r="25" spans="1:9">
      <c r="C25" s="115"/>
    </row>
    <row r="26" spans="1:9">
      <c r="C26" s="115"/>
    </row>
    <row r="27" spans="1:9">
      <c r="C27" s="115"/>
    </row>
    <row r="28" spans="1:9">
      <c r="C28" s="115"/>
    </row>
    <row r="29" spans="1:9">
      <c r="C29" s="115"/>
    </row>
    <row r="30" spans="1:9">
      <c r="C30" s="115"/>
    </row>
    <row r="31" spans="1:9">
      <c r="C31" s="115"/>
    </row>
    <row r="32" spans="1:9">
      <c r="C32" s="115"/>
    </row>
    <row r="33" spans="3:3">
      <c r="C33" s="115"/>
    </row>
    <row r="34" spans="3:3">
      <c r="C34" s="115"/>
    </row>
  </sheetData>
  <mergeCells count="2">
    <mergeCell ref="A1:F1"/>
    <mergeCell ref="A2:F2"/>
  </mergeCells>
  <pageMargins left="0.7" right="0.7" top="0.75" bottom="0.75" header="0.3" footer="0.3"/>
  <pageSetup paperSize="9" scale="55" orientation="portrait" r:id="rId1"/>
  <customProperties>
    <customPr name="EpmWorksheetKeyString_GU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79998168889431442"/>
  </sheetPr>
  <dimension ref="A1:M59"/>
  <sheetViews>
    <sheetView showGridLines="0" view="pageBreakPreview" topLeftCell="A4" zoomScale="75" zoomScaleNormal="90" zoomScaleSheetLayoutView="100" workbookViewId="0">
      <selection activeCell="E35" sqref="E35"/>
    </sheetView>
  </sheetViews>
  <sheetFormatPr baseColWidth="10" defaultColWidth="9.1640625" defaultRowHeight="13"/>
  <cols>
    <col min="1" max="1" width="21.1640625" style="125" customWidth="1"/>
    <col min="2" max="6" width="15.83203125" style="125" customWidth="1"/>
    <col min="7" max="7" width="21.1640625" style="125" customWidth="1"/>
    <col min="8" max="9" width="15.83203125" style="125" customWidth="1"/>
    <col min="10" max="10" width="29.6640625" style="125" customWidth="1"/>
    <col min="11" max="11" width="20.5" style="125" bestFit="1" customWidth="1"/>
    <col min="12" max="12" width="30" style="125" bestFit="1" customWidth="1"/>
    <col min="13" max="16384" width="9.1640625" style="125"/>
  </cols>
  <sheetData>
    <row r="1" spans="1:10" ht="21">
      <c r="A1" s="281" t="s">
        <v>428</v>
      </c>
      <c r="B1" s="282"/>
      <c r="C1" s="282"/>
      <c r="D1" s="282"/>
      <c r="E1" s="282"/>
      <c r="F1" s="282"/>
      <c r="G1" s="282"/>
      <c r="H1" s="282"/>
      <c r="I1" s="282"/>
      <c r="J1" s="283"/>
    </row>
    <row r="2" spans="1:10" ht="21">
      <c r="A2" s="287" t="s">
        <v>429</v>
      </c>
      <c r="B2" s="288"/>
      <c r="C2" s="288"/>
      <c r="D2" s="288"/>
      <c r="E2" s="288"/>
      <c r="F2" s="288"/>
      <c r="G2" s="288"/>
      <c r="H2" s="288"/>
      <c r="I2" s="288"/>
      <c r="J2" s="289"/>
    </row>
    <row r="3" spans="1:10" ht="34">
      <c r="A3" s="37" t="s">
        <v>129</v>
      </c>
      <c r="B3" s="177" t="s">
        <v>17</v>
      </c>
      <c r="C3" s="177" t="s">
        <v>18</v>
      </c>
      <c r="D3" s="177" t="s">
        <v>4</v>
      </c>
      <c r="E3" s="177" t="s">
        <v>70</v>
      </c>
      <c r="F3" s="177" t="s">
        <v>19</v>
      </c>
      <c r="G3" s="177" t="s">
        <v>364</v>
      </c>
      <c r="H3" s="177" t="s">
        <v>21</v>
      </c>
      <c r="I3" s="177" t="s">
        <v>330</v>
      </c>
      <c r="J3" s="38" t="s">
        <v>130</v>
      </c>
    </row>
    <row r="4" spans="1:10" ht="16">
      <c r="A4" s="194" t="s">
        <v>154</v>
      </c>
      <c r="B4" s="264">
        <v>3.1003897949999999</v>
      </c>
      <c r="C4" s="264">
        <v>1.5307999999999999E-3</v>
      </c>
      <c r="D4" s="264">
        <v>3.0988589950000001</v>
      </c>
      <c r="E4" s="264">
        <v>0</v>
      </c>
      <c r="F4" s="264">
        <v>1.7120199999999999E-4</v>
      </c>
      <c r="G4" s="264">
        <v>0.74428293599999995</v>
      </c>
      <c r="H4" s="264">
        <v>0</v>
      </c>
      <c r="I4" s="264">
        <v>1.5307999999999999E-3</v>
      </c>
      <c r="J4" s="195" t="s">
        <v>154</v>
      </c>
    </row>
    <row r="5" spans="1:10" ht="16">
      <c r="A5" s="194" t="s">
        <v>151</v>
      </c>
      <c r="B5" s="264">
        <v>1.133050694</v>
      </c>
      <c r="C5" s="264">
        <v>3.3333339999999999E-3</v>
      </c>
      <c r="D5" s="264">
        <v>1.1297173599999999</v>
      </c>
      <c r="E5" s="264">
        <v>0</v>
      </c>
      <c r="F5" s="264">
        <v>3.5499999999999997E-2</v>
      </c>
      <c r="G5" s="264">
        <v>0.64385400000000004</v>
      </c>
      <c r="H5" s="264">
        <v>0</v>
      </c>
      <c r="I5" s="264">
        <v>0</v>
      </c>
      <c r="J5" s="195" t="s">
        <v>158</v>
      </c>
    </row>
    <row r="6" spans="1:10" ht="16">
      <c r="A6" s="194" t="s">
        <v>150</v>
      </c>
      <c r="B6" s="264">
        <v>76.626407708000002</v>
      </c>
      <c r="C6" s="264">
        <v>46.182226479999997</v>
      </c>
      <c r="D6" s="264">
        <v>30.444181228000001</v>
      </c>
      <c r="E6" s="264">
        <v>0</v>
      </c>
      <c r="F6" s="264">
        <v>14.0653621045</v>
      </c>
      <c r="G6" s="264">
        <v>60.416727854000001</v>
      </c>
      <c r="H6" s="264">
        <v>2.4384860640000001</v>
      </c>
      <c r="I6" s="264">
        <v>41.889850222</v>
      </c>
      <c r="J6" s="195" t="s">
        <v>157</v>
      </c>
    </row>
    <row r="7" spans="1:10" ht="16">
      <c r="A7" s="194" t="s">
        <v>250</v>
      </c>
      <c r="B7" s="264">
        <v>2.1968600390000002</v>
      </c>
      <c r="C7" s="264">
        <v>1.2609991519999999</v>
      </c>
      <c r="D7" s="264">
        <v>0.93586088700000003</v>
      </c>
      <c r="E7" s="264">
        <v>0</v>
      </c>
      <c r="F7" s="264">
        <v>1.3739899E-2</v>
      </c>
      <c r="G7" s="264">
        <v>2.117186775</v>
      </c>
      <c r="H7" s="264">
        <v>0.216368</v>
      </c>
      <c r="I7" s="264">
        <v>1.0316613130000001</v>
      </c>
      <c r="J7" s="195" t="s">
        <v>252</v>
      </c>
    </row>
    <row r="8" spans="1:10" ht="16">
      <c r="A8" s="194" t="s">
        <v>358</v>
      </c>
      <c r="B8" s="264">
        <v>20.353209981999999</v>
      </c>
      <c r="C8" s="264">
        <v>17.004079697000002</v>
      </c>
      <c r="D8" s="264">
        <v>3.3491302850000002</v>
      </c>
      <c r="E8" s="264">
        <v>0</v>
      </c>
      <c r="F8" s="264">
        <v>1.1399752439999999</v>
      </c>
      <c r="G8" s="264">
        <v>17.012048867000001</v>
      </c>
      <c r="H8" s="264">
        <v>7.8684493519999998</v>
      </c>
      <c r="I8" s="264">
        <v>7.6549496279999998</v>
      </c>
      <c r="J8" s="195" t="s">
        <v>155</v>
      </c>
    </row>
    <row r="9" spans="1:10" ht="16">
      <c r="A9" s="194" t="s">
        <v>254</v>
      </c>
      <c r="B9" s="264">
        <v>0.19442246999999999</v>
      </c>
      <c r="C9" s="264">
        <v>4.85195E-2</v>
      </c>
      <c r="D9" s="264">
        <v>0.14590296999999999</v>
      </c>
      <c r="E9" s="264">
        <v>0</v>
      </c>
      <c r="F9" s="264">
        <v>3.141947E-3</v>
      </c>
      <c r="G9" s="264">
        <v>0.1265</v>
      </c>
      <c r="H9" s="264">
        <v>0</v>
      </c>
      <c r="I9" s="264">
        <v>4.85195E-2</v>
      </c>
      <c r="J9" s="195" t="s">
        <v>256</v>
      </c>
    </row>
    <row r="10" spans="1:10" ht="16">
      <c r="A10" s="194" t="s">
        <v>249</v>
      </c>
      <c r="B10" s="264">
        <v>1.693475168</v>
      </c>
      <c r="C10" s="264">
        <v>0.646759474</v>
      </c>
      <c r="D10" s="264">
        <v>1.046715694</v>
      </c>
      <c r="E10" s="264">
        <v>0</v>
      </c>
      <c r="F10" s="264">
        <v>1.569092E-3</v>
      </c>
      <c r="G10" s="264">
        <v>1.4376564000000001</v>
      </c>
      <c r="H10" s="264">
        <v>0.05</v>
      </c>
      <c r="I10" s="264">
        <v>0.57316440999999996</v>
      </c>
      <c r="J10" s="195" t="s">
        <v>253</v>
      </c>
    </row>
    <row r="11" spans="1:10" ht="16">
      <c r="A11" s="194" t="s">
        <v>255</v>
      </c>
      <c r="B11" s="264">
        <v>3.4786875199999998</v>
      </c>
      <c r="C11" s="264">
        <v>0.30206891299999999</v>
      </c>
      <c r="D11" s="264">
        <v>3.176618607</v>
      </c>
      <c r="E11" s="264">
        <v>0</v>
      </c>
      <c r="F11" s="264">
        <v>6.0386179999999999E-3</v>
      </c>
      <c r="G11" s="264">
        <v>3.0981452950000001</v>
      </c>
      <c r="H11" s="264">
        <v>0</v>
      </c>
      <c r="I11" s="264">
        <v>0.288217844</v>
      </c>
      <c r="J11" s="195" t="s">
        <v>257</v>
      </c>
    </row>
    <row r="12" spans="1:10" ht="16">
      <c r="A12" s="192" t="s">
        <v>372</v>
      </c>
      <c r="B12" s="196">
        <v>108.77650337599999</v>
      </c>
      <c r="C12" s="196">
        <v>65.449517349999994</v>
      </c>
      <c r="D12" s="196">
        <v>43.326986026</v>
      </c>
      <c r="E12" s="196">
        <v>0</v>
      </c>
      <c r="F12" s="196">
        <v>15.265498106500001</v>
      </c>
      <c r="G12" s="196">
        <v>85.596402127000005</v>
      </c>
      <c r="H12" s="196">
        <v>10.573303416</v>
      </c>
      <c r="I12" s="196">
        <v>51.487893716999999</v>
      </c>
      <c r="J12" s="197" t="s">
        <v>145</v>
      </c>
    </row>
    <row r="16" spans="1:10" s="128" customFormat="1" ht="21">
      <c r="A16" s="281" t="s">
        <v>405</v>
      </c>
      <c r="B16" s="282"/>
      <c r="C16" s="282"/>
      <c r="D16" s="282"/>
      <c r="E16" s="282"/>
      <c r="F16" s="282"/>
      <c r="G16" s="282"/>
      <c r="H16" s="282"/>
      <c r="I16" s="282"/>
      <c r="J16" s="283"/>
    </row>
    <row r="17" spans="1:13" s="128" customFormat="1" ht="21">
      <c r="A17" s="287" t="s">
        <v>406</v>
      </c>
      <c r="B17" s="288"/>
      <c r="C17" s="288"/>
      <c r="D17" s="288"/>
      <c r="E17" s="288"/>
      <c r="F17" s="288"/>
      <c r="G17" s="288"/>
      <c r="H17" s="288"/>
      <c r="I17" s="288"/>
      <c r="J17" s="289"/>
    </row>
    <row r="18" spans="1:13" s="178" customFormat="1" ht="47.25" customHeight="1">
      <c r="A18" s="37" t="s">
        <v>129</v>
      </c>
      <c r="B18" s="177" t="s">
        <v>17</v>
      </c>
      <c r="C18" s="177" t="s">
        <v>18</v>
      </c>
      <c r="D18" s="177" t="s">
        <v>4</v>
      </c>
      <c r="E18" s="177" t="s">
        <v>70</v>
      </c>
      <c r="F18" s="177" t="s">
        <v>19</v>
      </c>
      <c r="G18" s="177" t="s">
        <v>364</v>
      </c>
      <c r="H18" s="177" t="s">
        <v>21</v>
      </c>
      <c r="I18" s="177" t="s">
        <v>330</v>
      </c>
      <c r="J18" s="38" t="s">
        <v>130</v>
      </c>
      <c r="K18" s="128"/>
      <c r="L18" s="128"/>
      <c r="M18" s="128"/>
    </row>
    <row r="19" spans="1:13" s="187" customFormat="1" ht="17.25" customHeight="1">
      <c r="A19" s="194" t="s">
        <v>154</v>
      </c>
      <c r="B19" s="251">
        <v>3.1265038629999999</v>
      </c>
      <c r="C19" s="251">
        <v>1.529398E-3</v>
      </c>
      <c r="D19" s="251">
        <v>3.1249744650000002</v>
      </c>
      <c r="E19" s="251">
        <v>0</v>
      </c>
      <c r="F19" s="251">
        <v>1.31E-7</v>
      </c>
      <c r="G19" s="251">
        <v>1.4411457000000001</v>
      </c>
      <c r="H19" s="251">
        <v>0</v>
      </c>
      <c r="I19" s="251">
        <v>1.529398E-3</v>
      </c>
      <c r="J19" s="195" t="s">
        <v>154</v>
      </c>
      <c r="K19" s="128"/>
      <c r="L19" s="128"/>
      <c r="M19" s="128"/>
    </row>
    <row r="20" spans="1:13" s="187" customFormat="1" ht="17.25" customHeight="1">
      <c r="A20" s="194" t="s">
        <v>151</v>
      </c>
      <c r="B20" s="251">
        <v>1.1233816599999999</v>
      </c>
      <c r="C20" s="251">
        <v>0</v>
      </c>
      <c r="D20" s="251">
        <v>1.1233816599999999</v>
      </c>
      <c r="E20" s="251">
        <v>0</v>
      </c>
      <c r="F20" s="251">
        <v>1.1775000000000001E-2</v>
      </c>
      <c r="G20" s="251">
        <v>0.67640400000000001</v>
      </c>
      <c r="H20" s="251">
        <v>0</v>
      </c>
      <c r="I20" s="251">
        <v>0</v>
      </c>
      <c r="J20" s="195" t="s">
        <v>158</v>
      </c>
      <c r="K20" s="128"/>
      <c r="L20" s="128"/>
      <c r="M20" s="128"/>
    </row>
    <row r="21" spans="1:13" s="187" customFormat="1" ht="17.25" customHeight="1">
      <c r="A21" s="194" t="s">
        <v>150</v>
      </c>
      <c r="B21" s="251">
        <v>78.01826269061111</v>
      </c>
      <c r="C21" s="251">
        <v>46.83503936644</v>
      </c>
      <c r="D21" s="251">
        <v>31.183223324166669</v>
      </c>
      <c r="E21" s="251">
        <v>0</v>
      </c>
      <c r="F21" s="251">
        <v>16.8584887395</v>
      </c>
      <c r="G21" s="251">
        <v>58.416098843</v>
      </c>
      <c r="H21" s="251">
        <v>2.1382345659999999</v>
      </c>
      <c r="I21" s="251">
        <v>42.608900278999997</v>
      </c>
      <c r="J21" s="195" t="s">
        <v>157</v>
      </c>
      <c r="K21" s="128"/>
      <c r="L21" s="128"/>
      <c r="M21" s="128"/>
    </row>
    <row r="22" spans="1:13" s="187" customFormat="1" ht="17.25" customHeight="1">
      <c r="A22" s="194" t="s">
        <v>250</v>
      </c>
      <c r="B22" s="251">
        <v>2.2449354960000001</v>
      </c>
      <c r="C22" s="251">
        <v>1.149551284</v>
      </c>
      <c r="D22" s="251">
        <v>1.0953842119999999</v>
      </c>
      <c r="E22" s="251">
        <v>0</v>
      </c>
      <c r="F22" s="251">
        <v>3.2701621E-2</v>
      </c>
      <c r="G22" s="251">
        <v>2.1321762639999999</v>
      </c>
      <c r="H22" s="251">
        <v>0.29227879400000001</v>
      </c>
      <c r="I22" s="251">
        <v>0.84377214899999997</v>
      </c>
      <c r="J22" s="195" t="s">
        <v>252</v>
      </c>
      <c r="K22" s="128"/>
      <c r="L22" s="128"/>
      <c r="M22" s="128"/>
    </row>
    <row r="23" spans="1:13" s="187" customFormat="1" ht="17.25" customHeight="1">
      <c r="A23" s="194" t="s">
        <v>358</v>
      </c>
      <c r="B23" s="251">
        <v>21.595240993000001</v>
      </c>
      <c r="C23" s="251">
        <v>17.802697446</v>
      </c>
      <c r="D23" s="251">
        <v>3.7925435470000002</v>
      </c>
      <c r="E23" s="251">
        <v>0</v>
      </c>
      <c r="F23" s="251">
        <v>2.0689133580000001</v>
      </c>
      <c r="G23" s="251">
        <v>17.363407965</v>
      </c>
      <c r="H23" s="251">
        <v>7.5771439999999997</v>
      </c>
      <c r="I23" s="251">
        <v>8.8572416599999997</v>
      </c>
      <c r="J23" s="195" t="s">
        <v>155</v>
      </c>
      <c r="K23" s="128"/>
      <c r="L23" s="128"/>
      <c r="M23" s="128"/>
    </row>
    <row r="24" spans="1:13" s="187" customFormat="1" ht="17.25" customHeight="1">
      <c r="A24" s="194" t="s">
        <v>254</v>
      </c>
      <c r="B24" s="251">
        <v>0.181170954</v>
      </c>
      <c r="C24" s="251">
        <v>3.7169500000000001E-2</v>
      </c>
      <c r="D24" s="251">
        <v>0.144001454</v>
      </c>
      <c r="E24" s="251">
        <v>0</v>
      </c>
      <c r="F24" s="251">
        <v>8.5944830999999999E-2</v>
      </c>
      <c r="G24" s="251">
        <v>4.2299999999999997E-2</v>
      </c>
      <c r="H24" s="251">
        <v>0</v>
      </c>
      <c r="I24" s="251">
        <v>3.7169500000000001E-2</v>
      </c>
      <c r="J24" s="195" t="s">
        <v>256</v>
      </c>
      <c r="K24" s="128"/>
      <c r="L24" s="128"/>
      <c r="M24" s="128"/>
    </row>
    <row r="25" spans="1:13" s="187" customFormat="1" ht="17.25" customHeight="1">
      <c r="A25" s="194" t="s">
        <v>249</v>
      </c>
      <c r="B25" s="251">
        <v>1.75568345</v>
      </c>
      <c r="C25" s="251">
        <v>0.64700325700000005</v>
      </c>
      <c r="D25" s="251">
        <v>1.1086801930000001</v>
      </c>
      <c r="E25" s="251">
        <v>0</v>
      </c>
      <c r="F25" s="251">
        <v>3.0193887999999999E-2</v>
      </c>
      <c r="G25" s="251">
        <v>1.439961</v>
      </c>
      <c r="H25" s="251">
        <v>0.03</v>
      </c>
      <c r="I25" s="251">
        <v>0.59360519300000003</v>
      </c>
      <c r="J25" s="195" t="s">
        <v>253</v>
      </c>
      <c r="K25" s="128"/>
      <c r="L25" s="128"/>
      <c r="M25" s="128"/>
    </row>
    <row r="26" spans="1:13" s="187" customFormat="1" ht="17.25" customHeight="1">
      <c r="A26" s="194" t="s">
        <v>255</v>
      </c>
      <c r="B26" s="251">
        <v>4.0928057449999997</v>
      </c>
      <c r="C26" s="251">
        <v>0.72428873800000004</v>
      </c>
      <c r="D26" s="251">
        <v>3.3685170069999999</v>
      </c>
      <c r="E26" s="251">
        <v>0</v>
      </c>
      <c r="F26" s="251">
        <v>6.3765816000000003E-2</v>
      </c>
      <c r="G26" s="251">
        <v>3.6222895030000002</v>
      </c>
      <c r="H26" s="251">
        <v>0</v>
      </c>
      <c r="I26" s="251">
        <v>0.710920726</v>
      </c>
      <c r="J26" s="195" t="s">
        <v>257</v>
      </c>
      <c r="K26" s="128"/>
      <c r="L26" s="128"/>
      <c r="M26" s="128"/>
    </row>
    <row r="27" spans="1:13" s="187" customFormat="1" ht="17.25" customHeight="1">
      <c r="A27" s="192" t="s">
        <v>372</v>
      </c>
      <c r="B27" s="196">
        <f>SUM(B19:B26)</f>
        <v>112.13798485161112</v>
      </c>
      <c r="C27" s="196">
        <f t="shared" ref="C27:I27" si="0">SUM(C19:C26)</f>
        <v>67.197278989439994</v>
      </c>
      <c r="D27" s="196">
        <f t="shared" si="0"/>
        <v>44.940705862166666</v>
      </c>
      <c r="E27" s="196">
        <f t="shared" si="0"/>
        <v>0</v>
      </c>
      <c r="F27" s="196">
        <f t="shared" si="0"/>
        <v>19.1517833845</v>
      </c>
      <c r="G27" s="253">
        <v>85.133783274999999</v>
      </c>
      <c r="H27" s="196">
        <f t="shared" si="0"/>
        <v>10.037657359999999</v>
      </c>
      <c r="I27" s="196">
        <f t="shared" si="0"/>
        <v>53.653138904999999</v>
      </c>
      <c r="J27" s="197" t="s">
        <v>145</v>
      </c>
      <c r="K27" s="128"/>
      <c r="L27" s="128"/>
      <c r="M27" s="128"/>
    </row>
    <row r="28" spans="1:13">
      <c r="B28" s="218"/>
      <c r="C28" s="218"/>
      <c r="D28" s="218"/>
      <c r="E28" s="218"/>
      <c r="F28" s="218"/>
      <c r="G28" s="218"/>
      <c r="H28" s="218"/>
      <c r="I28" s="218"/>
    </row>
    <row r="30" spans="1:13" s="249" customFormat="1" ht="14"/>
    <row r="31" spans="1:13" ht="21">
      <c r="A31" s="281" t="s">
        <v>438</v>
      </c>
      <c r="B31" s="282"/>
      <c r="C31" s="282"/>
      <c r="D31" s="282"/>
      <c r="E31" s="282"/>
      <c r="F31" s="282"/>
      <c r="G31" s="282"/>
      <c r="H31" s="282"/>
      <c r="I31" s="282"/>
      <c r="J31" s="283"/>
    </row>
    <row r="32" spans="1:13" s="257" customFormat="1" ht="21">
      <c r="A32" s="287" t="s">
        <v>439</v>
      </c>
      <c r="B32" s="288"/>
      <c r="C32" s="288"/>
      <c r="D32" s="288"/>
      <c r="E32" s="288"/>
      <c r="F32" s="288"/>
      <c r="G32" s="288"/>
      <c r="H32" s="288"/>
      <c r="I32" s="288"/>
      <c r="J32" s="289"/>
    </row>
    <row r="33" spans="1:10" ht="34">
      <c r="A33" s="37" t="s">
        <v>129</v>
      </c>
      <c r="B33" s="177" t="s">
        <v>17</v>
      </c>
      <c r="C33" s="177" t="s">
        <v>18</v>
      </c>
      <c r="D33" s="177" t="s">
        <v>4</v>
      </c>
      <c r="E33" s="177" t="s">
        <v>70</v>
      </c>
      <c r="F33" s="177" t="s">
        <v>19</v>
      </c>
      <c r="G33" s="177" t="s">
        <v>364</v>
      </c>
      <c r="H33" s="177" t="s">
        <v>21</v>
      </c>
      <c r="I33" s="177" t="s">
        <v>330</v>
      </c>
      <c r="J33" s="38" t="s">
        <v>130</v>
      </c>
    </row>
    <row r="34" spans="1:10" ht="16">
      <c r="A34" s="194" t="s">
        <v>154</v>
      </c>
      <c r="B34" s="251">
        <v>3.1265038629999999</v>
      </c>
      <c r="C34" s="251">
        <v>1.529398E-3</v>
      </c>
      <c r="D34" s="251">
        <v>3.1249744650000002</v>
      </c>
      <c r="E34" s="270">
        <v>0</v>
      </c>
      <c r="F34" s="251">
        <v>1.31E-7</v>
      </c>
      <c r="G34" s="251">
        <v>1.4411457000000001</v>
      </c>
      <c r="H34" s="251">
        <v>0</v>
      </c>
      <c r="I34" s="251">
        <v>1.529398E-3</v>
      </c>
      <c r="J34" s="195" t="s">
        <v>154</v>
      </c>
    </row>
    <row r="35" spans="1:10" ht="16">
      <c r="A35" s="194" t="s">
        <v>151</v>
      </c>
      <c r="B35" s="251">
        <v>1.12683581</v>
      </c>
      <c r="C35" s="251">
        <v>0</v>
      </c>
      <c r="D35" s="251">
        <v>1.12683581</v>
      </c>
      <c r="E35" s="270">
        <v>0</v>
      </c>
      <c r="F35" s="251">
        <v>2.1725000000000001E-2</v>
      </c>
      <c r="G35" s="251">
        <v>0.66514899999999999</v>
      </c>
      <c r="H35" s="251">
        <v>0</v>
      </c>
      <c r="I35" s="251">
        <v>0</v>
      </c>
      <c r="J35" s="195" t="s">
        <v>158</v>
      </c>
    </row>
    <row r="36" spans="1:10" ht="16">
      <c r="A36" s="194" t="s">
        <v>150</v>
      </c>
      <c r="B36" s="251">
        <v>80.952389079499994</v>
      </c>
      <c r="C36" s="251">
        <v>47.011760213000002</v>
      </c>
      <c r="D36" s="251">
        <v>33.940628866499999</v>
      </c>
      <c r="E36" s="270">
        <v>0</v>
      </c>
      <c r="F36" s="251">
        <v>17.919902635500002</v>
      </c>
      <c r="G36" s="251">
        <v>58.820203937999999</v>
      </c>
      <c r="H36" s="251">
        <v>1.354353403</v>
      </c>
      <c r="I36" s="251">
        <v>43.401827668999999</v>
      </c>
      <c r="J36" s="195" t="s">
        <v>157</v>
      </c>
    </row>
    <row r="37" spans="1:10" ht="16">
      <c r="A37" s="194" t="s">
        <v>250</v>
      </c>
      <c r="B37" s="251">
        <v>2.7694275400000001</v>
      </c>
      <c r="C37" s="251">
        <v>1.4772985670000001</v>
      </c>
      <c r="D37" s="251">
        <v>1.2921289730000001</v>
      </c>
      <c r="E37" s="270">
        <v>0</v>
      </c>
      <c r="F37" s="251">
        <v>0.30172870200000002</v>
      </c>
      <c r="G37" s="251">
        <v>2.375094437</v>
      </c>
      <c r="H37" s="251">
        <v>0.425177894</v>
      </c>
      <c r="I37" s="251">
        <v>1.038787313</v>
      </c>
      <c r="J37" s="195" t="s">
        <v>252</v>
      </c>
    </row>
    <row r="38" spans="1:10" ht="16">
      <c r="A38" s="194" t="s">
        <v>358</v>
      </c>
      <c r="B38" s="251">
        <v>23.270544121</v>
      </c>
      <c r="C38" s="251">
        <v>18.981826990999998</v>
      </c>
      <c r="D38" s="251">
        <v>4.2887171300000002</v>
      </c>
      <c r="E38" s="270">
        <v>0</v>
      </c>
      <c r="F38" s="251">
        <v>4.3845017500000001</v>
      </c>
      <c r="G38" s="251">
        <v>16.744028905</v>
      </c>
      <c r="H38" s="251">
        <v>6.612088</v>
      </c>
      <c r="I38" s="251">
        <v>9.9838809719999997</v>
      </c>
      <c r="J38" s="195" t="s">
        <v>155</v>
      </c>
    </row>
    <row r="39" spans="1:10" ht="16">
      <c r="A39" s="194" t="s">
        <v>254</v>
      </c>
      <c r="B39" s="251">
        <v>0.185308954</v>
      </c>
      <c r="C39" s="251">
        <v>3.93815E-2</v>
      </c>
      <c r="D39" s="251">
        <v>0.14592745400000001</v>
      </c>
      <c r="E39" s="270">
        <v>0</v>
      </c>
      <c r="F39" s="251">
        <v>3.0944830999999999E-2</v>
      </c>
      <c r="G39" s="251">
        <v>0.1038</v>
      </c>
      <c r="H39" s="251">
        <v>0</v>
      </c>
      <c r="I39" s="251">
        <v>3.93815E-2</v>
      </c>
      <c r="J39" s="195" t="s">
        <v>256</v>
      </c>
    </row>
    <row r="40" spans="1:10" ht="16">
      <c r="A40" s="194" t="s">
        <v>249</v>
      </c>
      <c r="B40" s="251">
        <v>1.8162683959999999</v>
      </c>
      <c r="C40" s="251">
        <v>0.67972445599999998</v>
      </c>
      <c r="D40" s="251">
        <v>1.1365439399999999</v>
      </c>
      <c r="E40" s="270">
        <v>0</v>
      </c>
      <c r="F40" s="251">
        <v>1.524447E-3</v>
      </c>
      <c r="G40" s="251">
        <v>1.4415749</v>
      </c>
      <c r="H40" s="251">
        <v>0.01</v>
      </c>
      <c r="I40" s="251">
        <v>0.645181742</v>
      </c>
      <c r="J40" s="195" t="s">
        <v>253</v>
      </c>
    </row>
    <row r="41" spans="1:10" ht="16">
      <c r="A41" s="194" t="s">
        <v>255</v>
      </c>
      <c r="B41" s="251">
        <v>4.2507029430000003</v>
      </c>
      <c r="C41" s="251">
        <v>0.65110932200000005</v>
      </c>
      <c r="D41" s="251">
        <v>3.5995936209999999</v>
      </c>
      <c r="E41" s="270">
        <v>0</v>
      </c>
      <c r="F41" s="251">
        <v>0.27079979999999998</v>
      </c>
      <c r="G41" s="251">
        <v>3.6196489189999999</v>
      </c>
      <c r="H41" s="251">
        <v>0</v>
      </c>
      <c r="I41" s="251">
        <v>0.63850597499999995</v>
      </c>
      <c r="J41" s="195" t="s">
        <v>257</v>
      </c>
    </row>
    <row r="42" spans="1:10" ht="16">
      <c r="A42" s="192" t="s">
        <v>372</v>
      </c>
      <c r="B42" s="196">
        <f>SUM(B34:B41)</f>
        <v>117.49798070649999</v>
      </c>
      <c r="C42" s="196">
        <f t="shared" ref="C42:F42" si="1">SUM(C34:C41)</f>
        <v>68.842630447000005</v>
      </c>
      <c r="D42" s="196">
        <f t="shared" si="1"/>
        <v>48.655350259500004</v>
      </c>
      <c r="E42" s="271">
        <f t="shared" si="1"/>
        <v>0</v>
      </c>
      <c r="F42" s="196">
        <f t="shared" si="1"/>
        <v>22.931127296500001</v>
      </c>
      <c r="G42" s="196">
        <f t="shared" ref="G42:I42" si="2">SUM(G34:G41)</f>
        <v>85.210645799000005</v>
      </c>
      <c r="H42" s="196">
        <f t="shared" si="2"/>
        <v>8.4016192969999999</v>
      </c>
      <c r="I42" s="196">
        <f t="shared" si="2"/>
        <v>55.749094569</v>
      </c>
      <c r="J42" s="197" t="s">
        <v>145</v>
      </c>
    </row>
    <row r="43" spans="1:10">
      <c r="B43" s="250"/>
      <c r="C43" s="250"/>
      <c r="D43" s="250"/>
      <c r="E43" s="250"/>
      <c r="F43" s="250"/>
      <c r="G43" s="250"/>
      <c r="H43" s="250"/>
      <c r="I43" s="250"/>
    </row>
    <row r="44" spans="1:10">
      <c r="B44" s="250"/>
      <c r="C44" s="250"/>
      <c r="D44" s="250"/>
      <c r="E44" s="250"/>
      <c r="F44" s="250"/>
      <c r="G44" s="250"/>
      <c r="H44" s="250"/>
      <c r="I44" s="250"/>
    </row>
    <row r="45" spans="1:10">
      <c r="B45" s="250"/>
      <c r="C45" s="250"/>
      <c r="D45" s="250"/>
      <c r="E45" s="250"/>
      <c r="F45" s="250"/>
      <c r="G45" s="250"/>
      <c r="H45" s="250"/>
      <c r="I45" s="250"/>
    </row>
    <row r="46" spans="1:10">
      <c r="B46" s="250"/>
      <c r="C46" s="250"/>
      <c r="D46" s="250"/>
      <c r="E46" s="250"/>
      <c r="F46" s="250"/>
      <c r="G46" s="250"/>
      <c r="H46" s="250"/>
      <c r="I46" s="250"/>
    </row>
    <row r="47" spans="1:10">
      <c r="B47" s="250"/>
      <c r="C47" s="250"/>
      <c r="D47" s="250"/>
      <c r="E47" s="250"/>
      <c r="F47" s="250"/>
      <c r="G47" s="250"/>
      <c r="H47" s="250"/>
      <c r="I47" s="250"/>
    </row>
    <row r="48" spans="1:10">
      <c r="B48" s="250"/>
      <c r="C48" s="250"/>
      <c r="D48" s="250"/>
      <c r="E48" s="250"/>
      <c r="F48" s="250"/>
      <c r="G48" s="250"/>
      <c r="H48" s="250"/>
      <c r="I48" s="250"/>
    </row>
    <row r="49" spans="2:9">
      <c r="B49" s="250"/>
    </row>
    <row r="51" spans="2:9">
      <c r="B51" s="218"/>
      <c r="C51" s="218"/>
      <c r="D51" s="218"/>
      <c r="E51" s="218"/>
      <c r="F51" s="218"/>
      <c r="G51" s="218"/>
      <c r="H51" s="218"/>
      <c r="I51" s="218"/>
    </row>
    <row r="52" spans="2:9">
      <c r="B52" s="218"/>
      <c r="C52" s="218"/>
      <c r="D52" s="218"/>
      <c r="E52" s="218"/>
      <c r="F52" s="218"/>
      <c r="G52" s="218"/>
      <c r="H52" s="218"/>
      <c r="I52" s="218"/>
    </row>
    <row r="53" spans="2:9">
      <c r="B53" s="218"/>
      <c r="C53" s="218"/>
      <c r="D53" s="218"/>
      <c r="E53" s="218"/>
      <c r="F53" s="218"/>
      <c r="G53" s="218"/>
      <c r="H53" s="218"/>
      <c r="I53" s="218"/>
    </row>
    <row r="54" spans="2:9">
      <c r="B54" s="218"/>
      <c r="C54" s="218"/>
      <c r="D54" s="218"/>
      <c r="E54" s="218"/>
      <c r="F54" s="218"/>
      <c r="G54" s="218"/>
      <c r="H54" s="218"/>
      <c r="I54" s="218"/>
    </row>
    <row r="55" spans="2:9">
      <c r="B55" s="218"/>
      <c r="C55" s="218"/>
      <c r="D55" s="218"/>
      <c r="E55" s="218"/>
      <c r="F55" s="218"/>
      <c r="G55" s="218"/>
      <c r="H55" s="218"/>
      <c r="I55" s="218"/>
    </row>
    <row r="56" spans="2:9">
      <c r="B56" s="218"/>
      <c r="C56" s="218"/>
      <c r="D56" s="218"/>
      <c r="E56" s="218"/>
      <c r="F56" s="218"/>
      <c r="G56" s="218"/>
      <c r="H56" s="218"/>
      <c r="I56" s="218"/>
    </row>
    <row r="57" spans="2:9">
      <c r="B57" s="218"/>
      <c r="C57" s="218"/>
      <c r="D57" s="218"/>
      <c r="E57" s="218"/>
      <c r="F57" s="218"/>
      <c r="G57" s="218"/>
      <c r="H57" s="218"/>
      <c r="I57" s="218"/>
    </row>
    <row r="58" spans="2:9">
      <c r="B58" s="218"/>
      <c r="C58" s="218"/>
      <c r="D58" s="218"/>
      <c r="E58" s="218"/>
      <c r="F58" s="218"/>
      <c r="G58" s="218"/>
      <c r="H58" s="218"/>
      <c r="I58" s="218"/>
    </row>
    <row r="59" spans="2:9">
      <c r="B59" s="218"/>
    </row>
  </sheetData>
  <mergeCells count="6">
    <mergeCell ref="A32:J32"/>
    <mergeCell ref="A16:J16"/>
    <mergeCell ref="A17:J17"/>
    <mergeCell ref="A1:J1"/>
    <mergeCell ref="A2:J2"/>
    <mergeCell ref="A31:J31"/>
  </mergeCells>
  <pageMargins left="0.7" right="0.7" top="0.75" bottom="0.75" header="0.3" footer="0.3"/>
  <pageSetup scale="46" orientation="portrait" r:id="rId1"/>
  <customProperties>
    <customPr name="EpmWorksheetKeyString_GU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79998168889431442"/>
  </sheetPr>
  <dimension ref="A1:I46"/>
  <sheetViews>
    <sheetView showGridLines="0" view="pageBreakPreview" topLeftCell="A6" zoomScale="67" zoomScaleNormal="90" zoomScaleSheetLayoutView="85" workbookViewId="0">
      <selection activeCell="E39" sqref="E39"/>
    </sheetView>
  </sheetViews>
  <sheetFormatPr baseColWidth="10" defaultColWidth="9.1640625" defaultRowHeight="13"/>
  <cols>
    <col min="1" max="1" width="5.83203125" style="90" customWidth="1"/>
    <col min="2" max="2" width="37.83203125" style="90" bestFit="1" customWidth="1"/>
    <col min="3" max="5" width="14.5" style="90" customWidth="1"/>
    <col min="6" max="6" width="47.33203125" style="90" customWidth="1"/>
    <col min="7" max="7" width="26.1640625" style="90" customWidth="1"/>
    <col min="8" max="8" width="26.1640625" style="235" customWidth="1"/>
    <col min="9" max="9" width="7.83203125" style="90" bestFit="1" customWidth="1"/>
    <col min="10" max="31" width="26.1640625" style="90" customWidth="1"/>
    <col min="32" max="32" width="0" style="90" hidden="1" customWidth="1"/>
    <col min="33" max="33" width="21.5" style="90" customWidth="1"/>
    <col min="34" max="16384" width="9.1640625" style="90"/>
  </cols>
  <sheetData>
    <row r="1" spans="1:9" s="88" customFormat="1" ht="20.25" customHeight="1">
      <c r="A1" s="281" t="s">
        <v>275</v>
      </c>
      <c r="B1" s="282"/>
      <c r="C1" s="282"/>
      <c r="D1" s="282"/>
      <c r="E1" s="282"/>
      <c r="F1" s="283"/>
      <c r="H1" s="239"/>
    </row>
    <row r="2" spans="1:9" s="88" customFormat="1" ht="20.25" customHeight="1">
      <c r="A2" s="280" t="s">
        <v>392</v>
      </c>
      <c r="B2" s="280"/>
      <c r="C2" s="280"/>
      <c r="D2" s="280"/>
      <c r="E2" s="280"/>
      <c r="F2" s="280"/>
      <c r="H2" s="239"/>
    </row>
    <row r="3" spans="1:9" s="179" customFormat="1" ht="51">
      <c r="A3" s="37" t="s">
        <v>276</v>
      </c>
      <c r="B3" s="37" t="s">
        <v>6</v>
      </c>
      <c r="C3" s="37" t="s">
        <v>398</v>
      </c>
      <c r="D3" s="37" t="s">
        <v>399</v>
      </c>
      <c r="E3" s="37" t="s">
        <v>400</v>
      </c>
      <c r="F3" s="38" t="s">
        <v>130</v>
      </c>
      <c r="H3" s="240"/>
    </row>
    <row r="4" spans="1:9" ht="17">
      <c r="A4" s="150">
        <v>1</v>
      </c>
      <c r="B4" s="151" t="s">
        <v>22</v>
      </c>
      <c r="C4" s="152">
        <v>13.534711445925</v>
      </c>
      <c r="D4" s="152">
        <v>13.858361528924998</v>
      </c>
      <c r="E4" s="152">
        <v>12.598586996</v>
      </c>
      <c r="F4" s="153" t="s">
        <v>47</v>
      </c>
      <c r="G4" s="237"/>
      <c r="I4" s="241"/>
    </row>
    <row r="5" spans="1:9" ht="17">
      <c r="A5" s="150">
        <v>2</v>
      </c>
      <c r="B5" s="151" t="s">
        <v>23</v>
      </c>
      <c r="C5" s="152">
        <v>88.706982646271001</v>
      </c>
      <c r="D5" s="152">
        <v>84.042268604271001</v>
      </c>
      <c r="E5" s="152">
        <v>115.423224319</v>
      </c>
      <c r="F5" s="153" t="s">
        <v>103</v>
      </c>
      <c r="G5" s="237"/>
      <c r="I5" s="241"/>
    </row>
    <row r="6" spans="1:9" ht="17">
      <c r="A6" s="150">
        <v>3</v>
      </c>
      <c r="B6" s="151" t="s">
        <v>24</v>
      </c>
      <c r="C6" s="152">
        <v>72.169982646270995</v>
      </c>
      <c r="D6" s="152">
        <v>70.760078863270991</v>
      </c>
      <c r="E6" s="152">
        <v>93.878977766000006</v>
      </c>
      <c r="F6" s="153" t="s">
        <v>112</v>
      </c>
      <c r="G6" s="237"/>
      <c r="I6" s="241"/>
    </row>
    <row r="7" spans="1:9" ht="17">
      <c r="A7" s="150">
        <v>4</v>
      </c>
      <c r="B7" s="151" t="s">
        <v>25</v>
      </c>
      <c r="C7" s="154">
        <v>16.536999999999999</v>
      </c>
      <c r="D7" s="152">
        <v>13.282189741</v>
      </c>
      <c r="E7" s="152">
        <v>18.544246553000001</v>
      </c>
      <c r="F7" s="153" t="s">
        <v>117</v>
      </c>
      <c r="G7" s="237"/>
      <c r="I7" s="241"/>
    </row>
    <row r="8" spans="1:9" ht="17">
      <c r="A8" s="150">
        <v>5</v>
      </c>
      <c r="B8" s="151" t="s">
        <v>26</v>
      </c>
      <c r="C8" s="154">
        <v>0</v>
      </c>
      <c r="D8" s="152">
        <v>0</v>
      </c>
      <c r="E8" s="152">
        <v>3</v>
      </c>
      <c r="F8" s="153" t="s">
        <v>126</v>
      </c>
      <c r="G8" s="237"/>
      <c r="I8" s="241"/>
    </row>
    <row r="9" spans="1:9" ht="17">
      <c r="A9" s="150">
        <v>6</v>
      </c>
      <c r="B9" s="151" t="s">
        <v>27</v>
      </c>
      <c r="C9" s="152">
        <v>442.2196172825</v>
      </c>
      <c r="D9" s="152">
        <v>441.11222001850001</v>
      </c>
      <c r="E9" s="152">
        <v>480.55214287199999</v>
      </c>
      <c r="F9" s="153" t="s">
        <v>104</v>
      </c>
      <c r="G9" s="237"/>
      <c r="I9" s="241"/>
    </row>
    <row r="10" spans="1:9" ht="17">
      <c r="A10" s="150">
        <v>7</v>
      </c>
      <c r="B10" s="151" t="s">
        <v>28</v>
      </c>
      <c r="C10" s="152">
        <v>499.09643550549998</v>
      </c>
      <c r="D10" s="152">
        <v>500.98060230750002</v>
      </c>
      <c r="E10" s="152">
        <v>527.64545219199999</v>
      </c>
      <c r="F10" s="153" t="s">
        <v>109</v>
      </c>
      <c r="G10" s="237"/>
      <c r="I10" s="241"/>
    </row>
    <row r="11" spans="1:9" ht="17">
      <c r="A11" s="150">
        <v>8</v>
      </c>
      <c r="B11" s="151" t="s">
        <v>29</v>
      </c>
      <c r="C11" s="154">
        <v>6.4990000000000006E-2</v>
      </c>
      <c r="D11" s="152">
        <v>8.2481163999999996E-2</v>
      </c>
      <c r="E11" s="152">
        <v>0</v>
      </c>
      <c r="F11" s="153" t="s">
        <v>118</v>
      </c>
      <c r="G11" s="237"/>
      <c r="I11" s="241"/>
    </row>
    <row r="12" spans="1:9" ht="17">
      <c r="A12" s="150">
        <v>9</v>
      </c>
      <c r="B12" s="151" t="s">
        <v>30</v>
      </c>
      <c r="C12" s="152">
        <v>-56.941808223000002</v>
      </c>
      <c r="D12" s="152">
        <v>-59.950863452999997</v>
      </c>
      <c r="E12" s="152">
        <v>-47.093309320000003</v>
      </c>
      <c r="F12" s="153" t="s">
        <v>48</v>
      </c>
      <c r="G12" s="237"/>
      <c r="I12" s="241"/>
    </row>
    <row r="13" spans="1:9" ht="17">
      <c r="A13" s="150">
        <v>10</v>
      </c>
      <c r="B13" s="151" t="s">
        <v>31</v>
      </c>
      <c r="C13" s="152">
        <v>70.268059191999996</v>
      </c>
      <c r="D13" s="152">
        <v>71.989081307000006</v>
      </c>
      <c r="E13" s="152">
        <v>76.909978417000005</v>
      </c>
      <c r="F13" s="153" t="s">
        <v>49</v>
      </c>
      <c r="G13" s="237"/>
      <c r="I13" s="241"/>
    </row>
    <row r="14" spans="1:9" ht="17">
      <c r="A14" s="150">
        <v>11</v>
      </c>
      <c r="B14" s="151" t="s">
        <v>32</v>
      </c>
      <c r="C14" s="152">
        <v>-27.039004665</v>
      </c>
      <c r="D14" s="152">
        <v>-27.591289064000001</v>
      </c>
      <c r="E14" s="152">
        <v>-28.562519511000001</v>
      </c>
      <c r="F14" s="153" t="s">
        <v>50</v>
      </c>
      <c r="G14" s="237"/>
      <c r="I14" s="241"/>
    </row>
    <row r="15" spans="1:9" ht="17">
      <c r="A15" s="150">
        <v>12</v>
      </c>
      <c r="B15" s="151" t="s">
        <v>33</v>
      </c>
      <c r="C15" s="152">
        <v>37.020726395636004</v>
      </c>
      <c r="D15" s="152">
        <v>41.758346275636001</v>
      </c>
      <c r="E15" s="152">
        <v>42.331380719999999</v>
      </c>
      <c r="F15" s="153" t="s">
        <v>51</v>
      </c>
      <c r="G15" s="237"/>
      <c r="I15" s="241"/>
    </row>
    <row r="16" spans="1:9" s="89" customFormat="1" ht="17">
      <c r="A16" s="155">
        <v>13</v>
      </c>
      <c r="B16" s="156" t="s">
        <v>34</v>
      </c>
      <c r="C16" s="157">
        <v>624.71109229733202</v>
      </c>
      <c r="D16" s="157">
        <v>625.16898867033206</v>
      </c>
      <c r="E16" s="157">
        <v>699.25279381300004</v>
      </c>
      <c r="F16" s="158" t="s">
        <v>7</v>
      </c>
      <c r="G16" s="238"/>
      <c r="H16" s="236"/>
      <c r="I16" s="242"/>
    </row>
    <row r="17" spans="1:9" ht="17">
      <c r="A17" s="150">
        <v>14</v>
      </c>
      <c r="B17" s="151" t="s">
        <v>35</v>
      </c>
      <c r="C17" s="152">
        <v>8.6161902710000007</v>
      </c>
      <c r="D17" s="152">
        <v>5.1841738480000004</v>
      </c>
      <c r="E17" s="152">
        <v>5.3154915249999997</v>
      </c>
      <c r="F17" s="153" t="s">
        <v>52</v>
      </c>
      <c r="G17" s="237"/>
      <c r="I17" s="241"/>
    </row>
    <row r="18" spans="1:9" ht="17">
      <c r="A18" s="150">
        <v>15</v>
      </c>
      <c r="B18" s="151" t="s">
        <v>36</v>
      </c>
      <c r="C18" s="154">
        <v>308.94239590168894</v>
      </c>
      <c r="D18" s="152">
        <v>309.55688857921899</v>
      </c>
      <c r="E18" s="152">
        <v>342.17838257699998</v>
      </c>
      <c r="F18" s="153" t="s">
        <v>111</v>
      </c>
      <c r="G18" s="237"/>
      <c r="I18" s="241"/>
    </row>
    <row r="19" spans="1:9" ht="17">
      <c r="A19" s="150">
        <v>16</v>
      </c>
      <c r="B19" s="151" t="s">
        <v>37</v>
      </c>
      <c r="C19" s="152">
        <v>207.411569367689</v>
      </c>
      <c r="D19" s="152">
        <v>203.223915755219</v>
      </c>
      <c r="E19" s="152">
        <v>231.331451499</v>
      </c>
      <c r="F19" s="153" t="s">
        <v>112</v>
      </c>
      <c r="G19" s="237"/>
      <c r="I19" s="241"/>
    </row>
    <row r="20" spans="1:9" ht="17">
      <c r="A20" s="150">
        <v>17</v>
      </c>
      <c r="B20" s="151" t="s">
        <v>38</v>
      </c>
      <c r="C20" s="152">
        <v>101.530826534</v>
      </c>
      <c r="D20" s="152">
        <v>106.332972824</v>
      </c>
      <c r="E20" s="152">
        <v>110.846931078</v>
      </c>
      <c r="F20" s="153" t="s">
        <v>113</v>
      </c>
      <c r="G20" s="237"/>
      <c r="I20" s="241"/>
    </row>
    <row r="21" spans="1:9" ht="17">
      <c r="A21" s="150">
        <v>18</v>
      </c>
      <c r="B21" s="151" t="s">
        <v>21</v>
      </c>
      <c r="C21" s="152">
        <v>9.8000354559999998</v>
      </c>
      <c r="D21" s="152">
        <v>10.357875538</v>
      </c>
      <c r="E21" s="152">
        <v>7.704617077</v>
      </c>
      <c r="F21" s="153" t="s">
        <v>105</v>
      </c>
      <c r="G21" s="237"/>
      <c r="I21" s="241"/>
    </row>
    <row r="22" spans="1:9" ht="17">
      <c r="A22" s="150">
        <v>19</v>
      </c>
      <c r="B22" s="151" t="s">
        <v>39</v>
      </c>
      <c r="C22" s="152">
        <v>15.882654606907211</v>
      </c>
      <c r="D22" s="152">
        <v>15.872706869907212</v>
      </c>
      <c r="E22" s="152">
        <v>20.557852945</v>
      </c>
      <c r="F22" s="153" t="s">
        <v>88</v>
      </c>
      <c r="G22" s="237"/>
      <c r="I22" s="241"/>
    </row>
    <row r="23" spans="1:9" s="89" customFormat="1" ht="17">
      <c r="A23" s="155">
        <v>20</v>
      </c>
      <c r="B23" s="156" t="s">
        <v>5</v>
      </c>
      <c r="C23" s="157">
        <v>343.24127623559622</v>
      </c>
      <c r="D23" s="157">
        <v>340.9716448351262</v>
      </c>
      <c r="E23" s="157">
        <v>375.75634412400001</v>
      </c>
      <c r="F23" s="158" t="s">
        <v>8</v>
      </c>
      <c r="G23" s="238"/>
      <c r="H23" s="236"/>
      <c r="I23" s="242"/>
    </row>
    <row r="24" spans="1:9" ht="17">
      <c r="A24" s="150">
        <v>21</v>
      </c>
      <c r="B24" s="151" t="s">
        <v>40</v>
      </c>
      <c r="C24" s="152">
        <v>277.808862460169</v>
      </c>
      <c r="D24" s="152">
        <v>280.60006245963905</v>
      </c>
      <c r="E24" s="152">
        <v>305.15961041999998</v>
      </c>
      <c r="F24" s="153" t="s">
        <v>53</v>
      </c>
      <c r="G24" s="237"/>
      <c r="I24" s="241"/>
    </row>
    <row r="25" spans="1:9" ht="17">
      <c r="A25" s="150">
        <v>22</v>
      </c>
      <c r="B25" s="151" t="s">
        <v>57</v>
      </c>
      <c r="C25" s="152">
        <v>277.26090288216903</v>
      </c>
      <c r="D25" s="152">
        <v>280.23710288163903</v>
      </c>
      <c r="E25" s="152">
        <v>303.76183084199999</v>
      </c>
      <c r="F25" s="153" t="s">
        <v>119</v>
      </c>
      <c r="G25" s="237"/>
      <c r="I25" s="241"/>
    </row>
    <row r="26" spans="1:9" ht="17">
      <c r="A26" s="150">
        <v>23</v>
      </c>
      <c r="B26" s="151" t="s">
        <v>178</v>
      </c>
      <c r="C26" s="152">
        <v>0.54795957799999995</v>
      </c>
      <c r="D26" s="152">
        <v>0.362959578</v>
      </c>
      <c r="E26" s="152">
        <v>1.397779578</v>
      </c>
      <c r="F26" s="153" t="s">
        <v>120</v>
      </c>
      <c r="G26" s="237"/>
      <c r="I26" s="241"/>
    </row>
    <row r="27" spans="1:9" ht="17">
      <c r="A27" s="150">
        <v>24</v>
      </c>
      <c r="B27" s="151" t="s">
        <v>43</v>
      </c>
      <c r="C27" s="152">
        <v>0</v>
      </c>
      <c r="D27" s="152">
        <v>0</v>
      </c>
      <c r="E27" s="152">
        <v>2.9689002480000002</v>
      </c>
      <c r="F27" s="153" t="s">
        <v>54</v>
      </c>
      <c r="G27" s="237"/>
      <c r="I27" s="241"/>
    </row>
    <row r="28" spans="1:9" ht="17">
      <c r="A28" s="150">
        <v>25</v>
      </c>
      <c r="B28" s="151" t="s">
        <v>44</v>
      </c>
      <c r="C28" s="152">
        <v>27.377841504438209</v>
      </c>
      <c r="D28" s="152">
        <v>26.17513379243821</v>
      </c>
      <c r="E28" s="152">
        <v>26.540530853438209</v>
      </c>
      <c r="F28" s="153" t="s">
        <v>55</v>
      </c>
      <c r="G28" s="237"/>
      <c r="I28" s="241"/>
    </row>
    <row r="29" spans="1:9" ht="17">
      <c r="A29" s="150">
        <v>26</v>
      </c>
      <c r="B29" s="151" t="s">
        <v>58</v>
      </c>
      <c r="C29" s="152">
        <v>22.774700763652778</v>
      </c>
      <c r="D29" s="152">
        <v>22.057700233652778</v>
      </c>
      <c r="E29" s="152">
        <v>22.38212467965278</v>
      </c>
      <c r="F29" s="153" t="s">
        <v>121</v>
      </c>
      <c r="G29" s="237"/>
      <c r="I29" s="241"/>
    </row>
    <row r="30" spans="1:9" ht="17">
      <c r="A30" s="150">
        <v>27</v>
      </c>
      <c r="B30" s="151" t="s">
        <v>59</v>
      </c>
      <c r="C30" s="152">
        <v>4.6031407407854301</v>
      </c>
      <c r="D30" s="152">
        <v>4.1174335587854296</v>
      </c>
      <c r="E30" s="152">
        <v>4.1584061737854299</v>
      </c>
      <c r="F30" s="153" t="s">
        <v>122</v>
      </c>
      <c r="G30" s="237"/>
      <c r="I30" s="241"/>
    </row>
    <row r="31" spans="1:9" ht="17">
      <c r="A31" s="150">
        <v>28</v>
      </c>
      <c r="B31" s="151" t="s">
        <v>60</v>
      </c>
      <c r="C31" s="152">
        <v>-23.716887902871417</v>
      </c>
      <c r="D31" s="152">
        <v>-22.577852416871419</v>
      </c>
      <c r="E31" s="152">
        <v>-11.172591832438208</v>
      </c>
      <c r="F31" s="153" t="s">
        <v>123</v>
      </c>
      <c r="I31" s="241"/>
    </row>
    <row r="32" spans="1:9" ht="17">
      <c r="A32" s="150">
        <v>29</v>
      </c>
      <c r="B32" s="151" t="s">
        <v>61</v>
      </c>
      <c r="C32" s="152">
        <v>-22.654268174682567</v>
      </c>
      <c r="D32" s="152">
        <v>-23.01219263068257</v>
      </c>
      <c r="E32" s="152">
        <v>-23.602604922438211</v>
      </c>
      <c r="F32" s="153" t="s">
        <v>124</v>
      </c>
      <c r="I32" s="241"/>
    </row>
    <row r="33" spans="1:9" ht="17">
      <c r="A33" s="150">
        <v>30</v>
      </c>
      <c r="B33" s="151" t="s">
        <v>62</v>
      </c>
      <c r="C33" s="152">
        <v>-1.0626197281888499</v>
      </c>
      <c r="D33" s="152">
        <v>0.43434021381115007</v>
      </c>
      <c r="E33" s="152">
        <v>12.430013089999999</v>
      </c>
      <c r="F33" s="153" t="s">
        <v>125</v>
      </c>
      <c r="I33" s="241"/>
    </row>
    <row r="34" spans="1:9" s="89" customFormat="1" ht="17">
      <c r="A34" s="155">
        <v>31</v>
      </c>
      <c r="B34" s="156" t="s">
        <v>11</v>
      </c>
      <c r="C34" s="157">
        <v>281.46981606173586</v>
      </c>
      <c r="D34" s="157">
        <v>284.1973438352058</v>
      </c>
      <c r="E34" s="157">
        <v>323.49644968899997</v>
      </c>
      <c r="F34" s="158" t="s">
        <v>9</v>
      </c>
      <c r="H34" s="236"/>
      <c r="I34" s="242"/>
    </row>
    <row r="35" spans="1:9" s="89" customFormat="1" ht="17">
      <c r="A35" s="155">
        <v>32</v>
      </c>
      <c r="B35" s="156" t="s">
        <v>46</v>
      </c>
      <c r="C35" s="157">
        <v>624.71109229733202</v>
      </c>
      <c r="D35" s="157">
        <v>625.16898867033206</v>
      </c>
      <c r="E35" s="157">
        <v>699.25279381300004</v>
      </c>
      <c r="F35" s="158" t="s">
        <v>10</v>
      </c>
      <c r="G35" s="181"/>
      <c r="H35" s="236"/>
      <c r="I35" s="241"/>
    </row>
    <row r="36" spans="1:9" ht="26.25" customHeight="1">
      <c r="A36" s="91"/>
      <c r="C36" s="92"/>
      <c r="D36" s="92"/>
    </row>
    <row r="37" spans="1:9" ht="51">
      <c r="A37" s="37" t="s">
        <v>0</v>
      </c>
      <c r="B37" s="38" t="s">
        <v>130</v>
      </c>
      <c r="C37" s="37" t="s">
        <v>398</v>
      </c>
      <c r="D37" s="37" t="s">
        <v>399</v>
      </c>
      <c r="E37" s="37" t="s">
        <v>400</v>
      </c>
      <c r="F37" s="38" t="s">
        <v>130</v>
      </c>
    </row>
    <row r="38" spans="1:9" ht="18" customHeight="1">
      <c r="A38" s="94">
        <v>1</v>
      </c>
      <c r="B38" s="95" t="s">
        <v>411</v>
      </c>
      <c r="C38" s="259">
        <f>C39/C40</f>
        <v>0.32196167429904343</v>
      </c>
      <c r="D38" s="259">
        <f t="shared" ref="D38:E38" si="0">D39/D40</f>
        <v>0.31105134289821063</v>
      </c>
      <c r="E38" s="259">
        <f>E39/E40</f>
        <v>0.36841458470551836</v>
      </c>
      <c r="F38" s="148" t="s">
        <v>416</v>
      </c>
    </row>
    <row r="39" spans="1:9" ht="15" customHeight="1">
      <c r="A39" s="114"/>
      <c r="B39" s="95" t="s">
        <v>412</v>
      </c>
      <c r="C39" s="154">
        <f>C4+C5</f>
        <v>102.241694092196</v>
      </c>
      <c r="D39" s="154">
        <f>D4+D5</f>
        <v>97.900630133196003</v>
      </c>
      <c r="E39" s="154">
        <f>E4+E5</f>
        <v>128.02181131500001</v>
      </c>
      <c r="F39" s="148" t="s">
        <v>417</v>
      </c>
    </row>
    <row r="40" spans="1:9" ht="17">
      <c r="A40" s="258"/>
      <c r="B40" s="95" t="s">
        <v>413</v>
      </c>
      <c r="C40" s="154">
        <f>C17+C18</f>
        <v>317.55858617268893</v>
      </c>
      <c r="D40" s="154">
        <f>D17+D18</f>
        <v>314.74106242721899</v>
      </c>
      <c r="E40" s="154">
        <f>E17+E18</f>
        <v>347.49387410200001</v>
      </c>
      <c r="F40" s="148" t="s">
        <v>418</v>
      </c>
    </row>
    <row r="41" spans="1:9" ht="17">
      <c r="A41" s="94">
        <v>2</v>
      </c>
      <c r="B41" s="95" t="s">
        <v>414</v>
      </c>
      <c r="C41" s="259">
        <f>C42/C43</f>
        <v>1.8200348721129294</v>
      </c>
      <c r="D41" s="259">
        <f>D42/D43</f>
        <v>1.8334926030949785</v>
      </c>
      <c r="E41" s="259">
        <f>E42/E43</f>
        <v>1.8609207928163305</v>
      </c>
      <c r="F41" s="148" t="s">
        <v>419</v>
      </c>
    </row>
    <row r="42" spans="1:9" ht="17">
      <c r="A42" s="258"/>
      <c r="B42" s="95" t="s">
        <v>415</v>
      </c>
      <c r="C42" s="154">
        <f>C16</f>
        <v>624.71109229733202</v>
      </c>
      <c r="D42" s="154">
        <f>D16</f>
        <v>625.16898867033206</v>
      </c>
      <c r="E42" s="154">
        <f>E16</f>
        <v>699.25279381300004</v>
      </c>
      <c r="F42" s="148" t="s">
        <v>7</v>
      </c>
    </row>
    <row r="43" spans="1:9" ht="17">
      <c r="A43" s="258"/>
      <c r="B43" s="95" t="s">
        <v>421</v>
      </c>
      <c r="C43" s="154">
        <f>C23</f>
        <v>343.24127623559622</v>
      </c>
      <c r="D43" s="154">
        <f>D23</f>
        <v>340.9716448351262</v>
      </c>
      <c r="E43" s="154">
        <f>E23</f>
        <v>375.75634412400001</v>
      </c>
      <c r="F43" s="148" t="s">
        <v>420</v>
      </c>
    </row>
    <row r="44" spans="1:9">
      <c r="A44" s="91"/>
      <c r="C44" s="92"/>
    </row>
    <row r="45" spans="1:9">
      <c r="A45" s="91"/>
      <c r="C45" s="92"/>
    </row>
    <row r="46" spans="1:9">
      <c r="A46" s="91"/>
      <c r="C46" s="92"/>
    </row>
  </sheetData>
  <mergeCells count="2">
    <mergeCell ref="A1:F1"/>
    <mergeCell ref="A2:F2"/>
  </mergeCells>
  <pageMargins left="0.7" right="0.7" top="0.75" bottom="0.75" header="0.3" footer="0.3"/>
  <pageSetup paperSize="9" scale="61" orientation="portrait" r:id="rId1"/>
  <customProperties>
    <customPr name="EpmWorksheetKeyString_GU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sheetPr>
  <dimension ref="A1:I33"/>
  <sheetViews>
    <sheetView showGridLines="0" view="pageBreakPreview" zoomScale="70" zoomScaleNormal="90" zoomScaleSheetLayoutView="85" workbookViewId="0">
      <selection activeCell="F20" sqref="F20"/>
    </sheetView>
  </sheetViews>
  <sheetFormatPr baseColWidth="10" defaultColWidth="9.1640625" defaultRowHeight="13"/>
  <cols>
    <col min="1" max="1" width="6.33203125" style="7" customWidth="1"/>
    <col min="2" max="2" width="45.6640625" style="7" customWidth="1"/>
    <col min="3" max="5" width="14" style="7" customWidth="1"/>
    <col min="6" max="6" width="45.6640625" style="7" customWidth="1"/>
    <col min="7" max="7" width="25.83203125" style="7" bestFit="1" customWidth="1"/>
    <col min="8" max="8" width="14.5" style="7" bestFit="1" customWidth="1"/>
    <col min="9" max="9" width="6.83203125" style="7" bestFit="1" customWidth="1"/>
    <col min="10" max="33" width="26.1640625" style="7" customWidth="1"/>
    <col min="34" max="34" width="0" style="7" hidden="1" customWidth="1"/>
    <col min="35" max="35" width="21.5" style="7" customWidth="1"/>
    <col min="36" max="16384" width="9.1640625" style="7"/>
  </cols>
  <sheetData>
    <row r="1" spans="1:9" s="159" customFormat="1" ht="20.25" customHeight="1">
      <c r="A1" s="281" t="s">
        <v>277</v>
      </c>
      <c r="B1" s="282"/>
      <c r="C1" s="282"/>
      <c r="D1" s="282"/>
      <c r="E1" s="282"/>
      <c r="F1" s="283"/>
    </row>
    <row r="2" spans="1:9" s="159" customFormat="1" ht="20.25" customHeight="1">
      <c r="A2" s="284" t="s">
        <v>393</v>
      </c>
      <c r="B2" s="285"/>
      <c r="C2" s="285"/>
      <c r="D2" s="285"/>
      <c r="E2" s="285"/>
      <c r="F2" s="286"/>
    </row>
    <row r="3" spans="1:9" s="174" customFormat="1" ht="51">
      <c r="A3" s="37" t="s">
        <v>276</v>
      </c>
      <c r="B3" s="37" t="s">
        <v>6</v>
      </c>
      <c r="C3" s="37" t="s">
        <v>398</v>
      </c>
      <c r="D3" s="37" t="s">
        <v>399</v>
      </c>
      <c r="E3" s="37" t="s">
        <v>400</v>
      </c>
      <c r="F3" s="38" t="s">
        <v>130</v>
      </c>
    </row>
    <row r="4" spans="1:9" ht="16">
      <c r="A4" s="94">
        <v>1</v>
      </c>
      <c r="B4" s="102" t="s">
        <v>161</v>
      </c>
      <c r="C4" s="103"/>
      <c r="D4" s="96"/>
      <c r="E4" s="96"/>
      <c r="F4" s="120" t="s">
        <v>308</v>
      </c>
    </row>
    <row r="5" spans="1:9" ht="16">
      <c r="A5" s="94">
        <v>2</v>
      </c>
      <c r="B5" s="95" t="s">
        <v>162</v>
      </c>
      <c r="C5" s="96">
        <v>42.046778738999997</v>
      </c>
      <c r="D5" s="96">
        <v>80.313516288000002</v>
      </c>
      <c r="E5" s="96">
        <v>123.522101732</v>
      </c>
      <c r="F5" s="121" t="s">
        <v>227</v>
      </c>
      <c r="H5" s="202"/>
      <c r="I5" s="244"/>
    </row>
    <row r="6" spans="1:9" ht="16">
      <c r="A6" s="94">
        <v>3</v>
      </c>
      <c r="B6" s="95" t="s">
        <v>163</v>
      </c>
      <c r="C6" s="96">
        <v>6.9914999422130002</v>
      </c>
      <c r="D6" s="96">
        <v>16.094442923213002</v>
      </c>
      <c r="E6" s="96">
        <v>32.792466359999999</v>
      </c>
      <c r="F6" s="121" t="s">
        <v>228</v>
      </c>
      <c r="H6" s="202"/>
      <c r="I6" s="244"/>
    </row>
    <row r="7" spans="1:9" ht="16">
      <c r="A7" s="94">
        <v>4</v>
      </c>
      <c r="B7" s="122" t="s">
        <v>164</v>
      </c>
      <c r="C7" s="123">
        <v>49.038278681213001</v>
      </c>
      <c r="D7" s="103">
        <v>96.407959211212997</v>
      </c>
      <c r="E7" s="103">
        <v>156.314568092</v>
      </c>
      <c r="F7" s="120" t="s">
        <v>229</v>
      </c>
      <c r="H7" s="202"/>
      <c r="I7" s="244"/>
    </row>
    <row r="8" spans="1:9" ht="16">
      <c r="A8" s="94">
        <v>5</v>
      </c>
      <c r="B8" s="102" t="s">
        <v>165</v>
      </c>
      <c r="C8" s="123">
        <v>0</v>
      </c>
      <c r="D8" s="96">
        <v>0</v>
      </c>
      <c r="E8" s="96">
        <v>0</v>
      </c>
      <c r="F8" s="120" t="s">
        <v>309</v>
      </c>
      <c r="I8" s="244"/>
    </row>
    <row r="9" spans="1:9" ht="16">
      <c r="A9" s="94">
        <v>6</v>
      </c>
      <c r="B9" s="95" t="s">
        <v>166</v>
      </c>
      <c r="C9" s="96">
        <v>6.360218165</v>
      </c>
      <c r="D9" s="96">
        <v>12.434924236000001</v>
      </c>
      <c r="E9" s="96">
        <v>17.683673099</v>
      </c>
      <c r="F9" s="121" t="s">
        <v>222</v>
      </c>
      <c r="H9" s="202"/>
      <c r="I9" s="244"/>
    </row>
    <row r="10" spans="1:9" ht="16">
      <c r="A10" s="94">
        <v>7</v>
      </c>
      <c r="B10" s="95" t="s">
        <v>167</v>
      </c>
      <c r="C10" s="96">
        <v>8.4446208952999999</v>
      </c>
      <c r="D10" s="96">
        <v>14.417875262299999</v>
      </c>
      <c r="E10" s="96">
        <v>15.775944816999999</v>
      </c>
      <c r="F10" s="121" t="s">
        <v>238</v>
      </c>
      <c r="H10" s="202"/>
      <c r="I10" s="244"/>
    </row>
    <row r="11" spans="1:9" ht="16">
      <c r="A11" s="94">
        <v>8</v>
      </c>
      <c r="B11" s="95" t="s">
        <v>168</v>
      </c>
      <c r="C11" s="99">
        <v>1.2424929730000001</v>
      </c>
      <c r="D11" s="96">
        <v>2.4219811820000001</v>
      </c>
      <c r="E11" s="96">
        <v>3.88813203</v>
      </c>
      <c r="F11" s="121" t="s">
        <v>236</v>
      </c>
      <c r="H11" s="202"/>
      <c r="I11" s="244"/>
    </row>
    <row r="12" spans="1:9" ht="16">
      <c r="A12" s="94">
        <v>9</v>
      </c>
      <c r="B12" s="95" t="s">
        <v>169</v>
      </c>
      <c r="C12" s="96">
        <v>25.31381050795785</v>
      </c>
      <c r="D12" s="96">
        <v>51.377108031957846</v>
      </c>
      <c r="E12" s="96">
        <v>79.775408073999998</v>
      </c>
      <c r="F12" s="121" t="s">
        <v>237</v>
      </c>
      <c r="H12" s="202"/>
      <c r="I12" s="244"/>
    </row>
    <row r="13" spans="1:9" ht="16">
      <c r="A13" s="94">
        <v>10</v>
      </c>
      <c r="B13" s="95" t="s">
        <v>170</v>
      </c>
      <c r="C13" s="96">
        <v>8.9224433101439988</v>
      </c>
      <c r="D13" s="96">
        <v>17.031622394144001</v>
      </c>
      <c r="E13" s="96">
        <v>28.891637020000001</v>
      </c>
      <c r="F13" s="121" t="s">
        <v>223</v>
      </c>
      <c r="H13" s="202"/>
      <c r="I13" s="244"/>
    </row>
    <row r="14" spans="1:9" ht="16">
      <c r="A14" s="94">
        <v>11</v>
      </c>
      <c r="B14" s="122" t="s">
        <v>171</v>
      </c>
      <c r="C14" s="103">
        <v>50.283585851401845</v>
      </c>
      <c r="D14" s="103">
        <v>97.683511106401852</v>
      </c>
      <c r="E14" s="103">
        <v>146.01479504</v>
      </c>
      <c r="F14" s="120" t="s">
        <v>224</v>
      </c>
      <c r="H14" s="202"/>
      <c r="I14" s="244"/>
    </row>
    <row r="15" spans="1:9" ht="16">
      <c r="A15" s="94">
        <v>12</v>
      </c>
      <c r="B15" s="102" t="s">
        <v>179</v>
      </c>
      <c r="C15" s="103">
        <v>-1.2453071701888505</v>
      </c>
      <c r="D15" s="103">
        <v>-1.2755518951888498</v>
      </c>
      <c r="E15" s="103">
        <v>10.299773052000001</v>
      </c>
      <c r="F15" s="120" t="s">
        <v>310</v>
      </c>
      <c r="H15" s="202"/>
      <c r="I15" s="244"/>
    </row>
    <row r="16" spans="1:9" ht="16">
      <c r="A16" s="94">
        <v>13</v>
      </c>
      <c r="B16" s="95" t="s">
        <v>258</v>
      </c>
      <c r="C16" s="96">
        <v>1.901685227</v>
      </c>
      <c r="D16" s="96">
        <v>5.2293702629999999</v>
      </c>
      <c r="E16" s="96">
        <v>7.1055437650000002</v>
      </c>
      <c r="F16" s="121" t="s">
        <v>311</v>
      </c>
      <c r="H16" s="202"/>
      <c r="I16" s="244"/>
    </row>
    <row r="17" spans="1:9" ht="16">
      <c r="A17" s="94">
        <v>14</v>
      </c>
      <c r="B17" s="95" t="s">
        <v>259</v>
      </c>
      <c r="C17" s="96">
        <v>1.419177532</v>
      </c>
      <c r="D17" s="96">
        <v>3.11279781</v>
      </c>
      <c r="E17" s="96">
        <v>3.9921176919999999</v>
      </c>
      <c r="F17" s="121" t="s">
        <v>312</v>
      </c>
      <c r="H17" s="202"/>
      <c r="I17" s="244"/>
    </row>
    <row r="18" spans="1:9" ht="16">
      <c r="A18" s="94">
        <v>15</v>
      </c>
      <c r="B18" s="102" t="s">
        <v>180</v>
      </c>
      <c r="C18" s="123">
        <v>-0.76279947518885038</v>
      </c>
      <c r="D18" s="103">
        <v>0.84102055781115004</v>
      </c>
      <c r="E18" s="103">
        <v>13.413199125</v>
      </c>
      <c r="F18" s="120" t="s">
        <v>313</v>
      </c>
      <c r="H18" s="202"/>
      <c r="I18" s="244"/>
    </row>
    <row r="19" spans="1:9" ht="16">
      <c r="A19" s="94">
        <v>16</v>
      </c>
      <c r="B19" s="95" t="s">
        <v>260</v>
      </c>
      <c r="C19" s="96">
        <v>0.29982025299999998</v>
      </c>
      <c r="D19" s="96">
        <v>0.40668034400000003</v>
      </c>
      <c r="E19" s="96">
        <v>0.98318603500000001</v>
      </c>
      <c r="F19" s="121" t="s">
        <v>314</v>
      </c>
      <c r="H19" s="202"/>
      <c r="I19" s="244"/>
    </row>
    <row r="20" spans="1:9" ht="16">
      <c r="A20" s="94">
        <v>17</v>
      </c>
      <c r="B20" s="102" t="s">
        <v>181</v>
      </c>
      <c r="C20" s="103">
        <v>-1.0626197281888503</v>
      </c>
      <c r="D20" s="103">
        <v>0.43434021381115007</v>
      </c>
      <c r="E20" s="103">
        <v>12.430013089999999</v>
      </c>
      <c r="F20" s="120" t="s">
        <v>315</v>
      </c>
      <c r="H20" s="202"/>
      <c r="I20" s="244"/>
    </row>
    <row r="21" spans="1:9">
      <c r="A21" s="114"/>
      <c r="C21" s="160"/>
    </row>
    <row r="22" spans="1:9">
      <c r="A22" s="114"/>
      <c r="C22" s="160"/>
    </row>
    <row r="23" spans="1:9">
      <c r="A23" s="114"/>
      <c r="C23" s="160"/>
    </row>
    <row r="24" spans="1:9">
      <c r="A24" s="114"/>
      <c r="C24" s="160"/>
    </row>
    <row r="25" spans="1:9">
      <c r="A25" s="114"/>
      <c r="C25" s="160"/>
    </row>
    <row r="26" spans="1:9">
      <c r="A26" s="114"/>
      <c r="C26" s="160"/>
    </row>
    <row r="27" spans="1:9">
      <c r="A27" s="114"/>
      <c r="C27" s="160"/>
    </row>
    <row r="28" spans="1:9">
      <c r="A28" s="114"/>
      <c r="C28" s="160"/>
    </row>
    <row r="29" spans="1:9">
      <c r="A29" s="114"/>
      <c r="C29" s="160"/>
    </row>
    <row r="30" spans="1:9">
      <c r="A30" s="114"/>
      <c r="C30" s="160"/>
    </row>
    <row r="31" spans="1:9">
      <c r="A31" s="114"/>
      <c r="C31" s="160"/>
    </row>
    <row r="32" spans="1:9">
      <c r="A32" s="114"/>
      <c r="C32" s="160"/>
    </row>
    <row r="33" spans="1:3">
      <c r="A33" s="114"/>
      <c r="C33" s="160"/>
    </row>
  </sheetData>
  <mergeCells count="2">
    <mergeCell ref="A1:F1"/>
    <mergeCell ref="A2:F2"/>
  </mergeCells>
  <pageMargins left="1" right="1" top="1" bottom="1.46639015748032" header="1" footer="1"/>
  <pageSetup paperSize="9" scale="75" orientation="landscape" r:id="rId1"/>
  <headerFooter alignWithMargins="0">
    <oddFooter>&amp;L&amp;"Arial,Italic"&amp;8 Muhamad Maulana Yasin Jayawiguna:WA00810, 2/22/2016 1:19:18 PM 
&amp;"-,Regular"Hal:  1/ 1</oddFooter>
  </headerFooter>
  <customProperties>
    <customPr name="EpmWorksheetKeyString_GU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79998168889431442"/>
  </sheetPr>
  <dimension ref="A1:N36"/>
  <sheetViews>
    <sheetView showGridLines="0" view="pageBreakPreview" topLeftCell="A7" zoomScale="75" zoomScaleNormal="90" zoomScaleSheetLayoutView="85" workbookViewId="0">
      <selection activeCell="A28" sqref="A28:J28"/>
    </sheetView>
  </sheetViews>
  <sheetFormatPr baseColWidth="10" defaultColWidth="9.1640625" defaultRowHeight="13"/>
  <cols>
    <col min="1" max="1" width="22.5" style="125" bestFit="1" customWidth="1"/>
    <col min="2" max="9" width="17.5" style="125" customWidth="1"/>
    <col min="10" max="10" width="30.6640625" style="125" customWidth="1"/>
    <col min="11" max="11" width="14.5" style="125" bestFit="1" customWidth="1"/>
    <col min="12" max="12" width="9.1640625" style="125"/>
    <col min="13" max="13" width="30" style="125" bestFit="1" customWidth="1"/>
    <col min="14" max="16384" width="9.1640625" style="125"/>
  </cols>
  <sheetData>
    <row r="1" spans="1:14" s="128" customFormat="1" ht="22.5" customHeight="1">
      <c r="A1" s="281" t="s">
        <v>430</v>
      </c>
      <c r="B1" s="282"/>
      <c r="C1" s="282"/>
      <c r="D1" s="282"/>
      <c r="E1" s="282"/>
      <c r="F1" s="282"/>
      <c r="G1" s="282"/>
      <c r="H1" s="282"/>
      <c r="I1" s="282"/>
      <c r="J1" s="283"/>
    </row>
    <row r="2" spans="1:14" s="128" customFormat="1" ht="22.5" customHeight="1">
      <c r="A2" s="284" t="s">
        <v>431</v>
      </c>
      <c r="B2" s="285"/>
      <c r="C2" s="285"/>
      <c r="D2" s="285"/>
      <c r="E2" s="285"/>
      <c r="F2" s="285"/>
      <c r="G2" s="285"/>
      <c r="H2" s="285"/>
      <c r="I2" s="285"/>
      <c r="J2" s="286"/>
    </row>
    <row r="3" spans="1:14" s="178" customFormat="1" ht="49.5" customHeight="1">
      <c r="A3" s="37" t="s">
        <v>129</v>
      </c>
      <c r="B3" s="177" t="s">
        <v>17</v>
      </c>
      <c r="C3" s="177" t="s">
        <v>18</v>
      </c>
      <c r="D3" s="177" t="s">
        <v>4</v>
      </c>
      <c r="E3" s="177" t="s">
        <v>70</v>
      </c>
      <c r="F3" s="177" t="s">
        <v>19</v>
      </c>
      <c r="G3" s="177" t="s">
        <v>364</v>
      </c>
      <c r="H3" s="177" t="s">
        <v>21</v>
      </c>
      <c r="I3" s="177" t="s">
        <v>330</v>
      </c>
      <c r="J3" s="38" t="s">
        <v>130</v>
      </c>
    </row>
    <row r="4" spans="1:14" s="187" customFormat="1" ht="17">
      <c r="A4" s="191" t="s">
        <v>153</v>
      </c>
      <c r="B4" s="265">
        <v>58.719782127000002</v>
      </c>
      <c r="C4" s="265">
        <v>21.308929589000002</v>
      </c>
      <c r="D4" s="265">
        <v>37.410852538</v>
      </c>
      <c r="E4" s="265">
        <v>0</v>
      </c>
      <c r="F4" s="265">
        <v>4.4874716719999999</v>
      </c>
      <c r="G4" s="265">
        <v>46.555084487000002</v>
      </c>
      <c r="H4" s="265">
        <v>3.056656496</v>
      </c>
      <c r="I4" s="265">
        <v>16.620145878999999</v>
      </c>
      <c r="J4" s="186" t="s">
        <v>153</v>
      </c>
      <c r="L4" s="178"/>
      <c r="M4" s="178"/>
      <c r="N4" s="178"/>
    </row>
    <row r="5" spans="1:14" s="187" customFormat="1" ht="17">
      <c r="A5" s="191" t="s">
        <v>370</v>
      </c>
      <c r="B5" s="265">
        <v>9.3108122390000005</v>
      </c>
      <c r="C5" s="265">
        <v>5.5422206479999998</v>
      </c>
      <c r="D5" s="265">
        <v>3.7685915909999999</v>
      </c>
      <c r="E5" s="265">
        <v>0</v>
      </c>
      <c r="F5" s="265">
        <v>2.7420272560000001</v>
      </c>
      <c r="G5" s="265">
        <v>5.0432902999999998</v>
      </c>
      <c r="H5" s="265">
        <v>0</v>
      </c>
      <c r="I5" s="265">
        <v>5.4755635150000002</v>
      </c>
      <c r="J5" s="186" t="s">
        <v>298</v>
      </c>
      <c r="L5" s="178"/>
      <c r="M5" s="178"/>
      <c r="N5" s="178"/>
    </row>
    <row r="6" spans="1:14" s="187" customFormat="1" ht="17">
      <c r="A6" s="191" t="s">
        <v>151</v>
      </c>
      <c r="B6" s="265">
        <v>249.04240237499999</v>
      </c>
      <c r="C6" s="265">
        <v>169.435479775</v>
      </c>
      <c r="D6" s="265">
        <v>79.606922600000004</v>
      </c>
      <c r="E6" s="265">
        <v>0</v>
      </c>
      <c r="F6" s="265">
        <v>19.529834235999999</v>
      </c>
      <c r="G6" s="265">
        <v>216.634189453</v>
      </c>
      <c r="H6" s="265">
        <v>5.8783889599999997</v>
      </c>
      <c r="I6" s="265">
        <v>154.25459159600001</v>
      </c>
      <c r="J6" s="186" t="s">
        <v>158</v>
      </c>
      <c r="L6" s="178"/>
      <c r="M6" s="178"/>
      <c r="N6" s="178"/>
    </row>
    <row r="7" spans="1:14" s="187" customFormat="1" ht="17">
      <c r="A7" s="191" t="s">
        <v>150</v>
      </c>
      <c r="B7" s="265">
        <v>204.09833273699999</v>
      </c>
      <c r="C7" s="265">
        <v>119.27724907647</v>
      </c>
      <c r="D7" s="265">
        <v>84.821083660529993</v>
      </c>
      <c r="E7" s="265">
        <v>0</v>
      </c>
      <c r="F7" s="265">
        <v>40.424673771999998</v>
      </c>
      <c r="G7" s="265">
        <v>149.16245328700001</v>
      </c>
      <c r="H7" s="265">
        <v>0.86499000000000004</v>
      </c>
      <c r="I7" s="265">
        <v>110.86601857247</v>
      </c>
      <c r="J7" s="186" t="s">
        <v>157</v>
      </c>
      <c r="L7" s="178"/>
      <c r="M7" s="178"/>
      <c r="N7" s="178"/>
    </row>
    <row r="8" spans="1:14" s="187" customFormat="1" ht="17">
      <c r="A8" s="191" t="s">
        <v>152</v>
      </c>
      <c r="B8" s="265">
        <v>102.420730993332</v>
      </c>
      <c r="C8" s="265">
        <v>27.293875046126214</v>
      </c>
      <c r="D8" s="265">
        <v>75.126855947205783</v>
      </c>
      <c r="E8" s="265">
        <v>0</v>
      </c>
      <c r="F8" s="265">
        <v>21.402588093271</v>
      </c>
      <c r="G8" s="265">
        <v>80.791182928500007</v>
      </c>
      <c r="H8" s="265">
        <v>0</v>
      </c>
      <c r="I8" s="265">
        <v>21.397454881219002</v>
      </c>
      <c r="J8" s="186" t="s">
        <v>159</v>
      </c>
      <c r="L8" s="178"/>
      <c r="M8" s="178"/>
      <c r="N8" s="178"/>
    </row>
    <row r="9" spans="1:14" s="187" customFormat="1" ht="17">
      <c r="A9" s="191" t="s">
        <v>359</v>
      </c>
      <c r="B9" s="265">
        <v>1.1190318260000001</v>
      </c>
      <c r="C9" s="265">
        <v>0.383522101</v>
      </c>
      <c r="D9" s="265">
        <v>0.735509725</v>
      </c>
      <c r="E9" s="265">
        <v>0</v>
      </c>
      <c r="F9" s="265">
        <v>0.120387617</v>
      </c>
      <c r="G9" s="265">
        <v>0.97522505000000004</v>
      </c>
      <c r="H9" s="265">
        <v>0</v>
      </c>
      <c r="I9" s="265">
        <v>0.32862145799999998</v>
      </c>
      <c r="J9" s="186" t="s">
        <v>349</v>
      </c>
      <c r="L9" s="178"/>
      <c r="M9" s="178"/>
      <c r="N9" s="178"/>
    </row>
    <row r="10" spans="1:14" s="187" customFormat="1" ht="17">
      <c r="A10" s="192" t="s">
        <v>372</v>
      </c>
      <c r="B10" s="193">
        <v>624.71109229733202</v>
      </c>
      <c r="C10" s="193">
        <v>343.24127623559622</v>
      </c>
      <c r="D10" s="193">
        <v>281.4698160617358</v>
      </c>
      <c r="E10" s="193">
        <v>0</v>
      </c>
      <c r="F10" s="193">
        <v>88.706982646271001</v>
      </c>
      <c r="G10" s="193">
        <v>499.16142550550001</v>
      </c>
      <c r="H10" s="193">
        <v>9.8000354559999998</v>
      </c>
      <c r="I10" s="193">
        <v>308.94239590168894</v>
      </c>
      <c r="J10" s="189" t="s">
        <v>145</v>
      </c>
      <c r="L10" s="178"/>
      <c r="M10" s="178"/>
      <c r="N10" s="178"/>
    </row>
    <row r="14" spans="1:14" s="128" customFormat="1" ht="22.5" customHeight="1">
      <c r="A14" s="281" t="s">
        <v>407</v>
      </c>
      <c r="B14" s="282"/>
      <c r="C14" s="282"/>
      <c r="D14" s="282"/>
      <c r="E14" s="282"/>
      <c r="F14" s="282"/>
      <c r="G14" s="282"/>
      <c r="H14" s="282"/>
      <c r="I14" s="282"/>
      <c r="J14" s="283"/>
    </row>
    <row r="15" spans="1:14" s="128" customFormat="1" ht="22.5" customHeight="1">
      <c r="A15" s="284" t="s">
        <v>408</v>
      </c>
      <c r="B15" s="285"/>
      <c r="C15" s="285"/>
      <c r="D15" s="285"/>
      <c r="E15" s="285"/>
      <c r="F15" s="285"/>
      <c r="G15" s="285"/>
      <c r="H15" s="285"/>
      <c r="I15" s="285"/>
      <c r="J15" s="286"/>
    </row>
    <row r="16" spans="1:14" s="178" customFormat="1" ht="49.5" customHeight="1">
      <c r="A16" s="37" t="s">
        <v>129</v>
      </c>
      <c r="B16" s="177" t="s">
        <v>17</v>
      </c>
      <c r="C16" s="177" t="s">
        <v>18</v>
      </c>
      <c r="D16" s="177" t="s">
        <v>4</v>
      </c>
      <c r="E16" s="177" t="s">
        <v>70</v>
      </c>
      <c r="F16" s="177" t="s">
        <v>19</v>
      </c>
      <c r="G16" s="177" t="s">
        <v>364</v>
      </c>
      <c r="H16" s="177" t="s">
        <v>21</v>
      </c>
      <c r="I16" s="177" t="s">
        <v>330</v>
      </c>
      <c r="J16" s="38" t="s">
        <v>130</v>
      </c>
    </row>
    <row r="17" spans="1:14" s="187" customFormat="1" ht="17">
      <c r="A17" s="191" t="s">
        <v>153</v>
      </c>
      <c r="B17" s="252">
        <v>59.166228304999997</v>
      </c>
      <c r="C17" s="252">
        <v>21.931462914000001</v>
      </c>
      <c r="D17" s="252">
        <v>37.234765391000003</v>
      </c>
      <c r="E17" s="252">
        <v>0</v>
      </c>
      <c r="F17" s="252">
        <v>2.5818880200000001</v>
      </c>
      <c r="G17" s="252">
        <v>48.396046450999997</v>
      </c>
      <c r="H17" s="252">
        <v>4.0194564939999999</v>
      </c>
      <c r="I17" s="252">
        <v>16.417316553999999</v>
      </c>
      <c r="J17" s="186" t="s">
        <v>153</v>
      </c>
      <c r="L17" s="178"/>
      <c r="M17" s="178"/>
      <c r="N17" s="178"/>
    </row>
    <row r="18" spans="1:14" s="187" customFormat="1" ht="17">
      <c r="A18" s="191" t="s">
        <v>370</v>
      </c>
      <c r="B18" s="252">
        <v>8.8494666760000005</v>
      </c>
      <c r="C18" s="252">
        <v>4.9554440089999998</v>
      </c>
      <c r="D18" s="252">
        <v>3.8940226670000002</v>
      </c>
      <c r="E18" s="252">
        <v>0</v>
      </c>
      <c r="F18" s="252">
        <v>2.6819051840000001</v>
      </c>
      <c r="G18" s="252">
        <v>4.8898508999999999</v>
      </c>
      <c r="H18" s="252">
        <v>0</v>
      </c>
      <c r="I18" s="252">
        <v>4.8922823759999998</v>
      </c>
      <c r="J18" s="186" t="s">
        <v>298</v>
      </c>
      <c r="L18" s="178"/>
      <c r="M18" s="178"/>
      <c r="N18" s="178"/>
    </row>
    <row r="19" spans="1:14" s="187" customFormat="1" ht="17">
      <c r="A19" s="191" t="s">
        <v>151</v>
      </c>
      <c r="B19" s="252">
        <v>253.95771883899999</v>
      </c>
      <c r="C19" s="252">
        <v>174.966635744</v>
      </c>
      <c r="D19" s="252">
        <v>78.991083094999993</v>
      </c>
      <c r="E19" s="252">
        <v>0</v>
      </c>
      <c r="F19" s="252">
        <v>23.575928688000001</v>
      </c>
      <c r="G19" s="252">
        <v>214.262257707</v>
      </c>
      <c r="H19" s="252">
        <v>5.2626308169999998</v>
      </c>
      <c r="I19" s="252">
        <v>160.85185969899999</v>
      </c>
      <c r="J19" s="186" t="s">
        <v>158</v>
      </c>
      <c r="L19" s="178"/>
      <c r="M19" s="178"/>
      <c r="N19" s="178"/>
    </row>
    <row r="20" spans="1:14" s="187" customFormat="1" ht="17">
      <c r="A20" s="191" t="s">
        <v>150</v>
      </c>
      <c r="B20" s="252">
        <v>201.61918344899999</v>
      </c>
      <c r="C20" s="252">
        <v>113.700076657</v>
      </c>
      <c r="D20" s="252">
        <v>87.919106791999994</v>
      </c>
      <c r="E20" s="252">
        <v>0</v>
      </c>
      <c r="F20" s="252">
        <v>35.489737714999997</v>
      </c>
      <c r="G20" s="252">
        <v>150.33375233300001</v>
      </c>
      <c r="H20" s="252">
        <v>1.0757882270000001</v>
      </c>
      <c r="I20" s="252">
        <v>106.525117982</v>
      </c>
      <c r="J20" s="186" t="s">
        <v>157</v>
      </c>
      <c r="L20" s="178"/>
      <c r="M20" s="178"/>
      <c r="N20" s="178"/>
    </row>
    <row r="21" spans="1:14" s="187" customFormat="1" ht="17">
      <c r="A21" s="191" t="s">
        <v>152</v>
      </c>
      <c r="B21" s="252">
        <v>100.326458362332</v>
      </c>
      <c r="C21" s="252">
        <v>24.936682904126211</v>
      </c>
      <c r="D21" s="252">
        <v>75.389775458205776</v>
      </c>
      <c r="E21" s="252">
        <v>0</v>
      </c>
      <c r="F21" s="252">
        <v>19.563421380270999</v>
      </c>
      <c r="G21" s="252">
        <v>82.186115480500007</v>
      </c>
      <c r="H21" s="252">
        <v>0</v>
      </c>
      <c r="I21" s="252">
        <v>20.443870004219001</v>
      </c>
      <c r="J21" s="186" t="s">
        <v>159</v>
      </c>
      <c r="L21" s="178"/>
      <c r="M21" s="178"/>
      <c r="N21" s="178"/>
    </row>
    <row r="22" spans="1:14" s="187" customFormat="1" ht="17">
      <c r="A22" s="191" t="s">
        <v>359</v>
      </c>
      <c r="B22" s="252">
        <v>1.2499330390000001</v>
      </c>
      <c r="C22" s="252">
        <v>0.48134260699999998</v>
      </c>
      <c r="D22" s="252">
        <v>0.76859043199999999</v>
      </c>
      <c r="E22" s="252">
        <v>0</v>
      </c>
      <c r="F22" s="252">
        <v>0.149387617</v>
      </c>
      <c r="G22" s="252">
        <v>0.99506059999999996</v>
      </c>
      <c r="H22" s="252">
        <v>0</v>
      </c>
      <c r="I22" s="252">
        <v>0.42644196400000001</v>
      </c>
      <c r="J22" s="186" t="s">
        <v>349</v>
      </c>
      <c r="L22" s="178"/>
      <c r="M22" s="178"/>
      <c r="N22" s="178"/>
    </row>
    <row r="23" spans="1:14" s="187" customFormat="1" ht="17">
      <c r="A23" s="192" t="s">
        <v>372</v>
      </c>
      <c r="B23" s="193">
        <v>625.16898867033206</v>
      </c>
      <c r="C23" s="193">
        <v>340.9716448351262</v>
      </c>
      <c r="D23" s="193">
        <v>284.1973438352058</v>
      </c>
      <c r="E23" s="193">
        <v>0</v>
      </c>
      <c r="F23" s="193">
        <v>84.042268604271001</v>
      </c>
      <c r="G23" s="193">
        <v>501.06308347150002</v>
      </c>
      <c r="H23" s="193">
        <v>10.357875538</v>
      </c>
      <c r="I23" s="193">
        <v>309.55688857921899</v>
      </c>
      <c r="J23" s="189" t="s">
        <v>145</v>
      </c>
      <c r="L23" s="178"/>
      <c r="M23" s="178"/>
      <c r="N23" s="178"/>
    </row>
    <row r="24" spans="1:14">
      <c r="B24" s="218"/>
      <c r="C24" s="218"/>
      <c r="D24" s="218"/>
      <c r="E24" s="218"/>
      <c r="F24" s="218"/>
      <c r="G24" s="218"/>
      <c r="H24" s="218"/>
      <c r="I24" s="218"/>
    </row>
    <row r="25" spans="1:14">
      <c r="B25" s="218"/>
    </row>
    <row r="27" spans="1:14" ht="21">
      <c r="A27" s="281" t="s">
        <v>440</v>
      </c>
      <c r="B27" s="282"/>
      <c r="C27" s="282"/>
      <c r="D27" s="282"/>
      <c r="E27" s="282"/>
      <c r="F27" s="282"/>
      <c r="G27" s="282"/>
      <c r="H27" s="282"/>
      <c r="I27" s="282"/>
      <c r="J27" s="283"/>
    </row>
    <row r="28" spans="1:14" ht="21">
      <c r="A28" s="284" t="s">
        <v>441</v>
      </c>
      <c r="B28" s="285"/>
      <c r="C28" s="285"/>
      <c r="D28" s="285"/>
      <c r="E28" s="285"/>
      <c r="F28" s="285"/>
      <c r="G28" s="285"/>
      <c r="H28" s="285"/>
      <c r="I28" s="285"/>
      <c r="J28" s="286"/>
    </row>
    <row r="29" spans="1:14" ht="51">
      <c r="A29" s="37" t="s">
        <v>129</v>
      </c>
      <c r="B29" s="177" t="s">
        <v>17</v>
      </c>
      <c r="C29" s="177" t="s">
        <v>18</v>
      </c>
      <c r="D29" s="177" t="s">
        <v>4</v>
      </c>
      <c r="E29" s="177" t="s">
        <v>70</v>
      </c>
      <c r="F29" s="177" t="s">
        <v>19</v>
      </c>
      <c r="G29" s="177" t="s">
        <v>364</v>
      </c>
      <c r="H29" s="177" t="s">
        <v>21</v>
      </c>
      <c r="I29" s="177" t="s">
        <v>330</v>
      </c>
      <c r="J29" s="38" t="s">
        <v>130</v>
      </c>
    </row>
    <row r="30" spans="1:14" ht="17">
      <c r="A30" s="191" t="s">
        <v>153</v>
      </c>
      <c r="B30" s="252">
        <v>59.344113551</v>
      </c>
      <c r="C30" s="252">
        <v>23.156562543</v>
      </c>
      <c r="D30" s="252">
        <v>36.187551008</v>
      </c>
      <c r="E30" s="252">
        <v>0</v>
      </c>
      <c r="F30" s="252">
        <v>2.049663851</v>
      </c>
      <c r="G30" s="252">
        <v>48.773011867999998</v>
      </c>
      <c r="H30" s="252">
        <v>3.354020759</v>
      </c>
      <c r="I30" s="252">
        <v>17.457845235000001</v>
      </c>
      <c r="J30" s="186" t="s">
        <v>153</v>
      </c>
    </row>
    <row r="31" spans="1:14" ht="17">
      <c r="A31" s="191" t="s">
        <v>370</v>
      </c>
      <c r="B31" s="252">
        <v>5.6501115730000002</v>
      </c>
      <c r="C31" s="252">
        <v>3.4510968420000001</v>
      </c>
      <c r="D31" s="252">
        <v>2.1990147310000001</v>
      </c>
      <c r="E31" s="252">
        <v>0</v>
      </c>
      <c r="F31" s="252">
        <v>2.1098065730000002</v>
      </c>
      <c r="G31" s="252">
        <v>3.4652392999999999</v>
      </c>
      <c r="H31" s="252">
        <v>0</v>
      </c>
      <c r="I31" s="252">
        <v>3.4362475840000002</v>
      </c>
      <c r="J31" s="186" t="s">
        <v>298</v>
      </c>
    </row>
    <row r="32" spans="1:14" ht="17">
      <c r="A32" s="191" t="s">
        <v>151</v>
      </c>
      <c r="B32" s="252">
        <v>274.17554528900001</v>
      </c>
      <c r="C32" s="252">
        <v>185.149904066</v>
      </c>
      <c r="D32" s="252">
        <v>89.025641222999994</v>
      </c>
      <c r="E32" s="252">
        <v>0</v>
      </c>
      <c r="F32" s="252">
        <v>30.750130687999999</v>
      </c>
      <c r="G32" s="252">
        <v>219.41105689299999</v>
      </c>
      <c r="H32" s="252">
        <v>4.3005963180000002</v>
      </c>
      <c r="I32" s="252">
        <v>172.42812224599999</v>
      </c>
      <c r="J32" s="186" t="s">
        <v>158</v>
      </c>
    </row>
    <row r="33" spans="1:10" ht="17">
      <c r="A33" s="191" t="s">
        <v>150</v>
      </c>
      <c r="B33" s="252">
        <v>223.95140840100001</v>
      </c>
      <c r="C33" s="252">
        <v>128.50058002599999</v>
      </c>
      <c r="D33" s="252">
        <v>95.450828375</v>
      </c>
      <c r="E33" s="252">
        <v>0</v>
      </c>
      <c r="F33" s="252">
        <v>43.896591434999998</v>
      </c>
      <c r="G33" s="252">
        <v>156.52006627</v>
      </c>
      <c r="H33" s="252">
        <v>0.05</v>
      </c>
      <c r="I33" s="252">
        <v>118.666708891</v>
      </c>
      <c r="J33" s="186" t="s">
        <v>157</v>
      </c>
    </row>
    <row r="34" spans="1:10" ht="17">
      <c r="A34" s="191" t="s">
        <v>152</v>
      </c>
      <c r="B34" s="252">
        <v>134.75169027600001</v>
      </c>
      <c r="C34" s="252">
        <v>34.901860773999999</v>
      </c>
      <c r="D34" s="252">
        <v>99.849829502000006</v>
      </c>
      <c r="E34" s="252">
        <v>0</v>
      </c>
      <c r="F34" s="252">
        <v>36.317644155000004</v>
      </c>
      <c r="G34" s="252">
        <v>98.422203611</v>
      </c>
      <c r="H34" s="252">
        <v>0</v>
      </c>
      <c r="I34" s="252">
        <v>29.648019390999998</v>
      </c>
      <c r="J34" s="186" t="s">
        <v>159</v>
      </c>
    </row>
    <row r="35" spans="1:10" ht="17">
      <c r="A35" s="191" t="s">
        <v>359</v>
      </c>
      <c r="B35" s="252">
        <v>1.379924723</v>
      </c>
      <c r="C35" s="252">
        <v>0.59633987300000002</v>
      </c>
      <c r="D35" s="252">
        <v>0.78358485</v>
      </c>
      <c r="E35" s="252">
        <v>0</v>
      </c>
      <c r="F35" s="252">
        <v>0.29938761699999999</v>
      </c>
      <c r="G35" s="252">
        <v>1.05387425</v>
      </c>
      <c r="H35" s="252">
        <v>0</v>
      </c>
      <c r="I35" s="252">
        <v>0.54143923000000005</v>
      </c>
      <c r="J35" s="186" t="s">
        <v>349</v>
      </c>
    </row>
    <row r="36" spans="1:10" ht="17">
      <c r="A36" s="192" t="s">
        <v>372</v>
      </c>
      <c r="B36" s="193">
        <v>699.25279381300004</v>
      </c>
      <c r="C36" s="193">
        <v>375.75634412400001</v>
      </c>
      <c r="D36" s="193">
        <v>323.49644968899997</v>
      </c>
      <c r="E36" s="193">
        <v>0</v>
      </c>
      <c r="F36" s="193">
        <v>115.423224319</v>
      </c>
      <c r="G36" s="193">
        <v>527.64545219199999</v>
      </c>
      <c r="H36" s="193">
        <v>7.704617077</v>
      </c>
      <c r="I36" s="193">
        <v>342.17838257699998</v>
      </c>
      <c r="J36" s="189" t="s">
        <v>145</v>
      </c>
    </row>
  </sheetData>
  <mergeCells count="6">
    <mergeCell ref="A28:J28"/>
    <mergeCell ref="A14:J14"/>
    <mergeCell ref="A15:J15"/>
    <mergeCell ref="A1:J1"/>
    <mergeCell ref="A2:J2"/>
    <mergeCell ref="A27:J27"/>
  </mergeCells>
  <pageMargins left="0.7" right="0.7" top="0.75" bottom="0.75" header="0.3" footer="0.3"/>
  <pageSetup scale="44" orientation="portrait" r:id="rId1"/>
  <customProperties>
    <customPr name="EpmWorksheetKeyString_GU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tint="0.79998168889431442"/>
  </sheetPr>
  <dimension ref="A1:I57"/>
  <sheetViews>
    <sheetView showGridLines="0" view="pageBreakPreview" topLeftCell="A25" zoomScale="68" zoomScaleNormal="90" zoomScaleSheetLayoutView="85" workbookViewId="0">
      <selection activeCell="E53" sqref="E53"/>
    </sheetView>
  </sheetViews>
  <sheetFormatPr baseColWidth="10" defaultColWidth="9.1640625" defaultRowHeight="13"/>
  <cols>
    <col min="1" max="1" width="4.83203125" style="7" customWidth="1"/>
    <col min="2" max="2" width="52.6640625" style="7" customWidth="1"/>
    <col min="3" max="5" width="14.5" style="7" customWidth="1"/>
    <col min="6" max="6" width="52" style="7" bestFit="1" customWidth="1"/>
    <col min="7" max="7" width="40.1640625" style="7" bestFit="1" customWidth="1"/>
    <col min="8" max="8" width="15.5" style="202" bestFit="1" customWidth="1"/>
    <col min="9" max="9" width="7.83203125" style="7" bestFit="1" customWidth="1"/>
    <col min="10" max="33" width="26.1640625" style="7" customWidth="1"/>
    <col min="34" max="34" width="0" style="7" hidden="1" customWidth="1"/>
    <col min="35" max="35" width="21.5" style="7" customWidth="1"/>
    <col min="36" max="16384" width="9.1640625" style="7"/>
  </cols>
  <sheetData>
    <row r="1" spans="1:9" s="93" customFormat="1" ht="21">
      <c r="A1" s="281" t="s">
        <v>366</v>
      </c>
      <c r="B1" s="282"/>
      <c r="C1" s="282"/>
      <c r="D1" s="282"/>
      <c r="E1" s="282"/>
      <c r="F1" s="283"/>
      <c r="H1" s="243"/>
    </row>
    <row r="2" spans="1:9" s="93" customFormat="1" ht="21">
      <c r="A2" s="280" t="s">
        <v>394</v>
      </c>
      <c r="B2" s="280"/>
      <c r="C2" s="280"/>
      <c r="D2" s="280"/>
      <c r="E2" s="280"/>
      <c r="F2" s="280"/>
      <c r="H2" s="243"/>
    </row>
    <row r="3" spans="1:9" ht="51">
      <c r="A3" s="37" t="s">
        <v>0</v>
      </c>
      <c r="B3" s="37" t="s">
        <v>6</v>
      </c>
      <c r="C3" s="37" t="s">
        <v>398</v>
      </c>
      <c r="D3" s="37" t="s">
        <v>399</v>
      </c>
      <c r="E3" s="37" t="s">
        <v>400</v>
      </c>
      <c r="F3" s="38" t="s">
        <v>130</v>
      </c>
    </row>
    <row r="4" spans="1:9" ht="18.75" customHeight="1">
      <c r="A4" s="94">
        <v>1</v>
      </c>
      <c r="B4" s="95" t="s">
        <v>22</v>
      </c>
      <c r="C4" s="96">
        <v>16.212484156750001</v>
      </c>
      <c r="D4" s="96">
        <v>16.17073390453</v>
      </c>
      <c r="E4" s="96">
        <v>13.594851883539999</v>
      </c>
      <c r="F4" s="98" t="s">
        <v>47</v>
      </c>
      <c r="G4" s="111"/>
      <c r="H4" s="232"/>
      <c r="I4" s="244"/>
    </row>
    <row r="5" spans="1:9" ht="18.75" customHeight="1">
      <c r="A5" s="94">
        <v>2</v>
      </c>
      <c r="B5" s="95" t="s">
        <v>19</v>
      </c>
      <c r="C5" s="96">
        <v>285.41842832935998</v>
      </c>
      <c r="D5" s="96">
        <v>307.64443605690002</v>
      </c>
      <c r="E5" s="96">
        <v>328.50041725163999</v>
      </c>
      <c r="F5" s="98" t="s">
        <v>103</v>
      </c>
      <c r="G5" s="111"/>
      <c r="H5" s="232"/>
      <c r="I5" s="244"/>
    </row>
    <row r="6" spans="1:9" ht="18.75" customHeight="1">
      <c r="A6" s="94">
        <v>3</v>
      </c>
      <c r="B6" s="95" t="s">
        <v>182</v>
      </c>
      <c r="C6" s="96">
        <v>57.50775693736</v>
      </c>
      <c r="D6" s="96">
        <v>68.891971499900009</v>
      </c>
      <c r="E6" s="96">
        <v>82.568401680679997</v>
      </c>
      <c r="F6" s="98" t="s">
        <v>316</v>
      </c>
      <c r="G6" s="111"/>
      <c r="H6" s="232"/>
      <c r="I6" s="244"/>
    </row>
    <row r="7" spans="1:9" ht="18.75" customHeight="1">
      <c r="A7" s="94">
        <v>4</v>
      </c>
      <c r="B7" s="95" t="s">
        <v>183</v>
      </c>
      <c r="C7" s="96">
        <v>227.91067139200001</v>
      </c>
      <c r="D7" s="96">
        <v>238.52500000000001</v>
      </c>
      <c r="E7" s="96">
        <v>244.73201557096002</v>
      </c>
      <c r="F7" s="98" t="s">
        <v>317</v>
      </c>
      <c r="G7" s="111"/>
      <c r="H7" s="232"/>
      <c r="I7" s="244"/>
    </row>
    <row r="8" spans="1:9" ht="18.75" customHeight="1">
      <c r="A8" s="94">
        <v>5</v>
      </c>
      <c r="B8" s="95" t="s">
        <v>184</v>
      </c>
      <c r="C8" s="99">
        <v>0</v>
      </c>
      <c r="D8" s="99">
        <v>0.22746455700000001</v>
      </c>
      <c r="E8" s="99">
        <v>1.2</v>
      </c>
      <c r="F8" s="98" t="s">
        <v>318</v>
      </c>
      <c r="G8" s="111"/>
      <c r="H8" s="232"/>
      <c r="I8" s="244"/>
    </row>
    <row r="9" spans="1:9" ht="18.75" customHeight="1">
      <c r="A9" s="94">
        <v>6</v>
      </c>
      <c r="B9" s="95" t="s">
        <v>63</v>
      </c>
      <c r="C9" s="96">
        <v>101.584341004</v>
      </c>
      <c r="D9" s="96">
        <v>99.246703428999993</v>
      </c>
      <c r="E9" s="96">
        <v>101.689045687</v>
      </c>
      <c r="F9" s="98" t="s">
        <v>77</v>
      </c>
      <c r="G9" s="111"/>
      <c r="H9" s="232"/>
      <c r="I9" s="244"/>
    </row>
    <row r="10" spans="1:9" ht="18.75" customHeight="1">
      <c r="A10" s="94">
        <v>7</v>
      </c>
      <c r="B10" s="95" t="s">
        <v>185</v>
      </c>
      <c r="C10" s="96">
        <v>133.57466422100001</v>
      </c>
      <c r="D10" s="96">
        <v>131.66944713000001</v>
      </c>
      <c r="E10" s="96">
        <v>135.726304043</v>
      </c>
      <c r="F10" s="98" t="s">
        <v>319</v>
      </c>
      <c r="G10" s="111"/>
      <c r="H10" s="232"/>
      <c r="I10" s="244"/>
    </row>
    <row r="11" spans="1:9" ht="18.75" customHeight="1">
      <c r="A11" s="94">
        <v>8</v>
      </c>
      <c r="B11" s="95" t="s">
        <v>186</v>
      </c>
      <c r="C11" s="96">
        <v>-32.036217235000002</v>
      </c>
      <c r="D11" s="96">
        <v>-32.468637719</v>
      </c>
      <c r="E11" s="96">
        <v>-34.037258356000002</v>
      </c>
      <c r="F11" s="98" t="s">
        <v>320</v>
      </c>
      <c r="G11" s="111"/>
      <c r="H11" s="232"/>
      <c r="I11" s="244"/>
    </row>
    <row r="12" spans="1:9" ht="18.75" customHeight="1">
      <c r="A12" s="94">
        <v>9</v>
      </c>
      <c r="B12" s="95" t="s">
        <v>187</v>
      </c>
      <c r="C12" s="100">
        <v>4.5894018000000002E-2</v>
      </c>
      <c r="D12" s="99">
        <v>4.5894018000000002E-2</v>
      </c>
      <c r="E12" s="99">
        <v>0</v>
      </c>
      <c r="F12" s="98" t="s">
        <v>321</v>
      </c>
      <c r="G12" s="111"/>
      <c r="H12" s="232"/>
      <c r="I12" s="244"/>
    </row>
    <row r="13" spans="1:9" ht="18.75" customHeight="1">
      <c r="A13" s="94">
        <v>10</v>
      </c>
      <c r="B13" s="95" t="s">
        <v>188</v>
      </c>
      <c r="C13" s="96">
        <v>0</v>
      </c>
      <c r="D13" s="96">
        <v>0</v>
      </c>
      <c r="E13" s="96">
        <v>0</v>
      </c>
      <c r="F13" s="98" t="s">
        <v>322</v>
      </c>
      <c r="G13" s="111"/>
      <c r="H13" s="232"/>
      <c r="I13" s="244"/>
    </row>
    <row r="14" spans="1:9" ht="18.75" customHeight="1">
      <c r="A14" s="94">
        <v>11</v>
      </c>
      <c r="B14" s="95" t="s">
        <v>189</v>
      </c>
      <c r="C14" s="96">
        <v>0</v>
      </c>
      <c r="D14" s="96">
        <v>0</v>
      </c>
      <c r="E14" s="96">
        <v>0</v>
      </c>
      <c r="F14" s="98" t="s">
        <v>323</v>
      </c>
      <c r="G14" s="111"/>
      <c r="H14" s="232"/>
      <c r="I14" s="244"/>
    </row>
    <row r="15" spans="1:9" ht="18.75" customHeight="1">
      <c r="A15" s="94">
        <v>12</v>
      </c>
      <c r="B15" s="95" t="s">
        <v>64</v>
      </c>
      <c r="C15" s="96">
        <v>27.179067480000001</v>
      </c>
      <c r="D15" s="96">
        <v>28.940038184999999</v>
      </c>
      <c r="E15" s="96">
        <v>23.635301503040001</v>
      </c>
      <c r="F15" s="98" t="s">
        <v>78</v>
      </c>
      <c r="G15" s="111"/>
      <c r="H15" s="232"/>
      <c r="I15" s="244"/>
    </row>
    <row r="16" spans="1:9" ht="18.75" customHeight="1">
      <c r="A16" s="94">
        <v>13</v>
      </c>
      <c r="B16" s="95" t="s">
        <v>190</v>
      </c>
      <c r="C16" s="96">
        <v>3.9561232039999998</v>
      </c>
      <c r="D16" s="96">
        <v>3.5539675370000001</v>
      </c>
      <c r="E16" s="96">
        <v>2.6112485560000001</v>
      </c>
      <c r="F16" s="98" t="s">
        <v>324</v>
      </c>
      <c r="G16" s="111"/>
      <c r="H16" s="232"/>
      <c r="I16" s="244"/>
    </row>
    <row r="17" spans="1:9" ht="18.75" customHeight="1">
      <c r="A17" s="94">
        <v>14</v>
      </c>
      <c r="B17" s="95" t="s">
        <v>191</v>
      </c>
      <c r="C17" s="96">
        <v>23.222944276</v>
      </c>
      <c r="D17" s="96">
        <v>25.386070648</v>
      </c>
      <c r="E17" s="96">
        <v>21.024052947040001</v>
      </c>
      <c r="F17" s="98" t="s">
        <v>325</v>
      </c>
      <c r="G17" s="111"/>
      <c r="H17" s="232"/>
      <c r="I17" s="244"/>
    </row>
    <row r="18" spans="1:9" ht="18.75" customHeight="1">
      <c r="A18" s="94">
        <v>15</v>
      </c>
      <c r="B18" s="95" t="s">
        <v>65</v>
      </c>
      <c r="C18" s="96">
        <v>32.682022494999998</v>
      </c>
      <c r="D18" s="96">
        <v>36.272602106999997</v>
      </c>
      <c r="E18" s="96">
        <v>36.015297953999998</v>
      </c>
      <c r="F18" s="98" t="s">
        <v>127</v>
      </c>
      <c r="G18" s="111"/>
      <c r="H18" s="232"/>
      <c r="I18" s="244"/>
    </row>
    <row r="19" spans="1:9" ht="18.75" customHeight="1">
      <c r="A19" s="94">
        <v>16</v>
      </c>
      <c r="B19" s="95" t="s">
        <v>66</v>
      </c>
      <c r="C19" s="96">
        <v>-9.12865324747</v>
      </c>
      <c r="D19" s="96">
        <v>-16.132209233000001</v>
      </c>
      <c r="E19" s="96">
        <v>-16.078515345</v>
      </c>
      <c r="F19" s="98" t="s">
        <v>79</v>
      </c>
      <c r="G19" s="111"/>
      <c r="H19" s="232"/>
      <c r="I19" s="244"/>
    </row>
    <row r="20" spans="1:9" ht="18.75" customHeight="1">
      <c r="A20" s="94">
        <v>17</v>
      </c>
      <c r="B20" s="95" t="s">
        <v>192</v>
      </c>
      <c r="C20" s="99">
        <v>0</v>
      </c>
      <c r="D20" s="99">
        <v>0</v>
      </c>
      <c r="E20" s="99">
        <v>0</v>
      </c>
      <c r="F20" s="98" t="s">
        <v>80</v>
      </c>
      <c r="G20" s="111"/>
      <c r="H20" s="232"/>
      <c r="I20" s="244"/>
    </row>
    <row r="21" spans="1:9" ht="18.75" customHeight="1">
      <c r="A21" s="94">
        <v>18</v>
      </c>
      <c r="B21" s="95" t="s">
        <v>193</v>
      </c>
      <c r="C21" s="99">
        <v>0</v>
      </c>
      <c r="D21" s="99">
        <v>0</v>
      </c>
      <c r="E21" s="99">
        <v>0</v>
      </c>
      <c r="F21" s="98" t="s">
        <v>81</v>
      </c>
      <c r="G21" s="111"/>
      <c r="H21" s="232"/>
      <c r="I21" s="244"/>
    </row>
    <row r="22" spans="1:9" ht="18.75" customHeight="1">
      <c r="A22" s="94">
        <v>19</v>
      </c>
      <c r="B22" s="95" t="s">
        <v>67</v>
      </c>
      <c r="C22" s="99">
        <v>5.8185921000000002E-2</v>
      </c>
      <c r="D22" s="99">
        <v>0.182017018</v>
      </c>
      <c r="E22" s="99">
        <v>5.6435000000000001E-3</v>
      </c>
      <c r="F22" s="98" t="s">
        <v>82</v>
      </c>
      <c r="G22" s="111"/>
      <c r="H22" s="232"/>
      <c r="I22" s="244"/>
    </row>
    <row r="23" spans="1:9" ht="18.75" customHeight="1">
      <c r="A23" s="94">
        <v>20</v>
      </c>
      <c r="B23" s="95" t="s">
        <v>194</v>
      </c>
      <c r="C23" s="96">
        <v>0.36227170800000003</v>
      </c>
      <c r="D23" s="96">
        <v>0.41193970000000002</v>
      </c>
      <c r="E23" s="96">
        <v>0.41193970000000002</v>
      </c>
      <c r="F23" s="98" t="s">
        <v>83</v>
      </c>
      <c r="G23" s="111"/>
      <c r="H23" s="232"/>
      <c r="I23" s="244"/>
    </row>
    <row r="24" spans="1:9" ht="18.75" customHeight="1">
      <c r="A24" s="94">
        <v>21</v>
      </c>
      <c r="B24" s="95" t="s">
        <v>31</v>
      </c>
      <c r="C24" s="96">
        <v>18.062823852000001</v>
      </c>
      <c r="D24" s="96">
        <v>18.299502775000001</v>
      </c>
      <c r="E24" s="96">
        <v>19.972715229999999</v>
      </c>
      <c r="F24" s="98" t="s">
        <v>84</v>
      </c>
      <c r="G24" s="111"/>
      <c r="H24" s="232"/>
      <c r="I24" s="244"/>
    </row>
    <row r="25" spans="1:9" ht="18.75" customHeight="1">
      <c r="A25" s="94">
        <v>22</v>
      </c>
      <c r="B25" s="95" t="s">
        <v>68</v>
      </c>
      <c r="C25" s="96">
        <v>-7.6027650174099994</v>
      </c>
      <c r="D25" s="96">
        <v>-8.1459637300000001</v>
      </c>
      <c r="E25" s="96">
        <v>-8.6087054251000001</v>
      </c>
      <c r="F25" s="98" t="s">
        <v>50</v>
      </c>
      <c r="G25" s="111"/>
      <c r="H25" s="232"/>
      <c r="I25" s="244"/>
    </row>
    <row r="26" spans="1:9" ht="18.75" customHeight="1">
      <c r="A26" s="94">
        <v>23</v>
      </c>
      <c r="B26" s="95" t="s">
        <v>33</v>
      </c>
      <c r="C26" s="96">
        <v>16.280489267020002</v>
      </c>
      <c r="D26" s="96">
        <v>16.040159518470002</v>
      </c>
      <c r="E26" s="96">
        <v>16.72916903402</v>
      </c>
      <c r="F26" s="98" t="s">
        <v>51</v>
      </c>
      <c r="G26" s="111"/>
      <c r="H26" s="232"/>
      <c r="I26" s="244"/>
    </row>
    <row r="27" spans="1:9" s="8" customFormat="1" ht="18.75" customHeight="1">
      <c r="A27" s="101">
        <v>24</v>
      </c>
      <c r="B27" s="102" t="s">
        <v>34</v>
      </c>
      <c r="C27" s="103">
        <v>481.10869594825004</v>
      </c>
      <c r="D27" s="103">
        <v>498.92995973090001</v>
      </c>
      <c r="E27" s="103">
        <v>515.86716097314002</v>
      </c>
      <c r="F27" s="105" t="s">
        <v>7</v>
      </c>
      <c r="G27" s="111"/>
      <c r="H27" s="233"/>
      <c r="I27" s="244"/>
    </row>
    <row r="28" spans="1:9" ht="18.75" customHeight="1">
      <c r="A28" s="94">
        <v>26</v>
      </c>
      <c r="B28" s="95" t="s">
        <v>35</v>
      </c>
      <c r="C28" s="96">
        <v>0.57864595863000012</v>
      </c>
      <c r="D28" s="96">
        <v>0.62460772952999999</v>
      </c>
      <c r="E28" s="96">
        <v>0.69868962099999998</v>
      </c>
      <c r="F28" s="98" t="s">
        <v>52</v>
      </c>
      <c r="G28" s="111"/>
      <c r="H28" s="232"/>
      <c r="I28" s="244"/>
    </row>
    <row r="29" spans="1:9" ht="18.75" customHeight="1">
      <c r="A29" s="94">
        <v>27</v>
      </c>
      <c r="B29" s="95" t="s">
        <v>195</v>
      </c>
      <c r="C29" s="96">
        <v>55.124541377440003</v>
      </c>
      <c r="D29" s="96">
        <v>63.168666815999998</v>
      </c>
      <c r="E29" s="96">
        <v>64.960141878000002</v>
      </c>
      <c r="F29" s="98" t="s">
        <v>85</v>
      </c>
      <c r="G29" s="111"/>
      <c r="H29" s="232"/>
      <c r="I29" s="244"/>
    </row>
    <row r="30" spans="1:9" ht="18.75" customHeight="1">
      <c r="A30" s="94">
        <v>28</v>
      </c>
      <c r="B30" s="95" t="s">
        <v>196</v>
      </c>
      <c r="C30" s="99">
        <v>0</v>
      </c>
      <c r="D30" s="99">
        <v>0</v>
      </c>
      <c r="E30" s="99">
        <v>0</v>
      </c>
      <c r="F30" s="98" t="s">
        <v>86</v>
      </c>
      <c r="G30" s="111"/>
      <c r="H30" s="232"/>
      <c r="I30" s="244"/>
    </row>
    <row r="31" spans="1:9" ht="18.75" customHeight="1">
      <c r="A31" s="94">
        <v>29</v>
      </c>
      <c r="B31" s="95" t="s">
        <v>197</v>
      </c>
      <c r="C31" s="99">
        <v>0</v>
      </c>
      <c r="D31" s="99">
        <v>0</v>
      </c>
      <c r="E31" s="99">
        <v>0</v>
      </c>
      <c r="F31" s="98" t="s">
        <v>87</v>
      </c>
      <c r="G31" s="111"/>
      <c r="H31" s="232"/>
      <c r="I31" s="244"/>
    </row>
    <row r="32" spans="1:9" ht="18.75" customHeight="1">
      <c r="A32" s="94">
        <v>30</v>
      </c>
      <c r="B32" s="95" t="s">
        <v>69</v>
      </c>
      <c r="C32" s="96">
        <v>9.2388888730000005</v>
      </c>
      <c r="D32" s="96">
        <v>9.1666666449999994</v>
      </c>
      <c r="E32" s="96">
        <v>13.852955536</v>
      </c>
      <c r="F32" s="98" t="s">
        <v>128</v>
      </c>
      <c r="G32" s="111"/>
      <c r="H32" s="232"/>
      <c r="I32" s="244"/>
    </row>
    <row r="33" spans="1:9" ht="18.75" customHeight="1">
      <c r="A33" s="94">
        <v>31</v>
      </c>
      <c r="B33" s="95" t="s">
        <v>39</v>
      </c>
      <c r="C33" s="96">
        <v>4.6330117883899993</v>
      </c>
      <c r="D33" s="96">
        <v>5.2518333433299995</v>
      </c>
      <c r="E33" s="96">
        <v>6.1605612699300005</v>
      </c>
      <c r="F33" s="98" t="s">
        <v>88</v>
      </c>
      <c r="G33" s="111"/>
      <c r="H33" s="232"/>
      <c r="I33" s="244"/>
    </row>
    <row r="34" spans="1:9" s="8" customFormat="1" ht="18.75" customHeight="1">
      <c r="A34" s="101">
        <v>32</v>
      </c>
      <c r="B34" s="102" t="s">
        <v>5</v>
      </c>
      <c r="C34" s="103">
        <v>69.575087997459988</v>
      </c>
      <c r="D34" s="103">
        <v>78.211774533859995</v>
      </c>
      <c r="E34" s="103">
        <v>85.672348304930011</v>
      </c>
      <c r="F34" s="105" t="s">
        <v>8</v>
      </c>
      <c r="G34" s="111"/>
      <c r="H34" s="233"/>
      <c r="I34" s="244"/>
    </row>
    <row r="35" spans="1:9" ht="18.75" customHeight="1">
      <c r="A35" s="94">
        <v>34</v>
      </c>
      <c r="B35" s="95" t="s">
        <v>71</v>
      </c>
      <c r="C35" s="96">
        <v>124.50145570391999</v>
      </c>
      <c r="D35" s="96">
        <v>137.13841583964998</v>
      </c>
      <c r="E35" s="96">
        <v>147.04847371056997</v>
      </c>
      <c r="F35" s="98" t="s">
        <v>71</v>
      </c>
      <c r="G35" s="111"/>
      <c r="H35" s="232"/>
      <c r="I35" s="244"/>
    </row>
    <row r="36" spans="1:9" ht="18.75" customHeight="1">
      <c r="A36" s="94">
        <v>35</v>
      </c>
      <c r="B36" s="95" t="s">
        <v>72</v>
      </c>
      <c r="C36" s="96">
        <v>101.68934176291998</v>
      </c>
      <c r="D36" s="96">
        <v>112.11706437264999</v>
      </c>
      <c r="E36" s="96">
        <v>120.92151809556999</v>
      </c>
      <c r="F36" s="98" t="s">
        <v>326</v>
      </c>
      <c r="G36" s="111"/>
      <c r="H36" s="232"/>
      <c r="I36" s="244"/>
    </row>
    <row r="37" spans="1:9" ht="18.75" customHeight="1">
      <c r="A37" s="94">
        <v>36</v>
      </c>
      <c r="B37" s="95" t="s">
        <v>73</v>
      </c>
      <c r="C37" s="96">
        <v>22.812113941</v>
      </c>
      <c r="D37" s="96">
        <v>25.021351466999999</v>
      </c>
      <c r="E37" s="96">
        <v>26.126955615</v>
      </c>
      <c r="F37" s="98" t="s">
        <v>327</v>
      </c>
      <c r="G37" s="111"/>
      <c r="H37" s="232"/>
      <c r="I37" s="244"/>
    </row>
    <row r="38" spans="1:9" ht="18.75" customHeight="1">
      <c r="A38" s="94">
        <v>37</v>
      </c>
      <c r="B38" s="95" t="s">
        <v>74</v>
      </c>
      <c r="C38" s="99">
        <v>0.104</v>
      </c>
      <c r="D38" s="99">
        <v>0</v>
      </c>
      <c r="E38" s="99">
        <v>0</v>
      </c>
      <c r="F38" s="98" t="s">
        <v>74</v>
      </c>
      <c r="G38" s="111"/>
      <c r="H38" s="232"/>
      <c r="I38" s="244"/>
    </row>
    <row r="39" spans="1:9" ht="18.75" customHeight="1">
      <c r="A39" s="94">
        <v>38</v>
      </c>
      <c r="B39" s="95" t="s">
        <v>72</v>
      </c>
      <c r="C39" s="99">
        <v>0.104</v>
      </c>
      <c r="D39" s="99">
        <v>0</v>
      </c>
      <c r="E39" s="99">
        <v>0</v>
      </c>
      <c r="F39" s="98" t="s">
        <v>326</v>
      </c>
      <c r="G39" s="111"/>
      <c r="H39" s="232"/>
      <c r="I39" s="244"/>
    </row>
    <row r="40" spans="1:9" ht="18.75" customHeight="1">
      <c r="A40" s="94">
        <v>39</v>
      </c>
      <c r="B40" s="95" t="s">
        <v>73</v>
      </c>
      <c r="C40" s="99">
        <v>0</v>
      </c>
      <c r="D40" s="99">
        <v>0</v>
      </c>
      <c r="E40" s="99">
        <v>0</v>
      </c>
      <c r="F40" s="98" t="s">
        <v>327</v>
      </c>
      <c r="G40" s="111"/>
      <c r="H40" s="232"/>
      <c r="I40" s="244"/>
    </row>
    <row r="41" spans="1:9" s="8" customFormat="1" ht="18.75" customHeight="1">
      <c r="A41" s="101">
        <v>40</v>
      </c>
      <c r="B41" s="102" t="s">
        <v>75</v>
      </c>
      <c r="C41" s="103">
        <v>124.60545570391999</v>
      </c>
      <c r="D41" s="103">
        <v>137.13841583964998</v>
      </c>
      <c r="E41" s="103">
        <v>147.04847371056997</v>
      </c>
      <c r="F41" s="105" t="s">
        <v>89</v>
      </c>
      <c r="G41" s="111"/>
      <c r="H41" s="233"/>
      <c r="I41" s="244"/>
    </row>
    <row r="42" spans="1:9" ht="18.75" customHeight="1">
      <c r="A42" s="94">
        <v>41</v>
      </c>
      <c r="B42" s="95" t="s">
        <v>40</v>
      </c>
      <c r="C42" s="96">
        <v>19.315445667489996</v>
      </c>
      <c r="D42" s="96">
        <v>17.80941065</v>
      </c>
      <c r="E42" s="96">
        <v>17.828926976000002</v>
      </c>
      <c r="F42" s="98" t="s">
        <v>90</v>
      </c>
      <c r="G42" s="111"/>
      <c r="H42" s="232"/>
      <c r="I42" s="244"/>
    </row>
    <row r="43" spans="1:9" ht="18.75" customHeight="1">
      <c r="A43" s="94">
        <v>42</v>
      </c>
      <c r="B43" s="95" t="s">
        <v>198</v>
      </c>
      <c r="C43" s="96">
        <v>6.2761054621900003</v>
      </c>
      <c r="D43" s="96">
        <v>6.130145153</v>
      </c>
      <c r="E43" s="96">
        <v>6.2904063429999999</v>
      </c>
      <c r="F43" s="98" t="s">
        <v>328</v>
      </c>
      <c r="G43" s="111"/>
      <c r="H43" s="232"/>
      <c r="I43" s="244"/>
    </row>
    <row r="44" spans="1:9" ht="18.75" customHeight="1">
      <c r="A44" s="94">
        <v>43</v>
      </c>
      <c r="B44" s="95" t="s">
        <v>199</v>
      </c>
      <c r="C44" s="96">
        <v>13.039340205299998</v>
      </c>
      <c r="D44" s="96">
        <v>11.679265496999999</v>
      </c>
      <c r="E44" s="96">
        <v>11.536510633000001</v>
      </c>
      <c r="F44" s="98" t="s">
        <v>329</v>
      </c>
      <c r="G44" s="111"/>
      <c r="H44" s="232"/>
      <c r="I44" s="244"/>
    </row>
    <row r="45" spans="1:9" ht="18.75" customHeight="1">
      <c r="A45" s="94">
        <v>44</v>
      </c>
      <c r="B45" s="95" t="s">
        <v>43</v>
      </c>
      <c r="C45" s="96">
        <v>256.03819727092002</v>
      </c>
      <c r="D45" s="96">
        <v>257.09400409737998</v>
      </c>
      <c r="E45" s="96">
        <v>255.35612478100001</v>
      </c>
      <c r="F45" s="98" t="s">
        <v>54</v>
      </c>
      <c r="G45" s="111"/>
      <c r="H45" s="232"/>
      <c r="I45" s="244"/>
    </row>
    <row r="46" spans="1:9" ht="18.75" customHeight="1">
      <c r="A46" s="94">
        <v>45</v>
      </c>
      <c r="B46" s="95" t="s">
        <v>44</v>
      </c>
      <c r="C46" s="96">
        <v>11.963951955930002</v>
      </c>
      <c r="D46" s="96">
        <v>9.1674476946199981</v>
      </c>
      <c r="E46" s="96">
        <v>10.033855508720002</v>
      </c>
      <c r="F46" s="98" t="s">
        <v>55</v>
      </c>
      <c r="G46" s="111"/>
      <c r="H46" s="232"/>
      <c r="I46" s="244"/>
    </row>
    <row r="47" spans="1:9" ht="18.75" customHeight="1">
      <c r="A47" s="94">
        <v>46</v>
      </c>
      <c r="B47" s="95" t="s">
        <v>45</v>
      </c>
      <c r="C47" s="96">
        <v>-0.38944264747000001</v>
      </c>
      <c r="D47" s="96">
        <v>-0.49109308461000001</v>
      </c>
      <c r="E47" s="96">
        <v>-7.2568309299999301E-2</v>
      </c>
      <c r="F47" s="98" t="s">
        <v>56</v>
      </c>
      <c r="G47" s="111"/>
      <c r="H47" s="232"/>
      <c r="I47" s="244"/>
    </row>
    <row r="48" spans="1:9" s="8" customFormat="1" ht="18.75" customHeight="1">
      <c r="A48" s="101">
        <v>47</v>
      </c>
      <c r="B48" s="102" t="s">
        <v>11</v>
      </c>
      <c r="C48" s="103">
        <v>286.92815224687007</v>
      </c>
      <c r="D48" s="103">
        <v>283.57976935739003</v>
      </c>
      <c r="E48" s="103">
        <v>283.14633895764001</v>
      </c>
      <c r="F48" s="105" t="s">
        <v>9</v>
      </c>
      <c r="G48" s="111"/>
      <c r="H48" s="233"/>
      <c r="I48" s="244"/>
    </row>
    <row r="49" spans="1:9" s="109" customFormat="1" ht="18" customHeight="1">
      <c r="A49" s="106">
        <v>48</v>
      </c>
      <c r="B49" s="107" t="s">
        <v>76</v>
      </c>
      <c r="C49" s="108">
        <v>481.10869594824999</v>
      </c>
      <c r="D49" s="108">
        <v>498.92995973090001</v>
      </c>
      <c r="E49" s="108">
        <v>515.86716097314002</v>
      </c>
      <c r="F49" s="105" t="s">
        <v>91</v>
      </c>
      <c r="G49" s="111"/>
      <c r="H49" s="245"/>
      <c r="I49" s="244"/>
    </row>
    <row r="50" spans="1:9" ht="29.25" customHeight="1"/>
    <row r="51" spans="1:9" ht="51">
      <c r="A51" s="37" t="s">
        <v>0</v>
      </c>
      <c r="B51" s="38" t="s">
        <v>130</v>
      </c>
      <c r="C51" s="37" t="s">
        <v>398</v>
      </c>
      <c r="D51" s="37" t="s">
        <v>399</v>
      </c>
      <c r="E51" s="37" t="s">
        <v>400</v>
      </c>
      <c r="F51" s="38" t="s">
        <v>130</v>
      </c>
    </row>
    <row r="52" spans="1:9" s="8" customFormat="1" ht="17">
      <c r="A52" s="101">
        <v>1</v>
      </c>
      <c r="B52" s="102" t="s">
        <v>411</v>
      </c>
      <c r="C52" s="269">
        <f>C53/C54</f>
        <v>1.9151591099288821</v>
      </c>
      <c r="D52" s="269">
        <f>D53/D54</f>
        <v>1.8407966919559173</v>
      </c>
      <c r="E52" s="269">
        <f>E53/E54</f>
        <v>1.8335010620278946</v>
      </c>
      <c r="F52" s="149" t="s">
        <v>416</v>
      </c>
      <c r="H52" s="272"/>
    </row>
    <row r="53" spans="1:9" ht="17">
      <c r="A53" s="114"/>
      <c r="B53" s="95" t="s">
        <v>412</v>
      </c>
      <c r="C53" s="154">
        <f>C4+C5</f>
        <v>301.63091248610999</v>
      </c>
      <c r="D53" s="154">
        <f>D4+D5</f>
        <v>323.81516996143</v>
      </c>
      <c r="E53" s="154">
        <f>E4+E5</f>
        <v>342.09526913517999</v>
      </c>
      <c r="F53" s="148" t="s">
        <v>417</v>
      </c>
    </row>
    <row r="54" spans="1:9" ht="17">
      <c r="A54" s="258"/>
      <c r="B54" s="95" t="s">
        <v>413</v>
      </c>
      <c r="C54" s="154">
        <f>C28+C29+C36+C39</f>
        <v>157.49652909899001</v>
      </c>
      <c r="D54" s="154">
        <f>D28+D29+D36+D39</f>
        <v>175.91033891818</v>
      </c>
      <c r="E54" s="154">
        <f>E28+E29+E36+E39</f>
        <v>186.58034959457001</v>
      </c>
      <c r="F54" s="148" t="s">
        <v>418</v>
      </c>
    </row>
    <row r="55" spans="1:9" s="8" customFormat="1" ht="17">
      <c r="A55" s="101">
        <v>2</v>
      </c>
      <c r="B55" s="102" t="s">
        <v>414</v>
      </c>
      <c r="C55" s="269">
        <f>C56/C57</f>
        <v>2.4776359504282865</v>
      </c>
      <c r="D55" s="269">
        <f>D56/D57</f>
        <v>2.3168308273400666</v>
      </c>
      <c r="E55" s="269">
        <f>E56/E57</f>
        <v>2.2166781489744891</v>
      </c>
      <c r="F55" s="149" t="s">
        <v>419</v>
      </c>
      <c r="H55" s="272"/>
    </row>
    <row r="56" spans="1:9" ht="17">
      <c r="A56" s="258"/>
      <c r="B56" s="95" t="s">
        <v>415</v>
      </c>
      <c r="C56" s="154">
        <f>C27</f>
        <v>481.10869594825004</v>
      </c>
      <c r="D56" s="154">
        <f>D27</f>
        <v>498.92995973090001</v>
      </c>
      <c r="E56" s="154">
        <f>E27</f>
        <v>515.86716097314002</v>
      </c>
      <c r="F56" s="148" t="s">
        <v>7</v>
      </c>
    </row>
    <row r="57" spans="1:9" ht="17">
      <c r="A57" s="258"/>
      <c r="B57" s="95" t="s">
        <v>422</v>
      </c>
      <c r="C57" s="154">
        <f>C34+C41</f>
        <v>194.18054370137997</v>
      </c>
      <c r="D57" s="154">
        <f>D34+D41</f>
        <v>215.35019037350997</v>
      </c>
      <c r="E57" s="154">
        <f>E34+E41</f>
        <v>232.72082201549998</v>
      </c>
      <c r="F57" s="148" t="s">
        <v>423</v>
      </c>
    </row>
  </sheetData>
  <mergeCells count="2">
    <mergeCell ref="A2:F2"/>
    <mergeCell ref="A1:F1"/>
  </mergeCells>
  <pageMargins left="1" right="1" top="1" bottom="1.46639015748032" header="1" footer="1"/>
  <pageSetup paperSize="9" scale="40" orientation="landscape" r:id="rId1"/>
  <headerFooter alignWithMargins="0">
    <oddFooter>&amp;L&amp;"Arial,Italic"&amp;8 Muhamad Maulana Yasin Jayawiguna:WA00810, 2/22/2016 2:09:12 PM 
&amp;"-,Regular"Hal:  1/ 1</oddFooter>
  </headerFooter>
  <customProperties>
    <customPr name="EpmWorksheetKeyString_GU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6" tint="0.79998168889431442"/>
  </sheetPr>
  <dimension ref="A1:I31"/>
  <sheetViews>
    <sheetView showGridLines="0" view="pageBreakPreview" zoomScale="64" zoomScaleNormal="90" zoomScaleSheetLayoutView="85" workbookViewId="0">
      <selection activeCell="E27" sqref="E27"/>
    </sheetView>
  </sheetViews>
  <sheetFormatPr baseColWidth="10" defaultColWidth="9.1640625" defaultRowHeight="14"/>
  <cols>
    <col min="1" max="1" width="5.5" style="161" customWidth="1"/>
    <col min="2" max="2" width="53.5" style="161" bestFit="1" customWidth="1"/>
    <col min="3" max="3" width="18.83203125" style="164" customWidth="1"/>
    <col min="4" max="5" width="18.83203125" style="161" customWidth="1"/>
    <col min="6" max="6" width="51.6640625" style="165" bestFit="1" customWidth="1"/>
    <col min="7" max="7" width="26.1640625" style="161" customWidth="1"/>
    <col min="8" max="8" width="16.33203125" style="161" bestFit="1" customWidth="1"/>
    <col min="9" max="9" width="7.5" style="161" bestFit="1" customWidth="1"/>
    <col min="10" max="31" width="26.1640625" style="161" customWidth="1"/>
    <col min="32" max="32" width="0" style="161" hidden="1" customWidth="1"/>
    <col min="33" max="33" width="21.5" style="161" customWidth="1"/>
    <col min="34" max="16384" width="9.1640625" style="161"/>
  </cols>
  <sheetData>
    <row r="1" spans="1:9" s="93" customFormat="1" ht="20.25" customHeight="1">
      <c r="A1" s="281" t="s">
        <v>278</v>
      </c>
      <c r="B1" s="282"/>
      <c r="C1" s="282"/>
      <c r="D1" s="282"/>
      <c r="E1" s="282"/>
      <c r="F1" s="283"/>
    </row>
    <row r="2" spans="1:9" s="93" customFormat="1" ht="20.25" customHeight="1">
      <c r="A2" s="284" t="s">
        <v>395</v>
      </c>
      <c r="B2" s="285"/>
      <c r="C2" s="285"/>
      <c r="D2" s="285"/>
      <c r="E2" s="285"/>
      <c r="F2" s="286"/>
    </row>
    <row r="3" spans="1:9" s="7" customFormat="1" ht="51">
      <c r="A3" s="37" t="s">
        <v>0</v>
      </c>
      <c r="B3" s="37" t="s">
        <v>6</v>
      </c>
      <c r="C3" s="37" t="s">
        <v>398</v>
      </c>
      <c r="D3" s="37" t="s">
        <v>399</v>
      </c>
      <c r="E3" s="37" t="s">
        <v>400</v>
      </c>
      <c r="F3" s="38" t="s">
        <v>130</v>
      </c>
    </row>
    <row r="4" spans="1:9" ht="16.5" customHeight="1">
      <c r="A4" s="94">
        <v>1</v>
      </c>
      <c r="B4" s="102" t="s">
        <v>161</v>
      </c>
      <c r="C4" s="103"/>
      <c r="D4" s="96"/>
      <c r="E4" s="96"/>
      <c r="F4" s="149" t="s">
        <v>226</v>
      </c>
    </row>
    <row r="5" spans="1:9" ht="16.5" customHeight="1">
      <c r="A5" s="94">
        <v>2</v>
      </c>
      <c r="B5" s="95" t="s">
        <v>200</v>
      </c>
      <c r="C5" s="96">
        <v>7.0159490811999996</v>
      </c>
      <c r="D5" s="96">
        <v>14.548309745959999</v>
      </c>
      <c r="E5" s="96">
        <v>22.463715439940003</v>
      </c>
      <c r="F5" s="148" t="s">
        <v>239</v>
      </c>
      <c r="G5" s="248"/>
      <c r="H5" s="248"/>
      <c r="I5" s="164"/>
    </row>
    <row r="6" spans="1:9" ht="16.5" customHeight="1">
      <c r="A6" s="94">
        <v>3</v>
      </c>
      <c r="B6" s="95" t="s">
        <v>201</v>
      </c>
      <c r="C6" s="96">
        <v>5.8188230000000001E-2</v>
      </c>
      <c r="D6" s="96">
        <v>5.04E-4</v>
      </c>
      <c r="E6" s="96">
        <v>0</v>
      </c>
      <c r="F6" s="148" t="s">
        <v>241</v>
      </c>
      <c r="G6" s="248"/>
      <c r="H6" s="248"/>
      <c r="I6" s="164"/>
    </row>
    <row r="7" spans="1:9" ht="16.5" customHeight="1">
      <c r="A7" s="94">
        <v>4</v>
      </c>
      <c r="B7" s="95" t="s">
        <v>202</v>
      </c>
      <c r="C7" s="96">
        <v>0</v>
      </c>
      <c r="D7" s="96">
        <v>0</v>
      </c>
      <c r="E7" s="96">
        <v>0</v>
      </c>
      <c r="F7" s="148" t="s">
        <v>240</v>
      </c>
      <c r="G7" s="248"/>
      <c r="H7" s="248"/>
      <c r="I7" s="164"/>
    </row>
    <row r="8" spans="1:9" ht="16.5" customHeight="1">
      <c r="A8" s="94">
        <v>5</v>
      </c>
      <c r="B8" s="95" t="s">
        <v>203</v>
      </c>
      <c r="C8" s="99">
        <v>1.2596197122899999</v>
      </c>
      <c r="D8" s="96">
        <v>2.4325279800000001</v>
      </c>
      <c r="E8" s="99">
        <v>3.73657055927</v>
      </c>
      <c r="F8" s="148" t="s">
        <v>242</v>
      </c>
      <c r="G8" s="248"/>
      <c r="H8" s="248"/>
      <c r="I8" s="164"/>
    </row>
    <row r="9" spans="1:9" ht="16.5" customHeight="1">
      <c r="A9" s="94">
        <v>6</v>
      </c>
      <c r="B9" s="95" t="s">
        <v>204</v>
      </c>
      <c r="C9" s="96">
        <v>0.45991621634000002</v>
      </c>
      <c r="D9" s="96">
        <v>0.82980628400000001</v>
      </c>
      <c r="E9" s="96">
        <v>0.93133501299999999</v>
      </c>
      <c r="F9" s="148" t="s">
        <v>243</v>
      </c>
      <c r="G9" s="248"/>
      <c r="H9" s="248"/>
      <c r="I9" s="164"/>
    </row>
    <row r="10" spans="1:9" ht="16.5" customHeight="1">
      <c r="A10" s="94">
        <v>7</v>
      </c>
      <c r="B10" s="95" t="s">
        <v>205</v>
      </c>
      <c r="C10" s="96">
        <v>1.06204945</v>
      </c>
      <c r="D10" s="96">
        <v>2.3343726149999999</v>
      </c>
      <c r="E10" s="96">
        <v>3.89883244464</v>
      </c>
      <c r="F10" s="148" t="s">
        <v>244</v>
      </c>
      <c r="G10" s="248"/>
      <c r="H10" s="248"/>
      <c r="I10" s="164"/>
    </row>
    <row r="11" spans="1:9" ht="16.5" customHeight="1">
      <c r="A11" s="94">
        <v>8</v>
      </c>
      <c r="B11" s="95" t="s">
        <v>163</v>
      </c>
      <c r="C11" s="96">
        <v>8.8544547283300012</v>
      </c>
      <c r="D11" s="96">
        <v>12.247574330739999</v>
      </c>
      <c r="E11" s="96">
        <v>15.062917195199997</v>
      </c>
      <c r="F11" s="148" t="s">
        <v>228</v>
      </c>
      <c r="G11" s="248"/>
      <c r="H11" s="248"/>
      <c r="I11" s="164"/>
    </row>
    <row r="12" spans="1:9" ht="16.5" customHeight="1">
      <c r="A12" s="94">
        <v>9</v>
      </c>
      <c r="B12" s="122" t="s">
        <v>164</v>
      </c>
      <c r="C12" s="123">
        <v>18.710177418160004</v>
      </c>
      <c r="D12" s="103">
        <v>32.393094955700001</v>
      </c>
      <c r="E12" s="123">
        <v>46.093370652050005</v>
      </c>
      <c r="F12" s="149" t="s">
        <v>229</v>
      </c>
      <c r="G12" s="248"/>
      <c r="H12" s="248"/>
      <c r="I12" s="164"/>
    </row>
    <row r="13" spans="1:9" ht="16.5" customHeight="1">
      <c r="A13" s="94">
        <v>10</v>
      </c>
      <c r="B13" s="102" t="s">
        <v>206</v>
      </c>
      <c r="C13" s="103">
        <v>1.6955290009999999</v>
      </c>
      <c r="D13" s="103">
        <v>3.4768919920000001</v>
      </c>
      <c r="E13" s="103">
        <v>5.4289787939999998</v>
      </c>
      <c r="F13" s="149" t="s">
        <v>245</v>
      </c>
      <c r="G13" s="248"/>
      <c r="H13" s="248"/>
      <c r="I13" s="164"/>
    </row>
    <row r="14" spans="1:9" ht="16.5" customHeight="1">
      <c r="A14" s="94">
        <v>11</v>
      </c>
      <c r="B14" s="102" t="s">
        <v>207</v>
      </c>
      <c r="C14" s="103">
        <v>17.014648417160004</v>
      </c>
      <c r="D14" s="103">
        <v>28.916202963700002</v>
      </c>
      <c r="E14" s="103">
        <v>40.664391858050003</v>
      </c>
      <c r="F14" s="149" t="s">
        <v>246</v>
      </c>
      <c r="G14" s="248"/>
      <c r="H14" s="248"/>
      <c r="I14" s="164"/>
    </row>
    <row r="15" spans="1:9" ht="16.5" customHeight="1">
      <c r="A15" s="94">
        <v>12</v>
      </c>
      <c r="B15" s="102" t="s">
        <v>208</v>
      </c>
      <c r="C15" s="103"/>
      <c r="D15" s="225"/>
      <c r="E15" s="273"/>
      <c r="F15" s="149" t="s">
        <v>221</v>
      </c>
    </row>
    <row r="16" spans="1:9" ht="16.5" customHeight="1">
      <c r="A16" s="94">
        <v>13</v>
      </c>
      <c r="B16" s="95" t="s">
        <v>209</v>
      </c>
      <c r="C16" s="96">
        <v>0.5498705893100001</v>
      </c>
      <c r="D16" s="96">
        <v>0.94483750494000007</v>
      </c>
      <c r="E16" s="96">
        <v>1.4600123149400002</v>
      </c>
      <c r="F16" s="148" t="s">
        <v>247</v>
      </c>
      <c r="G16" s="248"/>
      <c r="H16" s="248"/>
      <c r="I16" s="164"/>
    </row>
    <row r="17" spans="1:9" ht="16.5" customHeight="1">
      <c r="A17" s="94">
        <v>14</v>
      </c>
      <c r="B17" s="95" t="s">
        <v>169</v>
      </c>
      <c r="C17" s="96">
        <v>7.1306949739999999</v>
      </c>
      <c r="D17" s="96">
        <v>11.331788227000001</v>
      </c>
      <c r="E17" s="96">
        <v>15.338919943000001</v>
      </c>
      <c r="F17" s="148" t="s">
        <v>237</v>
      </c>
      <c r="G17" s="248"/>
      <c r="H17" s="248"/>
      <c r="I17" s="164"/>
    </row>
    <row r="18" spans="1:9" ht="16.5" customHeight="1">
      <c r="A18" s="94">
        <v>15</v>
      </c>
      <c r="B18" s="95" t="s">
        <v>210</v>
      </c>
      <c r="C18" s="96">
        <v>0.66843313065999999</v>
      </c>
      <c r="D18" s="96">
        <v>1.066207339</v>
      </c>
      <c r="E18" s="96">
        <v>2.2932541766599996</v>
      </c>
      <c r="F18" s="148" t="s">
        <v>235</v>
      </c>
      <c r="G18" s="248"/>
      <c r="H18" s="248"/>
      <c r="I18" s="164"/>
    </row>
    <row r="19" spans="1:9" ht="16.5" customHeight="1">
      <c r="A19" s="94">
        <v>16</v>
      </c>
      <c r="B19" s="95" t="s">
        <v>211</v>
      </c>
      <c r="C19" s="96">
        <v>3.0287305469999999</v>
      </c>
      <c r="D19" s="96">
        <v>6.18177091</v>
      </c>
      <c r="E19" s="96">
        <v>7.699290865</v>
      </c>
      <c r="F19" s="148" t="s">
        <v>248</v>
      </c>
      <c r="G19" s="248"/>
      <c r="H19" s="248"/>
      <c r="I19" s="164"/>
    </row>
    <row r="20" spans="1:9" ht="16.5" customHeight="1">
      <c r="A20" s="94">
        <v>17</v>
      </c>
      <c r="B20" s="95" t="s">
        <v>170</v>
      </c>
      <c r="C20" s="99">
        <v>6.6944855756600008</v>
      </c>
      <c r="D20" s="96">
        <v>11.13035985074</v>
      </c>
      <c r="E20" s="96">
        <v>16.366469440749999</v>
      </c>
      <c r="F20" s="148" t="s">
        <v>223</v>
      </c>
      <c r="G20" s="248"/>
      <c r="H20" s="248"/>
      <c r="I20" s="164"/>
    </row>
    <row r="21" spans="1:9" ht="16.5" customHeight="1">
      <c r="A21" s="94">
        <v>18</v>
      </c>
      <c r="B21" s="122" t="s">
        <v>171</v>
      </c>
      <c r="C21" s="123">
        <v>18.072214816630002</v>
      </c>
      <c r="D21" s="103">
        <v>30.65496383168</v>
      </c>
      <c r="E21" s="123">
        <v>43.157946740350006</v>
      </c>
      <c r="F21" s="149" t="s">
        <v>224</v>
      </c>
      <c r="G21" s="248"/>
      <c r="H21" s="248"/>
      <c r="I21" s="164"/>
    </row>
    <row r="22" spans="1:9" ht="16.5" customHeight="1">
      <c r="A22" s="94">
        <v>19</v>
      </c>
      <c r="B22" s="102" t="s">
        <v>212</v>
      </c>
      <c r="C22" s="123">
        <v>-1.0575663994699973</v>
      </c>
      <c r="D22" s="103">
        <v>1.9485543263699998</v>
      </c>
      <c r="E22" s="123">
        <v>-2.4935548822999998</v>
      </c>
      <c r="F22" s="149" t="s">
        <v>234</v>
      </c>
      <c r="G22" s="248"/>
      <c r="H22" s="248"/>
      <c r="I22" s="164"/>
    </row>
    <row r="23" spans="1:9" ht="16.5" customHeight="1">
      <c r="A23" s="94">
        <v>20</v>
      </c>
      <c r="B23" s="95" t="s">
        <v>173</v>
      </c>
      <c r="C23" s="96">
        <v>1.036575134</v>
      </c>
      <c r="D23" s="96">
        <v>0.58845538799999997</v>
      </c>
      <c r="E23" s="99">
        <v>3.6119009329999998</v>
      </c>
      <c r="F23" s="148" t="s">
        <v>230</v>
      </c>
      <c r="G23" s="248"/>
      <c r="H23" s="248"/>
      <c r="I23" s="164"/>
    </row>
    <row r="24" spans="1:9" ht="16.5" customHeight="1">
      <c r="A24" s="94">
        <v>21</v>
      </c>
      <c r="B24" s="95" t="s">
        <v>174</v>
      </c>
      <c r="C24" s="96">
        <v>0.31243961599999998</v>
      </c>
      <c r="D24" s="96">
        <v>-1.73876086798</v>
      </c>
      <c r="E24" s="96">
        <v>1.009375109</v>
      </c>
      <c r="F24" s="148" t="s">
        <v>225</v>
      </c>
      <c r="G24" s="248"/>
      <c r="H24" s="248"/>
      <c r="I24" s="164"/>
    </row>
    <row r="25" spans="1:9" ht="16.5" customHeight="1">
      <c r="A25" s="94">
        <v>22</v>
      </c>
      <c r="B25" s="102" t="s">
        <v>175</v>
      </c>
      <c r="C25" s="103">
        <v>-0.33343088146999739</v>
      </c>
      <c r="D25" s="103">
        <v>-0.37866192961</v>
      </c>
      <c r="E25" s="103">
        <v>0.1089709417000007</v>
      </c>
      <c r="F25" s="149" t="s">
        <v>233</v>
      </c>
      <c r="G25" s="248"/>
      <c r="H25" s="248"/>
      <c r="I25" s="164"/>
    </row>
    <row r="26" spans="1:9" ht="16.5" customHeight="1">
      <c r="A26" s="94">
        <v>23</v>
      </c>
      <c r="B26" s="95" t="s">
        <v>176</v>
      </c>
      <c r="C26" s="96">
        <v>5.6011765999999998E-2</v>
      </c>
      <c r="D26" s="96">
        <v>0.112431155</v>
      </c>
      <c r="E26" s="96">
        <v>0.18153925100000001</v>
      </c>
      <c r="F26" s="148" t="s">
        <v>231</v>
      </c>
      <c r="G26" s="248"/>
      <c r="H26" s="248"/>
      <c r="I26" s="164"/>
    </row>
    <row r="27" spans="1:9" s="163" customFormat="1" ht="16.5" customHeight="1">
      <c r="A27" s="101">
        <v>24</v>
      </c>
      <c r="B27" s="102" t="s">
        <v>213</v>
      </c>
      <c r="C27" s="103">
        <v>-0.38944264746999741</v>
      </c>
      <c r="D27" s="103">
        <v>-0.49109308461000001</v>
      </c>
      <c r="E27" s="103">
        <v>-7.2568309299999301E-2</v>
      </c>
      <c r="F27" s="149" t="s">
        <v>232</v>
      </c>
      <c r="G27" s="248"/>
      <c r="H27" s="248"/>
      <c r="I27" s="164"/>
    </row>
    <row r="30" spans="1:9">
      <c r="E30" s="273"/>
    </row>
    <row r="31" spans="1:9">
      <c r="E31" s="273"/>
    </row>
  </sheetData>
  <mergeCells count="2">
    <mergeCell ref="A1:F1"/>
    <mergeCell ref="A2:F2"/>
  </mergeCells>
  <pageMargins left="0.7" right="0.7" top="0.75" bottom="0.75" header="0.3" footer="0.3"/>
  <pageSetup scale="53" orientation="portrait" r:id="rId1"/>
  <customProperties>
    <customPr name="EpmWorksheetKeyString_GU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6" tint="0.79998168889431442"/>
  </sheetPr>
  <dimension ref="A1:N76"/>
  <sheetViews>
    <sheetView showGridLines="0" view="pageBreakPreview" topLeftCell="A39" zoomScale="56" zoomScaleNormal="90" zoomScaleSheetLayoutView="85" workbookViewId="0">
      <selection activeCell="A55" sqref="A55"/>
    </sheetView>
  </sheetViews>
  <sheetFormatPr baseColWidth="10" defaultColWidth="9.1640625" defaultRowHeight="16"/>
  <cols>
    <col min="1" max="1" width="29" style="190" customWidth="1"/>
    <col min="2" max="6" width="14.83203125" style="187" customWidth="1"/>
    <col min="7" max="7" width="17.6640625" style="187" customWidth="1"/>
    <col min="8" max="8" width="16.83203125" style="187" bestFit="1" customWidth="1"/>
    <col min="9" max="9" width="16.33203125" style="187" bestFit="1" customWidth="1"/>
    <col min="10" max="10" width="37" style="190" customWidth="1"/>
    <col min="11" max="11" width="16.83203125" style="187" customWidth="1"/>
    <col min="12" max="12" width="30" style="216" bestFit="1" customWidth="1"/>
    <col min="13" max="16384" width="9.1640625" style="187"/>
  </cols>
  <sheetData>
    <row r="1" spans="1:10" ht="21">
      <c r="A1" s="281" t="s">
        <v>432</v>
      </c>
      <c r="B1" s="282"/>
      <c r="C1" s="282"/>
      <c r="D1" s="282"/>
      <c r="E1" s="282"/>
      <c r="F1" s="282"/>
      <c r="G1" s="282"/>
      <c r="H1" s="282"/>
      <c r="I1" s="282"/>
      <c r="J1" s="283"/>
    </row>
    <row r="2" spans="1:10" ht="21">
      <c r="A2" s="284" t="s">
        <v>433</v>
      </c>
      <c r="B2" s="285"/>
      <c r="C2" s="285"/>
      <c r="D2" s="285"/>
      <c r="E2" s="285"/>
      <c r="F2" s="285"/>
      <c r="G2" s="285"/>
      <c r="H2" s="285"/>
      <c r="I2" s="285"/>
      <c r="J2" s="286"/>
    </row>
    <row r="3" spans="1:10" ht="51">
      <c r="A3" s="37" t="s">
        <v>129</v>
      </c>
      <c r="B3" s="177" t="s">
        <v>17</v>
      </c>
      <c r="C3" s="177" t="s">
        <v>18</v>
      </c>
      <c r="D3" s="177" t="s">
        <v>4</v>
      </c>
      <c r="E3" s="177" t="s">
        <v>70</v>
      </c>
      <c r="F3" s="177" t="s">
        <v>19</v>
      </c>
      <c r="G3" s="177" t="s">
        <v>364</v>
      </c>
      <c r="H3" s="177" t="s">
        <v>369</v>
      </c>
      <c r="I3" s="177" t="s">
        <v>330</v>
      </c>
      <c r="J3" s="38" t="s">
        <v>130</v>
      </c>
    </row>
    <row r="4" spans="1:10" ht="17">
      <c r="A4" s="185" t="s">
        <v>296</v>
      </c>
      <c r="B4" s="264">
        <v>4.2525917414199998</v>
      </c>
      <c r="C4" s="264">
        <v>1.8875000000000001E-3</v>
      </c>
      <c r="D4" s="264">
        <v>4.2507042414199994</v>
      </c>
      <c r="E4" s="264">
        <v>0</v>
      </c>
      <c r="F4" s="264">
        <v>3.8407769084200001</v>
      </c>
      <c r="G4" s="264">
        <v>0.15786</v>
      </c>
      <c r="H4" s="264">
        <v>0</v>
      </c>
      <c r="I4" s="264">
        <v>1.5E-6</v>
      </c>
      <c r="J4" s="186" t="s">
        <v>296</v>
      </c>
    </row>
    <row r="5" spans="1:10" ht="17">
      <c r="A5" s="185" t="s">
        <v>153</v>
      </c>
      <c r="B5" s="264">
        <v>12.664732962</v>
      </c>
      <c r="C5" s="264">
        <v>9.2906740000000005E-3</v>
      </c>
      <c r="D5" s="264">
        <v>12.655442288</v>
      </c>
      <c r="E5" s="264">
        <v>0</v>
      </c>
      <c r="F5" s="264">
        <v>10.704002896</v>
      </c>
      <c r="G5" s="264">
        <v>1.0139425</v>
      </c>
      <c r="H5" s="264">
        <v>0</v>
      </c>
      <c r="I5" s="264">
        <v>9.9999999999999995E-7</v>
      </c>
      <c r="J5" s="186" t="s">
        <v>153</v>
      </c>
    </row>
    <row r="6" spans="1:10" ht="17">
      <c r="A6" s="185" t="s">
        <v>154</v>
      </c>
      <c r="B6" s="264">
        <v>20.972064541000002</v>
      </c>
      <c r="C6" s="264">
        <v>10.908156654000001</v>
      </c>
      <c r="D6" s="264">
        <v>4.8685573790000003</v>
      </c>
      <c r="E6" s="264">
        <v>5.1953505079999998</v>
      </c>
      <c r="F6" s="264">
        <v>6.6599297469999996</v>
      </c>
      <c r="G6" s="264">
        <v>14.324907405999999</v>
      </c>
      <c r="H6" s="264">
        <v>0</v>
      </c>
      <c r="I6" s="264">
        <v>10.847353434</v>
      </c>
      <c r="J6" s="186" t="s">
        <v>154</v>
      </c>
    </row>
    <row r="7" spans="1:10" ht="17">
      <c r="A7" s="185" t="s">
        <v>301</v>
      </c>
      <c r="B7" s="264">
        <v>15.079326514</v>
      </c>
      <c r="C7" s="264">
        <v>5.3345099999999999E-2</v>
      </c>
      <c r="D7" s="264">
        <v>15.025981414</v>
      </c>
      <c r="E7" s="264">
        <v>0</v>
      </c>
      <c r="F7" s="264">
        <v>13.375159331000001</v>
      </c>
      <c r="G7" s="264">
        <v>1.1878782999999999</v>
      </c>
      <c r="H7" s="264">
        <v>0</v>
      </c>
      <c r="I7" s="264">
        <v>7.75E-5</v>
      </c>
      <c r="J7" s="186" t="s">
        <v>298</v>
      </c>
    </row>
    <row r="8" spans="1:10" ht="17">
      <c r="A8" s="185" t="s">
        <v>371</v>
      </c>
      <c r="B8" s="264">
        <v>4.0696805940000003</v>
      </c>
      <c r="C8" s="264">
        <v>0</v>
      </c>
      <c r="D8" s="264">
        <v>4.0696805940000003</v>
      </c>
      <c r="E8" s="264">
        <v>0</v>
      </c>
      <c r="F8" s="264">
        <v>3.9020950939999999</v>
      </c>
      <c r="G8" s="264">
        <v>4.3979999999999998E-2</v>
      </c>
      <c r="H8" s="264">
        <v>0</v>
      </c>
      <c r="I8" s="264">
        <v>0</v>
      </c>
      <c r="J8" s="186" t="s">
        <v>373</v>
      </c>
    </row>
    <row r="9" spans="1:10" ht="17">
      <c r="A9" s="185" t="s">
        <v>350</v>
      </c>
      <c r="B9" s="264">
        <v>4.2959160000000001</v>
      </c>
      <c r="C9" s="264">
        <v>1.7321298999999998E-2</v>
      </c>
      <c r="D9" s="264">
        <v>4.2785947010000003</v>
      </c>
      <c r="E9" s="264">
        <v>0</v>
      </c>
      <c r="F9" s="264">
        <v>3.740476959</v>
      </c>
      <c r="G9" s="264">
        <v>0.30008000000000001</v>
      </c>
      <c r="H9" s="264">
        <v>0</v>
      </c>
      <c r="I9" s="264">
        <v>3.9999999999999998E-6</v>
      </c>
      <c r="J9" s="186" t="s">
        <v>350</v>
      </c>
    </row>
    <row r="10" spans="1:10" ht="17">
      <c r="A10" s="185" t="s">
        <v>151</v>
      </c>
      <c r="B10" s="264">
        <v>62.45143712094</v>
      </c>
      <c r="C10" s="264">
        <v>10.607055766</v>
      </c>
      <c r="D10" s="264">
        <v>43.66956589694</v>
      </c>
      <c r="E10" s="264">
        <v>8.1748154579999994</v>
      </c>
      <c r="F10" s="264">
        <v>39.982850001940001</v>
      </c>
      <c r="G10" s="264">
        <v>17.853806439</v>
      </c>
      <c r="H10" s="264">
        <v>0.625</v>
      </c>
      <c r="I10" s="264">
        <v>9.0160460849999993</v>
      </c>
      <c r="J10" s="186" t="s">
        <v>158</v>
      </c>
    </row>
    <row r="11" spans="1:10" ht="17">
      <c r="A11" s="185" t="s">
        <v>150</v>
      </c>
      <c r="B11" s="264">
        <v>226.13206836739005</v>
      </c>
      <c r="C11" s="264">
        <v>44.950977817930003</v>
      </c>
      <c r="D11" s="264">
        <v>71.369912590189998</v>
      </c>
      <c r="E11" s="264">
        <v>109.81117795927</v>
      </c>
      <c r="F11" s="264">
        <v>95.297653378079985</v>
      </c>
      <c r="G11" s="264">
        <v>143.43719091</v>
      </c>
      <c r="H11" s="264">
        <v>6.513888873</v>
      </c>
      <c r="I11" s="264">
        <v>34.98693686144</v>
      </c>
      <c r="J11" s="186" t="s">
        <v>157</v>
      </c>
    </row>
    <row r="12" spans="1:10" ht="17">
      <c r="A12" s="185" t="s">
        <v>152</v>
      </c>
      <c r="B12" s="264">
        <v>67.934832805829998</v>
      </c>
      <c r="C12" s="264">
        <v>0.43501897499999997</v>
      </c>
      <c r="D12" s="264">
        <v>67.252320493829998</v>
      </c>
      <c r="E12" s="264">
        <v>0.24749333700000001</v>
      </c>
      <c r="F12" s="264">
        <v>56.167848865830003</v>
      </c>
      <c r="G12" s="264">
        <v>8.3804364880000008</v>
      </c>
      <c r="H12" s="264">
        <v>0</v>
      </c>
      <c r="I12" s="264">
        <v>0.11056638100000001</v>
      </c>
      <c r="J12" s="186" t="s">
        <v>159</v>
      </c>
    </row>
    <row r="13" spans="1:10" ht="17">
      <c r="A13" s="185" t="s">
        <v>362</v>
      </c>
      <c r="B13" s="264">
        <v>4.2523065320000004</v>
      </c>
      <c r="C13" s="264">
        <v>4.9999999999999998E-7</v>
      </c>
      <c r="D13" s="264">
        <v>4.2523060319999999</v>
      </c>
      <c r="E13" s="264">
        <v>0</v>
      </c>
      <c r="F13" s="264">
        <v>3.7556656359999998</v>
      </c>
      <c r="G13" s="264">
        <v>0.17842</v>
      </c>
      <c r="H13" s="264">
        <v>0</v>
      </c>
      <c r="I13" s="264">
        <v>4.9999999999999998E-7</v>
      </c>
      <c r="J13" s="186" t="s">
        <v>363</v>
      </c>
    </row>
    <row r="14" spans="1:10" ht="17">
      <c r="A14" s="185" t="s">
        <v>351</v>
      </c>
      <c r="B14" s="264">
        <v>4.3171750605100003</v>
      </c>
      <c r="C14" s="264">
        <v>1.17013942E-2</v>
      </c>
      <c r="D14" s="264">
        <v>4.3054736663100002</v>
      </c>
      <c r="E14" s="264">
        <v>0</v>
      </c>
      <c r="F14" s="264">
        <v>3.9202410205100002</v>
      </c>
      <c r="G14" s="264">
        <v>0.20705901800000001</v>
      </c>
      <c r="H14" s="264">
        <v>0</v>
      </c>
      <c r="I14" s="264">
        <v>1.0499999999999999E-5</v>
      </c>
      <c r="J14" s="186" t="s">
        <v>353</v>
      </c>
    </row>
    <row r="15" spans="1:10" ht="17">
      <c r="A15" s="185" t="s">
        <v>155</v>
      </c>
      <c r="B15" s="264">
        <v>9.59473968</v>
      </c>
      <c r="C15" s="264">
        <v>2.390437044</v>
      </c>
      <c r="D15" s="264">
        <v>7.2043026360000004</v>
      </c>
      <c r="E15" s="264">
        <v>0</v>
      </c>
      <c r="F15" s="264">
        <v>4.3613320739999999</v>
      </c>
      <c r="G15" s="264">
        <v>3.5990587409999999</v>
      </c>
      <c r="H15" s="264">
        <v>2.1</v>
      </c>
      <c r="I15" s="264">
        <v>5.3612003999999998E-2</v>
      </c>
      <c r="J15" s="186" t="s">
        <v>155</v>
      </c>
    </row>
    <row r="16" spans="1:10" ht="17">
      <c r="A16" s="185" t="s">
        <v>355</v>
      </c>
      <c r="B16" s="264">
        <v>4.2869508439999997</v>
      </c>
      <c r="C16" s="264">
        <v>1.5017696000000001E-2</v>
      </c>
      <c r="D16" s="264">
        <v>4.2719331479999996</v>
      </c>
      <c r="E16" s="264">
        <v>0</v>
      </c>
      <c r="F16" s="264">
        <v>3.808069471</v>
      </c>
      <c r="G16" s="264">
        <v>0.23719999999999999</v>
      </c>
      <c r="H16" s="264">
        <v>0</v>
      </c>
      <c r="I16" s="264">
        <v>9.9999999999999995E-7</v>
      </c>
      <c r="J16" s="186" t="s">
        <v>355</v>
      </c>
    </row>
    <row r="17" spans="1:14" ht="17">
      <c r="A17" s="185" t="s">
        <v>156</v>
      </c>
      <c r="B17" s="264">
        <v>4.2688247720000003</v>
      </c>
      <c r="C17" s="264">
        <v>3.1484999999999998E-3</v>
      </c>
      <c r="D17" s="264">
        <v>4.2656762720000003</v>
      </c>
      <c r="E17" s="264">
        <v>0</v>
      </c>
      <c r="F17" s="264">
        <v>3.6223721480000002</v>
      </c>
      <c r="G17" s="264">
        <v>0.32569999999999999</v>
      </c>
      <c r="H17" s="264">
        <v>0</v>
      </c>
      <c r="I17" s="264">
        <v>0</v>
      </c>
      <c r="J17" s="186" t="s">
        <v>160</v>
      </c>
    </row>
    <row r="18" spans="1:14" ht="17">
      <c r="A18" s="185" t="s">
        <v>352</v>
      </c>
      <c r="B18" s="264">
        <v>4.3259029800000004</v>
      </c>
      <c r="C18" s="264">
        <v>3.0014999999999998E-3</v>
      </c>
      <c r="D18" s="264">
        <v>4.3229014799999996</v>
      </c>
      <c r="E18" s="264">
        <v>0</v>
      </c>
      <c r="F18" s="264">
        <v>4.0022516799999996</v>
      </c>
      <c r="G18" s="264">
        <v>6.6919999999999993E-2</v>
      </c>
      <c r="H18" s="264">
        <v>0</v>
      </c>
      <c r="I18" s="264">
        <v>1.5E-6</v>
      </c>
      <c r="J18" s="186" t="s">
        <v>352</v>
      </c>
    </row>
    <row r="19" spans="1:14" ht="17">
      <c r="A19" s="185" t="s">
        <v>356</v>
      </c>
      <c r="B19" s="264">
        <v>8.599561564</v>
      </c>
      <c r="C19" s="264">
        <v>2.7945000000000001E-2</v>
      </c>
      <c r="D19" s="264">
        <v>8.5716165639999993</v>
      </c>
      <c r="E19" s="264">
        <v>0</v>
      </c>
      <c r="F19" s="264">
        <v>7.7846359610000002</v>
      </c>
      <c r="G19" s="264">
        <v>0.35903000000000002</v>
      </c>
      <c r="H19" s="264">
        <v>0</v>
      </c>
      <c r="I19" s="264">
        <v>3.4999999999999999E-6</v>
      </c>
      <c r="J19" s="186" t="s">
        <v>356</v>
      </c>
    </row>
    <row r="20" spans="1:14" ht="17">
      <c r="A20" s="185" t="s">
        <v>302</v>
      </c>
      <c r="B20" s="264">
        <v>4.433703392</v>
      </c>
      <c r="C20" s="264">
        <v>2.0019999999999999E-3</v>
      </c>
      <c r="D20" s="264">
        <v>4.4317013919999999</v>
      </c>
      <c r="E20" s="264">
        <v>0</v>
      </c>
      <c r="F20" s="264">
        <v>4.0616179580000003</v>
      </c>
      <c r="G20" s="264">
        <v>0.1195</v>
      </c>
      <c r="H20" s="264">
        <v>0</v>
      </c>
      <c r="I20" s="264">
        <v>1.9999999999999999E-6</v>
      </c>
      <c r="J20" s="186" t="s">
        <v>331</v>
      </c>
    </row>
    <row r="21" spans="1:14" ht="17">
      <c r="A21" s="185" t="s">
        <v>249</v>
      </c>
      <c r="B21" s="264">
        <v>5.1654352485799997</v>
      </c>
      <c r="C21" s="264">
        <v>9.5254127329999994E-2</v>
      </c>
      <c r="D21" s="264">
        <v>4.8120099536000005</v>
      </c>
      <c r="E21" s="264">
        <v>0.25817116764999998</v>
      </c>
      <c r="F21" s="264">
        <v>4.0215139850000003</v>
      </c>
      <c r="G21" s="264">
        <v>1.080401873</v>
      </c>
      <c r="H21" s="264">
        <v>0</v>
      </c>
      <c r="I21" s="264">
        <v>6.9670862E-2</v>
      </c>
      <c r="J21" s="186" t="s">
        <v>253</v>
      </c>
    </row>
    <row r="22" spans="1:14" ht="17">
      <c r="A22" s="185" t="s">
        <v>360</v>
      </c>
      <c r="B22" s="264">
        <v>8.3616241700000007</v>
      </c>
      <c r="C22" s="264">
        <v>2.8124999999999999E-3</v>
      </c>
      <c r="D22" s="264">
        <v>8.3588116699999997</v>
      </c>
      <c r="E22" s="264">
        <v>0</v>
      </c>
      <c r="F22" s="264">
        <v>7.7451845879999999</v>
      </c>
      <c r="G22" s="264">
        <v>0.22866600000000001</v>
      </c>
      <c r="H22" s="264">
        <v>0</v>
      </c>
      <c r="I22" s="264">
        <v>3.6249999999999998E-4</v>
      </c>
      <c r="J22" s="186" t="s">
        <v>361</v>
      </c>
    </row>
    <row r="23" spans="1:14" ht="17">
      <c r="A23" s="185" t="s">
        <v>255</v>
      </c>
      <c r="B23" s="264">
        <v>5.6489311390000001</v>
      </c>
      <c r="C23" s="264">
        <v>4.0713949999999999E-2</v>
      </c>
      <c r="D23" s="264">
        <v>4.6897699150000003</v>
      </c>
      <c r="E23" s="264">
        <v>0.91844727400000004</v>
      </c>
      <c r="F23" s="264">
        <v>4.6647307070000004</v>
      </c>
      <c r="G23" s="264">
        <v>0.37961053900000002</v>
      </c>
      <c r="H23" s="264">
        <v>0</v>
      </c>
      <c r="I23" s="264">
        <v>3.9890250000000002E-2</v>
      </c>
      <c r="J23" s="186" t="s">
        <v>257</v>
      </c>
    </row>
    <row r="24" spans="1:14" ht="17">
      <c r="A24" s="188" t="s">
        <v>145</v>
      </c>
      <c r="B24" s="266">
        <v>481.1078060286701</v>
      </c>
      <c r="C24" s="266">
        <v>69.575087997460002</v>
      </c>
      <c r="D24" s="266">
        <v>286.92726232729007</v>
      </c>
      <c r="E24" s="266">
        <v>124.60545570392</v>
      </c>
      <c r="F24" s="266">
        <v>285.41840840978006</v>
      </c>
      <c r="G24" s="266">
        <v>193.48164821399999</v>
      </c>
      <c r="H24" s="266">
        <v>9.2388888730000005</v>
      </c>
      <c r="I24" s="266">
        <v>55.124541377440003</v>
      </c>
      <c r="J24" s="189" t="s">
        <v>145</v>
      </c>
    </row>
    <row r="27" spans="1:14" s="128" customFormat="1" ht="21">
      <c r="A27" s="281" t="s">
        <v>409</v>
      </c>
      <c r="B27" s="282"/>
      <c r="C27" s="282"/>
      <c r="D27" s="282"/>
      <c r="E27" s="282"/>
      <c r="F27" s="282"/>
      <c r="G27" s="282"/>
      <c r="H27" s="282"/>
      <c r="I27" s="282"/>
      <c r="J27" s="283"/>
      <c r="L27" s="217"/>
    </row>
    <row r="28" spans="1:14" s="128" customFormat="1" ht="21">
      <c r="A28" s="284" t="s">
        <v>410</v>
      </c>
      <c r="B28" s="285"/>
      <c r="C28" s="285"/>
      <c r="D28" s="285"/>
      <c r="E28" s="285"/>
      <c r="F28" s="285"/>
      <c r="G28" s="285"/>
      <c r="H28" s="285"/>
      <c r="I28" s="285"/>
      <c r="J28" s="286"/>
      <c r="L28" s="217"/>
    </row>
    <row r="29" spans="1:14" s="178" customFormat="1" ht="51">
      <c r="A29" s="37" t="s">
        <v>129</v>
      </c>
      <c r="B29" s="177" t="s">
        <v>17</v>
      </c>
      <c r="C29" s="177" t="s">
        <v>18</v>
      </c>
      <c r="D29" s="177" t="s">
        <v>4</v>
      </c>
      <c r="E29" s="177" t="s">
        <v>70</v>
      </c>
      <c r="F29" s="177" t="s">
        <v>19</v>
      </c>
      <c r="G29" s="177" t="s">
        <v>364</v>
      </c>
      <c r="H29" s="177" t="s">
        <v>369</v>
      </c>
      <c r="I29" s="177" t="s">
        <v>330</v>
      </c>
      <c r="J29" s="38" t="s">
        <v>130</v>
      </c>
    </row>
    <row r="30" spans="1:14" s="178" customFormat="1" ht="17">
      <c r="A30" s="185" t="s">
        <v>296</v>
      </c>
      <c r="B30" s="251">
        <v>4.2534816610000004</v>
      </c>
      <c r="C30" s="251">
        <v>1.8875000000000001E-3</v>
      </c>
      <c r="D30" s="251">
        <v>4.2515941609999999</v>
      </c>
      <c r="E30" s="251">
        <v>0</v>
      </c>
      <c r="F30" s="251">
        <v>3.8407968280000002</v>
      </c>
      <c r="G30" s="251">
        <v>0.15786</v>
      </c>
      <c r="H30" s="251">
        <v>0</v>
      </c>
      <c r="I30" s="251">
        <v>1.5E-6</v>
      </c>
      <c r="J30" s="186" t="s">
        <v>296</v>
      </c>
    </row>
    <row r="31" spans="1:14" ht="17">
      <c r="A31" s="185" t="s">
        <v>153</v>
      </c>
      <c r="B31" s="251">
        <v>12.662953481000001</v>
      </c>
      <c r="C31" s="251">
        <v>9.356474E-3</v>
      </c>
      <c r="D31" s="251">
        <v>12.653597007</v>
      </c>
      <c r="E31" s="251">
        <v>0</v>
      </c>
      <c r="F31" s="251">
        <v>10.720683546430001</v>
      </c>
      <c r="G31" s="251">
        <v>0.96017249999999998</v>
      </c>
      <c r="H31" s="251">
        <v>0</v>
      </c>
      <c r="I31" s="251">
        <v>9.9999999999999995E-7</v>
      </c>
      <c r="J31" s="186" t="s">
        <v>153</v>
      </c>
      <c r="K31" s="178"/>
      <c r="L31" s="178"/>
      <c r="M31" s="178"/>
      <c r="N31" s="178"/>
    </row>
    <row r="32" spans="1:14" ht="17">
      <c r="A32" s="185" t="s">
        <v>154</v>
      </c>
      <c r="B32" s="251">
        <v>24.549365601000002</v>
      </c>
      <c r="C32" s="251">
        <v>13.758502642</v>
      </c>
      <c r="D32" s="251">
        <v>4.9486190509999997</v>
      </c>
      <c r="E32" s="251">
        <v>5.8422439080000004</v>
      </c>
      <c r="F32" s="251">
        <v>9.9551309010000004</v>
      </c>
      <c r="G32" s="251">
        <v>14.305334311999999</v>
      </c>
      <c r="H32" s="251">
        <v>0</v>
      </c>
      <c r="I32" s="251">
        <v>13.68820361</v>
      </c>
      <c r="J32" s="186" t="s">
        <v>154</v>
      </c>
      <c r="K32" s="178"/>
      <c r="L32" s="178"/>
      <c r="M32" s="178"/>
      <c r="N32" s="178"/>
    </row>
    <row r="33" spans="1:14" ht="16.5" customHeight="1">
      <c r="A33" s="185" t="s">
        <v>301</v>
      </c>
      <c r="B33" s="251">
        <v>15.172280644000001</v>
      </c>
      <c r="C33" s="251">
        <v>9.2259350000000004E-2</v>
      </c>
      <c r="D33" s="251">
        <v>15.080021294</v>
      </c>
      <c r="E33" s="251">
        <v>0</v>
      </c>
      <c r="F33" s="251">
        <v>13.913718035</v>
      </c>
      <c r="G33" s="251">
        <v>0.75716404999999998</v>
      </c>
      <c r="H33" s="251">
        <v>0</v>
      </c>
      <c r="I33" s="251">
        <v>0</v>
      </c>
      <c r="J33" s="186" t="s">
        <v>298</v>
      </c>
      <c r="K33" s="178"/>
      <c r="L33" s="178"/>
      <c r="M33" s="178"/>
      <c r="N33" s="178"/>
    </row>
    <row r="34" spans="1:14" ht="16.5" customHeight="1">
      <c r="A34" s="185" t="s">
        <v>371</v>
      </c>
      <c r="B34" s="251">
        <v>4.0680800990000003</v>
      </c>
      <c r="C34" s="251">
        <v>3</v>
      </c>
      <c r="D34" s="251">
        <v>1.0680800989999999</v>
      </c>
      <c r="E34" s="251">
        <v>0</v>
      </c>
      <c r="F34" s="251">
        <v>3.9124349989999998</v>
      </c>
      <c r="G34" s="251">
        <v>5.7160000000000002E-2</v>
      </c>
      <c r="H34" s="251">
        <v>3</v>
      </c>
      <c r="I34" s="251">
        <v>0</v>
      </c>
      <c r="J34" s="186" t="s">
        <v>373</v>
      </c>
      <c r="K34" s="178"/>
      <c r="L34" s="178"/>
      <c r="M34" s="178"/>
      <c r="N34" s="178"/>
    </row>
    <row r="35" spans="1:14" ht="16.5" customHeight="1">
      <c r="A35" s="185" t="s">
        <v>350</v>
      </c>
      <c r="B35" s="251">
        <v>4.2740208180000003</v>
      </c>
      <c r="C35" s="251">
        <v>3.9999999999999998E-6</v>
      </c>
      <c r="D35" s="251">
        <v>4.2740168179999998</v>
      </c>
      <c r="E35" s="251">
        <v>0</v>
      </c>
      <c r="F35" s="251">
        <v>3.7674853590000001</v>
      </c>
      <c r="G35" s="251">
        <v>0.26078000000000001</v>
      </c>
      <c r="H35" s="251">
        <v>0</v>
      </c>
      <c r="I35" s="251">
        <v>3.9999999999999998E-6</v>
      </c>
      <c r="J35" s="186" t="s">
        <v>350</v>
      </c>
      <c r="K35" s="178"/>
      <c r="L35" s="178"/>
      <c r="M35" s="178"/>
      <c r="N35" s="178"/>
    </row>
    <row r="36" spans="1:14" ht="17">
      <c r="A36" s="185" t="s">
        <v>151</v>
      </c>
      <c r="B36" s="251">
        <v>64.521795201710006</v>
      </c>
      <c r="C36" s="251">
        <v>11.887854966940001</v>
      </c>
      <c r="D36" s="251">
        <v>43.976517240769994</v>
      </c>
      <c r="E36" s="251">
        <v>8.6574229939999992</v>
      </c>
      <c r="F36" s="251">
        <v>43.270212503830003</v>
      </c>
      <c r="G36" s="251">
        <v>16.525451064999999</v>
      </c>
      <c r="H36" s="251">
        <v>0.375</v>
      </c>
      <c r="I36" s="251">
        <v>10.326877271000001</v>
      </c>
      <c r="J36" s="186" t="s">
        <v>158</v>
      </c>
      <c r="K36" s="178"/>
      <c r="L36" s="178"/>
      <c r="M36" s="178"/>
      <c r="N36" s="178"/>
    </row>
    <row r="37" spans="1:14" ht="17">
      <c r="A37" s="185" t="s">
        <v>150</v>
      </c>
      <c r="B37" s="251">
        <v>240.99200715976997</v>
      </c>
      <c r="C37" s="251">
        <v>46.476441026389999</v>
      </c>
      <c r="D37" s="251">
        <v>72.482056197380004</v>
      </c>
      <c r="E37" s="251">
        <v>122.033509936</v>
      </c>
      <c r="F37" s="251">
        <v>110.07711476180002</v>
      </c>
      <c r="G37" s="251">
        <v>150.42709138399999</v>
      </c>
      <c r="H37" s="251">
        <v>3.7916666449999998</v>
      </c>
      <c r="I37" s="251">
        <v>38.822916978999999</v>
      </c>
      <c r="J37" s="186" t="s">
        <v>157</v>
      </c>
      <c r="K37" s="178"/>
      <c r="L37" s="178"/>
      <c r="M37" s="178"/>
      <c r="N37" s="178"/>
    </row>
    <row r="38" spans="1:14" ht="17">
      <c r="A38" s="185" t="s">
        <v>152</v>
      </c>
      <c r="B38" s="251">
        <v>67.634641984330003</v>
      </c>
      <c r="C38" s="251">
        <v>0.47442334899999999</v>
      </c>
      <c r="D38" s="251">
        <v>66.913150801330005</v>
      </c>
      <c r="E38" s="251">
        <v>0.24706783399999999</v>
      </c>
      <c r="F38" s="251">
        <v>57.078578864330005</v>
      </c>
      <c r="G38" s="251">
        <v>7.3452138859999998</v>
      </c>
      <c r="H38" s="251">
        <v>0</v>
      </c>
      <c r="I38" s="251">
        <v>0.14940231500000001</v>
      </c>
      <c r="J38" s="186" t="s">
        <v>159</v>
      </c>
      <c r="K38" s="178"/>
      <c r="L38" s="178"/>
      <c r="M38" s="178"/>
      <c r="N38" s="178"/>
    </row>
    <row r="39" spans="1:14" ht="17">
      <c r="A39" s="185" t="s">
        <v>362</v>
      </c>
      <c r="B39" s="251">
        <v>4.2547626589999998</v>
      </c>
      <c r="C39" s="251">
        <v>4.9999999999999998E-7</v>
      </c>
      <c r="D39" s="251">
        <v>4.2547621590000002</v>
      </c>
      <c r="E39" s="251">
        <v>0</v>
      </c>
      <c r="F39" s="251">
        <v>3.7690702549999999</v>
      </c>
      <c r="G39" s="251">
        <v>0.20716999999999999</v>
      </c>
      <c r="H39" s="251">
        <v>0</v>
      </c>
      <c r="I39" s="251">
        <v>4.9999999999999998E-7</v>
      </c>
      <c r="J39" s="186" t="s">
        <v>363</v>
      </c>
      <c r="K39" s="178"/>
      <c r="L39" s="178"/>
      <c r="M39" s="178"/>
      <c r="N39" s="178"/>
    </row>
    <row r="40" spans="1:14" ht="17">
      <c r="A40" s="185" t="s">
        <v>351</v>
      </c>
      <c r="B40" s="251">
        <v>4.3171750605100003</v>
      </c>
      <c r="C40" s="251">
        <v>1.17013942E-2</v>
      </c>
      <c r="D40" s="251">
        <v>4.3054736663100002</v>
      </c>
      <c r="E40" s="251">
        <v>0</v>
      </c>
      <c r="F40" s="251">
        <v>3.9202410205100002</v>
      </c>
      <c r="G40" s="251">
        <v>0.20705901800000001</v>
      </c>
      <c r="H40" s="251">
        <v>0</v>
      </c>
      <c r="I40" s="251">
        <v>1.0499999999999999E-5</v>
      </c>
      <c r="J40" s="186" t="s">
        <v>353</v>
      </c>
      <c r="K40" s="178"/>
      <c r="L40" s="178"/>
      <c r="M40" s="178"/>
      <c r="N40" s="178"/>
    </row>
    <row r="41" spans="1:14" ht="17">
      <c r="A41" s="185" t="s">
        <v>155</v>
      </c>
      <c r="B41" s="251">
        <v>8.5277688989999998</v>
      </c>
      <c r="C41" s="251">
        <v>2.3137941999999998</v>
      </c>
      <c r="D41" s="251">
        <v>6.1139746989999999</v>
      </c>
      <c r="E41" s="251">
        <v>0.1</v>
      </c>
      <c r="F41" s="251">
        <v>4.4987401150000004</v>
      </c>
      <c r="G41" s="251">
        <v>3.0633413520000001</v>
      </c>
      <c r="H41" s="251">
        <v>2</v>
      </c>
      <c r="I41" s="251">
        <v>5.0965004000000001E-2</v>
      </c>
      <c r="J41" s="186" t="s">
        <v>155</v>
      </c>
      <c r="K41" s="178"/>
      <c r="L41" s="178"/>
      <c r="M41" s="178"/>
      <c r="N41" s="178"/>
    </row>
    <row r="42" spans="1:14" ht="17">
      <c r="A42" s="185" t="s">
        <v>355</v>
      </c>
      <c r="B42" s="251">
        <v>4.2869508439999997</v>
      </c>
      <c r="C42" s="251">
        <v>1.5017696000000001E-2</v>
      </c>
      <c r="D42" s="251">
        <v>4.2719331479999996</v>
      </c>
      <c r="E42" s="251">
        <v>0</v>
      </c>
      <c r="F42" s="251">
        <v>3.808069471</v>
      </c>
      <c r="G42" s="251">
        <v>0.23719999999999999</v>
      </c>
      <c r="H42" s="251">
        <v>0</v>
      </c>
      <c r="I42" s="251">
        <v>9.9999999999999995E-7</v>
      </c>
      <c r="J42" s="186" t="s">
        <v>355</v>
      </c>
      <c r="K42" s="178"/>
      <c r="L42" s="178"/>
      <c r="M42" s="178"/>
      <c r="N42" s="178"/>
    </row>
    <row r="43" spans="1:14" ht="17">
      <c r="A43" s="185" t="s">
        <v>156</v>
      </c>
      <c r="B43" s="251">
        <v>4.3354380800000003</v>
      </c>
      <c r="C43" s="251">
        <v>5.7180775000000003E-2</v>
      </c>
      <c r="D43" s="251">
        <v>4.2782573050000003</v>
      </c>
      <c r="E43" s="251">
        <v>0</v>
      </c>
      <c r="F43" s="251">
        <v>3.6274645570000001</v>
      </c>
      <c r="G43" s="251">
        <v>0.456818</v>
      </c>
      <c r="H43" s="251">
        <v>0</v>
      </c>
      <c r="I43" s="251">
        <v>5.4032274999999998E-2</v>
      </c>
      <c r="J43" s="186" t="s">
        <v>160</v>
      </c>
      <c r="K43" s="178"/>
      <c r="L43" s="178"/>
      <c r="M43" s="178"/>
      <c r="N43" s="178"/>
    </row>
    <row r="44" spans="1:14" ht="17">
      <c r="A44" s="185" t="s">
        <v>352</v>
      </c>
      <c r="B44" s="251">
        <v>4.3264793470000003</v>
      </c>
      <c r="C44" s="251">
        <v>7.0630329999999998E-3</v>
      </c>
      <c r="D44" s="251">
        <v>4.3194163139999997</v>
      </c>
      <c r="E44" s="251">
        <v>0</v>
      </c>
      <c r="F44" s="251">
        <v>4.0041257809999999</v>
      </c>
      <c r="G44" s="251">
        <v>0.10979</v>
      </c>
      <c r="H44" s="251">
        <v>0</v>
      </c>
      <c r="I44" s="251">
        <v>1.5E-6</v>
      </c>
      <c r="J44" s="186" t="s">
        <v>352</v>
      </c>
      <c r="K44" s="178"/>
      <c r="L44" s="178"/>
      <c r="M44" s="178"/>
      <c r="N44" s="178"/>
    </row>
    <row r="45" spans="1:14" ht="17">
      <c r="A45" s="185" t="s">
        <v>356</v>
      </c>
      <c r="B45" s="251">
        <v>8.5229507689999995</v>
      </c>
      <c r="C45" s="251">
        <v>3.4999999999999999E-6</v>
      </c>
      <c r="D45" s="251">
        <v>8.5229472689999994</v>
      </c>
      <c r="E45" s="251">
        <v>0</v>
      </c>
      <c r="F45" s="251">
        <v>7.657396833</v>
      </c>
      <c r="G45" s="251">
        <v>0.36806</v>
      </c>
      <c r="H45" s="251">
        <v>0</v>
      </c>
      <c r="I45" s="251">
        <v>3.4999999999999999E-6</v>
      </c>
      <c r="J45" s="186" t="s">
        <v>356</v>
      </c>
      <c r="K45" s="178"/>
      <c r="L45" s="178"/>
      <c r="M45" s="178"/>
      <c r="N45" s="178"/>
    </row>
    <row r="46" spans="1:14" ht="17">
      <c r="A46" s="185" t="s">
        <v>302</v>
      </c>
      <c r="B46" s="251">
        <v>4.4346461130000003</v>
      </c>
      <c r="C46" s="251">
        <v>2.0019999999999999E-3</v>
      </c>
      <c r="D46" s="251">
        <v>4.4326441130000003</v>
      </c>
      <c r="E46" s="251">
        <v>0</v>
      </c>
      <c r="F46" s="251">
        <v>4.0654192350000002</v>
      </c>
      <c r="G46" s="251">
        <v>0.14662500000000001</v>
      </c>
      <c r="H46" s="251">
        <v>0</v>
      </c>
      <c r="I46" s="251">
        <v>1.9999999999999999E-6</v>
      </c>
      <c r="J46" s="186" t="s">
        <v>331</v>
      </c>
      <c r="K46" s="178"/>
      <c r="L46" s="178"/>
      <c r="M46" s="178"/>
      <c r="N46" s="178"/>
    </row>
    <row r="47" spans="1:14" ht="17">
      <c r="A47" s="185" t="s">
        <v>249</v>
      </c>
      <c r="B47" s="251">
        <v>5.1664035285800001</v>
      </c>
      <c r="C47" s="251">
        <v>0.10140462733</v>
      </c>
      <c r="D47" s="251">
        <v>4.8068277336000005</v>
      </c>
      <c r="E47" s="251">
        <v>0.25817116764999998</v>
      </c>
      <c r="F47" s="251">
        <v>4.031181975</v>
      </c>
      <c r="G47" s="251">
        <v>1.046846873</v>
      </c>
      <c r="H47" s="251">
        <v>0</v>
      </c>
      <c r="I47" s="251">
        <v>7.5821362000000003E-2</v>
      </c>
      <c r="J47" s="186" t="s">
        <v>253</v>
      </c>
      <c r="K47" s="178"/>
      <c r="L47" s="178"/>
      <c r="M47" s="178"/>
      <c r="N47" s="178"/>
    </row>
    <row r="48" spans="1:14" ht="17">
      <c r="A48" s="185" t="s">
        <v>360</v>
      </c>
      <c r="B48" s="251">
        <v>8.3492325970000003</v>
      </c>
      <c r="C48" s="251">
        <v>2.8774999999999998E-3</v>
      </c>
      <c r="D48" s="251">
        <v>8.346355097</v>
      </c>
      <c r="E48" s="251">
        <v>0</v>
      </c>
      <c r="F48" s="251">
        <v>7.7719931070000001</v>
      </c>
      <c r="G48" s="251">
        <v>0.18116399999999999</v>
      </c>
      <c r="H48" s="251">
        <v>0</v>
      </c>
      <c r="I48" s="251">
        <v>4.2250000000000002E-4</v>
      </c>
      <c r="J48" s="186" t="s">
        <v>361</v>
      </c>
      <c r="K48" s="178"/>
      <c r="L48" s="178"/>
      <c r="M48" s="178"/>
      <c r="N48" s="178"/>
    </row>
    <row r="49" spans="1:14" ht="17">
      <c r="A49" s="185" t="s">
        <v>255</v>
      </c>
      <c r="B49" s="251">
        <v>4.2795251839999997</v>
      </c>
      <c r="C49" s="251">
        <v>0</v>
      </c>
      <c r="D49" s="251">
        <v>4.2795251839999997</v>
      </c>
      <c r="E49" s="251">
        <v>0</v>
      </c>
      <c r="F49" s="251">
        <v>3.9545779090000002</v>
      </c>
      <c r="G49" s="251">
        <v>0.10768</v>
      </c>
      <c r="H49" s="251">
        <v>0</v>
      </c>
      <c r="I49" s="251">
        <v>0</v>
      </c>
      <c r="J49" s="186" t="s">
        <v>257</v>
      </c>
      <c r="K49" s="178"/>
      <c r="L49" s="178"/>
      <c r="M49" s="178"/>
      <c r="N49" s="178"/>
    </row>
    <row r="50" spans="1:14" ht="17">
      <c r="A50" s="188" t="s">
        <v>145</v>
      </c>
      <c r="B50" s="253">
        <v>498.92995973090001</v>
      </c>
      <c r="C50" s="253">
        <v>78.211774533859995</v>
      </c>
      <c r="D50" s="253">
        <v>283.57976935739003</v>
      </c>
      <c r="E50" s="253">
        <v>137.13841583964998</v>
      </c>
      <c r="F50" s="253">
        <v>307.64443605690002</v>
      </c>
      <c r="G50" s="253">
        <v>196.92798144</v>
      </c>
      <c r="H50" s="253">
        <v>9.1666666449999994</v>
      </c>
      <c r="I50" s="253">
        <v>63.168666815999998</v>
      </c>
      <c r="J50" s="189" t="s">
        <v>145</v>
      </c>
      <c r="K50" s="178"/>
      <c r="L50" s="178"/>
      <c r="M50" s="178"/>
      <c r="N50" s="178"/>
    </row>
    <row r="51" spans="1:14">
      <c r="B51" s="219"/>
      <c r="C51" s="219"/>
      <c r="D51" s="219"/>
      <c r="E51" s="219"/>
      <c r="F51" s="219"/>
      <c r="G51" s="219"/>
      <c r="H51" s="219"/>
      <c r="I51" s="219"/>
    </row>
    <row r="53" spans="1:14" ht="21">
      <c r="A53" s="281" t="s">
        <v>442</v>
      </c>
      <c r="B53" s="282"/>
      <c r="C53" s="282"/>
      <c r="D53" s="282"/>
      <c r="E53" s="282"/>
      <c r="F53" s="282"/>
      <c r="G53" s="282"/>
      <c r="H53" s="282"/>
      <c r="I53" s="282"/>
      <c r="J53" s="283"/>
    </row>
    <row r="54" spans="1:14" ht="21">
      <c r="A54" s="284" t="s">
        <v>443</v>
      </c>
      <c r="B54" s="285"/>
      <c r="C54" s="285"/>
      <c r="D54" s="285"/>
      <c r="E54" s="285"/>
      <c r="F54" s="285"/>
      <c r="G54" s="285"/>
      <c r="H54" s="285"/>
      <c r="I54" s="285"/>
      <c r="J54" s="286"/>
    </row>
    <row r="55" spans="1:14" ht="51">
      <c r="A55" s="37" t="s">
        <v>129</v>
      </c>
      <c r="B55" s="177" t="s">
        <v>17</v>
      </c>
      <c r="C55" s="177" t="s">
        <v>18</v>
      </c>
      <c r="D55" s="177" t="s">
        <v>4</v>
      </c>
      <c r="E55" s="177" t="s">
        <v>70</v>
      </c>
      <c r="F55" s="177" t="s">
        <v>19</v>
      </c>
      <c r="G55" s="177" t="s">
        <v>364</v>
      </c>
      <c r="H55" s="177" t="s">
        <v>369</v>
      </c>
      <c r="I55" s="177" t="s">
        <v>330</v>
      </c>
      <c r="J55" s="38" t="s">
        <v>130</v>
      </c>
    </row>
    <row r="56" spans="1:14" ht="17">
      <c r="A56" s="185" t="s">
        <v>296</v>
      </c>
      <c r="B56" s="251">
        <v>4.2319144838899998</v>
      </c>
      <c r="C56" s="251">
        <v>1.8875000000000001E-3</v>
      </c>
      <c r="D56" s="251">
        <v>4.2300269838900002</v>
      </c>
      <c r="E56" s="251">
        <v>0</v>
      </c>
      <c r="F56" s="251">
        <v>3.80767718289</v>
      </c>
      <c r="G56" s="251">
        <v>0.19056600000000001</v>
      </c>
      <c r="H56" s="251">
        <v>0</v>
      </c>
      <c r="I56" s="251">
        <v>1.5E-6</v>
      </c>
      <c r="J56" s="186" t="s">
        <v>296</v>
      </c>
    </row>
    <row r="57" spans="1:14" ht="17">
      <c r="A57" s="185" t="s">
        <v>153</v>
      </c>
      <c r="B57" s="251">
        <v>12.717488285770001</v>
      </c>
      <c r="C57" s="251">
        <v>9.2906740000000005E-3</v>
      </c>
      <c r="D57" s="251">
        <v>12.70819761177</v>
      </c>
      <c r="E57" s="251">
        <v>0</v>
      </c>
      <c r="F57" s="251">
        <v>10.702436317690001</v>
      </c>
      <c r="G57" s="251">
        <v>0.74653000000000003</v>
      </c>
      <c r="H57" s="251">
        <v>0</v>
      </c>
      <c r="I57" s="251">
        <v>9.9999999999999995E-7</v>
      </c>
      <c r="J57" s="186" t="s">
        <v>153</v>
      </c>
    </row>
    <row r="58" spans="1:14" ht="17">
      <c r="A58" s="185" t="s">
        <v>154</v>
      </c>
      <c r="B58" s="251">
        <v>21.446653474000001</v>
      </c>
      <c r="C58" s="251">
        <v>9.0159519620000008</v>
      </c>
      <c r="D58" s="251">
        <v>5.0997955240000001</v>
      </c>
      <c r="E58" s="251">
        <v>7.3309059879999996</v>
      </c>
      <c r="F58" s="251">
        <v>7.8438509029999999</v>
      </c>
      <c r="G58" s="251">
        <v>13.437594463</v>
      </c>
      <c r="H58" s="251">
        <v>0</v>
      </c>
      <c r="I58" s="251">
        <v>8.9887404069999999</v>
      </c>
      <c r="J58" s="186" t="s">
        <v>154</v>
      </c>
    </row>
    <row r="59" spans="1:14" ht="17">
      <c r="A59" s="185" t="s">
        <v>301</v>
      </c>
      <c r="B59" s="251">
        <v>15.21400279645</v>
      </c>
      <c r="C59" s="251">
        <v>0.11422701</v>
      </c>
      <c r="D59" s="251">
        <v>15.099775786450001</v>
      </c>
      <c r="E59" s="251">
        <v>0</v>
      </c>
      <c r="F59" s="251">
        <v>13.638337223450002</v>
      </c>
      <c r="G59" s="251">
        <v>0.9230043</v>
      </c>
      <c r="H59" s="251">
        <v>0</v>
      </c>
      <c r="I59" s="251">
        <v>1.3907500000000001E-4</v>
      </c>
      <c r="J59" s="186" t="s">
        <v>298</v>
      </c>
    </row>
    <row r="60" spans="1:14" ht="17">
      <c r="A60" s="185" t="s">
        <v>371</v>
      </c>
      <c r="B60" s="251">
        <v>4.0597190850000002</v>
      </c>
      <c r="C60" s="251">
        <v>3</v>
      </c>
      <c r="D60" s="251">
        <v>1.059719085</v>
      </c>
      <c r="E60" s="251">
        <v>0</v>
      </c>
      <c r="F60" s="251">
        <v>3.917223613</v>
      </c>
      <c r="G60" s="251">
        <v>4.3799999999999999E-2</v>
      </c>
      <c r="H60" s="251">
        <v>3</v>
      </c>
      <c r="I60" s="251">
        <v>0</v>
      </c>
      <c r="J60" s="186" t="s">
        <v>373</v>
      </c>
    </row>
    <row r="61" spans="1:14" ht="17">
      <c r="A61" s="185" t="s">
        <v>350</v>
      </c>
      <c r="B61" s="251">
        <v>4.2588325319999996</v>
      </c>
      <c r="C61" s="251">
        <v>3.9999999999999998E-6</v>
      </c>
      <c r="D61" s="251">
        <v>4.2588285319999999</v>
      </c>
      <c r="E61" s="251">
        <v>0</v>
      </c>
      <c r="F61" s="251">
        <v>3.8300420470000001</v>
      </c>
      <c r="G61" s="251">
        <v>0.23422000000000001</v>
      </c>
      <c r="H61" s="251">
        <v>0</v>
      </c>
      <c r="I61" s="251">
        <v>3.9999999999999998E-6</v>
      </c>
      <c r="J61" s="186" t="s">
        <v>350</v>
      </c>
    </row>
    <row r="62" spans="1:14" ht="17">
      <c r="A62" s="185" t="s">
        <v>151</v>
      </c>
      <c r="B62" s="251">
        <v>69.981560307220008</v>
      </c>
      <c r="C62" s="251">
        <v>13.243939620000001</v>
      </c>
      <c r="D62" s="251">
        <v>48.075282368220002</v>
      </c>
      <c r="E62" s="251">
        <v>8.6623383189999998</v>
      </c>
      <c r="F62" s="251">
        <v>47.642018563919997</v>
      </c>
      <c r="G62" s="251">
        <v>18.048927915</v>
      </c>
      <c r="H62" s="251">
        <v>0.25190000000000001</v>
      </c>
      <c r="I62" s="251">
        <v>11.777554759999999</v>
      </c>
      <c r="J62" s="186" t="s">
        <v>158</v>
      </c>
    </row>
    <row r="63" spans="1:14" ht="17">
      <c r="A63" s="185" t="s">
        <v>150</v>
      </c>
      <c r="B63" s="251">
        <v>255.96202152945</v>
      </c>
      <c r="C63" s="251">
        <v>54.261733291860004</v>
      </c>
      <c r="D63" s="251">
        <v>71.30558878267</v>
      </c>
      <c r="E63" s="251">
        <v>130.39469945491999</v>
      </c>
      <c r="F63" s="251">
        <v>128.79266002129</v>
      </c>
      <c r="G63" s="251">
        <v>149.03117535404002</v>
      </c>
      <c r="H63" s="251">
        <v>5.5965555360000003</v>
      </c>
      <c r="I63" s="251">
        <v>43.837888124999999</v>
      </c>
      <c r="J63" s="186" t="s">
        <v>157</v>
      </c>
    </row>
    <row r="64" spans="1:14" ht="17">
      <c r="A64" s="185" t="s">
        <v>152</v>
      </c>
      <c r="B64" s="251">
        <v>67.36520659464</v>
      </c>
      <c r="C64" s="251">
        <v>0.43892545474</v>
      </c>
      <c r="D64" s="251">
        <v>66.623922358900003</v>
      </c>
      <c r="E64" s="251">
        <v>0.30235878100000002</v>
      </c>
      <c r="F64" s="251">
        <v>57.520932304190005</v>
      </c>
      <c r="G64" s="251">
        <v>6.4815289810000003</v>
      </c>
      <c r="H64" s="251">
        <v>0</v>
      </c>
      <c r="I64" s="251">
        <v>7.8999910000000007E-2</v>
      </c>
      <c r="J64" s="186" t="s">
        <v>159</v>
      </c>
    </row>
    <row r="65" spans="1:10" ht="17">
      <c r="A65" s="185" t="s">
        <v>362</v>
      </c>
      <c r="B65" s="251">
        <v>4.2478223780000004</v>
      </c>
      <c r="C65" s="251">
        <v>4.9999999999999998E-7</v>
      </c>
      <c r="D65" s="251">
        <v>4.2478218779999999</v>
      </c>
      <c r="E65" s="251">
        <v>0</v>
      </c>
      <c r="F65" s="251">
        <v>3.7020407990000002</v>
      </c>
      <c r="G65" s="251">
        <v>0.23929</v>
      </c>
      <c r="H65" s="251">
        <v>0</v>
      </c>
      <c r="I65" s="251">
        <v>4.9999999999999998E-7</v>
      </c>
      <c r="J65" s="186" t="s">
        <v>363</v>
      </c>
    </row>
    <row r="66" spans="1:10" ht="17">
      <c r="A66" s="185" t="s">
        <v>351</v>
      </c>
      <c r="B66" s="251">
        <v>4.2662888140000002</v>
      </c>
      <c r="C66" s="251">
        <v>1.6662494E-2</v>
      </c>
      <c r="D66" s="251">
        <v>4.24962632</v>
      </c>
      <c r="E66" s="251">
        <v>0</v>
      </c>
      <c r="F66" s="251">
        <v>3.9158457379999998</v>
      </c>
      <c r="G66" s="251">
        <v>0.137795</v>
      </c>
      <c r="H66" s="251">
        <v>0</v>
      </c>
      <c r="I66" s="251">
        <v>1.42E-5</v>
      </c>
      <c r="J66" s="186" t="s">
        <v>353</v>
      </c>
    </row>
    <row r="67" spans="1:10" ht="17">
      <c r="A67" s="185" t="s">
        <v>155</v>
      </c>
      <c r="B67" s="251">
        <v>8.4883771717900007</v>
      </c>
      <c r="C67" s="251">
        <v>2.351199136</v>
      </c>
      <c r="D67" s="251">
        <v>6.0371780357900002</v>
      </c>
      <c r="E67" s="251">
        <v>0.1</v>
      </c>
      <c r="F67" s="251">
        <v>4.5654959267899997</v>
      </c>
      <c r="G67" s="251">
        <v>2.9428396139999999</v>
      </c>
      <c r="H67" s="251">
        <v>2</v>
      </c>
      <c r="I67" s="251">
        <v>9.7641004000000003E-2</v>
      </c>
      <c r="J67" s="186" t="s">
        <v>155</v>
      </c>
    </row>
    <row r="68" spans="1:10" ht="17">
      <c r="A68" s="185" t="s">
        <v>355</v>
      </c>
      <c r="B68" s="251">
        <v>4.2622901559999997</v>
      </c>
      <c r="C68" s="251">
        <v>4.8222500000000003E-4</v>
      </c>
      <c r="D68" s="251">
        <v>4.2618079309999999</v>
      </c>
      <c r="E68" s="251">
        <v>0</v>
      </c>
      <c r="F68" s="251">
        <v>3.8888855059999998</v>
      </c>
      <c r="G68" s="251">
        <v>0.11784</v>
      </c>
      <c r="H68" s="251">
        <v>0</v>
      </c>
      <c r="I68" s="251">
        <v>4.6222499999999997E-4</v>
      </c>
      <c r="J68" s="186" t="s">
        <v>355</v>
      </c>
    </row>
    <row r="69" spans="1:10" ht="17">
      <c r="A69" s="185" t="s">
        <v>156</v>
      </c>
      <c r="B69" s="251">
        <v>4.3719022053800005</v>
      </c>
      <c r="C69" s="251">
        <v>0.1042873</v>
      </c>
      <c r="D69" s="251">
        <v>4.2676149053800003</v>
      </c>
      <c r="E69" s="251">
        <v>0</v>
      </c>
      <c r="F69" s="251">
        <v>3.4282972531300002</v>
      </c>
      <c r="G69" s="251">
        <v>0.67323999999999995</v>
      </c>
      <c r="H69" s="251">
        <v>0</v>
      </c>
      <c r="I69" s="251">
        <v>9.9138799999999999E-2</v>
      </c>
      <c r="J69" s="186" t="s">
        <v>160</v>
      </c>
    </row>
    <row r="70" spans="1:10" ht="17">
      <c r="A70" s="185" t="s">
        <v>352</v>
      </c>
      <c r="B70" s="251">
        <v>4.3069907409999999</v>
      </c>
      <c r="C70" s="251">
        <v>1.0115E-3</v>
      </c>
      <c r="D70" s="251">
        <v>4.3059792410000002</v>
      </c>
      <c r="E70" s="251">
        <v>0</v>
      </c>
      <c r="F70" s="251">
        <v>4.024499284</v>
      </c>
      <c r="G70" s="251">
        <v>0.10714</v>
      </c>
      <c r="H70" s="251">
        <v>0</v>
      </c>
      <c r="I70" s="251">
        <v>1.15E-5</v>
      </c>
      <c r="J70" s="186" t="s">
        <v>352</v>
      </c>
    </row>
    <row r="71" spans="1:10" ht="17">
      <c r="A71" s="185" t="s">
        <v>356</v>
      </c>
      <c r="B71" s="251">
        <v>8.5129247356800004</v>
      </c>
      <c r="C71" s="251">
        <v>3.4999999999999999E-6</v>
      </c>
      <c r="D71" s="251">
        <v>8.5129212356800004</v>
      </c>
      <c r="E71" s="251">
        <v>0</v>
      </c>
      <c r="F71" s="251">
        <v>7.6554066000000001</v>
      </c>
      <c r="G71" s="251">
        <v>0.35182000000000002</v>
      </c>
      <c r="H71" s="251">
        <v>0</v>
      </c>
      <c r="I71" s="251">
        <v>3.4999999999999999E-6</v>
      </c>
      <c r="J71" s="186" t="s">
        <v>356</v>
      </c>
    </row>
    <row r="72" spans="1:10" ht="17">
      <c r="A72" s="185" t="s">
        <v>302</v>
      </c>
      <c r="B72" s="251">
        <v>4.43167333251</v>
      </c>
      <c r="C72" s="251">
        <v>2.0019999999999999E-3</v>
      </c>
      <c r="D72" s="251">
        <v>4.4296713325099999</v>
      </c>
      <c r="E72" s="251">
        <v>0</v>
      </c>
      <c r="F72" s="251">
        <v>4.0362695685099998</v>
      </c>
      <c r="G72" s="251">
        <v>0.14774999999999999</v>
      </c>
      <c r="H72" s="251">
        <v>0</v>
      </c>
      <c r="I72" s="251">
        <v>1.9999999999999999E-6</v>
      </c>
      <c r="J72" s="186" t="s">
        <v>331</v>
      </c>
    </row>
    <row r="73" spans="1:10" ht="17">
      <c r="A73" s="185" t="s">
        <v>249</v>
      </c>
      <c r="B73" s="251">
        <v>5.16027810858</v>
      </c>
      <c r="C73" s="251">
        <v>0.10909912733</v>
      </c>
      <c r="D73" s="251">
        <v>4.7930078136000001</v>
      </c>
      <c r="E73" s="251">
        <v>0.25817116764999998</v>
      </c>
      <c r="F73" s="251">
        <v>3.7927893610000001</v>
      </c>
      <c r="G73" s="251">
        <v>1.292841873</v>
      </c>
      <c r="H73" s="251">
        <v>4.4999999999999997E-3</v>
      </c>
      <c r="I73" s="251">
        <v>7.8953361999999999E-2</v>
      </c>
      <c r="J73" s="186" t="s">
        <v>253</v>
      </c>
    </row>
    <row r="74" spans="1:10" ht="17">
      <c r="A74" s="185" t="s">
        <v>360</v>
      </c>
      <c r="B74" s="251">
        <v>8.3034081369999999</v>
      </c>
      <c r="C74" s="251">
        <v>3.0006410099999998</v>
      </c>
      <c r="D74" s="251">
        <v>5.3027671270000001</v>
      </c>
      <c r="E74" s="251">
        <v>0</v>
      </c>
      <c r="F74" s="251">
        <v>7.8073096690000003</v>
      </c>
      <c r="G74" s="251">
        <v>0.14699000000000001</v>
      </c>
      <c r="H74" s="251">
        <v>3</v>
      </c>
      <c r="I74" s="251">
        <v>5.8600999999999998E-4</v>
      </c>
      <c r="J74" s="186" t="s">
        <v>361</v>
      </c>
    </row>
    <row r="75" spans="1:10" ht="17">
      <c r="A75" s="185" t="s">
        <v>255</v>
      </c>
      <c r="B75" s="251">
        <v>4.2778061047799998</v>
      </c>
      <c r="C75" s="251">
        <v>1E-3</v>
      </c>
      <c r="D75" s="251">
        <v>4.2768061047799995</v>
      </c>
      <c r="E75" s="251">
        <v>0</v>
      </c>
      <c r="F75" s="251">
        <v>3.9883993697800002</v>
      </c>
      <c r="G75" s="251">
        <v>8.201E-2</v>
      </c>
      <c r="H75" s="251">
        <v>0</v>
      </c>
      <c r="I75" s="251">
        <v>0</v>
      </c>
      <c r="J75" s="186" t="s">
        <v>257</v>
      </c>
    </row>
    <row r="76" spans="1:10" ht="17">
      <c r="A76" s="188" t="s">
        <v>145</v>
      </c>
      <c r="B76" s="253">
        <v>515.86716097314013</v>
      </c>
      <c r="C76" s="253">
        <v>85.672348304930011</v>
      </c>
      <c r="D76" s="253">
        <v>283.14633895764001</v>
      </c>
      <c r="E76" s="253">
        <v>147.04847371056997</v>
      </c>
      <c r="F76" s="253">
        <v>328.50041725163999</v>
      </c>
      <c r="G76" s="253">
        <v>195.37690350004002</v>
      </c>
      <c r="H76" s="253">
        <v>13.852955536</v>
      </c>
      <c r="I76" s="253">
        <v>64.960141878000002</v>
      </c>
      <c r="J76" s="189" t="s">
        <v>145</v>
      </c>
    </row>
  </sheetData>
  <mergeCells count="6">
    <mergeCell ref="A54:J54"/>
    <mergeCell ref="A27:J27"/>
    <mergeCell ref="A28:J28"/>
    <mergeCell ref="A1:J1"/>
    <mergeCell ref="A2:J2"/>
    <mergeCell ref="A53:J53"/>
  </mergeCells>
  <pageMargins left="0.7" right="0.7" top="0.75" bottom="0.75" header="0.3" footer="0.3"/>
  <pageSetup paperSize="9" scale="43" orientation="portrait" r:id="rId1"/>
  <customProperties>
    <customPr name="EpmWorksheetKeyString_GUI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79998168889431442"/>
  </sheetPr>
  <dimension ref="A1:F61"/>
  <sheetViews>
    <sheetView showGridLines="0" view="pageBreakPreview" topLeftCell="A31" zoomScale="75" zoomScaleNormal="90" zoomScaleSheetLayoutView="85" workbookViewId="0">
      <selection activeCell="E57" sqref="E57"/>
    </sheetView>
  </sheetViews>
  <sheetFormatPr baseColWidth="10" defaultColWidth="9.1640625" defaultRowHeight="13"/>
  <cols>
    <col min="1" max="1" width="5.33203125" style="7" customWidth="1"/>
    <col min="2" max="2" width="37.5" style="7" bestFit="1" customWidth="1"/>
    <col min="3" max="3" width="14.5" style="7" customWidth="1"/>
    <col min="4" max="5" width="14.5" style="110" customWidth="1"/>
    <col min="6" max="6" width="42.33203125" style="7" bestFit="1" customWidth="1"/>
    <col min="7" max="22" width="26.1640625" style="7" customWidth="1"/>
    <col min="23" max="23" width="0" style="7" hidden="1" customWidth="1"/>
    <col min="24" max="24" width="21.5" style="7" customWidth="1"/>
    <col min="25" max="16384" width="9.1640625" style="7"/>
  </cols>
  <sheetData>
    <row r="1" spans="1:6" s="93" customFormat="1" ht="20.25" customHeight="1">
      <c r="A1" s="281" t="s">
        <v>354</v>
      </c>
      <c r="B1" s="282"/>
      <c r="C1" s="282"/>
      <c r="D1" s="282"/>
      <c r="E1" s="282"/>
      <c r="F1" s="283"/>
    </row>
    <row r="2" spans="1:6" s="93" customFormat="1" ht="20.25" customHeight="1">
      <c r="A2" s="280" t="s">
        <v>396</v>
      </c>
      <c r="B2" s="280"/>
      <c r="C2" s="280"/>
      <c r="D2" s="280"/>
      <c r="E2" s="280"/>
      <c r="F2" s="280"/>
    </row>
    <row r="3" spans="1:6" ht="51">
      <c r="A3" s="37" t="s">
        <v>0</v>
      </c>
      <c r="B3" s="37" t="s">
        <v>6</v>
      </c>
      <c r="C3" s="37" t="s">
        <v>398</v>
      </c>
      <c r="D3" s="37" t="s">
        <v>399</v>
      </c>
      <c r="E3" s="37" t="s">
        <v>400</v>
      </c>
      <c r="F3" s="38" t="s">
        <v>130</v>
      </c>
    </row>
    <row r="4" spans="1:6" ht="17">
      <c r="A4" s="94">
        <v>1</v>
      </c>
      <c r="B4" s="95" t="s">
        <v>22</v>
      </c>
      <c r="C4" s="97">
        <v>0.27613300000000002</v>
      </c>
      <c r="D4" s="96">
        <v>0.19396350000000001</v>
      </c>
      <c r="E4" s="96">
        <v>0.2542585</v>
      </c>
      <c r="F4" s="98" t="s">
        <v>47</v>
      </c>
    </row>
    <row r="5" spans="1:6" ht="17">
      <c r="A5" s="94">
        <v>2</v>
      </c>
      <c r="B5" s="95" t="s">
        <v>19</v>
      </c>
      <c r="C5" s="97">
        <v>18.851646234</v>
      </c>
      <c r="D5" s="96">
        <v>19.537852313999998</v>
      </c>
      <c r="E5" s="96">
        <v>22.100180697999999</v>
      </c>
      <c r="F5" s="98" t="s">
        <v>103</v>
      </c>
    </row>
    <row r="6" spans="1:6" ht="17">
      <c r="A6" s="94">
        <v>3</v>
      </c>
      <c r="B6" s="95" t="s">
        <v>182</v>
      </c>
      <c r="C6" s="97">
        <v>6.9766462340000004</v>
      </c>
      <c r="D6" s="96">
        <v>7.1628523140000002</v>
      </c>
      <c r="E6" s="96">
        <v>8.2251806980000008</v>
      </c>
      <c r="F6" s="98" t="s">
        <v>316</v>
      </c>
    </row>
    <row r="7" spans="1:6" ht="17">
      <c r="A7" s="94">
        <v>4</v>
      </c>
      <c r="B7" s="95" t="s">
        <v>183</v>
      </c>
      <c r="C7" s="97">
        <v>11.875</v>
      </c>
      <c r="D7" s="96">
        <v>12.375</v>
      </c>
      <c r="E7" s="96">
        <v>13.875</v>
      </c>
      <c r="F7" s="98" t="s">
        <v>317</v>
      </c>
    </row>
    <row r="8" spans="1:6" ht="17">
      <c r="A8" s="94">
        <v>5</v>
      </c>
      <c r="B8" s="95" t="s">
        <v>184</v>
      </c>
      <c r="C8" s="97">
        <v>0</v>
      </c>
      <c r="D8" s="99">
        <v>0</v>
      </c>
      <c r="E8" s="96">
        <v>0</v>
      </c>
      <c r="F8" s="98" t="s">
        <v>318</v>
      </c>
    </row>
    <row r="9" spans="1:6" ht="17">
      <c r="A9" s="94">
        <v>6</v>
      </c>
      <c r="B9" s="95" t="s">
        <v>63</v>
      </c>
      <c r="C9" s="97">
        <v>15.398522405</v>
      </c>
      <c r="D9" s="96">
        <v>15.888188659000001</v>
      </c>
      <c r="E9" s="96">
        <v>18.049122856</v>
      </c>
      <c r="F9" s="98" t="s">
        <v>77</v>
      </c>
    </row>
    <row r="10" spans="1:6" ht="17">
      <c r="A10" s="94">
        <v>7</v>
      </c>
      <c r="B10" s="95" t="s">
        <v>185</v>
      </c>
      <c r="C10" s="97">
        <v>19.328915051999999</v>
      </c>
      <c r="D10" s="96">
        <v>19.843030907999999</v>
      </c>
      <c r="E10" s="96">
        <v>22.945626054000002</v>
      </c>
      <c r="F10" s="98" t="s">
        <v>319</v>
      </c>
    </row>
    <row r="11" spans="1:6" ht="17">
      <c r="A11" s="94">
        <v>8</v>
      </c>
      <c r="B11" s="95" t="s">
        <v>186</v>
      </c>
      <c r="C11" s="97">
        <v>-3.9303926470000001</v>
      </c>
      <c r="D11" s="96">
        <v>-3.9548422489999999</v>
      </c>
      <c r="E11" s="96">
        <v>-4.8965031979999996</v>
      </c>
      <c r="F11" s="98" t="s">
        <v>320</v>
      </c>
    </row>
    <row r="12" spans="1:6" ht="17">
      <c r="A12" s="94">
        <v>9</v>
      </c>
      <c r="B12" s="95" t="s">
        <v>187</v>
      </c>
      <c r="C12" s="97">
        <v>0</v>
      </c>
      <c r="D12" s="99">
        <v>0</v>
      </c>
      <c r="E12" s="96">
        <v>0</v>
      </c>
      <c r="F12" s="98" t="s">
        <v>321</v>
      </c>
    </row>
    <row r="13" spans="1:6" ht="17">
      <c r="A13" s="94">
        <v>10</v>
      </c>
      <c r="B13" s="95" t="s">
        <v>188</v>
      </c>
      <c r="C13" s="97">
        <v>0</v>
      </c>
      <c r="D13" s="96">
        <v>0</v>
      </c>
      <c r="E13" s="96">
        <v>0</v>
      </c>
      <c r="F13" s="98" t="s">
        <v>322</v>
      </c>
    </row>
    <row r="14" spans="1:6" ht="17">
      <c r="A14" s="94">
        <v>11</v>
      </c>
      <c r="B14" s="95" t="s">
        <v>189</v>
      </c>
      <c r="C14" s="97">
        <v>0</v>
      </c>
      <c r="D14" s="96">
        <v>0</v>
      </c>
      <c r="E14" s="96">
        <v>0</v>
      </c>
      <c r="F14" s="98" t="s">
        <v>323</v>
      </c>
    </row>
    <row r="15" spans="1:6" ht="17">
      <c r="A15" s="94">
        <v>12</v>
      </c>
      <c r="B15" s="95" t="s">
        <v>64</v>
      </c>
      <c r="C15" s="97">
        <v>1.571916672</v>
      </c>
      <c r="D15" s="96">
        <v>2.6135000079999999</v>
      </c>
      <c r="E15" s="96">
        <v>4.1835000000000004</v>
      </c>
      <c r="F15" s="98" t="s">
        <v>78</v>
      </c>
    </row>
    <row r="16" spans="1:6" ht="17">
      <c r="A16" s="94">
        <v>13</v>
      </c>
      <c r="B16" s="95" t="s">
        <v>190</v>
      </c>
      <c r="C16" s="97">
        <v>1.571916672</v>
      </c>
      <c r="D16" s="96">
        <v>2.6135000079999999</v>
      </c>
      <c r="E16" s="96">
        <v>4.1835000000000004</v>
      </c>
      <c r="F16" s="98" t="s">
        <v>324</v>
      </c>
    </row>
    <row r="17" spans="1:6" ht="17">
      <c r="A17" s="94">
        <v>14</v>
      </c>
      <c r="B17" s="95" t="s">
        <v>191</v>
      </c>
      <c r="C17" s="97">
        <v>0</v>
      </c>
      <c r="D17" s="96">
        <v>0</v>
      </c>
      <c r="E17" s="96">
        <v>0</v>
      </c>
      <c r="F17" s="98" t="s">
        <v>325</v>
      </c>
    </row>
    <row r="18" spans="1:6" ht="17">
      <c r="A18" s="94">
        <v>15</v>
      </c>
      <c r="B18" s="95" t="s">
        <v>65</v>
      </c>
      <c r="C18" s="97">
        <v>0.904280113</v>
      </c>
      <c r="D18" s="96">
        <v>0.98550302700000003</v>
      </c>
      <c r="E18" s="96">
        <v>0.81701887399999995</v>
      </c>
      <c r="F18" s="98" t="s">
        <v>127</v>
      </c>
    </row>
    <row r="19" spans="1:6" ht="17">
      <c r="A19" s="94">
        <v>16</v>
      </c>
      <c r="B19" s="95" t="s">
        <v>66</v>
      </c>
      <c r="C19" s="97">
        <v>-4.3722865999999999E-2</v>
      </c>
      <c r="D19" s="96">
        <v>-0.10636898</v>
      </c>
      <c r="E19" s="96">
        <v>-6.3689799999999998E-3</v>
      </c>
      <c r="F19" s="98" t="s">
        <v>79</v>
      </c>
    </row>
    <row r="20" spans="1:6" ht="17">
      <c r="A20" s="94">
        <v>17</v>
      </c>
      <c r="B20" s="95" t="s">
        <v>192</v>
      </c>
      <c r="C20" s="97">
        <v>0</v>
      </c>
      <c r="D20" s="99">
        <v>0</v>
      </c>
      <c r="E20" s="96">
        <v>0</v>
      </c>
      <c r="F20" s="98" t="s">
        <v>80</v>
      </c>
    </row>
    <row r="21" spans="1:6" ht="17">
      <c r="A21" s="94">
        <v>18</v>
      </c>
      <c r="B21" s="95" t="s">
        <v>193</v>
      </c>
      <c r="C21" s="97">
        <v>0</v>
      </c>
      <c r="D21" s="99">
        <v>0</v>
      </c>
      <c r="E21" s="96">
        <v>0</v>
      </c>
      <c r="F21" s="98" t="s">
        <v>81</v>
      </c>
    </row>
    <row r="22" spans="1:6" ht="17">
      <c r="A22" s="94">
        <v>19</v>
      </c>
      <c r="B22" s="95" t="s">
        <v>67</v>
      </c>
      <c r="C22" s="97">
        <v>2.1836250000000001E-2</v>
      </c>
      <c r="D22" s="99">
        <v>2.1836250000000001E-2</v>
      </c>
      <c r="E22" s="96">
        <v>0</v>
      </c>
      <c r="F22" s="98" t="s">
        <v>82</v>
      </c>
    </row>
    <row r="23" spans="1:6" ht="17">
      <c r="A23" s="94">
        <v>20</v>
      </c>
      <c r="B23" s="95" t="s">
        <v>194</v>
      </c>
      <c r="C23" s="97">
        <v>0</v>
      </c>
      <c r="D23" s="96">
        <v>0</v>
      </c>
      <c r="E23" s="96">
        <v>0</v>
      </c>
      <c r="F23" s="98" t="s">
        <v>83</v>
      </c>
    </row>
    <row r="24" spans="1:6" ht="17">
      <c r="A24" s="94">
        <v>21</v>
      </c>
      <c r="B24" s="95" t="s">
        <v>31</v>
      </c>
      <c r="C24" s="97">
        <v>2.1399000000000001E-2</v>
      </c>
      <c r="D24" s="96">
        <v>2.3699000000000001E-2</v>
      </c>
      <c r="E24" s="96">
        <v>4.8776390000000003</v>
      </c>
      <c r="F24" s="98" t="s">
        <v>84</v>
      </c>
    </row>
    <row r="25" spans="1:6" ht="17">
      <c r="A25" s="94">
        <v>22</v>
      </c>
      <c r="B25" s="95" t="s">
        <v>68</v>
      </c>
      <c r="C25" s="97">
        <v>-8.3568310000000003E-3</v>
      </c>
      <c r="D25" s="96">
        <v>-1.1092497999999999E-2</v>
      </c>
      <c r="E25" s="96">
        <v>-3.7053955999999999E-2</v>
      </c>
      <c r="F25" s="98" t="s">
        <v>50</v>
      </c>
    </row>
    <row r="26" spans="1:6" ht="17">
      <c r="A26" s="94">
        <v>23</v>
      </c>
      <c r="B26" s="95" t="s">
        <v>33</v>
      </c>
      <c r="C26" s="97">
        <v>0.91432798800000004</v>
      </c>
      <c r="D26" s="96">
        <v>0.58285425000000002</v>
      </c>
      <c r="E26" s="96">
        <v>1.093088981</v>
      </c>
      <c r="F26" s="98" t="s">
        <v>51</v>
      </c>
    </row>
    <row r="27" spans="1:6" s="8" customFormat="1" ht="17">
      <c r="A27" s="101">
        <v>24</v>
      </c>
      <c r="B27" s="102" t="s">
        <v>303</v>
      </c>
      <c r="C27" s="104">
        <v>37.907981964999998</v>
      </c>
      <c r="D27" s="103">
        <v>39.729935529999999</v>
      </c>
      <c r="E27" s="103">
        <v>51.331385973000003</v>
      </c>
      <c r="F27" s="105" t="s">
        <v>7</v>
      </c>
    </row>
    <row r="28" spans="1:6" ht="17">
      <c r="A28" s="94">
        <v>26</v>
      </c>
      <c r="B28" s="95" t="s">
        <v>35</v>
      </c>
      <c r="C28" s="97">
        <v>0.80017103199999995</v>
      </c>
      <c r="D28" s="96">
        <v>1.075079624</v>
      </c>
      <c r="E28" s="96">
        <v>1.743598325</v>
      </c>
      <c r="F28" s="98" t="s">
        <v>52</v>
      </c>
    </row>
    <row r="29" spans="1:6" ht="17">
      <c r="A29" s="94">
        <v>27</v>
      </c>
      <c r="B29" s="95" t="s">
        <v>195</v>
      </c>
      <c r="C29" s="97">
        <v>1.4334908180000001</v>
      </c>
      <c r="D29" s="96">
        <v>0.90183663199999997</v>
      </c>
      <c r="E29" s="96">
        <v>1.2658776410000001</v>
      </c>
      <c r="F29" s="98" t="s">
        <v>85</v>
      </c>
    </row>
    <row r="30" spans="1:6" ht="17">
      <c r="A30" s="94">
        <v>28</v>
      </c>
      <c r="B30" s="95" t="s">
        <v>196</v>
      </c>
      <c r="C30" s="97">
        <v>0</v>
      </c>
      <c r="D30" s="99">
        <v>0</v>
      </c>
      <c r="E30" s="96">
        <v>0</v>
      </c>
      <c r="F30" s="98" t="s">
        <v>86</v>
      </c>
    </row>
    <row r="31" spans="1:6" ht="17">
      <c r="A31" s="94">
        <v>29</v>
      </c>
      <c r="B31" s="95" t="s">
        <v>197</v>
      </c>
      <c r="C31" s="97">
        <v>0</v>
      </c>
      <c r="D31" s="99">
        <v>0</v>
      </c>
      <c r="E31" s="96">
        <v>0</v>
      </c>
      <c r="F31" s="98" t="s">
        <v>87</v>
      </c>
    </row>
    <row r="32" spans="1:6" ht="17">
      <c r="A32" s="94">
        <v>30</v>
      </c>
      <c r="B32" s="95" t="s">
        <v>69</v>
      </c>
      <c r="C32" s="97">
        <v>0</v>
      </c>
      <c r="D32" s="96">
        <v>0</v>
      </c>
      <c r="E32" s="96">
        <v>0</v>
      </c>
      <c r="F32" s="98" t="s">
        <v>128</v>
      </c>
    </row>
    <row r="33" spans="1:6" ht="17">
      <c r="A33" s="94">
        <v>31</v>
      </c>
      <c r="B33" s="95" t="s">
        <v>39</v>
      </c>
      <c r="C33" s="97">
        <v>2.7000000000000001E-3</v>
      </c>
      <c r="D33" s="96">
        <v>2.7000000000000001E-3</v>
      </c>
      <c r="E33" s="96">
        <v>1E-4</v>
      </c>
      <c r="F33" s="98" t="s">
        <v>88</v>
      </c>
    </row>
    <row r="34" spans="1:6" s="8" customFormat="1" ht="17">
      <c r="A34" s="101">
        <v>32</v>
      </c>
      <c r="B34" s="102" t="s">
        <v>304</v>
      </c>
      <c r="C34" s="104">
        <v>2.2363618500000002</v>
      </c>
      <c r="D34" s="103">
        <v>1.9796162559999999</v>
      </c>
      <c r="E34" s="103">
        <v>3.0095759659999999</v>
      </c>
      <c r="F34" s="105" t="s">
        <v>8</v>
      </c>
    </row>
    <row r="35" spans="1:6" ht="17">
      <c r="A35" s="94">
        <v>34</v>
      </c>
      <c r="B35" s="95" t="s">
        <v>71</v>
      </c>
      <c r="C35" s="97">
        <v>30.913939575000001</v>
      </c>
      <c r="D35" s="96">
        <v>33.123843442999998</v>
      </c>
      <c r="E35" s="96">
        <v>39.116542248999998</v>
      </c>
      <c r="F35" s="98" t="s">
        <v>71</v>
      </c>
    </row>
    <row r="36" spans="1:6" ht="17">
      <c r="A36" s="94">
        <v>35</v>
      </c>
      <c r="B36" s="95" t="s">
        <v>72</v>
      </c>
      <c r="C36" s="97">
        <v>30.913939575000001</v>
      </c>
      <c r="D36" s="96">
        <v>33.123843442999998</v>
      </c>
      <c r="E36" s="96">
        <v>0</v>
      </c>
      <c r="F36" s="98" t="s">
        <v>326</v>
      </c>
    </row>
    <row r="37" spans="1:6" ht="17">
      <c r="A37" s="94">
        <v>36</v>
      </c>
      <c r="B37" s="95" t="s">
        <v>73</v>
      </c>
      <c r="C37" s="97">
        <v>0</v>
      </c>
      <c r="D37" s="96">
        <v>0</v>
      </c>
      <c r="E37" s="96">
        <v>39.116542248999998</v>
      </c>
      <c r="F37" s="98" t="s">
        <v>327</v>
      </c>
    </row>
    <row r="38" spans="1:6" ht="17">
      <c r="A38" s="94">
        <v>37</v>
      </c>
      <c r="B38" s="95" t="s">
        <v>74</v>
      </c>
      <c r="C38" s="97">
        <v>0</v>
      </c>
      <c r="D38" s="99">
        <v>0</v>
      </c>
      <c r="E38" s="96">
        <v>0</v>
      </c>
      <c r="F38" s="98" t="s">
        <v>74</v>
      </c>
    </row>
    <row r="39" spans="1:6" ht="17">
      <c r="A39" s="94">
        <v>38</v>
      </c>
      <c r="B39" s="95" t="s">
        <v>72</v>
      </c>
      <c r="C39" s="97">
        <v>0</v>
      </c>
      <c r="D39" s="99">
        <v>0</v>
      </c>
      <c r="E39" s="96">
        <v>0</v>
      </c>
      <c r="F39" s="98" t="s">
        <v>326</v>
      </c>
    </row>
    <row r="40" spans="1:6" ht="17">
      <c r="A40" s="94">
        <v>39</v>
      </c>
      <c r="B40" s="95" t="s">
        <v>73</v>
      </c>
      <c r="C40" s="97">
        <v>0</v>
      </c>
      <c r="D40" s="99">
        <v>0</v>
      </c>
      <c r="E40" s="96">
        <v>0</v>
      </c>
      <c r="F40" s="98" t="s">
        <v>327</v>
      </c>
    </row>
    <row r="41" spans="1:6" s="8" customFormat="1" ht="17">
      <c r="A41" s="101">
        <v>40</v>
      </c>
      <c r="B41" s="102" t="s">
        <v>75</v>
      </c>
      <c r="C41" s="104">
        <v>30.913939575000001</v>
      </c>
      <c r="D41" s="103">
        <v>33.123843442999998</v>
      </c>
      <c r="E41" s="103">
        <v>39.116542248999998</v>
      </c>
      <c r="F41" s="105" t="s">
        <v>89</v>
      </c>
    </row>
    <row r="42" spans="1:6" ht="17">
      <c r="A42" s="94">
        <v>41</v>
      </c>
      <c r="B42" s="95" t="s">
        <v>40</v>
      </c>
      <c r="C42" s="97">
        <v>4.5250000000000004</v>
      </c>
      <c r="D42" s="96">
        <v>4.5250000000000004</v>
      </c>
      <c r="E42" s="96">
        <v>8.8726299999999991</v>
      </c>
      <c r="F42" s="153" t="s">
        <v>53</v>
      </c>
    </row>
    <row r="43" spans="1:6" ht="17">
      <c r="A43" s="94">
        <v>42</v>
      </c>
      <c r="B43" s="95" t="s">
        <v>348</v>
      </c>
      <c r="C43" s="97">
        <v>4.5250000000000004</v>
      </c>
      <c r="D43" s="96">
        <v>4.5250000000000004</v>
      </c>
      <c r="E43" s="96">
        <v>8.8726299999999991</v>
      </c>
      <c r="F43" s="153" t="s">
        <v>332</v>
      </c>
    </row>
    <row r="44" spans="1:6" ht="17">
      <c r="A44" s="94">
        <v>43</v>
      </c>
      <c r="B44" s="95" t="s">
        <v>347</v>
      </c>
      <c r="C44" s="97">
        <v>0</v>
      </c>
      <c r="D44" s="96">
        <v>0</v>
      </c>
      <c r="E44" s="96">
        <v>0</v>
      </c>
      <c r="F44" s="153" t="s">
        <v>333</v>
      </c>
    </row>
    <row r="45" spans="1:6" ht="17">
      <c r="A45" s="94">
        <v>44</v>
      </c>
      <c r="B45" s="95" t="s">
        <v>43</v>
      </c>
      <c r="C45" s="97">
        <v>0</v>
      </c>
      <c r="D45" s="96">
        <v>0</v>
      </c>
      <c r="E45" s="96">
        <v>0</v>
      </c>
      <c r="F45" s="153" t="s">
        <v>54</v>
      </c>
    </row>
    <row r="46" spans="1:6" ht="17">
      <c r="A46" s="94">
        <v>45</v>
      </c>
      <c r="B46" s="95" t="s">
        <v>44</v>
      </c>
      <c r="C46" s="97">
        <v>0</v>
      </c>
      <c r="D46" s="96">
        <v>0</v>
      </c>
      <c r="E46" s="96">
        <v>0</v>
      </c>
      <c r="F46" s="153" t="s">
        <v>55</v>
      </c>
    </row>
    <row r="47" spans="1:6" ht="17">
      <c r="A47" s="94">
        <v>46</v>
      </c>
      <c r="B47" s="95" t="s">
        <v>345</v>
      </c>
      <c r="C47" s="97">
        <v>0</v>
      </c>
      <c r="D47" s="96">
        <v>0</v>
      </c>
      <c r="E47" s="96">
        <v>0</v>
      </c>
      <c r="F47" s="153" t="s">
        <v>334</v>
      </c>
    </row>
    <row r="48" spans="1:6" s="8" customFormat="1" ht="17">
      <c r="A48" s="94">
        <v>47</v>
      </c>
      <c r="B48" s="95" t="s">
        <v>346</v>
      </c>
      <c r="C48" s="97">
        <v>0</v>
      </c>
      <c r="D48" s="96">
        <v>0</v>
      </c>
      <c r="E48" s="103">
        <v>0</v>
      </c>
      <c r="F48" s="153" t="s">
        <v>335</v>
      </c>
    </row>
    <row r="49" spans="1:6" s="109" customFormat="1" ht="17">
      <c r="A49" s="168">
        <v>48</v>
      </c>
      <c r="B49" s="95" t="s">
        <v>305</v>
      </c>
      <c r="C49" s="97">
        <v>0.23268053999999999</v>
      </c>
      <c r="D49" s="203">
        <v>0.101475831</v>
      </c>
      <c r="E49" s="96">
        <v>0.33263775800000001</v>
      </c>
      <c r="F49" s="153" t="s">
        <v>123</v>
      </c>
    </row>
    <row r="50" spans="1:6" ht="19.5" customHeight="1">
      <c r="A50" s="94">
        <v>49</v>
      </c>
      <c r="B50" s="95" t="s">
        <v>343</v>
      </c>
      <c r="C50" s="97">
        <v>0</v>
      </c>
      <c r="D50" s="203">
        <v>0</v>
      </c>
      <c r="E50" s="203">
        <v>0</v>
      </c>
      <c r="F50" s="153" t="s">
        <v>336</v>
      </c>
    </row>
    <row r="51" spans="1:6" ht="17">
      <c r="A51" s="168">
        <v>50</v>
      </c>
      <c r="B51" s="95" t="s">
        <v>344</v>
      </c>
      <c r="C51" s="97">
        <v>0.23268053999999999</v>
      </c>
      <c r="D51" s="203">
        <v>0.101475831</v>
      </c>
      <c r="E51" s="96">
        <v>0.33263775800000001</v>
      </c>
      <c r="F51" s="153" t="s">
        <v>337</v>
      </c>
    </row>
    <row r="52" spans="1:6" ht="17">
      <c r="A52" s="101">
        <v>51</v>
      </c>
      <c r="B52" s="102" t="s">
        <v>11</v>
      </c>
      <c r="C52" s="104">
        <v>4.75768054</v>
      </c>
      <c r="D52" s="108">
        <v>4.6264758309999996</v>
      </c>
      <c r="E52" s="103">
        <v>9.2052677579999997</v>
      </c>
      <c r="F52" s="158" t="s">
        <v>9</v>
      </c>
    </row>
    <row r="53" spans="1:6" ht="17">
      <c r="A53" s="106">
        <v>52</v>
      </c>
      <c r="B53" s="102" t="s">
        <v>46</v>
      </c>
      <c r="C53" s="104">
        <v>37.907981964999998</v>
      </c>
      <c r="D53" s="108">
        <v>39.729935529999999</v>
      </c>
      <c r="E53" s="103">
        <v>51.331385973000003</v>
      </c>
      <c r="F53" s="158" t="s">
        <v>10</v>
      </c>
    </row>
    <row r="54" spans="1:6" ht="27.75" customHeight="1"/>
    <row r="55" spans="1:6" ht="51">
      <c r="A55" s="37" t="s">
        <v>0</v>
      </c>
      <c r="B55" s="38" t="s">
        <v>130</v>
      </c>
      <c r="C55" s="37" t="s">
        <v>398</v>
      </c>
      <c r="D55" s="37" t="s">
        <v>399</v>
      </c>
      <c r="E55" s="37" t="s">
        <v>400</v>
      </c>
      <c r="F55" s="38" t="s">
        <v>130</v>
      </c>
    </row>
    <row r="56" spans="1:6" s="8" customFormat="1" ht="17">
      <c r="A56" s="101">
        <v>1</v>
      </c>
      <c r="B56" s="102" t="s">
        <v>411</v>
      </c>
      <c r="C56" s="269">
        <f>C57/C58</f>
        <v>0.57704866752662798</v>
      </c>
      <c r="D56" s="269">
        <f>D57/D58</f>
        <v>0.56214782765975702</v>
      </c>
      <c r="E56" s="269">
        <f>E57/E58</f>
        <v>7.428017186564233</v>
      </c>
      <c r="F56" s="149" t="s">
        <v>416</v>
      </c>
    </row>
    <row r="57" spans="1:6" ht="17">
      <c r="A57" s="114"/>
      <c r="B57" s="95" t="s">
        <v>412</v>
      </c>
      <c r="C57" s="154">
        <f t="shared" ref="C57:D57" si="0">C4+C5</f>
        <v>19.127779234000002</v>
      </c>
      <c r="D57" s="154">
        <f t="shared" si="0"/>
        <v>19.731815813999997</v>
      </c>
      <c r="E57" s="154">
        <f>E4+E5</f>
        <v>22.354439197999998</v>
      </c>
      <c r="F57" s="148" t="s">
        <v>417</v>
      </c>
    </row>
    <row r="58" spans="1:6" ht="17">
      <c r="A58" s="258"/>
      <c r="B58" s="95" t="s">
        <v>413</v>
      </c>
      <c r="C58" s="154">
        <f t="shared" ref="C58:D58" si="1">C28+C29+C36+C39</f>
        <v>33.147601424999998</v>
      </c>
      <c r="D58" s="154">
        <f t="shared" si="1"/>
        <v>35.100759699000001</v>
      </c>
      <c r="E58" s="154">
        <f>E28+E29+E36+E39</f>
        <v>3.0094759660000001</v>
      </c>
      <c r="F58" s="148" t="s">
        <v>418</v>
      </c>
    </row>
    <row r="59" spans="1:6" s="8" customFormat="1" ht="17">
      <c r="A59" s="101">
        <v>2</v>
      </c>
      <c r="B59" s="102" t="s">
        <v>414</v>
      </c>
      <c r="C59" s="269">
        <f>C60/C61</f>
        <v>1.1435184699832635</v>
      </c>
      <c r="D59" s="269">
        <f>D60/D61</f>
        <v>1.1317954375628621</v>
      </c>
      <c r="E59" s="269">
        <f>E60/E61</f>
        <v>1.2185168761816334</v>
      </c>
      <c r="F59" s="149" t="s">
        <v>419</v>
      </c>
    </row>
    <row r="60" spans="1:6" ht="17">
      <c r="A60" s="258"/>
      <c r="B60" s="95" t="s">
        <v>415</v>
      </c>
      <c r="C60" s="154">
        <f>C27</f>
        <v>37.907981964999998</v>
      </c>
      <c r="D60" s="154">
        <f>D27</f>
        <v>39.729935529999999</v>
      </c>
      <c r="E60" s="154">
        <f>E27</f>
        <v>51.331385973000003</v>
      </c>
      <c r="F60" s="148" t="s">
        <v>7</v>
      </c>
    </row>
    <row r="61" spans="1:6" ht="17.25" customHeight="1">
      <c r="A61" s="258"/>
      <c r="B61" s="95" t="s">
        <v>422</v>
      </c>
      <c r="C61" s="154">
        <f t="shared" ref="C61:D61" si="2">C34+C41</f>
        <v>33.150301425000002</v>
      </c>
      <c r="D61" s="154">
        <f t="shared" si="2"/>
        <v>35.103459698999998</v>
      </c>
      <c r="E61" s="154">
        <f>E34+E41</f>
        <v>42.126118214999998</v>
      </c>
      <c r="F61" s="148" t="s">
        <v>423</v>
      </c>
    </row>
  </sheetData>
  <mergeCells count="2">
    <mergeCell ref="A1:F1"/>
    <mergeCell ref="A2:F2"/>
  </mergeCells>
  <pageMargins left="1" right="1" top="1" bottom="1.46639015748032" header="1" footer="1"/>
  <pageSetup paperSize="9" scale="40" orientation="landscape" r:id="rId1"/>
  <headerFooter alignWithMargins="0">
    <oddFooter>&amp;L&amp;"Arial,Italic"&amp;8 Muhamad Maulana Yasin Jayawiguna:WA00810, 2/22/2016 2:09:12 PM 
&amp;"-,Regular"Hal:  1/ 1</oddFooter>
  </headerFooter>
  <customProperties>
    <customPr name="EpmWorksheetKeyString_GUI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79998168889431442"/>
  </sheetPr>
  <dimension ref="A1:F27"/>
  <sheetViews>
    <sheetView showGridLines="0" view="pageBreakPreview" zoomScale="68" zoomScaleNormal="81" zoomScaleSheetLayoutView="85" workbookViewId="0">
      <selection activeCell="E27" sqref="E27"/>
    </sheetView>
  </sheetViews>
  <sheetFormatPr baseColWidth="10" defaultColWidth="9.1640625" defaultRowHeight="14"/>
  <cols>
    <col min="1" max="1" width="3.83203125" style="161" bestFit="1" customWidth="1"/>
    <col min="2" max="2" width="48.83203125" style="165" customWidth="1"/>
    <col min="3" max="3" width="13.6640625" style="164" customWidth="1"/>
    <col min="4" max="5" width="13.6640625" style="162" customWidth="1"/>
    <col min="6" max="6" width="45.83203125" style="165" customWidth="1"/>
    <col min="7" max="25" width="26.1640625" style="161" customWidth="1"/>
    <col min="26" max="26" width="0" style="161" hidden="1" customWidth="1"/>
    <col min="27" max="27" width="21.5" style="161" customWidth="1"/>
    <col min="28" max="16384" width="9.1640625" style="161"/>
  </cols>
  <sheetData>
    <row r="1" spans="1:6" s="93" customFormat="1" ht="20.25" customHeight="1">
      <c r="A1" s="281" t="s">
        <v>425</v>
      </c>
      <c r="B1" s="282"/>
      <c r="C1" s="282"/>
      <c r="D1" s="282"/>
      <c r="E1" s="282"/>
      <c r="F1" s="283"/>
    </row>
    <row r="2" spans="1:6" s="93" customFormat="1" ht="20.25" customHeight="1">
      <c r="A2" s="284" t="s">
        <v>397</v>
      </c>
      <c r="B2" s="285"/>
      <c r="C2" s="285"/>
      <c r="D2" s="285"/>
      <c r="E2" s="285"/>
      <c r="F2" s="286"/>
    </row>
    <row r="3" spans="1:6" s="7" customFormat="1" ht="51">
      <c r="A3" s="37" t="s">
        <v>0</v>
      </c>
      <c r="B3" s="37" t="s">
        <v>6</v>
      </c>
      <c r="C3" s="37" t="s">
        <v>398</v>
      </c>
      <c r="D3" s="37" t="s">
        <v>399</v>
      </c>
      <c r="E3" s="37" t="s">
        <v>400</v>
      </c>
      <c r="F3" s="38" t="s">
        <v>130</v>
      </c>
    </row>
    <row r="4" spans="1:6" ht="17">
      <c r="A4" s="94">
        <v>1</v>
      </c>
      <c r="B4" s="107" t="s">
        <v>161</v>
      </c>
      <c r="C4" s="103"/>
      <c r="E4" s="96"/>
      <c r="F4" s="149" t="s">
        <v>308</v>
      </c>
    </row>
    <row r="5" spans="1:6" ht="17">
      <c r="A5" s="94">
        <v>2</v>
      </c>
      <c r="B5" s="166" t="s">
        <v>200</v>
      </c>
      <c r="C5" s="96">
        <v>0.95269625800000002</v>
      </c>
      <c r="D5" s="96">
        <v>1.828445359</v>
      </c>
      <c r="E5" s="96">
        <v>2.6457947310000001</v>
      </c>
      <c r="F5" s="148" t="s">
        <v>239</v>
      </c>
    </row>
    <row r="6" spans="1:6" ht="17">
      <c r="A6" s="94">
        <v>3</v>
      </c>
      <c r="B6" s="166" t="s">
        <v>201</v>
      </c>
      <c r="C6" s="96">
        <v>0</v>
      </c>
      <c r="D6" s="96">
        <v>0</v>
      </c>
      <c r="E6" s="96">
        <v>0</v>
      </c>
      <c r="F6" s="148" t="s">
        <v>241</v>
      </c>
    </row>
    <row r="7" spans="1:6" ht="17">
      <c r="A7" s="94">
        <v>4</v>
      </c>
      <c r="B7" s="166" t="s">
        <v>202</v>
      </c>
      <c r="C7" s="96">
        <v>0</v>
      </c>
      <c r="D7" s="96">
        <v>0</v>
      </c>
      <c r="E7" s="96">
        <v>0</v>
      </c>
      <c r="F7" s="148" t="s">
        <v>240</v>
      </c>
    </row>
    <row r="8" spans="1:6" ht="17">
      <c r="A8" s="94">
        <v>5</v>
      </c>
      <c r="B8" s="166" t="s">
        <v>203</v>
      </c>
      <c r="C8" s="99">
        <v>1.8035053999999998E-2</v>
      </c>
      <c r="D8" s="99">
        <v>4.1516232E-2</v>
      </c>
      <c r="E8" s="99">
        <v>0</v>
      </c>
      <c r="F8" s="148" t="s">
        <v>242</v>
      </c>
    </row>
    <row r="9" spans="1:6" ht="17">
      <c r="A9" s="94">
        <v>6</v>
      </c>
      <c r="B9" s="166" t="s">
        <v>204</v>
      </c>
      <c r="C9" s="96">
        <v>4.3081247000000003E-2</v>
      </c>
      <c r="D9" s="96">
        <v>0.106784992</v>
      </c>
      <c r="E9" s="96">
        <v>6.4778562999999997E-2</v>
      </c>
      <c r="F9" s="148" t="s">
        <v>243</v>
      </c>
    </row>
    <row r="10" spans="1:6" ht="17">
      <c r="A10" s="94">
        <v>7</v>
      </c>
      <c r="B10" s="166" t="s">
        <v>205</v>
      </c>
      <c r="C10" s="96">
        <v>0</v>
      </c>
      <c r="D10" s="96">
        <v>0</v>
      </c>
      <c r="E10" s="96">
        <v>0.21279173300000001</v>
      </c>
      <c r="F10" s="148" t="s">
        <v>244</v>
      </c>
    </row>
    <row r="11" spans="1:6" ht="17">
      <c r="A11" s="94">
        <v>8</v>
      </c>
      <c r="B11" s="166" t="s">
        <v>163</v>
      </c>
      <c r="C11" s="96">
        <v>0.293240854</v>
      </c>
      <c r="D11" s="96">
        <v>0.69692510100000005</v>
      </c>
      <c r="E11" s="96">
        <v>1.30106163</v>
      </c>
      <c r="F11" s="148" t="s">
        <v>228</v>
      </c>
    </row>
    <row r="12" spans="1:6" ht="17">
      <c r="A12" s="94">
        <v>9</v>
      </c>
      <c r="B12" s="167" t="s">
        <v>164</v>
      </c>
      <c r="C12" s="123">
        <v>1.307053413</v>
      </c>
      <c r="D12" s="123">
        <v>2.6736716839999999</v>
      </c>
      <c r="E12" s="123">
        <v>4.2244266570000004</v>
      </c>
      <c r="F12" s="149" t="s">
        <v>229</v>
      </c>
    </row>
    <row r="13" spans="1:6" ht="17">
      <c r="A13" s="94">
        <v>10</v>
      </c>
      <c r="B13" s="107" t="s">
        <v>206</v>
      </c>
      <c r="C13" s="103">
        <v>0.22373109899999999</v>
      </c>
      <c r="D13" s="103">
        <v>0.41407997600000002</v>
      </c>
      <c r="E13" s="103">
        <v>0.76324347299999995</v>
      </c>
      <c r="F13" s="149" t="s">
        <v>338</v>
      </c>
    </row>
    <row r="14" spans="1:6" ht="15.75" customHeight="1">
      <c r="A14" s="94">
        <v>11</v>
      </c>
      <c r="B14" s="107" t="s">
        <v>207</v>
      </c>
      <c r="C14" s="103">
        <v>1.0833223139999999</v>
      </c>
      <c r="D14" s="103">
        <v>2.2595917079999999</v>
      </c>
      <c r="E14" s="103">
        <v>3.4611831839999998</v>
      </c>
      <c r="F14" s="149" t="s">
        <v>339</v>
      </c>
    </row>
    <row r="15" spans="1:6" ht="17">
      <c r="A15" s="94">
        <v>12</v>
      </c>
      <c r="B15" s="107" t="s">
        <v>208</v>
      </c>
      <c r="C15" s="103"/>
      <c r="D15" s="260"/>
      <c r="E15" s="103"/>
      <c r="F15" s="149" t="s">
        <v>340</v>
      </c>
    </row>
    <row r="16" spans="1:6" ht="17">
      <c r="A16" s="94">
        <v>13</v>
      </c>
      <c r="B16" s="166" t="s">
        <v>209</v>
      </c>
      <c r="C16" s="96">
        <v>0</v>
      </c>
      <c r="D16" s="96">
        <v>0</v>
      </c>
      <c r="E16" s="96">
        <v>0</v>
      </c>
      <c r="F16" s="148" t="s">
        <v>247</v>
      </c>
    </row>
    <row r="17" spans="1:6" ht="17">
      <c r="A17" s="94">
        <v>14</v>
      </c>
      <c r="B17" s="166" t="s">
        <v>169</v>
      </c>
      <c r="C17" s="96">
        <v>0.67691412900000003</v>
      </c>
      <c r="D17" s="96">
        <v>1.577862103</v>
      </c>
      <c r="E17" s="96">
        <v>2.3641874619999999</v>
      </c>
      <c r="F17" s="148" t="s">
        <v>237</v>
      </c>
    </row>
    <row r="18" spans="1:6" ht="16.5" customHeight="1">
      <c r="A18" s="94">
        <v>15</v>
      </c>
      <c r="B18" s="166" t="s">
        <v>210</v>
      </c>
      <c r="C18" s="96">
        <v>1.5944593E-2</v>
      </c>
      <c r="D18" s="96">
        <v>3.7637447999999997E-2</v>
      </c>
      <c r="E18" s="96">
        <v>7.6556373999999996E-2</v>
      </c>
      <c r="F18" s="148" t="s">
        <v>235</v>
      </c>
    </row>
    <row r="19" spans="1:6" ht="18" customHeight="1">
      <c r="A19" s="94">
        <v>16</v>
      </c>
      <c r="B19" s="166" t="s">
        <v>211</v>
      </c>
      <c r="C19" s="96">
        <v>4.2281248E-2</v>
      </c>
      <c r="D19" s="96">
        <v>0.15292736200000001</v>
      </c>
      <c r="E19" s="96">
        <v>0.15292736200000001</v>
      </c>
      <c r="F19" s="148" t="s">
        <v>248</v>
      </c>
    </row>
    <row r="20" spans="1:6" ht="17">
      <c r="A20" s="94">
        <v>17</v>
      </c>
      <c r="B20" s="166" t="s">
        <v>170</v>
      </c>
      <c r="C20" s="99">
        <v>0.122034032</v>
      </c>
      <c r="D20" s="99">
        <v>0.29678164400000001</v>
      </c>
      <c r="E20" s="96">
        <v>0.66231822799999995</v>
      </c>
      <c r="F20" s="148" t="s">
        <v>223</v>
      </c>
    </row>
    <row r="21" spans="1:6" ht="17">
      <c r="A21" s="94">
        <v>18</v>
      </c>
      <c r="B21" s="167" t="s">
        <v>171</v>
      </c>
      <c r="C21" s="103">
        <v>0.85717400200000005</v>
      </c>
      <c r="D21" s="123">
        <v>2.0652085570000001</v>
      </c>
      <c r="E21" s="123">
        <v>3.2559894260000002</v>
      </c>
      <c r="F21" s="149" t="s">
        <v>224</v>
      </c>
    </row>
    <row r="22" spans="1:6" ht="17">
      <c r="A22" s="94">
        <v>19</v>
      </c>
      <c r="B22" s="107" t="s">
        <v>306</v>
      </c>
      <c r="C22" s="103">
        <v>0.22614831199999999</v>
      </c>
      <c r="D22" s="123">
        <v>0.194383151</v>
      </c>
      <c r="E22" s="123">
        <v>0.205193758</v>
      </c>
      <c r="F22" s="149" t="s">
        <v>341</v>
      </c>
    </row>
    <row r="23" spans="1:6" ht="17">
      <c r="A23" s="94">
        <v>20</v>
      </c>
      <c r="B23" s="166" t="s">
        <v>173</v>
      </c>
      <c r="C23" s="96">
        <v>2.3155331000000001E-2</v>
      </c>
      <c r="D23" s="96">
        <v>0</v>
      </c>
      <c r="E23" s="99">
        <v>0.153</v>
      </c>
      <c r="F23" s="148" t="s">
        <v>230</v>
      </c>
    </row>
    <row r="24" spans="1:6" ht="17">
      <c r="A24" s="94">
        <v>21</v>
      </c>
      <c r="B24" s="166" t="s">
        <v>174</v>
      </c>
      <c r="C24" s="96">
        <v>1.6623103E-2</v>
      </c>
      <c r="D24" s="96">
        <v>8.0129320000000004E-2</v>
      </c>
      <c r="E24" s="96">
        <v>0</v>
      </c>
      <c r="F24" s="148" t="s">
        <v>225</v>
      </c>
    </row>
    <row r="25" spans="1:6" ht="17">
      <c r="A25" s="94">
        <v>22</v>
      </c>
      <c r="B25" s="107" t="s">
        <v>180</v>
      </c>
      <c r="C25" s="103">
        <v>0.23268053999999999</v>
      </c>
      <c r="D25" s="103">
        <v>0.114253831</v>
      </c>
      <c r="E25" s="103">
        <v>0.35819375799999997</v>
      </c>
      <c r="F25" s="149" t="s">
        <v>313</v>
      </c>
    </row>
    <row r="26" spans="1:6" ht="17">
      <c r="A26" s="94">
        <v>23</v>
      </c>
      <c r="B26" s="166" t="s">
        <v>176</v>
      </c>
      <c r="C26" s="96">
        <v>0</v>
      </c>
      <c r="D26" s="96">
        <v>1.2777999999999999E-2</v>
      </c>
      <c r="E26" s="96">
        <v>2.5555999999999999E-2</v>
      </c>
      <c r="F26" s="148" t="s">
        <v>231</v>
      </c>
    </row>
    <row r="27" spans="1:6" s="163" customFormat="1" ht="17">
      <c r="A27" s="101">
        <v>24</v>
      </c>
      <c r="B27" s="107" t="s">
        <v>307</v>
      </c>
      <c r="C27" s="103">
        <v>0.23268053999999999</v>
      </c>
      <c r="D27" s="103">
        <v>0.101475831</v>
      </c>
      <c r="E27" s="103">
        <v>0.33263775800000001</v>
      </c>
      <c r="F27" s="149" t="s">
        <v>342</v>
      </c>
    </row>
  </sheetData>
  <mergeCells count="2">
    <mergeCell ref="A1:F1"/>
    <mergeCell ref="A2:F2"/>
  </mergeCells>
  <pageMargins left="0.7" right="0.7" top="0.75" bottom="0.75" header="0.3" footer="0.3"/>
  <pageSetup scale="61"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K43"/>
  <sheetViews>
    <sheetView showGridLines="0" topLeftCell="A10" zoomScale="90" zoomScaleNormal="90" zoomScaleSheetLayoutView="85" workbookViewId="0">
      <selection activeCell="N4" sqref="N4"/>
    </sheetView>
  </sheetViews>
  <sheetFormatPr baseColWidth="10" defaultColWidth="9.1640625" defaultRowHeight="13"/>
  <cols>
    <col min="1" max="1" width="3.33203125" style="22" customWidth="1"/>
    <col min="2" max="2" width="3.33203125" style="5" customWidth="1"/>
    <col min="3" max="3" width="51.5" style="5" customWidth="1"/>
    <col min="4" max="4" width="5.83203125" style="5" customWidth="1"/>
    <col min="5" max="5" width="51.5" style="5" customWidth="1"/>
    <col min="6" max="16384" width="9.1640625" style="5"/>
  </cols>
  <sheetData>
    <row r="1" spans="1:7">
      <c r="B1" s="14"/>
    </row>
    <row r="2" spans="1:7">
      <c r="B2" s="14"/>
    </row>
    <row r="3" spans="1:7">
      <c r="B3" s="14"/>
    </row>
    <row r="4" spans="1:7">
      <c r="B4" s="14"/>
    </row>
    <row r="5" spans="1:7">
      <c r="B5" s="14"/>
    </row>
    <row r="6" spans="1:7">
      <c r="B6" s="14"/>
    </row>
    <row r="7" spans="1:7">
      <c r="B7" s="14"/>
    </row>
    <row r="8" spans="1:7">
      <c r="B8" s="14"/>
    </row>
    <row r="9" spans="1:7">
      <c r="B9" s="14"/>
    </row>
    <row r="10" spans="1:7" s="47" customFormat="1" ht="22">
      <c r="A10" s="42"/>
      <c r="B10" s="43"/>
      <c r="C10" s="44" t="s">
        <v>214</v>
      </c>
      <c r="D10" s="45"/>
      <c r="E10" s="46" t="s">
        <v>215</v>
      </c>
    </row>
    <row r="11" spans="1:7">
      <c r="B11" s="14"/>
    </row>
    <row r="12" spans="1:7" ht="136">
      <c r="B12" s="14"/>
      <c r="C12" s="24" t="s">
        <v>266</v>
      </c>
      <c r="D12" s="4"/>
      <c r="E12" s="25" t="s">
        <v>218</v>
      </c>
      <c r="G12" s="16"/>
    </row>
    <row r="13" spans="1:7" ht="16">
      <c r="B13" s="14"/>
      <c r="C13" s="4"/>
      <c r="D13" s="4"/>
      <c r="E13" s="26"/>
    </row>
    <row r="14" spans="1:7" ht="63" customHeight="1">
      <c r="B14" s="14"/>
      <c r="C14" s="27" t="s">
        <v>267</v>
      </c>
      <c r="D14" s="26"/>
      <c r="E14" s="25" t="s">
        <v>251</v>
      </c>
    </row>
    <row r="15" spans="1:7" ht="17.25" customHeight="1">
      <c r="B15" s="14"/>
      <c r="C15" s="27"/>
      <c r="D15" s="26"/>
      <c r="E15" s="25"/>
    </row>
    <row r="16" spans="1:7" ht="113.25" customHeight="1">
      <c r="B16" s="14"/>
      <c r="C16" s="24" t="s">
        <v>374</v>
      </c>
      <c r="D16" s="26"/>
      <c r="E16" s="25" t="s">
        <v>375</v>
      </c>
    </row>
    <row r="17" spans="2:7" ht="16">
      <c r="B17" s="14"/>
      <c r="C17" s="24"/>
      <c r="D17" s="4"/>
      <c r="E17" s="25"/>
    </row>
    <row r="18" spans="2:7" ht="68">
      <c r="B18" s="14"/>
      <c r="C18" s="24" t="s">
        <v>376</v>
      </c>
      <c r="D18" s="4"/>
      <c r="E18" s="25" t="s">
        <v>377</v>
      </c>
      <c r="F18" s="18"/>
      <c r="G18" s="18"/>
    </row>
    <row r="19" spans="2:7" ht="16">
      <c r="B19" s="14"/>
      <c r="C19" s="24"/>
      <c r="D19" s="4"/>
      <c r="E19" s="28"/>
    </row>
    <row r="20" spans="2:7" ht="51">
      <c r="B20" s="14"/>
      <c r="C20" s="24" t="s">
        <v>216</v>
      </c>
      <c r="D20" s="4"/>
      <c r="E20" s="25" t="s">
        <v>219</v>
      </c>
    </row>
    <row r="21" spans="2:7" ht="16">
      <c r="B21" s="14"/>
      <c r="C21" s="4"/>
      <c r="D21" s="4"/>
      <c r="E21" s="4"/>
    </row>
    <row r="22" spans="2:7" ht="17">
      <c r="B22" s="14"/>
      <c r="C22" s="29" t="s">
        <v>3</v>
      </c>
      <c r="D22" s="30"/>
      <c r="E22" s="29" t="s">
        <v>1</v>
      </c>
    </row>
    <row r="23" spans="2:7" ht="34">
      <c r="B23" s="14"/>
      <c r="C23" s="31" t="s">
        <v>12</v>
      </c>
      <c r="D23" s="32"/>
      <c r="E23" s="33" t="s">
        <v>220</v>
      </c>
    </row>
    <row r="24" spans="2:7" ht="16">
      <c r="B24" s="14"/>
      <c r="C24" s="31"/>
      <c r="D24" s="4"/>
      <c r="E24" s="33"/>
    </row>
    <row r="25" spans="2:7" ht="17">
      <c r="B25" s="14"/>
      <c r="C25" s="32" t="s">
        <v>2</v>
      </c>
      <c r="D25" s="4"/>
      <c r="E25" s="32" t="s">
        <v>101</v>
      </c>
    </row>
    <row r="26" spans="2:7" ht="17">
      <c r="B26" s="14"/>
      <c r="C26" s="32" t="s">
        <v>367</v>
      </c>
      <c r="D26" s="4"/>
      <c r="E26" s="32" t="s">
        <v>368</v>
      </c>
    </row>
    <row r="27" spans="2:7" ht="17">
      <c r="B27" s="14"/>
      <c r="C27" s="32" t="s">
        <v>269</v>
      </c>
      <c r="D27" s="4"/>
      <c r="E27" s="32" t="s">
        <v>269</v>
      </c>
    </row>
    <row r="28" spans="2:7" ht="17">
      <c r="B28" s="14"/>
      <c r="C28" s="32" t="s">
        <v>270</v>
      </c>
      <c r="D28" s="4"/>
      <c r="E28" s="32" t="s">
        <v>271</v>
      </c>
    </row>
    <row r="29" spans="2:7" ht="16">
      <c r="B29" s="14"/>
      <c r="C29" s="31"/>
      <c r="D29" s="32"/>
      <c r="E29" s="33"/>
    </row>
    <row r="30" spans="2:7" ht="17">
      <c r="B30" s="14"/>
      <c r="C30" s="31" t="s">
        <v>300</v>
      </c>
      <c r="D30" s="32"/>
      <c r="E30" s="33" t="s">
        <v>300</v>
      </c>
    </row>
    <row r="31" spans="2:7" ht="16">
      <c r="B31" s="14"/>
      <c r="C31" s="4"/>
      <c r="D31" s="4"/>
      <c r="E31" s="4"/>
    </row>
    <row r="32" spans="2:7" ht="16">
      <c r="B32" s="14"/>
      <c r="C32" s="4"/>
      <c r="D32" s="4"/>
      <c r="E32" s="4"/>
    </row>
    <row r="33" spans="2:11" ht="16">
      <c r="B33" s="14"/>
      <c r="C33" s="4"/>
      <c r="D33" s="4"/>
      <c r="E33" s="4"/>
    </row>
    <row r="34" spans="2:11" ht="13.5" customHeight="1">
      <c r="B34" s="14"/>
      <c r="C34" s="275"/>
      <c r="D34" s="275"/>
      <c r="E34" s="275"/>
      <c r="F34" s="17"/>
      <c r="G34" s="17"/>
      <c r="H34" s="17"/>
      <c r="I34" s="17"/>
      <c r="J34" s="17"/>
      <c r="K34" s="17"/>
    </row>
    <row r="35" spans="2:11" ht="27" customHeight="1">
      <c r="B35" s="19"/>
      <c r="C35" s="276"/>
      <c r="D35" s="276"/>
      <c r="E35" s="276"/>
    </row>
    <row r="36" spans="2:11" ht="38.25" customHeight="1">
      <c r="B36" s="19"/>
      <c r="C36" s="276"/>
      <c r="D36" s="276"/>
      <c r="E36" s="276"/>
    </row>
    <row r="37" spans="2:11">
      <c r="B37" s="14"/>
    </row>
    <row r="38" spans="2:11">
      <c r="B38" s="14"/>
    </row>
    <row r="39" spans="2:11">
      <c r="B39" s="14"/>
    </row>
    <row r="40" spans="2:11">
      <c r="B40" s="14"/>
    </row>
    <row r="41" spans="2:11">
      <c r="B41" s="14"/>
      <c r="C41" s="20"/>
    </row>
    <row r="42" spans="2:11" ht="27" customHeight="1">
      <c r="B42" s="19"/>
      <c r="C42" s="274"/>
      <c r="D42" s="274"/>
      <c r="E42" s="274"/>
    </row>
    <row r="43" spans="2:11" ht="38.25" customHeight="1">
      <c r="B43" s="19"/>
      <c r="C43" s="274"/>
      <c r="D43" s="274"/>
      <c r="E43" s="274"/>
    </row>
  </sheetData>
  <mergeCells count="5">
    <mergeCell ref="C42:E42"/>
    <mergeCell ref="C43:E43"/>
    <mergeCell ref="C34:E34"/>
    <mergeCell ref="C35:E35"/>
    <mergeCell ref="C36:E36"/>
  </mergeCells>
  <pageMargins left="0.7" right="0.7" top="0.75" bottom="0.75" header="0.3" footer="0.3"/>
  <pageSetup paperSize="9" scale="75" orientation="portrait" r:id="rId1"/>
  <customProperties>
    <customPr name="EpmWorksheetKeyString_GUID" r:id="rId2"/>
  </customProperties>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79998168889431442"/>
  </sheetPr>
  <dimension ref="A1:J21"/>
  <sheetViews>
    <sheetView showGridLines="0" view="pageBreakPreview" zoomScale="75" zoomScaleNormal="90" zoomScaleSheetLayoutView="90" workbookViewId="0">
      <selection activeCell="E21" sqref="E21"/>
    </sheetView>
  </sheetViews>
  <sheetFormatPr baseColWidth="10" defaultColWidth="9.1640625" defaultRowHeight="16"/>
  <cols>
    <col min="1" max="6" width="16.83203125" style="4" customWidth="1"/>
    <col min="7" max="7" width="23.1640625" style="4" customWidth="1"/>
    <col min="8" max="9" width="16.83203125" style="4" customWidth="1"/>
    <col min="10" max="10" width="15.6640625" style="4" customWidth="1"/>
    <col min="11" max="16384" width="9.1640625" style="4"/>
  </cols>
  <sheetData>
    <row r="1" spans="1:10" ht="21">
      <c r="A1" s="293" t="s">
        <v>401</v>
      </c>
      <c r="B1" s="294"/>
      <c r="C1" s="294"/>
      <c r="D1" s="294"/>
      <c r="E1" s="294"/>
      <c r="F1" s="294"/>
      <c r="G1" s="294"/>
      <c r="H1" s="294"/>
      <c r="I1" s="294"/>
      <c r="J1" s="295"/>
    </row>
    <row r="2" spans="1:10" ht="21">
      <c r="A2" s="290" t="s">
        <v>402</v>
      </c>
      <c r="B2" s="291"/>
      <c r="C2" s="291"/>
      <c r="D2" s="291"/>
      <c r="E2" s="291"/>
      <c r="F2" s="291"/>
      <c r="G2" s="291"/>
      <c r="H2" s="291"/>
      <c r="I2" s="291"/>
      <c r="J2" s="292"/>
    </row>
    <row r="3" spans="1:10" ht="34">
      <c r="A3" s="37" t="s">
        <v>129</v>
      </c>
      <c r="B3" s="177" t="s">
        <v>17</v>
      </c>
      <c r="C3" s="177" t="s">
        <v>18</v>
      </c>
      <c r="D3" s="177" t="s">
        <v>4</v>
      </c>
      <c r="E3" s="177" t="s">
        <v>70</v>
      </c>
      <c r="F3" s="177" t="s">
        <v>19</v>
      </c>
      <c r="G3" s="177" t="s">
        <v>364</v>
      </c>
      <c r="H3" s="177" t="s">
        <v>369</v>
      </c>
      <c r="I3" s="177" t="s">
        <v>330</v>
      </c>
      <c r="J3" s="38" t="s">
        <v>130</v>
      </c>
    </row>
    <row r="4" spans="1:10">
      <c r="A4" s="39" t="s">
        <v>296</v>
      </c>
      <c r="B4" s="264">
        <v>37.907981964999998</v>
      </c>
      <c r="C4" s="264">
        <v>2.2363618500000002</v>
      </c>
      <c r="D4" s="264">
        <v>4.75768054</v>
      </c>
      <c r="E4" s="264">
        <v>30.913939575000001</v>
      </c>
      <c r="F4" s="264">
        <v>18.851646234</v>
      </c>
      <c r="G4" s="264">
        <v>21.805111836999998</v>
      </c>
      <c r="H4" s="264">
        <v>0</v>
      </c>
      <c r="I4" s="264">
        <v>1.4334908180000001</v>
      </c>
      <c r="J4" s="40" t="s">
        <v>296</v>
      </c>
    </row>
    <row r="5" spans="1:10">
      <c r="A5" s="48" t="s">
        <v>145</v>
      </c>
      <c r="B5" s="267">
        <v>37.907981964999998</v>
      </c>
      <c r="C5" s="267">
        <v>2.2363618500000002</v>
      </c>
      <c r="D5" s="267">
        <v>4.75768054</v>
      </c>
      <c r="E5" s="267">
        <v>30.913939575000001</v>
      </c>
      <c r="F5" s="267">
        <v>18.851646234</v>
      </c>
      <c r="G5" s="268">
        <v>21.805111836999998</v>
      </c>
      <c r="H5" s="267">
        <v>0</v>
      </c>
      <c r="I5" s="267">
        <v>1.4334908180000001</v>
      </c>
      <c r="J5" s="49" t="s">
        <v>145</v>
      </c>
    </row>
    <row r="8" spans="1:10" ht="21">
      <c r="A8" s="293" t="s">
        <v>446</v>
      </c>
      <c r="B8" s="294"/>
      <c r="C8" s="294"/>
      <c r="D8" s="294"/>
      <c r="E8" s="294"/>
      <c r="F8" s="294"/>
      <c r="G8" s="294"/>
      <c r="H8" s="294"/>
      <c r="I8" s="294"/>
      <c r="J8" s="295"/>
    </row>
    <row r="9" spans="1:10" ht="21">
      <c r="A9" s="290" t="s">
        <v>447</v>
      </c>
      <c r="B9" s="291"/>
      <c r="C9" s="291"/>
      <c r="D9" s="291"/>
      <c r="E9" s="291"/>
      <c r="F9" s="291"/>
      <c r="G9" s="291"/>
      <c r="H9" s="291"/>
      <c r="I9" s="291"/>
      <c r="J9" s="292"/>
    </row>
    <row r="10" spans="1:10" ht="34">
      <c r="A10" s="37" t="s">
        <v>129</v>
      </c>
      <c r="B10" s="177" t="s">
        <v>17</v>
      </c>
      <c r="C10" s="177" t="s">
        <v>18</v>
      </c>
      <c r="D10" s="177" t="s">
        <v>4</v>
      </c>
      <c r="E10" s="177" t="s">
        <v>70</v>
      </c>
      <c r="F10" s="177" t="s">
        <v>19</v>
      </c>
      <c r="G10" s="177" t="s">
        <v>364</v>
      </c>
      <c r="H10" s="177" t="s">
        <v>369</v>
      </c>
      <c r="I10" s="177" t="s">
        <v>330</v>
      </c>
      <c r="J10" s="38" t="s">
        <v>130</v>
      </c>
    </row>
    <row r="11" spans="1:10">
      <c r="A11" s="39" t="s">
        <v>296</v>
      </c>
      <c r="B11" s="251">
        <v>39.729935529999999</v>
      </c>
      <c r="C11" s="251">
        <v>1.9796162559999999</v>
      </c>
      <c r="D11" s="251">
        <v>4.6264758309999996</v>
      </c>
      <c r="E11" s="251">
        <v>33.123843442999998</v>
      </c>
      <c r="F11" s="251">
        <v>19.537852313999998</v>
      </c>
      <c r="G11" s="251">
        <v>23.442033942999998</v>
      </c>
      <c r="H11" s="251">
        <v>0</v>
      </c>
      <c r="I11" s="251">
        <v>0.90183663199999997</v>
      </c>
      <c r="J11" s="40" t="s">
        <v>296</v>
      </c>
    </row>
    <row r="12" spans="1:10">
      <c r="A12" s="48" t="s">
        <v>145</v>
      </c>
      <c r="B12" s="255">
        <v>39.729935529999999</v>
      </c>
      <c r="C12" s="255">
        <v>1.9796162559999999</v>
      </c>
      <c r="D12" s="255">
        <v>4.6264758309999996</v>
      </c>
      <c r="E12" s="255">
        <v>33.123843442999998</v>
      </c>
      <c r="F12" s="255">
        <v>19.537852313999998</v>
      </c>
      <c r="G12" s="256">
        <v>23.442033942999998</v>
      </c>
      <c r="H12" s="255">
        <v>0</v>
      </c>
      <c r="I12" s="255">
        <v>0.90183663199999997</v>
      </c>
      <c r="J12" s="49" t="s">
        <v>145</v>
      </c>
    </row>
    <row r="13" spans="1:10">
      <c r="B13" s="220"/>
      <c r="C13" s="220"/>
      <c r="D13" s="220"/>
      <c r="E13" s="220"/>
      <c r="F13" s="220"/>
      <c r="G13" s="220"/>
      <c r="H13" s="220"/>
      <c r="I13" s="220"/>
    </row>
    <row r="15" spans="1:10" s="76" customFormat="1" ht="21">
      <c r="A15" s="293" t="s">
        <v>444</v>
      </c>
      <c r="B15" s="294"/>
      <c r="C15" s="294"/>
      <c r="D15" s="294"/>
      <c r="E15" s="294"/>
      <c r="F15" s="294"/>
      <c r="G15" s="294"/>
      <c r="H15" s="294"/>
      <c r="I15" s="294"/>
      <c r="J15" s="295"/>
    </row>
    <row r="16" spans="1:10" ht="21">
      <c r="A16" s="290" t="s">
        <v>445</v>
      </c>
      <c r="B16" s="291"/>
      <c r="C16" s="291"/>
      <c r="D16" s="291"/>
      <c r="E16" s="291"/>
      <c r="F16" s="291"/>
      <c r="G16" s="291"/>
      <c r="H16" s="291"/>
      <c r="I16" s="291"/>
      <c r="J16" s="292"/>
    </row>
    <row r="17" spans="1:10" ht="34">
      <c r="A17" s="37" t="s">
        <v>129</v>
      </c>
      <c r="B17" s="177" t="s">
        <v>17</v>
      </c>
      <c r="C17" s="177" t="s">
        <v>18</v>
      </c>
      <c r="D17" s="177" t="s">
        <v>4</v>
      </c>
      <c r="E17" s="177" t="s">
        <v>70</v>
      </c>
      <c r="F17" s="177" t="s">
        <v>19</v>
      </c>
      <c r="G17" s="177" t="s">
        <v>364</v>
      </c>
      <c r="H17" s="177" t="s">
        <v>369</v>
      </c>
      <c r="I17" s="177" t="s">
        <v>330</v>
      </c>
      <c r="J17" s="38" t="s">
        <v>130</v>
      </c>
    </row>
    <row r="18" spans="1:10">
      <c r="A18" s="39" t="s">
        <v>296</v>
      </c>
      <c r="B18" s="251">
        <v>51.331385973000003</v>
      </c>
      <c r="C18" s="251">
        <v>3.0095759659999999</v>
      </c>
      <c r="D18" s="251">
        <v>9.2052677579999997</v>
      </c>
      <c r="E18" s="251">
        <v>39.116542248999998</v>
      </c>
      <c r="F18" s="251">
        <v>22.100180697999999</v>
      </c>
      <c r="G18" s="251">
        <v>27.946144927999999</v>
      </c>
      <c r="H18" s="251">
        <v>0</v>
      </c>
      <c r="I18" s="251">
        <v>1.2658776410000001</v>
      </c>
      <c r="J18" s="40" t="s">
        <v>296</v>
      </c>
    </row>
    <row r="19" spans="1:10">
      <c r="A19" s="48" t="s">
        <v>145</v>
      </c>
      <c r="B19" s="255">
        <v>51.331385973000003</v>
      </c>
      <c r="C19" s="255">
        <v>3.0095759659999999</v>
      </c>
      <c r="D19" s="255">
        <v>9.2052677579999997</v>
      </c>
      <c r="E19" s="255">
        <v>39.116542248999998</v>
      </c>
      <c r="F19" s="255">
        <v>22.100180697999999</v>
      </c>
      <c r="G19" s="256">
        <v>27.946144927999999</v>
      </c>
      <c r="H19" s="255">
        <v>0</v>
      </c>
      <c r="I19" s="255">
        <v>1.2658776410000001</v>
      </c>
      <c r="J19" s="49" t="s">
        <v>145</v>
      </c>
    </row>
    <row r="20" spans="1:10">
      <c r="B20" s="254"/>
      <c r="C20" s="254"/>
      <c r="D20" s="254"/>
      <c r="E20" s="254"/>
      <c r="F20" s="254"/>
      <c r="G20" s="254"/>
      <c r="H20" s="254"/>
      <c r="I20" s="254"/>
    </row>
    <row r="21" spans="1:10">
      <c r="B21" s="254"/>
      <c r="C21" s="254"/>
      <c r="D21" s="254"/>
      <c r="E21" s="254"/>
      <c r="F21" s="254"/>
      <c r="G21" s="254"/>
      <c r="H21" s="254"/>
      <c r="I21" s="254"/>
    </row>
  </sheetData>
  <mergeCells count="6">
    <mergeCell ref="A16:J16"/>
    <mergeCell ref="A8:J8"/>
    <mergeCell ref="A9:J9"/>
    <mergeCell ref="A1:J1"/>
    <mergeCell ref="A2:J2"/>
    <mergeCell ref="A15:J15"/>
  </mergeCells>
  <pageMargins left="0.7" right="0.7" top="0.75" bottom="0.75" header="0.3" footer="0.3"/>
  <pageSetup paperSize="9" scale="47" orientation="portrait" r:id="rId1"/>
  <customProperties>
    <customPr name="EpmWorksheetKeyString_GUI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7" tint="0.79998168889431442"/>
  </sheetPr>
  <dimension ref="A9:G10"/>
  <sheetViews>
    <sheetView showGridLines="0" zoomScale="85" zoomScaleNormal="85" workbookViewId="0">
      <selection activeCell="N4" sqref="N4"/>
    </sheetView>
  </sheetViews>
  <sheetFormatPr baseColWidth="10" defaultColWidth="8.83203125" defaultRowHeight="15"/>
  <cols>
    <col min="1" max="1" width="6.33203125" style="82" customWidth="1"/>
  </cols>
  <sheetData>
    <row r="9" spans="4:7" ht="16">
      <c r="D9" s="4" t="s">
        <v>15</v>
      </c>
      <c r="E9" s="4"/>
      <c r="F9" s="4"/>
      <c r="G9" s="4"/>
    </row>
    <row r="10" spans="4:7" ht="16">
      <c r="D10" s="67" t="s">
        <v>16</v>
      </c>
      <c r="E10" s="4"/>
      <c r="F10" s="4"/>
      <c r="G10" s="4"/>
    </row>
  </sheetData>
  <pageMargins left="0.7" right="0.7" top="0.75" bottom="0.75" header="0.3" footer="0.3"/>
  <pageSetup paperSize="9" orientation="portrait" r:id="rId1"/>
  <customProperties>
    <customPr name="EpmWorksheetKeyString_GUID" r:id="rId2"/>
  </customProperties>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7" tint="0.79998168889431442"/>
  </sheetPr>
  <dimension ref="A1:E39"/>
  <sheetViews>
    <sheetView showGridLines="0" zoomScaleNormal="100" zoomScaleSheetLayoutView="100" workbookViewId="0">
      <selection activeCell="N4" sqref="N4"/>
    </sheetView>
  </sheetViews>
  <sheetFormatPr baseColWidth="10" defaultColWidth="9.1640625" defaultRowHeight="14"/>
  <cols>
    <col min="1" max="1" width="6.5" style="50" customWidth="1"/>
    <col min="2" max="2" width="3.33203125" style="1" customWidth="1"/>
    <col min="3" max="3" width="41.5" style="1" customWidth="1"/>
    <col min="4" max="4" width="5.83203125" style="1" customWidth="1"/>
    <col min="5" max="5" width="44.5" style="1" customWidth="1"/>
    <col min="6" max="16384" width="9.1640625" style="1"/>
  </cols>
  <sheetData>
    <row r="1" spans="2:5">
      <c r="B1" s="2"/>
    </row>
    <row r="2" spans="2:5">
      <c r="B2" s="2"/>
    </row>
    <row r="3" spans="2:5">
      <c r="B3" s="2"/>
    </row>
    <row r="4" spans="2:5">
      <c r="B4" s="2"/>
    </row>
    <row r="5" spans="2:5">
      <c r="B5" s="2"/>
    </row>
    <row r="6" spans="2:5">
      <c r="B6" s="2"/>
    </row>
    <row r="7" spans="2:5">
      <c r="B7" s="2"/>
    </row>
    <row r="8" spans="2:5">
      <c r="B8" s="2"/>
    </row>
    <row r="9" spans="2:5">
      <c r="B9" s="2"/>
    </row>
    <row r="10" spans="2:5" ht="17">
      <c r="B10" s="2"/>
      <c r="C10" s="51" t="s">
        <v>261</v>
      </c>
      <c r="D10" s="52" t="s">
        <v>217</v>
      </c>
      <c r="E10" s="53" t="s">
        <v>262</v>
      </c>
    </row>
    <row r="11" spans="2:5" ht="17">
      <c r="B11" s="2"/>
      <c r="C11" s="51" t="s">
        <v>263</v>
      </c>
      <c r="D11" s="52" t="s">
        <v>217</v>
      </c>
      <c r="E11" s="53" t="s">
        <v>93</v>
      </c>
    </row>
    <row r="12" spans="2:5" ht="17">
      <c r="B12" s="2"/>
      <c r="C12" s="51" t="s">
        <v>143</v>
      </c>
      <c r="D12" s="52" t="s">
        <v>217</v>
      </c>
      <c r="E12" s="53" t="s">
        <v>264</v>
      </c>
    </row>
    <row r="13" spans="2:5" ht="17">
      <c r="B13" s="2"/>
      <c r="C13" s="51" t="s">
        <v>265</v>
      </c>
      <c r="D13" s="52" t="s">
        <v>217</v>
      </c>
      <c r="E13" s="53" t="s">
        <v>94</v>
      </c>
    </row>
    <row r="14" spans="2:5" ht="16">
      <c r="B14" s="2"/>
      <c r="C14" s="51"/>
      <c r="D14" s="52"/>
      <c r="E14" s="53"/>
    </row>
    <row r="15" spans="2:5">
      <c r="B15" s="2"/>
      <c r="C15" s="9"/>
      <c r="D15" s="10"/>
      <c r="E15" s="11"/>
    </row>
    <row r="16" spans="2:5">
      <c r="B16" s="2"/>
      <c r="C16" s="9"/>
      <c r="D16" s="10"/>
      <c r="E16" s="11"/>
    </row>
    <row r="17" spans="2:5">
      <c r="B17" s="2"/>
      <c r="C17" s="9"/>
      <c r="D17" s="10"/>
      <c r="E17" s="11"/>
    </row>
    <row r="18" spans="2:5">
      <c r="B18" s="2"/>
      <c r="C18" s="9"/>
      <c r="D18" s="10"/>
      <c r="E18" s="11"/>
    </row>
    <row r="19" spans="2:5">
      <c r="B19" s="2"/>
      <c r="C19" s="9"/>
      <c r="D19" s="10"/>
      <c r="E19" s="11"/>
    </row>
    <row r="20" spans="2:5">
      <c r="B20" s="2"/>
      <c r="C20" s="9"/>
      <c r="D20" s="10"/>
      <c r="E20" s="11"/>
    </row>
    <row r="21" spans="2:5">
      <c r="B21" s="2"/>
      <c r="C21" s="9"/>
      <c r="D21" s="10"/>
      <c r="E21" s="11"/>
    </row>
    <row r="22" spans="2:5">
      <c r="B22" s="2"/>
      <c r="C22" s="9"/>
      <c r="D22" s="10"/>
      <c r="E22" s="11"/>
    </row>
    <row r="23" spans="2:5">
      <c r="B23" s="2"/>
      <c r="C23" s="9"/>
      <c r="D23" s="10"/>
      <c r="E23" s="11"/>
    </row>
    <row r="24" spans="2:5">
      <c r="B24" s="2"/>
      <c r="C24" s="12"/>
      <c r="D24" s="3"/>
      <c r="E24" s="13"/>
    </row>
    <row r="25" spans="2:5">
      <c r="B25" s="2"/>
      <c r="C25" s="12"/>
      <c r="D25" s="3"/>
      <c r="E25" s="13"/>
    </row>
    <row r="26" spans="2:5">
      <c r="B26" s="2"/>
      <c r="C26" s="12"/>
      <c r="D26" s="3"/>
      <c r="E26" s="13"/>
    </row>
    <row r="27" spans="2:5">
      <c r="B27" s="2"/>
    </row>
    <row r="28" spans="2:5">
      <c r="B28" s="2"/>
    </row>
    <row r="29" spans="2:5">
      <c r="B29" s="2"/>
    </row>
    <row r="30" spans="2:5" ht="42" customHeight="1">
      <c r="B30" s="2"/>
      <c r="C30" s="296"/>
      <c r="D30" s="296"/>
    </row>
    <row r="31" spans="2:5" ht="32.25" customHeight="1">
      <c r="B31" s="2"/>
      <c r="C31" s="297"/>
      <c r="D31" s="297"/>
    </row>
    <row r="32" spans="2:5">
      <c r="B32" s="2"/>
      <c r="C32" s="298"/>
      <c r="D32" s="298"/>
    </row>
    <row r="33" spans="2:2">
      <c r="B33" s="2"/>
    </row>
    <row r="34" spans="2:2">
      <c r="B34" s="2"/>
    </row>
    <row r="35" spans="2:2">
      <c r="B35" s="2"/>
    </row>
    <row r="36" spans="2:2">
      <c r="B36" s="2"/>
    </row>
    <row r="37" spans="2:2">
      <c r="B37" s="2"/>
    </row>
    <row r="38" spans="2:2">
      <c r="B38" s="2"/>
    </row>
    <row r="39" spans="2:2">
      <c r="B39" s="2"/>
    </row>
  </sheetData>
  <mergeCells count="3">
    <mergeCell ref="C30:D30"/>
    <mergeCell ref="C31:D31"/>
    <mergeCell ref="C32:D32"/>
  </mergeCells>
  <pageMargins left="0.7" right="0.7" top="0.75" bottom="0.75" header="0.3" footer="0.3"/>
  <pageSetup paperSize="9" scale="78" orientation="portrait" r:id="rId1"/>
  <customProperties>
    <customPr name="EpmWorksheetKeyString_GUID" r:id="rId2"/>
  </customProperties>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7" tint="0.79998168889431442"/>
  </sheetPr>
  <dimension ref="A1:M32"/>
  <sheetViews>
    <sheetView showGridLines="0" zoomScale="90" zoomScaleNormal="90" zoomScaleSheetLayoutView="85" workbookViewId="0">
      <selection activeCell="C3" sqref="C3"/>
    </sheetView>
  </sheetViews>
  <sheetFormatPr baseColWidth="10" defaultColWidth="9.1640625" defaultRowHeight="16"/>
  <cols>
    <col min="1" max="1" width="7.33203125" style="23" customWidth="1"/>
    <col min="2" max="2" width="3.33203125" style="4" customWidth="1"/>
    <col min="3" max="3" width="24.1640625" style="4" bestFit="1" customWidth="1"/>
    <col min="4" max="4" width="50.6640625" style="4" customWidth="1"/>
    <col min="5" max="5" width="9.5" style="4" customWidth="1"/>
    <col min="6" max="7" width="5.1640625" style="4" customWidth="1"/>
    <col min="8" max="8" width="23.33203125" style="4" bestFit="1" customWidth="1"/>
    <col min="9" max="9" width="50.6640625" style="4" customWidth="1"/>
    <col min="10" max="16384" width="9.1640625" style="4"/>
  </cols>
  <sheetData>
    <row r="1" spans="2:13">
      <c r="B1" s="54"/>
      <c r="C1" s="55"/>
      <c r="D1" s="55"/>
      <c r="E1" s="56"/>
      <c r="G1" s="54"/>
      <c r="H1" s="55"/>
      <c r="I1" s="55"/>
      <c r="J1" s="56"/>
    </row>
    <row r="2" spans="2:13" ht="21">
      <c r="B2" s="57"/>
      <c r="C2" s="299" t="s">
        <v>14</v>
      </c>
      <c r="D2" s="299"/>
      <c r="E2" s="300"/>
      <c r="F2" s="77"/>
      <c r="G2" s="78"/>
      <c r="H2" s="301" t="s">
        <v>13</v>
      </c>
      <c r="I2" s="301"/>
      <c r="J2" s="302"/>
    </row>
    <row r="3" spans="2:13">
      <c r="B3" s="57"/>
      <c r="E3" s="58"/>
      <c r="G3" s="57"/>
      <c r="J3" s="58"/>
    </row>
    <row r="4" spans="2:13">
      <c r="B4" s="57"/>
      <c r="E4" s="58"/>
      <c r="G4" s="57"/>
      <c r="J4" s="58"/>
    </row>
    <row r="5" spans="2:13" ht="135.75" customHeight="1">
      <c r="B5" s="57"/>
      <c r="C5" s="29" t="s">
        <v>93</v>
      </c>
      <c r="D5" s="59" t="s">
        <v>131</v>
      </c>
      <c r="E5" s="60"/>
      <c r="F5" s="61"/>
      <c r="G5" s="62"/>
      <c r="H5" s="63" t="s">
        <v>94</v>
      </c>
      <c r="I5" s="64" t="s">
        <v>132</v>
      </c>
      <c r="J5" s="58"/>
    </row>
    <row r="6" spans="2:13">
      <c r="B6" s="57"/>
      <c r="C6" s="29"/>
      <c r="D6" s="61"/>
      <c r="E6" s="65"/>
      <c r="F6" s="61"/>
      <c r="G6" s="62"/>
      <c r="H6" s="63"/>
      <c r="I6" s="64"/>
      <c r="J6" s="58"/>
    </row>
    <row r="7" spans="2:13" ht="17">
      <c r="B7" s="57"/>
      <c r="C7" s="29" t="s">
        <v>19</v>
      </c>
      <c r="D7" s="24" t="s">
        <v>95</v>
      </c>
      <c r="E7" s="66"/>
      <c r="F7" s="61"/>
      <c r="G7" s="62"/>
      <c r="H7" s="63" t="s">
        <v>103</v>
      </c>
      <c r="I7" s="64" t="s">
        <v>279</v>
      </c>
      <c r="J7" s="58"/>
    </row>
    <row r="8" spans="2:13">
      <c r="B8" s="57"/>
      <c r="D8" s="61"/>
      <c r="E8" s="65"/>
      <c r="F8" s="61"/>
      <c r="G8" s="62"/>
      <c r="H8" s="67"/>
      <c r="I8" s="64"/>
      <c r="J8" s="58"/>
    </row>
    <row r="9" spans="2:13" ht="34">
      <c r="B9" s="57"/>
      <c r="C9" s="29" t="s">
        <v>20</v>
      </c>
      <c r="D9" s="24" t="s">
        <v>96</v>
      </c>
      <c r="E9" s="66"/>
      <c r="F9" s="61"/>
      <c r="G9" s="62"/>
      <c r="H9" s="63" t="s">
        <v>104</v>
      </c>
      <c r="I9" s="64" t="s">
        <v>97</v>
      </c>
      <c r="J9" s="58"/>
    </row>
    <row r="10" spans="2:13">
      <c r="B10" s="57"/>
      <c r="C10" s="29"/>
      <c r="D10" s="24"/>
      <c r="E10" s="66"/>
      <c r="F10" s="61"/>
      <c r="G10" s="62"/>
      <c r="H10" s="63"/>
      <c r="I10" s="64"/>
      <c r="J10" s="58"/>
    </row>
    <row r="11" spans="2:13" ht="153">
      <c r="B11" s="57"/>
      <c r="C11" s="29" t="s">
        <v>70</v>
      </c>
      <c r="D11" s="24" t="s">
        <v>139</v>
      </c>
      <c r="E11" s="66"/>
      <c r="F11" s="61"/>
      <c r="G11" s="62"/>
      <c r="H11" s="63" t="s">
        <v>102</v>
      </c>
      <c r="I11" s="64" t="s">
        <v>140</v>
      </c>
      <c r="J11" s="58"/>
      <c r="M11" s="4" t="s">
        <v>268</v>
      </c>
    </row>
    <row r="12" spans="2:13">
      <c r="B12" s="57"/>
      <c r="D12" s="31"/>
      <c r="E12" s="68"/>
      <c r="F12" s="31"/>
      <c r="G12" s="69"/>
      <c r="H12" s="67"/>
      <c r="I12" s="64"/>
      <c r="J12" s="58"/>
    </row>
    <row r="13" spans="2:13" ht="51">
      <c r="B13" s="57"/>
      <c r="C13" s="29" t="s">
        <v>137</v>
      </c>
      <c r="D13" s="24" t="s">
        <v>98</v>
      </c>
      <c r="E13" s="66"/>
      <c r="F13" s="61"/>
      <c r="G13" s="62"/>
      <c r="H13" s="63" t="s">
        <v>138</v>
      </c>
      <c r="I13" s="64" t="s">
        <v>99</v>
      </c>
      <c r="J13" s="58"/>
    </row>
    <row r="14" spans="2:13">
      <c r="B14" s="57"/>
      <c r="E14" s="58"/>
      <c r="G14" s="57"/>
      <c r="H14" s="67"/>
      <c r="I14" s="64"/>
      <c r="J14" s="58"/>
    </row>
    <row r="15" spans="2:13" ht="85">
      <c r="B15" s="57"/>
      <c r="C15" s="29" t="s">
        <v>21</v>
      </c>
      <c r="D15" s="24" t="s">
        <v>133</v>
      </c>
      <c r="E15" s="66"/>
      <c r="F15" s="61"/>
      <c r="G15" s="62"/>
      <c r="H15" s="63" t="s">
        <v>105</v>
      </c>
      <c r="I15" s="64" t="s">
        <v>134</v>
      </c>
      <c r="J15" s="58"/>
    </row>
    <row r="16" spans="2:13" ht="15" customHeight="1">
      <c r="B16" s="57"/>
      <c r="E16" s="58"/>
      <c r="G16" s="57"/>
      <c r="H16" s="67"/>
      <c r="I16" s="64"/>
      <c r="J16" s="58"/>
    </row>
    <row r="17" spans="2:10">
      <c r="B17" s="70"/>
      <c r="C17" s="71"/>
      <c r="D17" s="72"/>
      <c r="E17" s="73"/>
      <c r="G17" s="70"/>
      <c r="H17" s="71"/>
      <c r="I17" s="74"/>
      <c r="J17" s="75"/>
    </row>
    <row r="18" spans="2:10" ht="15" customHeight="1"/>
    <row r="19" spans="2:10">
      <c r="C19" s="29"/>
      <c r="D19" s="31"/>
      <c r="E19" s="31"/>
      <c r="H19" s="29"/>
      <c r="I19" s="31"/>
    </row>
    <row r="20" spans="2:10" ht="18" customHeight="1"/>
    <row r="21" spans="2:10">
      <c r="C21" s="29"/>
      <c r="D21" s="31"/>
      <c r="E21" s="31"/>
      <c r="H21" s="29"/>
      <c r="I21" s="31"/>
    </row>
    <row r="22" spans="2:10" ht="22.5" customHeight="1"/>
    <row r="23" spans="2:10" ht="67.5" customHeight="1">
      <c r="C23" s="29"/>
      <c r="D23" s="31"/>
      <c r="E23" s="31"/>
      <c r="H23" s="29"/>
      <c r="I23" s="31"/>
    </row>
    <row r="24" spans="2:10" ht="15" customHeight="1"/>
    <row r="25" spans="2:10">
      <c r="C25" s="29"/>
      <c r="D25" s="76"/>
      <c r="E25" s="76"/>
      <c r="H25" s="29"/>
      <c r="I25" s="31"/>
    </row>
    <row r="26" spans="2:10" ht="15" customHeight="1"/>
    <row r="27" spans="2:10">
      <c r="C27" s="29"/>
      <c r="D27" s="76"/>
      <c r="E27" s="76"/>
      <c r="H27" s="29"/>
      <c r="I27" s="31"/>
    </row>
    <row r="28" spans="2:10" ht="15" customHeight="1">
      <c r="I28" s="31"/>
    </row>
    <row r="29" spans="2:10">
      <c r="C29" s="29"/>
      <c r="D29" s="76"/>
      <c r="E29" s="76"/>
      <c r="H29" s="29"/>
      <c r="I29" s="31"/>
    </row>
    <row r="30" spans="2:10" ht="15" customHeight="1"/>
    <row r="31" spans="2:10" ht="15" customHeight="1"/>
    <row r="32" spans="2:10" ht="15" customHeight="1"/>
  </sheetData>
  <mergeCells count="2">
    <mergeCell ref="C2:E2"/>
    <mergeCell ref="H2:J2"/>
  </mergeCells>
  <pageMargins left="0.7" right="0.7" top="0.75" bottom="0.75" header="0.3" footer="0.3"/>
  <pageSetup paperSize="9" scale="46"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sheetPr>
  <dimension ref="A9:M51"/>
  <sheetViews>
    <sheetView showGridLines="0" zoomScale="90" zoomScaleNormal="90" zoomScaleSheetLayoutView="85" workbookViewId="0">
      <selection activeCell="U17" sqref="U17"/>
    </sheetView>
  </sheetViews>
  <sheetFormatPr baseColWidth="10" defaultColWidth="9.1640625" defaultRowHeight="16"/>
  <cols>
    <col min="1" max="1" width="5.83203125" style="85" customWidth="1"/>
    <col min="2" max="2" width="7.1640625" style="84" customWidth="1"/>
    <col min="3" max="3" width="120.33203125" style="173" customWidth="1"/>
    <col min="4" max="4" width="5.83203125" style="86" customWidth="1"/>
    <col min="5" max="5" width="2.5" style="86" bestFit="1" customWidth="1"/>
    <col min="6" max="16384" width="9.1640625" style="86"/>
  </cols>
  <sheetData>
    <row r="9" spans="2:6" ht="17">
      <c r="B9" s="87">
        <v>1</v>
      </c>
      <c r="C9" s="172" t="s">
        <v>280</v>
      </c>
      <c r="F9" s="221"/>
    </row>
    <row r="10" spans="2:6">
      <c r="C10" s="172"/>
    </row>
    <row r="11" spans="2:6" ht="17">
      <c r="B11" s="87">
        <v>2</v>
      </c>
      <c r="C11" s="172" t="s">
        <v>281</v>
      </c>
      <c r="F11" s="221"/>
    </row>
    <row r="12" spans="2:6">
      <c r="C12" s="172"/>
    </row>
    <row r="13" spans="2:6" ht="17">
      <c r="B13" s="87">
        <v>3</v>
      </c>
      <c r="C13" s="172" t="s">
        <v>293</v>
      </c>
      <c r="F13" s="221"/>
    </row>
    <row r="14" spans="2:6">
      <c r="C14" s="172"/>
    </row>
    <row r="15" spans="2:6" ht="17">
      <c r="B15" s="87">
        <v>4</v>
      </c>
      <c r="C15" s="172" t="s">
        <v>294</v>
      </c>
      <c r="F15" s="222"/>
    </row>
    <row r="16" spans="2:6">
      <c r="C16" s="172"/>
    </row>
    <row r="17" spans="2:13" ht="17">
      <c r="B17" s="87">
        <v>5</v>
      </c>
      <c r="C17" s="172" t="s">
        <v>295</v>
      </c>
      <c r="D17" s="277"/>
      <c r="E17" s="277"/>
      <c r="F17" s="277"/>
      <c r="G17" s="277"/>
      <c r="H17" s="277"/>
      <c r="I17" s="277"/>
      <c r="J17" s="277"/>
      <c r="K17" s="277"/>
      <c r="L17" s="277"/>
      <c r="M17" s="277"/>
    </row>
    <row r="18" spans="2:13">
      <c r="C18" s="172"/>
      <c r="D18" s="278"/>
      <c r="E18" s="278"/>
      <c r="F18" s="278"/>
      <c r="G18" s="278"/>
      <c r="H18" s="278"/>
      <c r="I18" s="278"/>
      <c r="J18" s="278"/>
      <c r="K18" s="278"/>
      <c r="L18" s="278"/>
      <c r="M18" s="278"/>
    </row>
    <row r="19" spans="2:13" ht="17">
      <c r="B19" s="87">
        <v>6</v>
      </c>
      <c r="C19" s="172" t="s">
        <v>282</v>
      </c>
      <c r="F19" s="221"/>
    </row>
    <row r="20" spans="2:13">
      <c r="C20" s="172"/>
    </row>
    <row r="21" spans="2:13" ht="17">
      <c r="B21" s="87">
        <v>7</v>
      </c>
      <c r="C21" s="172" t="s">
        <v>289</v>
      </c>
      <c r="F21" s="221"/>
    </row>
    <row r="22" spans="2:13">
      <c r="C22" s="172"/>
    </row>
    <row r="23" spans="2:13" ht="17">
      <c r="B23" s="87">
        <v>8</v>
      </c>
      <c r="C23" s="172" t="s">
        <v>290</v>
      </c>
      <c r="F23" s="221"/>
    </row>
    <row r="24" spans="2:13">
      <c r="C24" s="172"/>
    </row>
    <row r="25" spans="2:13" ht="17">
      <c r="B25" s="87">
        <v>9</v>
      </c>
      <c r="C25" s="172" t="s">
        <v>378</v>
      </c>
      <c r="F25" s="221"/>
    </row>
    <row r="26" spans="2:13">
      <c r="C26" s="172"/>
    </row>
    <row r="27" spans="2:13" ht="34">
      <c r="B27" s="87">
        <v>10</v>
      </c>
      <c r="C27" s="172" t="s">
        <v>379</v>
      </c>
      <c r="F27" s="221"/>
    </row>
    <row r="28" spans="2:13">
      <c r="C28" s="172"/>
    </row>
    <row r="29" spans="2:13" ht="34">
      <c r="B29" s="87">
        <v>11</v>
      </c>
      <c r="C29" s="172" t="s">
        <v>384</v>
      </c>
      <c r="F29" s="221"/>
    </row>
    <row r="30" spans="2:13">
      <c r="C30" s="172"/>
    </row>
    <row r="31" spans="2:13" ht="17">
      <c r="B31" s="87">
        <v>12</v>
      </c>
      <c r="C31" s="172" t="s">
        <v>380</v>
      </c>
      <c r="F31" s="221"/>
    </row>
    <row r="32" spans="2:13">
      <c r="C32" s="172"/>
    </row>
    <row r="33" spans="2:6" ht="34">
      <c r="B33" s="87">
        <v>13</v>
      </c>
      <c r="C33" s="172" t="s">
        <v>381</v>
      </c>
      <c r="F33" s="221"/>
    </row>
    <row r="34" spans="2:6">
      <c r="C34" s="172"/>
    </row>
    <row r="35" spans="2:6" ht="34">
      <c r="B35" s="87">
        <v>14</v>
      </c>
      <c r="C35" s="172" t="s">
        <v>385</v>
      </c>
      <c r="F35" s="221"/>
    </row>
    <row r="36" spans="2:6">
      <c r="C36" s="172"/>
    </row>
    <row r="37" spans="2:6" ht="17">
      <c r="B37" s="87">
        <v>15</v>
      </c>
      <c r="C37" s="172" t="s">
        <v>382</v>
      </c>
      <c r="F37" s="221"/>
    </row>
    <row r="38" spans="2:6">
      <c r="C38" s="172"/>
    </row>
    <row r="39" spans="2:6" ht="17">
      <c r="B39" s="87">
        <v>16</v>
      </c>
      <c r="C39" s="172" t="s">
        <v>383</v>
      </c>
      <c r="F39" s="221"/>
    </row>
    <row r="40" spans="2:6">
      <c r="C40" s="172"/>
    </row>
    <row r="41" spans="2:6" ht="34">
      <c r="B41" s="87">
        <v>17</v>
      </c>
      <c r="C41" s="172" t="s">
        <v>386</v>
      </c>
      <c r="F41" s="221"/>
    </row>
    <row r="43" spans="2:6" ht="17">
      <c r="B43" s="87">
        <v>18</v>
      </c>
      <c r="C43" s="172" t="s">
        <v>387</v>
      </c>
    </row>
    <row r="44" spans="2:6">
      <c r="C44" s="172"/>
    </row>
    <row r="45" spans="2:6" ht="17">
      <c r="B45" s="87">
        <v>19</v>
      </c>
      <c r="C45" s="172" t="s">
        <v>388</v>
      </c>
    </row>
    <row r="46" spans="2:6">
      <c r="C46" s="172"/>
    </row>
    <row r="47" spans="2:6" ht="34">
      <c r="B47" s="87">
        <v>20</v>
      </c>
      <c r="C47" s="172" t="s">
        <v>389</v>
      </c>
    </row>
    <row r="49" spans="2:6" ht="17">
      <c r="B49" s="87">
        <v>21</v>
      </c>
      <c r="C49" s="173" t="s">
        <v>291</v>
      </c>
      <c r="F49" s="221"/>
    </row>
    <row r="51" spans="2:6" ht="17">
      <c r="B51" s="87">
        <v>22</v>
      </c>
      <c r="C51" s="173" t="s">
        <v>292</v>
      </c>
      <c r="F51" s="221"/>
    </row>
  </sheetData>
  <mergeCells count="2">
    <mergeCell ref="D17:M17"/>
    <mergeCell ref="D18:M18"/>
  </mergeCells>
  <hyperlinks>
    <hyperlink ref="B9" location="Cover!A1" display="Cover!A1" xr:uid="{00000000-0004-0000-0200-000000000000}"/>
    <hyperlink ref="B11" location="Foreword!A1" display="Foreword!A1" xr:uid="{00000000-0004-0000-0200-000001000000}"/>
    <hyperlink ref="B13" location="'Table Of Content'!A1" display="'Table Of Content'!A1" xr:uid="{00000000-0004-0000-0200-000002000000}"/>
    <hyperlink ref="B15" location="'Number Entities'!A1" display="'Number Entities'!A1" xr:uid="{00000000-0004-0000-0200-000003000000}"/>
    <hyperlink ref="B17" location="'Number Entities By Province'!A1" display="'Number Entities By Province'!A1" xr:uid="{00000000-0004-0000-0200-000004000000}"/>
    <hyperlink ref="B19" location="'Assets By Province'!A1" display="'Assets By Province'!A1" xr:uid="{00000000-0004-0000-0200-000005000000}"/>
    <hyperlink ref="B21" location="Summary!A1" display="Summary!A1" xr:uid="{00000000-0004-0000-0200-000006000000}"/>
    <hyperlink ref="B23" location="'Summary by Province'!A1" display="'Summary by Province'!A1" xr:uid="{00000000-0004-0000-0200-000007000000}"/>
    <hyperlink ref="B25" location="'BS-MFI Cooperative Conv'!A1" display="'BS-MFI Cooperative Conv'!A1" xr:uid="{00000000-0004-0000-0200-000008000000}"/>
    <hyperlink ref="B27" location="'IS- MFI Cooperative Conv'!A1" display="'IS- MFI Cooperative Conv'!A1" xr:uid="{00000000-0004-0000-0200-000009000000}"/>
    <hyperlink ref="B29" location="'Sum by Prov. MFI Coop Conv'!A1" display="'Sum by Prov. MFI Coop Conv'!A1" xr:uid="{00000000-0004-0000-0200-00000A000000}"/>
    <hyperlink ref="B31" location="'BS - MFI Limit Comp Conv'!A1" display="'BS - MFI Limit Comp Conv'!A1" xr:uid="{00000000-0004-0000-0200-00000B000000}"/>
    <hyperlink ref="B33" location="'IS-MFI Limit Comp Conv'!A1" display="'IS-MFI Limit Comp Conv'!A1" xr:uid="{00000000-0004-0000-0200-00000C000000}"/>
    <hyperlink ref="B35" location="'Sum by Prov-MFI Limit Comp Conv'!A1" display="'Sum by Prov-MFI Limit Comp Conv'!A1" xr:uid="{00000000-0004-0000-0200-00000D000000}"/>
    <hyperlink ref="B37" location="'BS- MFI Cooperative Sharia'!A1" display="'BS- MFI Cooperative Sharia'!A1" xr:uid="{00000000-0004-0000-0200-00000E000000}"/>
    <hyperlink ref="B39" location="'IS- MFI Cooperative Sharia'!A1" display="'IS- MFI Cooperative Sharia'!A1" xr:uid="{00000000-0004-0000-0200-00000F000000}"/>
    <hyperlink ref="B41" location="'Sum by Prov- MFI Coop Sharia'!A1" display="'Sum by Prov- MFI Coop Sharia'!A1" xr:uid="{00000000-0004-0000-0200-000010000000}"/>
    <hyperlink ref="B49" location="Abbreviation!A1" display="Abbreviation!A1" xr:uid="{00000000-0004-0000-0200-000011000000}"/>
    <hyperlink ref="B51" location="Glossary!A1" display="Glossary!A1" xr:uid="{00000000-0004-0000-0200-000012000000}"/>
    <hyperlink ref="B43" location="'BS- MFI Limit Sharia'!A1" display="'BS- MFI Limit Sharia'!A1" xr:uid="{00000000-0004-0000-0200-000013000000}"/>
    <hyperlink ref="B45" location="'IS- MFI Limit Sharia'!A1" display="'IS- MFI Limit Sharia'!A1" xr:uid="{00000000-0004-0000-0200-000014000000}"/>
    <hyperlink ref="B47" location="'Sum by Prov- MFI Limit Sharia'!A1" display="'Sum by Prov- MFI Limit Sharia'!A1" xr:uid="{00000000-0004-0000-0200-000015000000}"/>
  </hyperlinks>
  <pageMargins left="0.7" right="0.7" top="0.75" bottom="0.75" header="0.3" footer="0.3"/>
  <pageSetup paperSize="9" scale="65"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sheetPr>
  <dimension ref="A1:E10"/>
  <sheetViews>
    <sheetView showGridLines="0" view="pageBreakPreview" zoomScale="88" zoomScaleNormal="107" zoomScaleSheetLayoutView="100" workbookViewId="0">
      <selection activeCell="D11" sqref="D11"/>
    </sheetView>
  </sheetViews>
  <sheetFormatPr baseColWidth="10" defaultColWidth="9.1640625" defaultRowHeight="14"/>
  <cols>
    <col min="1" max="1" width="19.83203125" style="137" customWidth="1"/>
    <col min="2" max="2" width="11.1640625" style="137" bestFit="1" customWidth="1"/>
    <col min="3" max="3" width="11.83203125" style="137" bestFit="1" customWidth="1"/>
    <col min="4" max="4" width="12.5" style="137" bestFit="1" customWidth="1"/>
    <col min="5" max="5" width="19.83203125" style="137" customWidth="1"/>
    <col min="6" max="16384" width="9.1640625" style="137"/>
  </cols>
  <sheetData>
    <row r="1" spans="1:5" ht="21">
      <c r="A1" s="279" t="s">
        <v>287</v>
      </c>
      <c r="B1" s="279"/>
      <c r="C1" s="279"/>
      <c r="D1" s="279"/>
      <c r="E1" s="279"/>
    </row>
    <row r="2" spans="1:5" ht="21">
      <c r="A2" s="280" t="s">
        <v>288</v>
      </c>
      <c r="B2" s="280"/>
      <c r="C2" s="280"/>
      <c r="D2" s="280"/>
      <c r="E2" s="280"/>
    </row>
    <row r="3" spans="1:5" ht="51">
      <c r="A3" s="37" t="s">
        <v>129</v>
      </c>
      <c r="B3" s="37" t="s">
        <v>398</v>
      </c>
      <c r="C3" s="37" t="s">
        <v>399</v>
      </c>
      <c r="D3" s="37" t="s">
        <v>400</v>
      </c>
      <c r="E3" s="38" t="s">
        <v>130</v>
      </c>
    </row>
    <row r="4" spans="1:5" ht="16">
      <c r="A4" s="134" t="s">
        <v>141</v>
      </c>
      <c r="B4" s="138">
        <f>SUM(B5:B6)</f>
        <v>146</v>
      </c>
      <c r="C4" s="138">
        <f>SUM(C5:C6)</f>
        <v>146</v>
      </c>
      <c r="D4" s="138">
        <f t="shared" ref="D4" si="0">SUM(D5:D6)</f>
        <v>144</v>
      </c>
      <c r="E4" s="139" t="s">
        <v>146</v>
      </c>
    </row>
    <row r="5" spans="1:5" ht="16">
      <c r="A5" s="130" t="s">
        <v>142</v>
      </c>
      <c r="B5" s="131">
        <v>104</v>
      </c>
      <c r="C5" s="131">
        <v>103</v>
      </c>
      <c r="D5" s="131">
        <v>101</v>
      </c>
      <c r="E5" s="140" t="s">
        <v>147</v>
      </c>
    </row>
    <row r="6" spans="1:5" ht="16">
      <c r="A6" s="130" t="s">
        <v>143</v>
      </c>
      <c r="B6" s="131">
        <v>42</v>
      </c>
      <c r="C6" s="131">
        <v>43</v>
      </c>
      <c r="D6" s="131">
        <v>43</v>
      </c>
      <c r="E6" s="140" t="s">
        <v>148</v>
      </c>
    </row>
    <row r="7" spans="1:5" ht="16">
      <c r="A7" s="134" t="s">
        <v>144</v>
      </c>
      <c r="B7" s="138">
        <f t="shared" ref="B7:C7" si="1">SUM(B8:B9)</f>
        <v>81</v>
      </c>
      <c r="C7" s="138">
        <f t="shared" si="1"/>
        <v>81</v>
      </c>
      <c r="D7" s="138">
        <f t="shared" ref="D7" si="2">SUM(D8:D9)</f>
        <v>82</v>
      </c>
      <c r="E7" s="139" t="s">
        <v>149</v>
      </c>
    </row>
    <row r="8" spans="1:5" ht="16">
      <c r="A8" s="130" t="s">
        <v>142</v>
      </c>
      <c r="B8" s="131">
        <v>80</v>
      </c>
      <c r="C8" s="131">
        <v>80</v>
      </c>
      <c r="D8" s="131">
        <v>81</v>
      </c>
      <c r="E8" s="140" t="s">
        <v>147</v>
      </c>
    </row>
    <row r="9" spans="1:5" ht="16">
      <c r="A9" s="130" t="s">
        <v>143</v>
      </c>
      <c r="B9" s="133">
        <v>1</v>
      </c>
      <c r="C9" s="133">
        <v>1</v>
      </c>
      <c r="D9" s="133">
        <v>1</v>
      </c>
      <c r="E9" s="140" t="s">
        <v>148</v>
      </c>
    </row>
    <row r="10" spans="1:5" ht="16">
      <c r="A10" s="134" t="s">
        <v>145</v>
      </c>
      <c r="B10" s="138">
        <f>B4+B7</f>
        <v>227</v>
      </c>
      <c r="C10" s="138">
        <f t="shared" ref="C10" si="3">C4+C7</f>
        <v>227</v>
      </c>
      <c r="D10" s="138">
        <f>D4+D7</f>
        <v>226</v>
      </c>
      <c r="E10" s="139" t="s">
        <v>145</v>
      </c>
    </row>
  </sheetData>
  <mergeCells count="2">
    <mergeCell ref="A1:E1"/>
    <mergeCell ref="A2:E2"/>
  </mergeCells>
  <pageMargins left="0.7" right="0.7" top="0.75" bottom="0.75" header="0.3" footer="0.3"/>
  <pageSetup paperSize="9"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sheetPr>
  <dimension ref="A1:F26"/>
  <sheetViews>
    <sheetView showGridLines="0" view="pageBreakPreview" zoomScale="83" zoomScaleNormal="100" zoomScaleSheetLayoutView="85" workbookViewId="0">
      <selection activeCell="E20" sqref="E20"/>
    </sheetView>
  </sheetViews>
  <sheetFormatPr baseColWidth="10" defaultColWidth="9.1640625" defaultRowHeight="13"/>
  <cols>
    <col min="1" max="1" width="22.5" style="6" bestFit="1" customWidth="1"/>
    <col min="2" max="4" width="13.1640625" style="6" customWidth="1"/>
    <col min="5" max="5" width="28.83203125" style="6" customWidth="1"/>
    <col min="6" max="6" width="19.5" style="6" bestFit="1" customWidth="1"/>
    <col min="7" max="16384" width="9.1640625" style="6"/>
  </cols>
  <sheetData>
    <row r="1" spans="1:6" s="129" customFormat="1" ht="23">
      <c r="A1" s="281" t="s">
        <v>285</v>
      </c>
      <c r="B1" s="282"/>
      <c r="C1" s="282"/>
      <c r="D1" s="282"/>
      <c r="E1" s="283"/>
    </row>
    <row r="2" spans="1:6" s="129" customFormat="1" ht="23">
      <c r="A2" s="284" t="s">
        <v>286</v>
      </c>
      <c r="B2" s="285"/>
      <c r="C2" s="285"/>
      <c r="D2" s="285"/>
      <c r="E2" s="286"/>
    </row>
    <row r="3" spans="1:6" ht="51">
      <c r="A3" s="41" t="s">
        <v>129</v>
      </c>
      <c r="B3" s="37" t="s">
        <v>398</v>
      </c>
      <c r="C3" s="37" t="s">
        <v>399</v>
      </c>
      <c r="D3" s="37" t="s">
        <v>400</v>
      </c>
      <c r="E3" s="38" t="s">
        <v>130</v>
      </c>
    </row>
    <row r="4" spans="1:6" ht="17">
      <c r="A4" s="130" t="s">
        <v>296</v>
      </c>
      <c r="B4" s="130">
        <v>2</v>
      </c>
      <c r="C4" s="130">
        <v>2</v>
      </c>
      <c r="D4" s="130">
        <v>2</v>
      </c>
      <c r="E4" s="132" t="s">
        <v>296</v>
      </c>
      <c r="F4" s="200"/>
    </row>
    <row r="5" spans="1:6" ht="14.25" customHeight="1">
      <c r="A5" s="130" t="s">
        <v>153</v>
      </c>
      <c r="B5" s="130">
        <v>6</v>
      </c>
      <c r="C5" s="130">
        <v>6</v>
      </c>
      <c r="D5" s="130">
        <v>6</v>
      </c>
      <c r="E5" s="132" t="s">
        <v>153</v>
      </c>
      <c r="F5" s="200"/>
    </row>
    <row r="6" spans="1:6" ht="14.25" customHeight="1">
      <c r="A6" s="130" t="s">
        <v>154</v>
      </c>
      <c r="B6" s="130">
        <v>3</v>
      </c>
      <c r="C6" s="130">
        <v>3</v>
      </c>
      <c r="D6" s="130">
        <v>3</v>
      </c>
      <c r="E6" s="132" t="s">
        <v>154</v>
      </c>
      <c r="F6" s="200"/>
    </row>
    <row r="7" spans="1:6" ht="15" customHeight="1">
      <c r="A7" s="130" t="s">
        <v>297</v>
      </c>
      <c r="B7" s="130">
        <v>5</v>
      </c>
      <c r="C7" s="130">
        <v>6</v>
      </c>
      <c r="D7" s="130">
        <v>5</v>
      </c>
      <c r="E7" s="132" t="s">
        <v>298</v>
      </c>
      <c r="F7" s="200"/>
    </row>
    <row r="8" spans="1:6" ht="17">
      <c r="A8" s="130" t="s">
        <v>371</v>
      </c>
      <c r="B8" s="130">
        <v>1</v>
      </c>
      <c r="C8" s="130">
        <v>1</v>
      </c>
      <c r="D8" s="130">
        <v>1</v>
      </c>
      <c r="E8" s="132" t="s">
        <v>373</v>
      </c>
      <c r="F8" s="200"/>
    </row>
    <row r="9" spans="1:6" ht="14.25" customHeight="1">
      <c r="A9" s="130" t="s">
        <v>350</v>
      </c>
      <c r="B9" s="130">
        <v>1</v>
      </c>
      <c r="C9" s="130">
        <v>1</v>
      </c>
      <c r="D9" s="130">
        <v>1</v>
      </c>
      <c r="E9" s="132" t="s">
        <v>350</v>
      </c>
      <c r="F9" s="200"/>
    </row>
    <row r="10" spans="1:6" ht="14.25" customHeight="1">
      <c r="A10" s="130" t="s">
        <v>151</v>
      </c>
      <c r="B10" s="130">
        <v>28</v>
      </c>
      <c r="C10" s="130">
        <v>29</v>
      </c>
      <c r="D10" s="130">
        <v>29</v>
      </c>
      <c r="E10" s="132" t="s">
        <v>158</v>
      </c>
      <c r="F10" s="200"/>
    </row>
    <row r="11" spans="1:6" ht="14.25" customHeight="1">
      <c r="A11" s="130" t="s">
        <v>150</v>
      </c>
      <c r="B11" s="130">
        <v>123</v>
      </c>
      <c r="C11" s="130">
        <v>121</v>
      </c>
      <c r="D11" s="130">
        <v>120</v>
      </c>
      <c r="E11" s="132" t="s">
        <v>157</v>
      </c>
      <c r="F11" s="200"/>
    </row>
    <row r="12" spans="1:6" ht="14.25" customHeight="1">
      <c r="A12" s="130" t="s">
        <v>152</v>
      </c>
      <c r="B12" s="130">
        <v>23</v>
      </c>
      <c r="C12" s="183">
        <v>24</v>
      </c>
      <c r="D12" s="130">
        <v>24</v>
      </c>
      <c r="E12" s="132" t="s">
        <v>159</v>
      </c>
      <c r="F12" s="200"/>
    </row>
    <row r="13" spans="1:6" ht="14.25" customHeight="1">
      <c r="A13" s="130" t="s">
        <v>362</v>
      </c>
      <c r="B13" s="130">
        <v>1</v>
      </c>
      <c r="C13" s="130">
        <v>1</v>
      </c>
      <c r="D13" s="130">
        <v>1</v>
      </c>
      <c r="E13" s="132" t="s">
        <v>363</v>
      </c>
      <c r="F13" s="200"/>
    </row>
    <row r="14" spans="1:6" ht="14.25" customHeight="1">
      <c r="A14" s="130" t="s">
        <v>250</v>
      </c>
      <c r="B14" s="130">
        <v>1</v>
      </c>
      <c r="C14" s="130">
        <v>1</v>
      </c>
      <c r="D14" s="130">
        <v>1</v>
      </c>
      <c r="E14" s="132" t="s">
        <v>252</v>
      </c>
      <c r="F14" s="200"/>
    </row>
    <row r="15" spans="1:6" ht="14.25" customHeight="1">
      <c r="A15" s="130" t="s">
        <v>351</v>
      </c>
      <c r="B15" s="130">
        <v>1</v>
      </c>
      <c r="C15" s="130">
        <v>1</v>
      </c>
      <c r="D15" s="130">
        <v>1</v>
      </c>
      <c r="E15" s="132" t="s">
        <v>353</v>
      </c>
      <c r="F15" s="200"/>
    </row>
    <row r="16" spans="1:6" ht="14.25" customHeight="1">
      <c r="A16" s="130" t="s">
        <v>155</v>
      </c>
      <c r="B16" s="130">
        <v>10</v>
      </c>
      <c r="C16" s="130">
        <v>10</v>
      </c>
      <c r="D16" s="130">
        <v>11</v>
      </c>
      <c r="E16" s="132" t="s">
        <v>155</v>
      </c>
      <c r="F16" s="200"/>
    </row>
    <row r="17" spans="1:6" ht="14.25" customHeight="1">
      <c r="A17" s="130" t="s">
        <v>355</v>
      </c>
      <c r="B17" s="130">
        <v>1</v>
      </c>
      <c r="C17" s="130">
        <v>1</v>
      </c>
      <c r="D17" s="130">
        <v>1</v>
      </c>
      <c r="E17" s="184" t="s">
        <v>355</v>
      </c>
      <c r="F17" s="200"/>
    </row>
    <row r="18" spans="1:6" ht="14.25" customHeight="1">
      <c r="A18" s="130" t="s">
        <v>156</v>
      </c>
      <c r="B18" s="130">
        <v>3</v>
      </c>
      <c r="C18" s="130">
        <v>3</v>
      </c>
      <c r="D18" s="130">
        <v>3</v>
      </c>
      <c r="E18" s="132" t="s">
        <v>160</v>
      </c>
      <c r="F18" s="200"/>
    </row>
    <row r="19" spans="1:6" ht="14.25" customHeight="1">
      <c r="A19" s="130" t="s">
        <v>352</v>
      </c>
      <c r="B19" s="130">
        <v>1</v>
      </c>
      <c r="C19" s="130">
        <v>1</v>
      </c>
      <c r="D19" s="130">
        <v>1</v>
      </c>
      <c r="E19" s="132" t="s">
        <v>352</v>
      </c>
      <c r="F19" s="200"/>
    </row>
    <row r="20" spans="1:6" ht="14.25" customHeight="1">
      <c r="A20" s="130" t="s">
        <v>356</v>
      </c>
      <c r="B20" s="130">
        <v>2</v>
      </c>
      <c r="C20" s="130">
        <v>2</v>
      </c>
      <c r="D20" s="130">
        <v>2</v>
      </c>
      <c r="E20" s="184" t="s">
        <v>356</v>
      </c>
      <c r="F20" s="200"/>
    </row>
    <row r="21" spans="1:6" ht="14.25" customHeight="1">
      <c r="A21" s="130" t="s">
        <v>254</v>
      </c>
      <c r="B21" s="130">
        <v>1</v>
      </c>
      <c r="C21" s="130">
        <v>1</v>
      </c>
      <c r="D21" s="130">
        <v>1</v>
      </c>
      <c r="E21" s="132" t="s">
        <v>256</v>
      </c>
      <c r="F21" s="200"/>
    </row>
    <row r="22" spans="1:6" ht="14.25" customHeight="1">
      <c r="A22" s="130" t="s">
        <v>302</v>
      </c>
      <c r="B22" s="130">
        <v>1</v>
      </c>
      <c r="C22" s="130">
        <v>1</v>
      </c>
      <c r="D22" s="130">
        <v>1</v>
      </c>
      <c r="E22" s="132" t="s">
        <v>331</v>
      </c>
      <c r="F22" s="200"/>
    </row>
    <row r="23" spans="1:6" ht="14.25" customHeight="1">
      <c r="A23" s="130" t="s">
        <v>249</v>
      </c>
      <c r="B23" s="130">
        <v>8</v>
      </c>
      <c r="C23" s="130">
        <v>8</v>
      </c>
      <c r="D23" s="130">
        <v>8</v>
      </c>
      <c r="E23" s="132" t="s">
        <v>253</v>
      </c>
      <c r="F23" s="200"/>
    </row>
    <row r="24" spans="1:6" ht="14.25" customHeight="1">
      <c r="A24" s="130" t="s">
        <v>360</v>
      </c>
      <c r="B24" s="130">
        <v>2</v>
      </c>
      <c r="C24" s="130">
        <v>2</v>
      </c>
      <c r="D24" s="130">
        <v>2</v>
      </c>
      <c r="E24" s="132" t="s">
        <v>361</v>
      </c>
      <c r="F24" s="200"/>
    </row>
    <row r="25" spans="1:6" ht="17">
      <c r="A25" s="130" t="s">
        <v>255</v>
      </c>
      <c r="B25" s="130">
        <v>3</v>
      </c>
      <c r="C25" s="130">
        <v>2</v>
      </c>
      <c r="D25" s="130">
        <v>2</v>
      </c>
      <c r="E25" s="132" t="s">
        <v>257</v>
      </c>
      <c r="F25" s="200"/>
    </row>
    <row r="26" spans="1:6" ht="17">
      <c r="A26" s="134" t="s">
        <v>145</v>
      </c>
      <c r="B26" s="135">
        <f>SUM(B4:B25)</f>
        <v>227</v>
      </c>
      <c r="C26" s="135">
        <f>SUM(C4:C25)</f>
        <v>227</v>
      </c>
      <c r="D26" s="135">
        <f>SUM(D4:D25)</f>
        <v>226</v>
      </c>
      <c r="E26" s="136" t="s">
        <v>145</v>
      </c>
    </row>
  </sheetData>
  <mergeCells count="2">
    <mergeCell ref="A1:E1"/>
    <mergeCell ref="A2:E2"/>
  </mergeCells>
  <pageMargins left="0.7" right="0.7" top="0.75" bottom="0.75" header="0.3" footer="0.3"/>
  <pageSetup paperSize="9" scale="90"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sheetPr>
  <dimension ref="A1:H27"/>
  <sheetViews>
    <sheetView showGridLines="0" view="pageBreakPreview" zoomScale="75" zoomScaleNormal="90" zoomScaleSheetLayoutView="90" workbookViewId="0">
      <selection activeCell="C26" sqref="C26"/>
    </sheetView>
  </sheetViews>
  <sheetFormatPr baseColWidth="10" defaultColWidth="9.1640625" defaultRowHeight="13"/>
  <cols>
    <col min="1" max="1" width="22.5" style="6" bestFit="1" customWidth="1"/>
    <col min="2" max="2" width="19" style="6" customWidth="1"/>
    <col min="3" max="4" width="16.5" style="6" customWidth="1"/>
    <col min="5" max="5" width="31.33203125" style="6" customWidth="1"/>
    <col min="6" max="6" width="13.33203125" style="6" bestFit="1" customWidth="1"/>
    <col min="7" max="16384" width="9.1640625" style="6"/>
  </cols>
  <sheetData>
    <row r="1" spans="1:7" ht="21">
      <c r="A1" s="281" t="s">
        <v>272</v>
      </c>
      <c r="B1" s="282"/>
      <c r="C1" s="282"/>
      <c r="D1" s="282"/>
      <c r="E1" s="283"/>
    </row>
    <row r="2" spans="1:7" ht="21">
      <c r="A2" s="280" t="s">
        <v>273</v>
      </c>
      <c r="B2" s="280"/>
      <c r="C2" s="280"/>
      <c r="D2" s="280"/>
      <c r="E2" s="280"/>
    </row>
    <row r="3" spans="1:7" ht="51">
      <c r="A3" s="37" t="s">
        <v>129</v>
      </c>
      <c r="B3" s="37" t="s">
        <v>398</v>
      </c>
      <c r="C3" s="37" t="s">
        <v>399</v>
      </c>
      <c r="D3" s="37" t="s">
        <v>400</v>
      </c>
      <c r="E3" s="38" t="s">
        <v>130</v>
      </c>
    </row>
    <row r="4" spans="1:7" ht="17">
      <c r="A4" s="183" t="s">
        <v>296</v>
      </c>
      <c r="B4" s="141">
        <v>42.161463626</v>
      </c>
      <c r="C4" s="226">
        <v>43.983417191000001</v>
      </c>
      <c r="D4" s="226">
        <v>55.563300456889998</v>
      </c>
      <c r="E4" s="132" t="s">
        <v>296</v>
      </c>
      <c r="F4" s="262"/>
      <c r="G4" s="223"/>
    </row>
    <row r="5" spans="1:7" ht="17">
      <c r="A5" s="183" t="s">
        <v>153</v>
      </c>
      <c r="B5" s="141">
        <v>71.384515089000004</v>
      </c>
      <c r="C5" s="226">
        <v>71.829181785429995</v>
      </c>
      <c r="D5" s="226">
        <v>72.061601836770009</v>
      </c>
      <c r="E5" s="132" t="s">
        <v>153</v>
      </c>
      <c r="F5" s="262"/>
      <c r="G5" s="223"/>
    </row>
    <row r="6" spans="1:7" ht="17">
      <c r="A6" s="183" t="s">
        <v>154</v>
      </c>
      <c r="B6" s="141">
        <v>24.072454336</v>
      </c>
      <c r="C6" s="226">
        <v>27.675869464000002</v>
      </c>
      <c r="D6" s="226">
        <v>24.573157337000001</v>
      </c>
      <c r="E6" s="132" t="s">
        <v>154</v>
      </c>
      <c r="F6" s="262"/>
      <c r="G6" s="223"/>
    </row>
    <row r="7" spans="1:7" ht="17">
      <c r="A7" s="183" t="s">
        <v>297</v>
      </c>
      <c r="B7" s="141">
        <v>24.390138752999999</v>
      </c>
      <c r="C7" s="226">
        <v>24.021747319999999</v>
      </c>
      <c r="D7" s="226">
        <v>20.86411436945</v>
      </c>
      <c r="E7" s="132" t="s">
        <v>298</v>
      </c>
      <c r="F7" s="262"/>
      <c r="G7" s="223"/>
    </row>
    <row r="8" spans="1:7" ht="17">
      <c r="A8" s="183" t="s">
        <v>371</v>
      </c>
      <c r="B8" s="141">
        <v>4.0696805940000003</v>
      </c>
      <c r="C8" s="226">
        <v>4.0680800990000003</v>
      </c>
      <c r="D8" s="226">
        <v>4.0597190850000002</v>
      </c>
      <c r="E8" s="132" t="s">
        <v>373</v>
      </c>
      <c r="F8" s="262"/>
      <c r="G8" s="223"/>
    </row>
    <row r="9" spans="1:7" ht="17">
      <c r="A9" s="183" t="s">
        <v>350</v>
      </c>
      <c r="B9" s="141">
        <v>4.2959160000000001</v>
      </c>
      <c r="C9" s="226">
        <v>4.2740208180000003</v>
      </c>
      <c r="D9" s="226">
        <v>4.2588325319999996</v>
      </c>
      <c r="E9" s="132" t="s">
        <v>350</v>
      </c>
      <c r="F9" s="262"/>
      <c r="G9" s="223"/>
    </row>
    <row r="10" spans="1:7" ht="17">
      <c r="A10" s="183" t="s">
        <v>151</v>
      </c>
      <c r="B10" s="141">
        <v>312.62689018994001</v>
      </c>
      <c r="C10" s="226">
        <v>319.60289570070995</v>
      </c>
      <c r="D10" s="226">
        <v>345.28394140621998</v>
      </c>
      <c r="E10" s="132" t="s">
        <v>158</v>
      </c>
      <c r="F10" s="262"/>
      <c r="G10" s="223"/>
    </row>
    <row r="11" spans="1:7" ht="17">
      <c r="A11" s="183" t="s">
        <v>150</v>
      </c>
      <c r="B11" s="141">
        <v>506.85680881239011</v>
      </c>
      <c r="C11" s="226">
        <v>520.62945329938111</v>
      </c>
      <c r="D11" s="226">
        <v>560.86581900994997</v>
      </c>
      <c r="E11" s="132" t="s">
        <v>157</v>
      </c>
      <c r="F11" s="262"/>
      <c r="G11" s="223"/>
    </row>
    <row r="12" spans="1:7" ht="17">
      <c r="A12" s="183" t="s">
        <v>152</v>
      </c>
      <c r="B12" s="141">
        <v>170.35556379916201</v>
      </c>
      <c r="C12" s="226">
        <v>167.96110034666202</v>
      </c>
      <c r="D12" s="226">
        <v>202.11689687064003</v>
      </c>
      <c r="E12" s="132" t="s">
        <v>159</v>
      </c>
      <c r="F12" s="262"/>
      <c r="G12" s="223"/>
    </row>
    <row r="13" spans="1:7" ht="17">
      <c r="A13" s="183" t="s">
        <v>362</v>
      </c>
      <c r="B13" s="141">
        <v>4.2523065320000004</v>
      </c>
      <c r="C13" s="226">
        <v>4.2547626589999998</v>
      </c>
      <c r="D13" s="226">
        <v>4.2478223780000004</v>
      </c>
      <c r="E13" s="132" t="s">
        <v>363</v>
      </c>
      <c r="F13" s="262"/>
      <c r="G13" s="223"/>
    </row>
    <row r="14" spans="1:7" ht="17">
      <c r="A14" s="183" t="s">
        <v>250</v>
      </c>
      <c r="B14" s="141">
        <v>2.1968600390000002</v>
      </c>
      <c r="C14" s="226">
        <v>2.2449354960000001</v>
      </c>
      <c r="D14" s="226">
        <v>2.7694275400000001</v>
      </c>
      <c r="E14" s="132" t="s">
        <v>252</v>
      </c>
      <c r="F14" s="262"/>
      <c r="G14" s="223"/>
    </row>
    <row r="15" spans="1:7" ht="17">
      <c r="A15" s="183" t="s">
        <v>351</v>
      </c>
      <c r="B15" s="141">
        <v>4.3171750605100003</v>
      </c>
      <c r="C15" s="226">
        <v>4.3171750605100003</v>
      </c>
      <c r="D15" s="226">
        <v>4.2662888140000002</v>
      </c>
      <c r="E15" s="132" t="s">
        <v>353</v>
      </c>
      <c r="F15" s="262"/>
      <c r="G15" s="223"/>
    </row>
    <row r="16" spans="1:7" ht="17">
      <c r="A16" s="183" t="s">
        <v>155</v>
      </c>
      <c r="B16" s="141">
        <v>29.947949661999999</v>
      </c>
      <c r="C16" s="226">
        <v>30.123009887999999</v>
      </c>
      <c r="D16" s="226">
        <v>31.758921292789999</v>
      </c>
      <c r="E16" s="132" t="s">
        <v>155</v>
      </c>
      <c r="F16" s="262"/>
      <c r="G16" s="223"/>
    </row>
    <row r="17" spans="1:8" ht="17">
      <c r="A17" s="183" t="s">
        <v>355</v>
      </c>
      <c r="B17" s="141">
        <v>4.2869508439999997</v>
      </c>
      <c r="C17" s="226">
        <v>4.2869508439999997</v>
      </c>
      <c r="D17" s="226">
        <v>4.2622901559999997</v>
      </c>
      <c r="E17" s="132" t="s">
        <v>355</v>
      </c>
      <c r="F17" s="262"/>
      <c r="G17" s="223"/>
    </row>
    <row r="18" spans="1:8" s="224" customFormat="1" ht="17">
      <c r="A18" s="183" t="s">
        <v>359</v>
      </c>
      <c r="B18" s="141">
        <v>5.3878565979999999</v>
      </c>
      <c r="C18" s="226">
        <v>5.5853711190000004</v>
      </c>
      <c r="D18" s="226">
        <v>5.7518269283799999</v>
      </c>
      <c r="E18" s="132" t="s">
        <v>160</v>
      </c>
      <c r="F18" s="262"/>
      <c r="G18" s="223"/>
      <c r="H18" s="6"/>
    </row>
    <row r="19" spans="1:8" s="224" customFormat="1" ht="17">
      <c r="A19" s="183" t="s">
        <v>352</v>
      </c>
      <c r="B19" s="141">
        <v>4.3259029800000004</v>
      </c>
      <c r="C19" s="226">
        <v>4.3264793470000003</v>
      </c>
      <c r="D19" s="226">
        <v>4.3069907409999999</v>
      </c>
      <c r="E19" s="132" t="s">
        <v>352</v>
      </c>
      <c r="F19" s="262"/>
      <c r="G19" s="223"/>
      <c r="H19" s="6"/>
    </row>
    <row r="20" spans="1:8" ht="17">
      <c r="A20" s="183" t="s">
        <v>356</v>
      </c>
      <c r="B20" s="141">
        <v>8.599561564</v>
      </c>
      <c r="C20" s="226">
        <v>8.5229507689999995</v>
      </c>
      <c r="D20" s="226">
        <v>8.5129247356800004</v>
      </c>
      <c r="E20" s="132" t="s">
        <v>356</v>
      </c>
      <c r="F20" s="262"/>
      <c r="G20" s="223"/>
    </row>
    <row r="21" spans="1:8" ht="17">
      <c r="A21" s="183" t="s">
        <v>254</v>
      </c>
      <c r="B21" s="141">
        <v>0.19442246999999999</v>
      </c>
      <c r="C21" s="226">
        <v>0.181170954</v>
      </c>
      <c r="D21" s="226">
        <v>0.185308954</v>
      </c>
      <c r="E21" s="132" t="s">
        <v>256</v>
      </c>
      <c r="F21" s="262"/>
      <c r="G21" s="223"/>
    </row>
    <row r="22" spans="1:8" ht="17">
      <c r="A22" s="183" t="s">
        <v>302</v>
      </c>
      <c r="B22" s="141">
        <v>4.433703392</v>
      </c>
      <c r="C22" s="226">
        <v>4.4346461130000003</v>
      </c>
      <c r="D22" s="226">
        <v>4.43167333251</v>
      </c>
      <c r="E22" s="132" t="s">
        <v>331</v>
      </c>
      <c r="F22" s="262"/>
      <c r="G22" s="223"/>
    </row>
    <row r="23" spans="1:8" ht="17">
      <c r="A23" s="183" t="s">
        <v>249</v>
      </c>
      <c r="B23" s="141">
        <v>6.8589104165799997</v>
      </c>
      <c r="C23" s="226">
        <v>6.9220869785800003</v>
      </c>
      <c r="D23" s="226">
        <v>6.9765465045799999</v>
      </c>
      <c r="E23" s="132" t="s">
        <v>253</v>
      </c>
      <c r="F23" s="262"/>
      <c r="G23" s="223"/>
    </row>
    <row r="24" spans="1:8" ht="17">
      <c r="A24" s="183" t="s">
        <v>360</v>
      </c>
      <c r="B24" s="141">
        <v>8.3616241700000007</v>
      </c>
      <c r="C24" s="226">
        <v>8.3492325970000003</v>
      </c>
      <c r="D24" s="226">
        <v>8.3034081369999999</v>
      </c>
      <c r="E24" s="132" t="s">
        <v>361</v>
      </c>
      <c r="F24" s="262"/>
      <c r="G24" s="223"/>
    </row>
    <row r="25" spans="1:8" ht="17">
      <c r="A25" s="183" t="s">
        <v>255</v>
      </c>
      <c r="B25" s="141">
        <v>9.1276186589999995</v>
      </c>
      <c r="C25" s="226">
        <v>8.3723309290000003</v>
      </c>
      <c r="D25" s="226">
        <v>8.5285090477800001</v>
      </c>
      <c r="E25" s="132" t="s">
        <v>257</v>
      </c>
      <c r="F25" s="262"/>
      <c r="G25" s="223"/>
    </row>
    <row r="26" spans="1:8" ht="17">
      <c r="A26" s="134" t="s">
        <v>145</v>
      </c>
      <c r="B26" s="201">
        <f>SUM(B4:B25)</f>
        <v>1252.5042735865823</v>
      </c>
      <c r="C26" s="201">
        <f>SUM(C4:C25)</f>
        <v>1275.9668687782737</v>
      </c>
      <c r="D26" s="201">
        <f>SUM(D4:D25)</f>
        <v>1383.9493214656397</v>
      </c>
      <c r="E26" s="136" t="s">
        <v>145</v>
      </c>
      <c r="G26" s="200"/>
    </row>
    <row r="27" spans="1:8" ht="15">
      <c r="F27" s="200"/>
      <c r="G27" s="200"/>
    </row>
  </sheetData>
  <mergeCells count="2">
    <mergeCell ref="A1:E1"/>
    <mergeCell ref="A2:E2"/>
  </mergeCells>
  <pageMargins left="0.7" right="0.7" top="0.75" bottom="0.75" header="0.3" footer="0.3"/>
  <pageSetup paperSize="9" scale="75" orientation="portrait"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sheetPr>
  <dimension ref="A1:I22"/>
  <sheetViews>
    <sheetView showGridLines="0" tabSelected="1" view="pageBreakPreview" zoomScale="75" zoomScaleNormal="111" zoomScaleSheetLayoutView="85" workbookViewId="0">
      <selection activeCell="D20" sqref="D20"/>
    </sheetView>
  </sheetViews>
  <sheetFormatPr baseColWidth="10" defaultColWidth="9.1640625" defaultRowHeight="13"/>
  <cols>
    <col min="1" max="1" width="42.6640625" style="6" customWidth="1"/>
    <col min="2" max="4" width="16" style="6" customWidth="1"/>
    <col min="5" max="5" width="44" style="6" customWidth="1"/>
    <col min="6" max="6" width="9.1640625" style="6" bestFit="1" customWidth="1"/>
    <col min="7" max="16384" width="9.1640625" style="6"/>
  </cols>
  <sheetData>
    <row r="1" spans="1:9" ht="21">
      <c r="A1" s="279" t="s">
        <v>283</v>
      </c>
      <c r="B1" s="279"/>
      <c r="C1" s="279"/>
      <c r="D1" s="279"/>
      <c r="E1" s="279"/>
    </row>
    <row r="2" spans="1:9" ht="21">
      <c r="A2" s="280" t="s">
        <v>284</v>
      </c>
      <c r="B2" s="280"/>
      <c r="C2" s="280"/>
      <c r="D2" s="280"/>
      <c r="E2" s="280"/>
    </row>
    <row r="3" spans="1:9" ht="51">
      <c r="A3" s="37" t="s">
        <v>129</v>
      </c>
      <c r="B3" s="37" t="s">
        <v>398</v>
      </c>
      <c r="C3" s="37" t="s">
        <v>399</v>
      </c>
      <c r="D3" s="37" t="s">
        <v>400</v>
      </c>
      <c r="E3" s="38" t="s">
        <v>130</v>
      </c>
    </row>
    <row r="4" spans="1:9" ht="16">
      <c r="A4" s="143" t="s">
        <v>17</v>
      </c>
      <c r="B4" s="97">
        <v>1252.5033836670023</v>
      </c>
      <c r="C4" s="228">
        <v>1275.9668687782732</v>
      </c>
      <c r="D4" s="228">
        <v>1383.9493214656402</v>
      </c>
      <c r="E4" s="144" t="s">
        <v>100</v>
      </c>
      <c r="F4" s="182"/>
      <c r="G4" s="182"/>
      <c r="H4" s="180"/>
      <c r="I4" s="145"/>
    </row>
    <row r="5" spans="1:9" ht="16">
      <c r="A5" s="143" t="s">
        <v>18</v>
      </c>
      <c r="B5" s="97">
        <v>480.50224343305626</v>
      </c>
      <c r="C5" s="228">
        <v>488.36031461198627</v>
      </c>
      <c r="D5" s="228">
        <v>533.28089884193002</v>
      </c>
      <c r="E5" s="144" t="s">
        <v>92</v>
      </c>
      <c r="F5" s="145"/>
      <c r="G5" s="182"/>
      <c r="H5" s="180"/>
      <c r="I5" s="145"/>
    </row>
    <row r="6" spans="1:9" ht="16">
      <c r="A6" s="143" t="s">
        <v>4</v>
      </c>
      <c r="B6" s="97">
        <v>616.48174495502576</v>
      </c>
      <c r="C6" s="228">
        <v>617.34429488173259</v>
      </c>
      <c r="D6" s="228">
        <v>664.50340666414002</v>
      </c>
      <c r="E6" s="144" t="s">
        <v>53</v>
      </c>
      <c r="F6" s="145"/>
      <c r="G6" s="182"/>
      <c r="H6" s="180"/>
      <c r="I6" s="145"/>
    </row>
    <row r="7" spans="1:9" ht="16">
      <c r="A7" s="143" t="s">
        <v>70</v>
      </c>
      <c r="B7" s="97">
        <v>155.51939527891997</v>
      </c>
      <c r="C7" s="228">
        <v>170.26225928265001</v>
      </c>
      <c r="D7" s="228">
        <v>186.16501595957001</v>
      </c>
      <c r="E7" s="144" t="s">
        <v>102</v>
      </c>
      <c r="F7" s="227"/>
      <c r="G7" s="182"/>
      <c r="H7" s="180"/>
      <c r="I7" s="145"/>
    </row>
    <row r="8" spans="1:9" ht="16">
      <c r="A8" s="143" t="s">
        <v>19</v>
      </c>
      <c r="B8" s="97">
        <v>408.24253539655103</v>
      </c>
      <c r="C8" s="228">
        <v>430.37634035967096</v>
      </c>
      <c r="D8" s="228">
        <v>488.95494956513994</v>
      </c>
      <c r="E8" s="144" t="s">
        <v>103</v>
      </c>
      <c r="F8" s="261"/>
      <c r="G8" s="182"/>
      <c r="H8" s="182"/>
      <c r="I8" s="145"/>
    </row>
    <row r="9" spans="1:9" ht="16">
      <c r="A9" s="143" t="s">
        <v>365</v>
      </c>
      <c r="B9" s="97">
        <v>800.04458768350003</v>
      </c>
      <c r="C9" s="97">
        <v>806.56688212949996</v>
      </c>
      <c r="D9" s="228">
        <v>836.17914641904008</v>
      </c>
      <c r="E9" s="144" t="s">
        <v>104</v>
      </c>
      <c r="F9" s="261"/>
      <c r="G9" s="182"/>
    </row>
    <row r="10" spans="1:9" ht="16">
      <c r="A10" s="143" t="s">
        <v>21</v>
      </c>
      <c r="B10" s="97">
        <v>29.612227744999998</v>
      </c>
      <c r="C10" s="228">
        <v>29.562199542999998</v>
      </c>
      <c r="D10" s="228">
        <v>29.959191910000001</v>
      </c>
      <c r="E10" s="144" t="s">
        <v>105</v>
      </c>
      <c r="F10" s="227"/>
      <c r="G10" s="182"/>
    </row>
    <row r="11" spans="1:9" ht="16">
      <c r="A11" s="143" t="s">
        <v>137</v>
      </c>
      <c r="B11" s="97">
        <v>416.98832181412905</v>
      </c>
      <c r="C11" s="97">
        <v>427.28053093221899</v>
      </c>
      <c r="D11" s="228">
        <v>464.15349666499998</v>
      </c>
      <c r="E11" s="144" t="s">
        <v>138</v>
      </c>
      <c r="F11" s="145"/>
      <c r="G11" s="182"/>
    </row>
    <row r="12" spans="1:9" ht="21.75" customHeight="1">
      <c r="A12" s="204"/>
      <c r="B12" s="146"/>
      <c r="C12" s="142"/>
      <c r="D12" s="142"/>
    </row>
    <row r="13" spans="1:9" ht="51">
      <c r="A13" s="38" t="s">
        <v>130</v>
      </c>
      <c r="B13" s="37" t="s">
        <v>398</v>
      </c>
      <c r="C13" s="37" t="s">
        <v>399</v>
      </c>
      <c r="D13" s="37" t="s">
        <v>400</v>
      </c>
      <c r="E13" s="38" t="s">
        <v>130</v>
      </c>
    </row>
    <row r="14" spans="1:9" ht="17">
      <c r="A14" s="95" t="s">
        <v>411</v>
      </c>
      <c r="B14" s="259">
        <f>B15/B16</f>
        <v>0.79359816725686716</v>
      </c>
      <c r="C14" s="259">
        <f>C15/C16</f>
        <v>0.8057071602864041</v>
      </c>
      <c r="D14" s="259">
        <f>D15/D16</f>
        <v>0.87807340584977933</v>
      </c>
      <c r="E14" s="148" t="s">
        <v>416</v>
      </c>
    </row>
    <row r="15" spans="1:9" ht="17">
      <c r="A15" s="95" t="s">
        <v>412</v>
      </c>
      <c r="B15" s="154">
        <f>'BS-MFI Cooperative Conv'!C36+'BS - MFI Limit Comp Conv'!C39+'BS- MFI Cooperative Sharia'!C53+'BS- MFI Limit Sharia'!C57</f>
        <v>444.39669124580598</v>
      </c>
      <c r="C15" s="154">
        <f>'BS-MFI Cooperative Conv'!D36+'BS - MFI Limit Comp Conv'!D39+'BS- MFI Cooperative Sharia'!D53+'BS- MFI Limit Sharia'!D57</f>
        <v>467.17112201212603</v>
      </c>
      <c r="D15" s="154">
        <f>'BS-MFI Cooperative Conv'!E36+'BS - MFI Limit Comp Conv'!E39+'BS- MFI Cooperative Sharia'!E53+'BS- MFI Limit Sharia'!E57</f>
        <v>521.89130378668006</v>
      </c>
      <c r="E15" s="148" t="s">
        <v>417</v>
      </c>
    </row>
    <row r="16" spans="1:9" ht="17">
      <c r="A16" s="95" t="s">
        <v>413</v>
      </c>
      <c r="B16" s="154">
        <f>'BS-MFI Cooperative Conv'!C37+'BS - MFI Limit Comp Conv'!C40+'BS- MFI Cooperative Sharia'!C54+'BS- MFI Limit Sharia'!C58</f>
        <v>559.97696262567888</v>
      </c>
      <c r="C16" s="154">
        <f>'BS-MFI Cooperative Conv'!D37+'BS - MFI Limit Comp Conv'!D40+'BS- MFI Cooperative Sharia'!D54+'BS- MFI Limit Sharia'!D58</f>
        <v>579.82744232539903</v>
      </c>
      <c r="D16" s="154">
        <f>'BS-MFI Cooperative Conv'!E37+'BS - MFI Limit Comp Conv'!E40+'BS- MFI Cooperative Sharia'!E54+'BS- MFI Limit Sharia'!E58</f>
        <v>594.35953794956993</v>
      </c>
      <c r="E16" s="148" t="s">
        <v>418</v>
      </c>
    </row>
    <row r="17" spans="1:5" ht="17">
      <c r="A17" s="95" t="s">
        <v>414</v>
      </c>
      <c r="B17" s="259">
        <f>B18/B19</f>
        <v>1.969277941869209</v>
      </c>
      <c r="C17" s="259">
        <f>C18/C19</f>
        <v>1.9373263525316051</v>
      </c>
      <c r="D17" s="259">
        <f>D18/D19</f>
        <v>1.9236321910973406</v>
      </c>
      <c r="E17" s="148" t="s">
        <v>419</v>
      </c>
    </row>
    <row r="18" spans="1:5" ht="17">
      <c r="A18" s="95" t="s">
        <v>415</v>
      </c>
      <c r="B18" s="154">
        <f>B4</f>
        <v>1252.5033836670023</v>
      </c>
      <c r="C18" s="154">
        <f>C4</f>
        <v>1275.9668687782732</v>
      </c>
      <c r="D18" s="154">
        <f>D4</f>
        <v>1383.9493214656402</v>
      </c>
      <c r="E18" s="148" t="s">
        <v>7</v>
      </c>
    </row>
    <row r="19" spans="1:5" ht="17">
      <c r="A19" s="95" t="s">
        <v>422</v>
      </c>
      <c r="B19" s="154">
        <f>B5+B7</f>
        <v>636.02163871197627</v>
      </c>
      <c r="C19" s="154">
        <f>C5+C7</f>
        <v>658.62257389463628</v>
      </c>
      <c r="D19" s="154">
        <f>D5+D7</f>
        <v>719.44591480150007</v>
      </c>
      <c r="E19" s="148" t="s">
        <v>424</v>
      </c>
    </row>
    <row r="22" spans="1:5">
      <c r="C22" s="180"/>
    </row>
  </sheetData>
  <mergeCells count="2">
    <mergeCell ref="A1:E1"/>
    <mergeCell ref="A2:E2"/>
  </mergeCells>
  <pageMargins left="0.7" right="0.7" top="0.75" bottom="0.75" header="0.3" footer="0.3"/>
  <pageSetup paperSize="9" scale="59" orientation="portrait"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79998168889431442"/>
  </sheetPr>
  <dimension ref="A1:N84"/>
  <sheetViews>
    <sheetView showGridLines="0" view="pageBreakPreview" topLeftCell="A27" zoomScale="50" zoomScaleNormal="90" zoomScaleSheetLayoutView="85" workbookViewId="0">
      <selection activeCell="G74" sqref="G74"/>
    </sheetView>
  </sheetViews>
  <sheetFormatPr baseColWidth="10" defaultColWidth="9.1640625" defaultRowHeight="16"/>
  <cols>
    <col min="1" max="1" width="27.33203125" style="205" customWidth="1"/>
    <col min="2" max="6" width="17" style="205" customWidth="1"/>
    <col min="7" max="7" width="17.6640625" style="207" customWidth="1"/>
    <col min="8" max="9" width="17" style="205" customWidth="1"/>
    <col min="10" max="10" width="29.33203125" style="205" customWidth="1"/>
    <col min="11" max="12" width="18" style="205" bestFit="1" customWidth="1"/>
    <col min="13" max="13" width="21.33203125" style="205" customWidth="1"/>
    <col min="14" max="14" width="17.6640625" style="205" bestFit="1" customWidth="1"/>
    <col min="15" max="16" width="15" style="205" customWidth="1"/>
    <col min="17" max="16384" width="9.1640625" style="205"/>
  </cols>
  <sheetData>
    <row r="1" spans="1:10" ht="21">
      <c r="A1" s="281" t="s">
        <v>426</v>
      </c>
      <c r="B1" s="282"/>
      <c r="C1" s="282"/>
      <c r="D1" s="282"/>
      <c r="E1" s="282"/>
      <c r="F1" s="282"/>
      <c r="G1" s="282"/>
      <c r="H1" s="282"/>
      <c r="I1" s="282"/>
      <c r="J1" s="283"/>
    </row>
    <row r="2" spans="1:10" ht="21">
      <c r="A2" s="284" t="s">
        <v>427</v>
      </c>
      <c r="B2" s="285"/>
      <c r="C2" s="285"/>
      <c r="D2" s="285"/>
      <c r="E2" s="285"/>
      <c r="F2" s="285"/>
      <c r="G2" s="285"/>
      <c r="H2" s="285"/>
      <c r="I2" s="285"/>
      <c r="J2" s="286"/>
    </row>
    <row r="3" spans="1:10" ht="51">
      <c r="A3" s="37" t="s">
        <v>129</v>
      </c>
      <c r="B3" s="177" t="s">
        <v>17</v>
      </c>
      <c r="C3" s="177" t="s">
        <v>18</v>
      </c>
      <c r="D3" s="177" t="s">
        <v>4</v>
      </c>
      <c r="E3" s="177" t="s">
        <v>70</v>
      </c>
      <c r="F3" s="177" t="s">
        <v>19</v>
      </c>
      <c r="G3" s="177" t="s">
        <v>364</v>
      </c>
      <c r="H3" s="177" t="s">
        <v>21</v>
      </c>
      <c r="I3" s="177" t="s">
        <v>330</v>
      </c>
      <c r="J3" s="38" t="s">
        <v>130</v>
      </c>
    </row>
    <row r="4" spans="1:10" ht="17">
      <c r="A4" s="147" t="s">
        <v>296</v>
      </c>
      <c r="B4" s="208">
        <v>42.160573706419996</v>
      </c>
      <c r="C4" s="208">
        <v>2.2382493499999998</v>
      </c>
      <c r="D4" s="208">
        <v>9.0083847814200002</v>
      </c>
      <c r="E4" s="208">
        <v>30.913939575000001</v>
      </c>
      <c r="F4" s="208">
        <v>22.692423142419997</v>
      </c>
      <c r="G4" s="208">
        <v>21.962971837000001</v>
      </c>
      <c r="H4" s="208">
        <v>0</v>
      </c>
      <c r="I4" s="208">
        <v>1.4334923180000001</v>
      </c>
      <c r="J4" s="186" t="s">
        <v>296</v>
      </c>
    </row>
    <row r="5" spans="1:10" ht="17">
      <c r="A5" s="147" t="s">
        <v>153</v>
      </c>
      <c r="B5" s="208">
        <v>71.384515089000004</v>
      </c>
      <c r="C5" s="208">
        <v>21.318220263000001</v>
      </c>
      <c r="D5" s="208">
        <v>50.066294825999996</v>
      </c>
      <c r="E5" s="208">
        <v>0</v>
      </c>
      <c r="F5" s="208">
        <v>15.191474568</v>
      </c>
      <c r="G5" s="208">
        <v>47.569026987000001</v>
      </c>
      <c r="H5" s="208">
        <v>3.056656496</v>
      </c>
      <c r="I5" s="208">
        <v>16.620146879</v>
      </c>
      <c r="J5" s="186" t="s">
        <v>153</v>
      </c>
    </row>
    <row r="6" spans="1:10" ht="17">
      <c r="A6" s="147" t="s">
        <v>154</v>
      </c>
      <c r="B6" s="208">
        <v>24.072454336</v>
      </c>
      <c r="C6" s="208">
        <v>10.909687454</v>
      </c>
      <c r="D6" s="208">
        <v>7.9674163739999999</v>
      </c>
      <c r="E6" s="208">
        <v>5.1953505079999998</v>
      </c>
      <c r="F6" s="208">
        <v>6.6601009490000003</v>
      </c>
      <c r="G6" s="208">
        <v>15.069190342000001</v>
      </c>
      <c r="H6" s="208">
        <v>0</v>
      </c>
      <c r="I6" s="208">
        <v>10.848884234</v>
      </c>
      <c r="J6" s="186" t="s">
        <v>154</v>
      </c>
    </row>
    <row r="7" spans="1:10" ht="17">
      <c r="A7" s="147" t="s">
        <v>297</v>
      </c>
      <c r="B7" s="208">
        <v>24.390138752999999</v>
      </c>
      <c r="C7" s="208">
        <v>5.5955657480000003</v>
      </c>
      <c r="D7" s="208">
        <v>18.794573005</v>
      </c>
      <c r="E7" s="208">
        <v>0</v>
      </c>
      <c r="F7" s="208">
        <v>16.117186586999999</v>
      </c>
      <c r="G7" s="208">
        <v>6.2311686000000002</v>
      </c>
      <c r="H7" s="208">
        <v>0</v>
      </c>
      <c r="I7" s="208">
        <v>5.4756410149999999</v>
      </c>
      <c r="J7" s="186" t="s">
        <v>298</v>
      </c>
    </row>
    <row r="8" spans="1:10" ht="17">
      <c r="A8" s="183" t="s">
        <v>371</v>
      </c>
      <c r="B8" s="208">
        <v>4.0696805940000003</v>
      </c>
      <c r="C8" s="208">
        <v>0</v>
      </c>
      <c r="D8" s="208">
        <v>4.0696805940000003</v>
      </c>
      <c r="E8" s="208">
        <v>0</v>
      </c>
      <c r="F8" s="208">
        <v>3.9020950939999999</v>
      </c>
      <c r="G8" s="208">
        <v>4.3979999999999998E-2</v>
      </c>
      <c r="H8" s="208">
        <v>0</v>
      </c>
      <c r="I8" s="208">
        <v>0</v>
      </c>
      <c r="J8" s="186" t="s">
        <v>373</v>
      </c>
    </row>
    <row r="9" spans="1:10" ht="17">
      <c r="A9" s="147" t="s">
        <v>350</v>
      </c>
      <c r="B9" s="208">
        <v>4.2959160000000001</v>
      </c>
      <c r="C9" s="208">
        <v>1.7321298999999998E-2</v>
      </c>
      <c r="D9" s="208">
        <v>4.2785947010000003</v>
      </c>
      <c r="E9" s="208">
        <v>0</v>
      </c>
      <c r="F9" s="208">
        <v>3.740476959</v>
      </c>
      <c r="G9" s="208">
        <v>0.30008000000000001</v>
      </c>
      <c r="H9" s="208">
        <v>0</v>
      </c>
      <c r="I9" s="208">
        <v>3.9999999999999998E-6</v>
      </c>
      <c r="J9" s="186" t="s">
        <v>350</v>
      </c>
    </row>
    <row r="10" spans="1:10" ht="17">
      <c r="A10" s="147" t="s">
        <v>151</v>
      </c>
      <c r="B10" s="208">
        <v>312.62689018994001</v>
      </c>
      <c r="C10" s="208">
        <v>180.045868875</v>
      </c>
      <c r="D10" s="208">
        <v>124.40620585694001</v>
      </c>
      <c r="E10" s="208">
        <v>8.1748154579999994</v>
      </c>
      <c r="F10" s="208">
        <v>59.548184237939999</v>
      </c>
      <c r="G10" s="208">
        <v>235.13184989199999</v>
      </c>
      <c r="H10" s="208">
        <v>6.5033889599999997</v>
      </c>
      <c r="I10" s="208">
        <v>163.27063768100001</v>
      </c>
      <c r="J10" s="186" t="s">
        <v>158</v>
      </c>
    </row>
    <row r="11" spans="1:10" ht="17">
      <c r="A11" s="147" t="s">
        <v>357</v>
      </c>
      <c r="B11" s="208">
        <v>506.85680881239011</v>
      </c>
      <c r="C11" s="208">
        <v>210.41045337440002</v>
      </c>
      <c r="D11" s="208">
        <v>186.63517747872001</v>
      </c>
      <c r="E11" s="208">
        <v>109.81117795926998</v>
      </c>
      <c r="F11" s="208">
        <v>149.78768925457999</v>
      </c>
      <c r="G11" s="208">
        <v>353.01637205100002</v>
      </c>
      <c r="H11" s="208">
        <v>9.8173649370000007</v>
      </c>
      <c r="I11" s="208">
        <v>187.74280565590999</v>
      </c>
      <c r="J11" s="186" t="s">
        <v>157</v>
      </c>
    </row>
    <row r="12" spans="1:10" ht="17">
      <c r="A12" s="147" t="s">
        <v>152</v>
      </c>
      <c r="B12" s="208">
        <v>170.35556379916201</v>
      </c>
      <c r="C12" s="208">
        <v>27.728894021126212</v>
      </c>
      <c r="D12" s="208">
        <v>142.37917644103581</v>
      </c>
      <c r="E12" s="208">
        <v>0.24749333700000001</v>
      </c>
      <c r="F12" s="208">
        <v>77.570436959101002</v>
      </c>
      <c r="G12" s="208">
        <v>89.171619416499993</v>
      </c>
      <c r="H12" s="208">
        <v>0</v>
      </c>
      <c r="I12" s="208">
        <v>21.508021262219003</v>
      </c>
      <c r="J12" s="186" t="s">
        <v>159</v>
      </c>
    </row>
    <row r="13" spans="1:10" ht="17">
      <c r="A13" s="130" t="s">
        <v>362</v>
      </c>
      <c r="B13" s="263">
        <v>4.2523065320000004</v>
      </c>
      <c r="C13" s="263">
        <v>4.9999999999999998E-7</v>
      </c>
      <c r="D13" s="263">
        <v>4.2523060319999999</v>
      </c>
      <c r="E13" s="263">
        <v>0</v>
      </c>
      <c r="F13" s="263">
        <v>3.7556656359999998</v>
      </c>
      <c r="G13" s="263">
        <v>0.17842</v>
      </c>
      <c r="H13" s="263">
        <v>0</v>
      </c>
      <c r="I13" s="263">
        <v>4.9999999999999998E-7</v>
      </c>
      <c r="J13" s="186" t="s">
        <v>363</v>
      </c>
    </row>
    <row r="14" spans="1:10" ht="17">
      <c r="A14" s="147" t="s">
        <v>250</v>
      </c>
      <c r="B14" s="208">
        <v>2.1968600390000002</v>
      </c>
      <c r="C14" s="208">
        <v>1.2609991519999999</v>
      </c>
      <c r="D14" s="208">
        <v>0.93586088700000003</v>
      </c>
      <c r="E14" s="208">
        <v>0</v>
      </c>
      <c r="F14" s="208">
        <v>1.3739899E-2</v>
      </c>
      <c r="G14" s="208">
        <v>2.117186775</v>
      </c>
      <c r="H14" s="208">
        <v>0.216368</v>
      </c>
      <c r="I14" s="208">
        <v>1.0316613130000001</v>
      </c>
      <c r="J14" s="186" t="s">
        <v>252</v>
      </c>
    </row>
    <row r="15" spans="1:10" ht="17">
      <c r="A15" s="147" t="s">
        <v>351</v>
      </c>
      <c r="B15" s="208">
        <v>4.3171750605100003</v>
      </c>
      <c r="C15" s="208">
        <v>1.17013942E-2</v>
      </c>
      <c r="D15" s="208">
        <v>4.3054736663100002</v>
      </c>
      <c r="E15" s="208">
        <v>0</v>
      </c>
      <c r="F15" s="208">
        <v>3.9202410205100002</v>
      </c>
      <c r="G15" s="208">
        <v>0.20705901800000001</v>
      </c>
      <c r="H15" s="208">
        <v>0</v>
      </c>
      <c r="I15" s="208">
        <v>1.0499999999999999E-5</v>
      </c>
      <c r="J15" s="186" t="s">
        <v>353</v>
      </c>
    </row>
    <row r="16" spans="1:10" ht="17">
      <c r="A16" s="147" t="s">
        <v>358</v>
      </c>
      <c r="B16" s="208">
        <v>29.947949661999999</v>
      </c>
      <c r="C16" s="208">
        <v>19.394516741</v>
      </c>
      <c r="D16" s="208">
        <v>10.553432921000001</v>
      </c>
      <c r="E16" s="208">
        <v>0</v>
      </c>
      <c r="F16" s="208">
        <v>5.5013073180000003</v>
      </c>
      <c r="G16" s="208">
        <v>20.611107608000001</v>
      </c>
      <c r="H16" s="208">
        <v>9.9684493520000004</v>
      </c>
      <c r="I16" s="208">
        <v>7.7085616320000003</v>
      </c>
      <c r="J16" s="186" t="s">
        <v>155</v>
      </c>
    </row>
    <row r="17" spans="1:10" ht="17">
      <c r="A17" s="130" t="s">
        <v>355</v>
      </c>
      <c r="B17" s="263">
        <v>4.2869508439999997</v>
      </c>
      <c r="C17" s="263">
        <v>1.5017696000000001E-2</v>
      </c>
      <c r="D17" s="263">
        <v>4.2719331479999996</v>
      </c>
      <c r="E17" s="263">
        <v>0</v>
      </c>
      <c r="F17" s="263">
        <v>3.808069471</v>
      </c>
      <c r="G17" s="263">
        <v>0.23719999999999999</v>
      </c>
      <c r="H17" s="263">
        <v>0</v>
      </c>
      <c r="I17" s="263">
        <v>9.9999999999999995E-7</v>
      </c>
      <c r="J17" s="186" t="s">
        <v>355</v>
      </c>
    </row>
    <row r="18" spans="1:10" ht="17">
      <c r="A18" s="147" t="s">
        <v>359</v>
      </c>
      <c r="B18" s="208">
        <v>5.3878565979999999</v>
      </c>
      <c r="C18" s="208">
        <v>0.386670601</v>
      </c>
      <c r="D18" s="208">
        <v>5.0011859970000003</v>
      </c>
      <c r="E18" s="208">
        <v>0</v>
      </c>
      <c r="F18" s="208">
        <v>3.7427597650000002</v>
      </c>
      <c r="G18" s="208">
        <v>1.30092505</v>
      </c>
      <c r="H18" s="208">
        <v>0</v>
      </c>
      <c r="I18" s="208">
        <v>0.32862145799999998</v>
      </c>
      <c r="J18" s="186" t="s">
        <v>160</v>
      </c>
    </row>
    <row r="19" spans="1:10" ht="17">
      <c r="A19" s="147" t="s">
        <v>352</v>
      </c>
      <c r="B19" s="97">
        <v>4.3259029800000004</v>
      </c>
      <c r="C19" s="97">
        <v>3.0014999999999998E-3</v>
      </c>
      <c r="D19" s="97">
        <v>4.3229014799999996</v>
      </c>
      <c r="E19" s="97">
        <v>0</v>
      </c>
      <c r="F19" s="97">
        <v>4.0022516799999996</v>
      </c>
      <c r="G19" s="97">
        <v>6.6919999999999993E-2</v>
      </c>
      <c r="H19" s="97">
        <v>0</v>
      </c>
      <c r="I19" s="97">
        <v>1.5E-6</v>
      </c>
      <c r="J19" s="186" t="s">
        <v>352</v>
      </c>
    </row>
    <row r="20" spans="1:10" ht="17">
      <c r="A20" s="130" t="s">
        <v>356</v>
      </c>
      <c r="B20" s="263">
        <v>8.599561564</v>
      </c>
      <c r="C20" s="263">
        <v>2.7945000000000001E-2</v>
      </c>
      <c r="D20" s="263">
        <v>8.5716165639999993</v>
      </c>
      <c r="E20" s="263">
        <v>0</v>
      </c>
      <c r="F20" s="263">
        <v>7.7846359610000002</v>
      </c>
      <c r="G20" s="263">
        <v>0.35903000000000002</v>
      </c>
      <c r="H20" s="263">
        <v>0</v>
      </c>
      <c r="I20" s="263">
        <v>3.4999999999999999E-6</v>
      </c>
      <c r="J20" s="186" t="s">
        <v>356</v>
      </c>
    </row>
    <row r="21" spans="1:10" ht="17">
      <c r="A21" s="147" t="s">
        <v>254</v>
      </c>
      <c r="B21" s="208">
        <v>0.19442246999999999</v>
      </c>
      <c r="C21" s="208">
        <v>4.85195E-2</v>
      </c>
      <c r="D21" s="208">
        <v>0.14590296999999999</v>
      </c>
      <c r="E21" s="208">
        <v>0</v>
      </c>
      <c r="F21" s="208">
        <v>3.141947E-3</v>
      </c>
      <c r="G21" s="208">
        <v>0.1265</v>
      </c>
      <c r="H21" s="208">
        <v>0</v>
      </c>
      <c r="I21" s="208">
        <v>4.85195E-2</v>
      </c>
      <c r="J21" s="186" t="s">
        <v>256</v>
      </c>
    </row>
    <row r="22" spans="1:10" ht="17">
      <c r="A22" s="147" t="s">
        <v>302</v>
      </c>
      <c r="B22" s="208">
        <v>4.433703392</v>
      </c>
      <c r="C22" s="208">
        <v>2.0019999999999999E-3</v>
      </c>
      <c r="D22" s="208">
        <v>4.4317013919999999</v>
      </c>
      <c r="E22" s="208">
        <v>0</v>
      </c>
      <c r="F22" s="208">
        <v>4.0616179580000003</v>
      </c>
      <c r="G22" s="208">
        <v>0.1195</v>
      </c>
      <c r="H22" s="208">
        <v>0</v>
      </c>
      <c r="I22" s="208">
        <v>1.9999999999999999E-6</v>
      </c>
      <c r="J22" s="186" t="s">
        <v>331</v>
      </c>
    </row>
    <row r="23" spans="1:10" ht="17">
      <c r="A23" s="147" t="s">
        <v>249</v>
      </c>
      <c r="B23" s="208">
        <v>6.8589104165799997</v>
      </c>
      <c r="C23" s="208">
        <v>0.74201360132999994</v>
      </c>
      <c r="D23" s="208">
        <v>5.8587256476</v>
      </c>
      <c r="E23" s="208">
        <v>0.25817116764999998</v>
      </c>
      <c r="F23" s="208">
        <v>4.0230830769999999</v>
      </c>
      <c r="G23" s="208">
        <v>2.5180582729999998</v>
      </c>
      <c r="H23" s="208">
        <v>0.05</v>
      </c>
      <c r="I23" s="208">
        <v>0.64283527200000001</v>
      </c>
      <c r="J23" s="186" t="s">
        <v>253</v>
      </c>
    </row>
    <row r="24" spans="1:10" ht="17">
      <c r="A24" s="130" t="s">
        <v>360</v>
      </c>
      <c r="B24" s="263">
        <v>8.3616241700000007</v>
      </c>
      <c r="C24" s="263">
        <v>2.8124999999999999E-3</v>
      </c>
      <c r="D24" s="263">
        <v>8.3588116699999997</v>
      </c>
      <c r="E24" s="263">
        <v>0</v>
      </c>
      <c r="F24" s="263">
        <v>7.7451845879999999</v>
      </c>
      <c r="G24" s="263">
        <v>0.22866600000000001</v>
      </c>
      <c r="H24" s="263">
        <v>0</v>
      </c>
      <c r="I24" s="263">
        <v>3.6249999999999998E-4</v>
      </c>
      <c r="J24" s="186" t="s">
        <v>361</v>
      </c>
    </row>
    <row r="25" spans="1:10" ht="17">
      <c r="A25" s="147" t="s">
        <v>255</v>
      </c>
      <c r="B25" s="208">
        <v>9.1276186589999995</v>
      </c>
      <c r="C25" s="208">
        <v>0.34278286299999999</v>
      </c>
      <c r="D25" s="208">
        <v>7.8663885220000003</v>
      </c>
      <c r="E25" s="208">
        <v>0.91844727400000004</v>
      </c>
      <c r="F25" s="208">
        <v>4.6707693250000002</v>
      </c>
      <c r="G25" s="208">
        <v>3.4777558339999999</v>
      </c>
      <c r="H25" s="208">
        <v>0</v>
      </c>
      <c r="I25" s="208">
        <v>0.32810809400000002</v>
      </c>
      <c r="J25" s="186" t="s">
        <v>257</v>
      </c>
    </row>
    <row r="26" spans="1:10">
      <c r="A26" s="134" t="s">
        <v>145</v>
      </c>
      <c r="B26" s="209">
        <f>SUM(B4:B25)</f>
        <v>1252.5033836670023</v>
      </c>
      <c r="C26" s="209">
        <f>SUM(C4:C25)</f>
        <v>480.50224343305621</v>
      </c>
      <c r="D26" s="209">
        <f t="shared" ref="D26:I26" si="0">SUM(D4:D25)</f>
        <v>616.48174495502576</v>
      </c>
      <c r="E26" s="209">
        <f t="shared" si="0"/>
        <v>155.51939527891997</v>
      </c>
      <c r="F26" s="209">
        <f t="shared" si="0"/>
        <v>408.24253539655098</v>
      </c>
      <c r="G26" s="209">
        <f t="shared" si="0"/>
        <v>800.04458768349991</v>
      </c>
      <c r="H26" s="209">
        <v>31.201251628000001</v>
      </c>
      <c r="I26" s="209">
        <f t="shared" si="0"/>
        <v>416.98832181412894</v>
      </c>
      <c r="J26" s="210" t="s">
        <v>145</v>
      </c>
    </row>
    <row r="30" spans="1:10" ht="21">
      <c r="A30" s="281" t="s">
        <v>403</v>
      </c>
      <c r="B30" s="282"/>
      <c r="C30" s="282"/>
      <c r="D30" s="282"/>
      <c r="E30" s="282"/>
      <c r="F30" s="282"/>
      <c r="G30" s="282"/>
      <c r="H30" s="282"/>
      <c r="I30" s="282"/>
      <c r="J30" s="283"/>
    </row>
    <row r="31" spans="1:10" ht="21">
      <c r="A31" s="284" t="s">
        <v>404</v>
      </c>
      <c r="B31" s="285"/>
      <c r="C31" s="285"/>
      <c r="D31" s="285"/>
      <c r="E31" s="285"/>
      <c r="F31" s="285"/>
      <c r="G31" s="285"/>
      <c r="H31" s="285"/>
      <c r="I31" s="285"/>
      <c r="J31" s="286"/>
    </row>
    <row r="32" spans="1:10" ht="48.75" customHeight="1">
      <c r="A32" s="37" t="s">
        <v>129</v>
      </c>
      <c r="B32" s="177" t="s">
        <v>17</v>
      </c>
      <c r="C32" s="177" t="s">
        <v>18</v>
      </c>
      <c r="D32" s="177" t="s">
        <v>4</v>
      </c>
      <c r="E32" s="177" t="s">
        <v>70</v>
      </c>
      <c r="F32" s="177" t="s">
        <v>19</v>
      </c>
      <c r="G32" s="177" t="s">
        <v>364</v>
      </c>
      <c r="H32" s="177" t="s">
        <v>21</v>
      </c>
      <c r="I32" s="177" t="s">
        <v>330</v>
      </c>
      <c r="J32" s="38" t="s">
        <v>130</v>
      </c>
    </row>
    <row r="33" spans="1:14" ht="17">
      <c r="A33" s="147" t="s">
        <v>296</v>
      </c>
      <c r="B33" s="226">
        <v>43.983417191000001</v>
      </c>
      <c r="C33" s="226">
        <v>1.9815037559999999</v>
      </c>
      <c r="D33" s="226">
        <v>8.8780699920000004</v>
      </c>
      <c r="E33" s="226">
        <v>33.123843442999998</v>
      </c>
      <c r="F33" s="226">
        <v>23.378649142</v>
      </c>
      <c r="G33" s="226">
        <v>19.843030907999999</v>
      </c>
      <c r="H33" s="226">
        <v>0</v>
      </c>
      <c r="I33" s="226">
        <v>0</v>
      </c>
      <c r="J33" s="186" t="s">
        <v>296</v>
      </c>
      <c r="K33" s="229"/>
      <c r="L33" s="229"/>
      <c r="M33" s="229"/>
      <c r="N33" s="229"/>
    </row>
    <row r="34" spans="1:14" ht="17">
      <c r="A34" s="147" t="s">
        <v>153</v>
      </c>
      <c r="B34" s="226">
        <v>71.829181785429995</v>
      </c>
      <c r="C34" s="226">
        <v>21.940819388000001</v>
      </c>
      <c r="D34" s="226">
        <v>49.888362397999998</v>
      </c>
      <c r="E34" s="226">
        <v>0</v>
      </c>
      <c r="F34" s="226">
        <v>13.30257156643</v>
      </c>
      <c r="G34" s="226">
        <v>48.396046450999997</v>
      </c>
      <c r="H34" s="226">
        <v>4.0194564939999999</v>
      </c>
      <c r="I34" s="226">
        <v>16.417316553999999</v>
      </c>
      <c r="J34" s="186" t="s">
        <v>153</v>
      </c>
    </row>
    <row r="35" spans="1:14" ht="17">
      <c r="A35" s="147" t="s">
        <v>154</v>
      </c>
      <c r="B35" s="226">
        <v>27.675869464000002</v>
      </c>
      <c r="C35" s="226">
        <v>13.76003204</v>
      </c>
      <c r="D35" s="226">
        <v>8.0735935160000007</v>
      </c>
      <c r="E35" s="226">
        <v>5.8422439080000004</v>
      </c>
      <c r="F35" s="226">
        <v>9.9551310320000006</v>
      </c>
      <c r="G35" s="226">
        <v>12.837980341</v>
      </c>
      <c r="H35" s="226">
        <v>0</v>
      </c>
      <c r="I35" s="226">
        <v>1.529398E-3</v>
      </c>
      <c r="J35" s="186" t="s">
        <v>154</v>
      </c>
    </row>
    <row r="36" spans="1:14" ht="17">
      <c r="A36" s="147" t="s">
        <v>297</v>
      </c>
      <c r="B36" s="226">
        <v>24.021747319999999</v>
      </c>
      <c r="C36" s="226">
        <v>5.0477033589999998</v>
      </c>
      <c r="D36" s="226">
        <v>18.974043961</v>
      </c>
      <c r="E36" s="226">
        <v>0</v>
      </c>
      <c r="F36" s="226">
        <v>16.595623219</v>
      </c>
      <c r="G36" s="226">
        <v>5.0589794499999998</v>
      </c>
      <c r="H36" s="226">
        <v>0</v>
      </c>
      <c r="I36" s="226">
        <v>4.8922823759999998</v>
      </c>
      <c r="J36" s="186" t="s">
        <v>298</v>
      </c>
    </row>
    <row r="37" spans="1:14" ht="17">
      <c r="A37" s="183" t="s">
        <v>371</v>
      </c>
      <c r="B37" s="226">
        <v>4.0680800990000003</v>
      </c>
      <c r="C37" s="226">
        <v>3</v>
      </c>
      <c r="D37" s="226">
        <v>1.0680800989999999</v>
      </c>
      <c r="E37" s="226">
        <v>0</v>
      </c>
      <c r="F37" s="226">
        <v>3.9124349989999998</v>
      </c>
      <c r="G37" s="226">
        <v>0</v>
      </c>
      <c r="H37" s="226">
        <v>3</v>
      </c>
      <c r="I37" s="226">
        <v>0</v>
      </c>
      <c r="J37" s="186" t="s">
        <v>373</v>
      </c>
    </row>
    <row r="38" spans="1:14" ht="17">
      <c r="A38" s="147" t="s">
        <v>350</v>
      </c>
      <c r="B38" s="226">
        <v>4.2740208180000003</v>
      </c>
      <c r="C38" s="226">
        <v>3.9999999999999998E-6</v>
      </c>
      <c r="D38" s="226">
        <v>4.2740168179999998</v>
      </c>
      <c r="E38" s="226">
        <v>0</v>
      </c>
      <c r="F38" s="226">
        <v>3.7674853590000001</v>
      </c>
      <c r="G38" s="226">
        <v>0</v>
      </c>
      <c r="H38" s="226">
        <v>0</v>
      </c>
      <c r="I38" s="226">
        <v>0</v>
      </c>
      <c r="J38" s="186" t="s">
        <v>350</v>
      </c>
    </row>
    <row r="39" spans="1:14" ht="17">
      <c r="A39" s="147" t="s">
        <v>151</v>
      </c>
      <c r="B39" s="226">
        <v>319.60289570070995</v>
      </c>
      <c r="C39" s="226">
        <v>186.85449070894001</v>
      </c>
      <c r="D39" s="226">
        <v>124.09098199574001</v>
      </c>
      <c r="E39" s="226">
        <v>8.6574229939999992</v>
      </c>
      <c r="F39" s="226">
        <v>66.85791619183</v>
      </c>
      <c r="G39" s="226">
        <v>229.59692576099999</v>
      </c>
      <c r="H39" s="226">
        <v>5.6376308169999998</v>
      </c>
      <c r="I39" s="226">
        <v>160.85185969899999</v>
      </c>
      <c r="J39" s="186" t="s">
        <v>158</v>
      </c>
    </row>
    <row r="40" spans="1:14" ht="17">
      <c r="A40" s="147" t="s">
        <v>357</v>
      </c>
      <c r="B40" s="226">
        <v>520.62945329938111</v>
      </c>
      <c r="C40" s="226">
        <v>207.01155704939001</v>
      </c>
      <c r="D40" s="226">
        <v>191.58438631354667</v>
      </c>
      <c r="E40" s="226">
        <v>122.033509936</v>
      </c>
      <c r="F40" s="226">
        <v>162.42534121629998</v>
      </c>
      <c r="G40" s="226">
        <v>309.66562461799998</v>
      </c>
      <c r="H40" s="226">
        <v>7.0056894380000001</v>
      </c>
      <c r="I40" s="226">
        <v>149.13401826099999</v>
      </c>
      <c r="J40" s="186" t="s">
        <v>157</v>
      </c>
    </row>
    <row r="41" spans="1:14" ht="17">
      <c r="A41" s="147" t="s">
        <v>152</v>
      </c>
      <c r="B41" s="226">
        <v>167.96110034666202</v>
      </c>
      <c r="C41" s="226">
        <v>25.411106253126214</v>
      </c>
      <c r="D41" s="226">
        <v>142.30292625953581</v>
      </c>
      <c r="E41" s="226">
        <v>0.24706783399999999</v>
      </c>
      <c r="F41" s="226">
        <v>76.642000244600979</v>
      </c>
      <c r="G41" s="226">
        <v>84.230349132499995</v>
      </c>
      <c r="H41" s="226">
        <v>0</v>
      </c>
      <c r="I41" s="226">
        <v>20.443870004219001</v>
      </c>
      <c r="J41" s="186" t="s">
        <v>159</v>
      </c>
    </row>
    <row r="42" spans="1:14" ht="17">
      <c r="A42" s="130" t="s">
        <v>362</v>
      </c>
      <c r="B42" s="230">
        <v>4.2547626589999998</v>
      </c>
      <c r="C42" s="230">
        <v>4.9999999999999998E-7</v>
      </c>
      <c r="D42" s="230">
        <v>4.2547621590000002</v>
      </c>
      <c r="E42" s="230">
        <v>0</v>
      </c>
      <c r="F42" s="230">
        <v>3.7690702549999999</v>
      </c>
      <c r="G42" s="230">
        <v>0</v>
      </c>
      <c r="H42" s="230">
        <v>0</v>
      </c>
      <c r="I42" s="230">
        <v>0</v>
      </c>
      <c r="J42" s="186" t="s">
        <v>363</v>
      </c>
    </row>
    <row r="43" spans="1:14" ht="17">
      <c r="A43" s="147" t="s">
        <v>250</v>
      </c>
      <c r="B43" s="226">
        <v>2.2449354960000001</v>
      </c>
      <c r="C43" s="226">
        <v>1.149551284</v>
      </c>
      <c r="D43" s="226">
        <v>1.0953842110000001</v>
      </c>
      <c r="E43" s="226">
        <v>0</v>
      </c>
      <c r="F43" s="226">
        <v>3.2701621E-2</v>
      </c>
      <c r="G43" s="226">
        <v>2.1321762639999999</v>
      </c>
      <c r="H43" s="226">
        <v>0.29227879400000001</v>
      </c>
      <c r="I43" s="226">
        <v>0.84377214899999997</v>
      </c>
      <c r="J43" s="186" t="s">
        <v>252</v>
      </c>
    </row>
    <row r="44" spans="1:14" ht="17">
      <c r="A44" s="147" t="s">
        <v>351</v>
      </c>
      <c r="B44" s="226">
        <v>4.3171750605100003</v>
      </c>
      <c r="C44" s="226">
        <v>1.17013942E-2</v>
      </c>
      <c r="D44" s="226">
        <v>4.3054736663100002</v>
      </c>
      <c r="E44" s="226">
        <v>0</v>
      </c>
      <c r="F44" s="226">
        <v>3.9202410205100002</v>
      </c>
      <c r="G44" s="226">
        <v>4.5894018000000002E-2</v>
      </c>
      <c r="H44" s="226">
        <v>0</v>
      </c>
      <c r="I44" s="226">
        <v>0</v>
      </c>
      <c r="J44" s="186" t="s">
        <v>353</v>
      </c>
    </row>
    <row r="45" spans="1:14" ht="17">
      <c r="A45" s="147" t="s">
        <v>358</v>
      </c>
      <c r="B45" s="226">
        <v>30.123009887999999</v>
      </c>
      <c r="C45" s="226">
        <v>20.116491646</v>
      </c>
      <c r="D45" s="226">
        <v>9.9065182430000007</v>
      </c>
      <c r="E45" s="226">
        <v>0.1</v>
      </c>
      <c r="F45" s="226">
        <v>6.567653473</v>
      </c>
      <c r="G45" s="226">
        <v>19.086802732999999</v>
      </c>
      <c r="H45" s="226">
        <v>9.5771440000000005</v>
      </c>
      <c r="I45" s="226">
        <v>8.8572416599999997</v>
      </c>
      <c r="J45" s="186" t="s">
        <v>155</v>
      </c>
    </row>
    <row r="46" spans="1:14" ht="17">
      <c r="A46" s="130" t="s">
        <v>355</v>
      </c>
      <c r="B46" s="230">
        <v>4.2869508439999997</v>
      </c>
      <c r="C46" s="230">
        <v>1.5017696000000001E-2</v>
      </c>
      <c r="D46" s="230">
        <v>4.2719331479999996</v>
      </c>
      <c r="E46" s="230">
        <v>0</v>
      </c>
      <c r="F46" s="230">
        <v>3.808069471</v>
      </c>
      <c r="G46" s="230">
        <v>0</v>
      </c>
      <c r="H46" s="230">
        <v>0</v>
      </c>
      <c r="I46" s="230">
        <v>0</v>
      </c>
      <c r="J46" s="186" t="s">
        <v>355</v>
      </c>
    </row>
    <row r="47" spans="1:14" ht="17">
      <c r="A47" s="147" t="s">
        <v>359</v>
      </c>
      <c r="B47" s="226">
        <v>5.5853711190000004</v>
      </c>
      <c r="C47" s="226">
        <v>0.53852338200000005</v>
      </c>
      <c r="D47" s="226">
        <v>5.0468477370000002</v>
      </c>
      <c r="E47" s="226">
        <v>0</v>
      </c>
      <c r="F47" s="226">
        <v>3.7768521740000001</v>
      </c>
      <c r="G47" s="226">
        <v>0.99506059999999996</v>
      </c>
      <c r="H47" s="226">
        <v>0</v>
      </c>
      <c r="I47" s="226">
        <v>0.42644196400000001</v>
      </c>
      <c r="J47" s="186" t="s">
        <v>160</v>
      </c>
    </row>
    <row r="48" spans="1:14" ht="17">
      <c r="A48" s="147" t="s">
        <v>352</v>
      </c>
      <c r="B48" s="228">
        <v>4.3264793470000003</v>
      </c>
      <c r="C48" s="228">
        <v>7.0630329999999998E-3</v>
      </c>
      <c r="D48" s="228">
        <v>4.3194163139999997</v>
      </c>
      <c r="E48" s="228">
        <v>0</v>
      </c>
      <c r="F48" s="228">
        <v>4.0041257809999999</v>
      </c>
      <c r="G48" s="228">
        <v>0</v>
      </c>
      <c r="H48" s="228">
        <v>0</v>
      </c>
      <c r="I48" s="228">
        <v>0</v>
      </c>
      <c r="J48" s="186" t="s">
        <v>352</v>
      </c>
    </row>
    <row r="49" spans="1:10" ht="17">
      <c r="A49" s="130" t="s">
        <v>356</v>
      </c>
      <c r="B49" s="230">
        <v>8.5229507689999995</v>
      </c>
      <c r="C49" s="230">
        <v>3.4999999999999999E-6</v>
      </c>
      <c r="D49" s="230">
        <v>8.5229472689999994</v>
      </c>
      <c r="E49" s="230">
        <v>0</v>
      </c>
      <c r="F49" s="230">
        <v>7.657396833</v>
      </c>
      <c r="G49" s="230">
        <v>0</v>
      </c>
      <c r="H49" s="230">
        <v>0</v>
      </c>
      <c r="I49" s="230">
        <v>0</v>
      </c>
      <c r="J49" s="186" t="s">
        <v>356</v>
      </c>
    </row>
    <row r="50" spans="1:10" ht="17">
      <c r="A50" s="147" t="s">
        <v>254</v>
      </c>
      <c r="B50" s="226">
        <v>0.181170954</v>
      </c>
      <c r="C50" s="226">
        <v>3.7169500000000001E-2</v>
      </c>
      <c r="D50" s="226">
        <v>0.144001454</v>
      </c>
      <c r="E50" s="226">
        <v>0</v>
      </c>
      <c r="F50" s="226">
        <v>8.5944830999999999E-2</v>
      </c>
      <c r="G50" s="226">
        <v>4.2299999999999997E-2</v>
      </c>
      <c r="H50" s="226">
        <v>0</v>
      </c>
      <c r="I50" s="226">
        <v>3.7169500000000001E-2</v>
      </c>
      <c r="J50" s="186" t="s">
        <v>256</v>
      </c>
    </row>
    <row r="51" spans="1:10" s="206" customFormat="1" ht="17">
      <c r="A51" s="147" t="s">
        <v>302</v>
      </c>
      <c r="B51" s="226">
        <v>4.4346461130000003</v>
      </c>
      <c r="C51" s="226">
        <v>2.0019999999999999E-3</v>
      </c>
      <c r="D51" s="226">
        <v>4.4326441130000003</v>
      </c>
      <c r="E51" s="226">
        <v>0</v>
      </c>
      <c r="F51" s="226">
        <v>4.0654192350000002</v>
      </c>
      <c r="G51" s="226">
        <v>0</v>
      </c>
      <c r="H51" s="226">
        <v>0</v>
      </c>
      <c r="I51" s="226">
        <v>0</v>
      </c>
      <c r="J51" s="186" t="s">
        <v>331</v>
      </c>
    </row>
    <row r="52" spans="1:10" ht="17">
      <c r="A52" s="147" t="s">
        <v>249</v>
      </c>
      <c r="B52" s="226">
        <v>6.9220869785800003</v>
      </c>
      <c r="C52" s="226">
        <v>0.74840788432999994</v>
      </c>
      <c r="D52" s="226">
        <v>5.9155079266000001</v>
      </c>
      <c r="E52" s="226">
        <v>0.25817116764999998</v>
      </c>
      <c r="F52" s="226">
        <v>4.0613758630000003</v>
      </c>
      <c r="G52" s="226">
        <v>2.2017790229999998</v>
      </c>
      <c r="H52" s="226">
        <v>0.03</v>
      </c>
      <c r="I52" s="226">
        <v>0.59360519300000003</v>
      </c>
      <c r="J52" s="186" t="s">
        <v>253</v>
      </c>
    </row>
    <row r="53" spans="1:10" ht="17">
      <c r="A53" s="130" t="s">
        <v>360</v>
      </c>
      <c r="B53" s="230">
        <v>8.3492325970000003</v>
      </c>
      <c r="C53" s="230">
        <v>2.8774999999999998E-3</v>
      </c>
      <c r="D53" s="230">
        <v>8.346355097</v>
      </c>
      <c r="E53" s="230">
        <v>0</v>
      </c>
      <c r="F53" s="230">
        <v>7.7719931070000001</v>
      </c>
      <c r="G53" s="230">
        <v>0</v>
      </c>
      <c r="H53" s="230">
        <v>0</v>
      </c>
      <c r="I53" s="230">
        <v>0</v>
      </c>
      <c r="J53" s="186" t="s">
        <v>361</v>
      </c>
    </row>
    <row r="54" spans="1:10" ht="17">
      <c r="A54" s="147" t="s">
        <v>255</v>
      </c>
      <c r="B54" s="226">
        <v>8.3723309290000003</v>
      </c>
      <c r="C54" s="226">
        <v>0.72428873800000004</v>
      </c>
      <c r="D54" s="226">
        <v>7.648042191</v>
      </c>
      <c r="E54" s="226">
        <v>0</v>
      </c>
      <c r="F54" s="226">
        <v>4.0183437250000003</v>
      </c>
      <c r="G54" s="226">
        <v>3.6222895030000002</v>
      </c>
      <c r="H54" s="226">
        <v>0</v>
      </c>
      <c r="I54" s="226">
        <v>0.710920726</v>
      </c>
      <c r="J54" s="186" t="s">
        <v>257</v>
      </c>
    </row>
    <row r="55" spans="1:10">
      <c r="A55" s="134" t="s">
        <v>145</v>
      </c>
      <c r="B55" s="209">
        <f>SUM(B33:B54)</f>
        <v>1275.9668687782737</v>
      </c>
      <c r="C55" s="209">
        <f>SUM(C33:C54)</f>
        <v>488.3603146119861</v>
      </c>
      <c r="D55" s="209">
        <f t="shared" ref="D55:I55" si="1">SUM(D33:D54)</f>
        <v>617.34429488173259</v>
      </c>
      <c r="E55" s="209">
        <f t="shared" si="1"/>
        <v>170.26225928265001</v>
      </c>
      <c r="F55" s="209">
        <f t="shared" si="1"/>
        <v>430.37634035967102</v>
      </c>
      <c r="G55" s="209">
        <f t="shared" si="1"/>
        <v>737.7552388025</v>
      </c>
      <c r="H55" s="209">
        <f t="shared" si="1"/>
        <v>29.562199543000002</v>
      </c>
      <c r="I55" s="209">
        <f t="shared" si="1"/>
        <v>363.21002748421893</v>
      </c>
      <c r="J55" s="210" t="s">
        <v>145</v>
      </c>
    </row>
    <row r="58" spans="1:10">
      <c r="B58" s="229"/>
      <c r="C58" s="229"/>
      <c r="D58" s="229"/>
      <c r="E58" s="229"/>
      <c r="F58" s="229"/>
      <c r="G58" s="229"/>
      <c r="H58" s="229"/>
      <c r="I58" s="229"/>
    </row>
    <row r="59" spans="1:10" ht="21">
      <c r="A59" s="281" t="s">
        <v>436</v>
      </c>
      <c r="B59" s="282"/>
      <c r="C59" s="282"/>
      <c r="D59" s="282"/>
      <c r="E59" s="282"/>
      <c r="F59" s="282"/>
      <c r="G59" s="282"/>
      <c r="H59" s="282"/>
      <c r="I59" s="282"/>
      <c r="J59" s="283"/>
    </row>
    <row r="60" spans="1:10" ht="21">
      <c r="A60" s="284" t="s">
        <v>437</v>
      </c>
      <c r="B60" s="285"/>
      <c r="C60" s="285"/>
      <c r="D60" s="285"/>
      <c r="E60" s="285"/>
      <c r="F60" s="285"/>
      <c r="G60" s="285"/>
      <c r="H60" s="285"/>
      <c r="I60" s="285"/>
      <c r="J60" s="286"/>
    </row>
    <row r="61" spans="1:10" ht="51">
      <c r="A61" s="37" t="s">
        <v>129</v>
      </c>
      <c r="B61" s="177" t="s">
        <v>17</v>
      </c>
      <c r="C61" s="177" t="s">
        <v>18</v>
      </c>
      <c r="D61" s="177" t="s">
        <v>4</v>
      </c>
      <c r="E61" s="177" t="s">
        <v>70</v>
      </c>
      <c r="F61" s="177" t="s">
        <v>19</v>
      </c>
      <c r="G61" s="177" t="s">
        <v>364</v>
      </c>
      <c r="H61" s="177" t="s">
        <v>21</v>
      </c>
      <c r="I61" s="177" t="s">
        <v>330</v>
      </c>
      <c r="J61" s="38" t="s">
        <v>130</v>
      </c>
    </row>
    <row r="62" spans="1:10" ht="17">
      <c r="A62" s="147" t="s">
        <v>296</v>
      </c>
      <c r="B62" s="226">
        <v>55.563300456889998</v>
      </c>
      <c r="C62" s="226">
        <v>3.0114634659999999</v>
      </c>
      <c r="D62" s="226">
        <v>13.435294741889999</v>
      </c>
      <c r="E62" s="226">
        <v>39.116542248999998</v>
      </c>
      <c r="F62" s="226">
        <v>25.907857880889999</v>
      </c>
      <c r="G62" s="226">
        <v>28.136710927999999</v>
      </c>
      <c r="H62" s="226">
        <v>0</v>
      </c>
      <c r="I62" s="226">
        <v>1.2658791410000001</v>
      </c>
      <c r="J62" s="186" t="s">
        <v>296</v>
      </c>
    </row>
    <row r="63" spans="1:10" ht="17">
      <c r="A63" s="147" t="s">
        <v>153</v>
      </c>
      <c r="B63" s="226">
        <v>72.061601836770009</v>
      </c>
      <c r="C63" s="226">
        <v>23.165853216999999</v>
      </c>
      <c r="D63" s="226">
        <v>48.895748619769996</v>
      </c>
      <c r="E63" s="226">
        <v>0</v>
      </c>
      <c r="F63" s="226">
        <v>12.752100168690001</v>
      </c>
      <c r="G63" s="226">
        <v>49.519541867999997</v>
      </c>
      <c r="H63" s="226">
        <v>3.354020759</v>
      </c>
      <c r="I63" s="226">
        <v>17.457846235000002</v>
      </c>
      <c r="J63" s="186" t="s">
        <v>153</v>
      </c>
    </row>
    <row r="64" spans="1:10" ht="17">
      <c r="A64" s="147" t="s">
        <v>154</v>
      </c>
      <c r="B64" s="226">
        <v>24.573157337000001</v>
      </c>
      <c r="C64" s="226">
        <v>9.0174813599999997</v>
      </c>
      <c r="D64" s="226">
        <v>8.2247699890000003</v>
      </c>
      <c r="E64" s="226">
        <v>7.3309059879999996</v>
      </c>
      <c r="F64" s="226">
        <v>7.8438510340000001</v>
      </c>
      <c r="G64" s="226">
        <v>14.878740163</v>
      </c>
      <c r="H64" s="226">
        <v>0</v>
      </c>
      <c r="I64" s="226">
        <v>8.9902698050000005</v>
      </c>
      <c r="J64" s="186" t="s">
        <v>154</v>
      </c>
    </row>
    <row r="65" spans="1:10" ht="17">
      <c r="A65" s="147" t="s">
        <v>297</v>
      </c>
      <c r="B65" s="226">
        <v>20.86411436945</v>
      </c>
      <c r="C65" s="226">
        <v>3.5653238520000001</v>
      </c>
      <c r="D65" s="226">
        <v>17.298790517450001</v>
      </c>
      <c r="E65" s="226">
        <v>0</v>
      </c>
      <c r="F65" s="226">
        <v>15.74814379645</v>
      </c>
      <c r="G65" s="226">
        <v>4.3882436</v>
      </c>
      <c r="H65" s="226">
        <v>0</v>
      </c>
      <c r="I65" s="226">
        <v>3.4363866590000001</v>
      </c>
      <c r="J65" s="186" t="s">
        <v>298</v>
      </c>
    </row>
    <row r="66" spans="1:10" ht="17">
      <c r="A66" s="183" t="s">
        <v>371</v>
      </c>
      <c r="B66" s="226">
        <v>4.0597190850000002</v>
      </c>
      <c r="C66" s="226">
        <v>3</v>
      </c>
      <c r="D66" s="226">
        <v>1.059719085</v>
      </c>
      <c r="E66" s="226">
        <v>0</v>
      </c>
      <c r="F66" s="226">
        <v>3.917223613</v>
      </c>
      <c r="G66" s="226">
        <v>4.3799999999999999E-2</v>
      </c>
      <c r="H66" s="226">
        <v>3</v>
      </c>
      <c r="I66" s="226">
        <v>0</v>
      </c>
      <c r="J66" s="186" t="s">
        <v>373</v>
      </c>
    </row>
    <row r="67" spans="1:10" ht="17">
      <c r="A67" s="147" t="s">
        <v>350</v>
      </c>
      <c r="B67" s="226">
        <v>4.2588325319999996</v>
      </c>
      <c r="C67" s="226">
        <v>3.9999999999999998E-6</v>
      </c>
      <c r="D67" s="226">
        <v>4.2588285319999999</v>
      </c>
      <c r="E67" s="226">
        <v>0</v>
      </c>
      <c r="F67" s="226">
        <v>3.8300420470000001</v>
      </c>
      <c r="G67" s="226">
        <v>0.23422000000000001</v>
      </c>
      <c r="H67" s="226">
        <v>0</v>
      </c>
      <c r="I67" s="226">
        <v>3.9999999999999998E-6</v>
      </c>
      <c r="J67" s="186" t="s">
        <v>350</v>
      </c>
    </row>
    <row r="68" spans="1:10" ht="17">
      <c r="A68" s="147" t="s">
        <v>151</v>
      </c>
      <c r="B68" s="226">
        <v>345.28394140621998</v>
      </c>
      <c r="C68" s="226">
        <v>198.393843686</v>
      </c>
      <c r="D68" s="226">
        <v>138.22775940122</v>
      </c>
      <c r="E68" s="226">
        <v>8.6623383189999998</v>
      </c>
      <c r="F68" s="226">
        <v>78.413874251919992</v>
      </c>
      <c r="G68" s="226">
        <v>238.12513380799999</v>
      </c>
      <c r="H68" s="226">
        <v>4.5524963180000002</v>
      </c>
      <c r="I68" s="226">
        <v>184.205677006</v>
      </c>
      <c r="J68" s="186" t="s">
        <v>158</v>
      </c>
    </row>
    <row r="69" spans="1:10" ht="17">
      <c r="A69" s="147" t="s">
        <v>357</v>
      </c>
      <c r="B69" s="226">
        <v>560.86581900994997</v>
      </c>
      <c r="C69" s="226">
        <v>229.77407353085999</v>
      </c>
      <c r="D69" s="226">
        <v>200.69704602417002</v>
      </c>
      <c r="E69" s="226">
        <v>130.39469945491999</v>
      </c>
      <c r="F69" s="226">
        <v>190.60915409178997</v>
      </c>
      <c r="G69" s="226">
        <v>364.37144556203998</v>
      </c>
      <c r="H69" s="226">
        <v>7.0009089390000003</v>
      </c>
      <c r="I69" s="226">
        <v>205.90642468499999</v>
      </c>
      <c r="J69" s="186" t="s">
        <v>157</v>
      </c>
    </row>
    <row r="70" spans="1:10" ht="17">
      <c r="A70" s="147" t="s">
        <v>152</v>
      </c>
      <c r="B70" s="226">
        <v>202.11689687064003</v>
      </c>
      <c r="C70" s="226">
        <v>35.340786228740001</v>
      </c>
      <c r="D70" s="226">
        <v>166.47375186089999</v>
      </c>
      <c r="E70" s="226">
        <v>0.30235878100000002</v>
      </c>
      <c r="F70" s="226">
        <v>93.838576459190008</v>
      </c>
      <c r="G70" s="226">
        <v>104.903732592</v>
      </c>
      <c r="H70" s="226">
        <v>0</v>
      </c>
      <c r="I70" s="226">
        <v>29.727019300999999</v>
      </c>
      <c r="J70" s="186" t="s">
        <v>159</v>
      </c>
    </row>
    <row r="71" spans="1:10" ht="17">
      <c r="A71" s="130" t="s">
        <v>362</v>
      </c>
      <c r="B71" s="230">
        <v>4.2478223780000004</v>
      </c>
      <c r="C71" s="230">
        <v>4.9999999999999998E-7</v>
      </c>
      <c r="D71" s="230">
        <v>4.2478218779999999</v>
      </c>
      <c r="E71" s="230">
        <v>0</v>
      </c>
      <c r="F71" s="230">
        <v>3.7020407990000002</v>
      </c>
      <c r="G71" s="230">
        <v>0.23929</v>
      </c>
      <c r="H71" s="230">
        <v>0</v>
      </c>
      <c r="I71" s="230">
        <v>4.9999999999999998E-7</v>
      </c>
      <c r="J71" s="186" t="s">
        <v>363</v>
      </c>
    </row>
    <row r="72" spans="1:10" ht="17">
      <c r="A72" s="147" t="s">
        <v>250</v>
      </c>
      <c r="B72" s="226">
        <v>2.7694275400000001</v>
      </c>
      <c r="C72" s="226">
        <v>1.4772985670000001</v>
      </c>
      <c r="D72" s="226">
        <v>1.2921289730000001</v>
      </c>
      <c r="E72" s="226">
        <v>0</v>
      </c>
      <c r="F72" s="226">
        <v>0.30172870200000002</v>
      </c>
      <c r="G72" s="226">
        <v>2.375094437</v>
      </c>
      <c r="H72" s="226">
        <v>0.425177894</v>
      </c>
      <c r="I72" s="226">
        <v>1.038787313</v>
      </c>
      <c r="J72" s="186" t="s">
        <v>252</v>
      </c>
    </row>
    <row r="73" spans="1:10" ht="17">
      <c r="A73" s="147" t="s">
        <v>351</v>
      </c>
      <c r="B73" s="226">
        <v>4.2662888140000002</v>
      </c>
      <c r="C73" s="226">
        <v>1.6662494E-2</v>
      </c>
      <c r="D73" s="226">
        <v>4.24962632</v>
      </c>
      <c r="E73" s="226">
        <v>0</v>
      </c>
      <c r="F73" s="226">
        <v>3.9158457379999998</v>
      </c>
      <c r="G73" s="226">
        <v>0.137795</v>
      </c>
      <c r="H73" s="226">
        <v>0</v>
      </c>
      <c r="I73" s="226">
        <v>1.42E-5</v>
      </c>
      <c r="J73" s="186" t="s">
        <v>353</v>
      </c>
    </row>
    <row r="74" spans="1:10" ht="17">
      <c r="A74" s="147" t="s">
        <v>358</v>
      </c>
      <c r="B74" s="226">
        <v>31.758921292789999</v>
      </c>
      <c r="C74" s="226">
        <v>21.333026127</v>
      </c>
      <c r="D74" s="226">
        <v>10.325895165790001</v>
      </c>
      <c r="E74" s="226">
        <v>0.1</v>
      </c>
      <c r="F74" s="226">
        <v>8.9499976767900016</v>
      </c>
      <c r="G74" s="226">
        <v>19.686868519000001</v>
      </c>
      <c r="H74" s="226">
        <v>8.612088</v>
      </c>
      <c r="I74" s="226">
        <v>10.081521975999999</v>
      </c>
      <c r="J74" s="186" t="s">
        <v>155</v>
      </c>
    </row>
    <row r="75" spans="1:10" ht="17">
      <c r="A75" s="130" t="s">
        <v>355</v>
      </c>
      <c r="B75" s="230">
        <v>4.2622901559999997</v>
      </c>
      <c r="C75" s="230">
        <v>4.8222500000000003E-4</v>
      </c>
      <c r="D75" s="230">
        <v>4.2618079309999999</v>
      </c>
      <c r="E75" s="230">
        <v>0</v>
      </c>
      <c r="F75" s="230">
        <v>3.8888855059999998</v>
      </c>
      <c r="G75" s="230">
        <v>0.11784</v>
      </c>
      <c r="H75" s="230">
        <v>0</v>
      </c>
      <c r="I75" s="230">
        <v>4.6222499999999997E-4</v>
      </c>
      <c r="J75" s="186" t="s">
        <v>355</v>
      </c>
    </row>
    <row r="76" spans="1:10" ht="17">
      <c r="A76" s="147" t="s">
        <v>359</v>
      </c>
      <c r="B76" s="226">
        <v>5.7518269283799999</v>
      </c>
      <c r="C76" s="226">
        <v>0.70062717299999999</v>
      </c>
      <c r="D76" s="226">
        <v>5.0511997553799999</v>
      </c>
      <c r="E76" s="226">
        <v>0</v>
      </c>
      <c r="F76" s="226">
        <v>3.72768487013</v>
      </c>
      <c r="G76" s="226">
        <v>1.7271142500000001</v>
      </c>
      <c r="H76" s="226">
        <v>0</v>
      </c>
      <c r="I76" s="226">
        <v>0.64057803000000002</v>
      </c>
      <c r="J76" s="186" t="s">
        <v>160</v>
      </c>
    </row>
    <row r="77" spans="1:10" ht="17">
      <c r="A77" s="147" t="s">
        <v>352</v>
      </c>
      <c r="B77" s="228">
        <v>4.3069907409999999</v>
      </c>
      <c r="C77" s="228">
        <v>1.0115E-3</v>
      </c>
      <c r="D77" s="228">
        <v>4.3059792410000002</v>
      </c>
      <c r="E77" s="228">
        <v>0</v>
      </c>
      <c r="F77" s="228">
        <v>4.024499284</v>
      </c>
      <c r="G77" s="228">
        <v>0.10714</v>
      </c>
      <c r="H77" s="228">
        <v>0</v>
      </c>
      <c r="I77" s="228">
        <v>1.15E-5</v>
      </c>
      <c r="J77" s="186" t="s">
        <v>352</v>
      </c>
    </row>
    <row r="78" spans="1:10" ht="17">
      <c r="A78" s="130" t="s">
        <v>356</v>
      </c>
      <c r="B78" s="230">
        <v>8.5129247356800004</v>
      </c>
      <c r="C78" s="230">
        <v>3.4999999999999999E-6</v>
      </c>
      <c r="D78" s="230">
        <v>8.5129212356800004</v>
      </c>
      <c r="E78" s="230">
        <v>0</v>
      </c>
      <c r="F78" s="230">
        <v>7.6554066000000001</v>
      </c>
      <c r="G78" s="230">
        <v>0.35182000000000002</v>
      </c>
      <c r="H78" s="230">
        <v>0</v>
      </c>
      <c r="I78" s="230">
        <v>3.4999999999999999E-6</v>
      </c>
      <c r="J78" s="186" t="s">
        <v>356</v>
      </c>
    </row>
    <row r="79" spans="1:10" ht="17">
      <c r="A79" s="147" t="s">
        <v>254</v>
      </c>
      <c r="B79" s="226">
        <v>0.185308954</v>
      </c>
      <c r="C79" s="226">
        <v>3.93815E-2</v>
      </c>
      <c r="D79" s="226">
        <v>0.14592745400000001</v>
      </c>
      <c r="E79" s="226">
        <v>0</v>
      </c>
      <c r="F79" s="226">
        <v>3.0944830999999999E-2</v>
      </c>
      <c r="G79" s="226">
        <v>0.1038</v>
      </c>
      <c r="H79" s="226">
        <v>0</v>
      </c>
      <c r="I79" s="226">
        <v>3.93815E-2</v>
      </c>
      <c r="J79" s="186" t="s">
        <v>256</v>
      </c>
    </row>
    <row r="80" spans="1:10" ht="17">
      <c r="A80" s="147" t="s">
        <v>302</v>
      </c>
      <c r="B80" s="226">
        <v>4.43167333251</v>
      </c>
      <c r="C80" s="226">
        <v>2.0019999999999999E-3</v>
      </c>
      <c r="D80" s="226">
        <v>4.4296713325099999</v>
      </c>
      <c r="E80" s="226">
        <v>0</v>
      </c>
      <c r="F80" s="226">
        <v>4.0362695685099998</v>
      </c>
      <c r="G80" s="226">
        <v>0.14774999999999999</v>
      </c>
      <c r="H80" s="226">
        <v>0</v>
      </c>
      <c r="I80" s="226">
        <v>1.9999999999999999E-6</v>
      </c>
      <c r="J80" s="186" t="s">
        <v>331</v>
      </c>
    </row>
    <row r="81" spans="1:10" ht="17">
      <c r="A81" s="147" t="s">
        <v>249</v>
      </c>
      <c r="B81" s="226">
        <v>6.9765465045799999</v>
      </c>
      <c r="C81" s="226">
        <v>0.78882358333000002</v>
      </c>
      <c r="D81" s="226">
        <v>5.9295517536000002</v>
      </c>
      <c r="E81" s="226">
        <v>0.25817116764999998</v>
      </c>
      <c r="F81" s="226">
        <v>3.7943138080000001</v>
      </c>
      <c r="G81" s="226">
        <v>2.734416773</v>
      </c>
      <c r="H81" s="226">
        <v>1.4500000000000001E-2</v>
      </c>
      <c r="I81" s="226">
        <v>0.72413510400000003</v>
      </c>
      <c r="J81" s="186" t="s">
        <v>253</v>
      </c>
    </row>
    <row r="82" spans="1:10" ht="17">
      <c r="A82" s="130" t="s">
        <v>360</v>
      </c>
      <c r="B82" s="230">
        <v>8.3034081369999999</v>
      </c>
      <c r="C82" s="230">
        <v>3.0006410099999998</v>
      </c>
      <c r="D82" s="230">
        <v>5.3027671270000001</v>
      </c>
      <c r="E82" s="230">
        <v>0</v>
      </c>
      <c r="F82" s="230">
        <v>7.8073096690000003</v>
      </c>
      <c r="G82" s="230">
        <v>0.14699000000000001</v>
      </c>
      <c r="H82" s="230">
        <v>3</v>
      </c>
      <c r="I82" s="230">
        <v>5.8600999999999998E-4</v>
      </c>
      <c r="J82" s="186" t="s">
        <v>361</v>
      </c>
    </row>
    <row r="83" spans="1:10" ht="17">
      <c r="A83" s="147" t="s">
        <v>255</v>
      </c>
      <c r="B83" s="226">
        <v>8.5285090477800001</v>
      </c>
      <c r="C83" s="226">
        <v>0.65210932200000005</v>
      </c>
      <c r="D83" s="226">
        <v>7.8763997257799998</v>
      </c>
      <c r="E83" s="226">
        <v>0</v>
      </c>
      <c r="F83" s="226">
        <v>4.2591991697800005</v>
      </c>
      <c r="G83" s="226">
        <v>3.7016589190000002</v>
      </c>
      <c r="H83" s="226">
        <v>0</v>
      </c>
      <c r="I83" s="226">
        <v>0.63850597499999995</v>
      </c>
      <c r="J83" s="186" t="s">
        <v>257</v>
      </c>
    </row>
    <row r="84" spans="1:10">
      <c r="A84" s="134" t="s">
        <v>145</v>
      </c>
      <c r="B84" s="209">
        <f>SUM(B62:B83)</f>
        <v>1383.9493214656397</v>
      </c>
      <c r="C84" s="209">
        <f>SUM(C62:C83)</f>
        <v>533.28089884193002</v>
      </c>
      <c r="D84" s="209">
        <f t="shared" ref="D84:I84" si="2">SUM(D62:D83)</f>
        <v>664.5034066641399</v>
      </c>
      <c r="E84" s="209">
        <f t="shared" si="2"/>
        <v>186.16501595956998</v>
      </c>
      <c r="F84" s="209">
        <f t="shared" si="2"/>
        <v>488.95494956514</v>
      </c>
      <c r="G84" s="209">
        <f t="shared" si="2"/>
        <v>836.17914641903974</v>
      </c>
      <c r="H84" s="209">
        <f t="shared" si="2"/>
        <v>29.959191910000005</v>
      </c>
      <c r="I84" s="209">
        <f t="shared" si="2"/>
        <v>464.15349666499998</v>
      </c>
      <c r="J84" s="210" t="s">
        <v>145</v>
      </c>
    </row>
  </sheetData>
  <mergeCells count="6">
    <mergeCell ref="A60:J60"/>
    <mergeCell ref="A31:J31"/>
    <mergeCell ref="A30:J30"/>
    <mergeCell ref="A1:J1"/>
    <mergeCell ref="A2:J2"/>
    <mergeCell ref="A59:J59"/>
  </mergeCells>
  <pageMargins left="0.7" right="0.7" top="0.75" bottom="0.75" header="0.3" footer="0.3"/>
  <pageSetup scale="44" orientation="portrait" r:id="rId1"/>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79998168889431442"/>
  </sheetPr>
  <dimension ref="A1:AJ44"/>
  <sheetViews>
    <sheetView showGridLines="0" view="pageBreakPreview" topLeftCell="A7" zoomScale="75" zoomScaleNormal="90" zoomScaleSheetLayoutView="85" workbookViewId="0">
      <selection activeCell="D38" sqref="D38"/>
    </sheetView>
  </sheetViews>
  <sheetFormatPr baseColWidth="10" defaultColWidth="5.83203125" defaultRowHeight="16"/>
  <cols>
    <col min="1" max="1" width="5" style="114" customWidth="1"/>
    <col min="2" max="2" width="38.33203125" style="7" bestFit="1" customWidth="1"/>
    <col min="3" max="3" width="17.83203125" style="213" customWidth="1"/>
    <col min="4" max="5" width="17.83203125" style="7" customWidth="1"/>
    <col min="6" max="6" width="44.33203125" style="119" customWidth="1"/>
    <col min="7" max="7" width="30" style="169" bestFit="1" customWidth="1"/>
    <col min="8" max="8" width="17" style="7" bestFit="1" customWidth="1"/>
    <col min="9" max="9" width="9.1640625" style="7" bestFit="1" customWidth="1"/>
    <col min="10" max="10" width="7.5" style="7" customWidth="1"/>
    <col min="11" max="11" width="5.6640625" style="7" customWidth="1"/>
    <col min="12" max="12" width="5.83203125" style="7" customWidth="1"/>
    <col min="13" max="16384" width="5.83203125" style="7"/>
  </cols>
  <sheetData>
    <row r="1" spans="1:36" s="111" customFormat="1" ht="21">
      <c r="A1" s="281" t="s">
        <v>299</v>
      </c>
      <c r="B1" s="282"/>
      <c r="C1" s="282"/>
      <c r="D1" s="282"/>
      <c r="E1" s="282"/>
      <c r="F1" s="283"/>
      <c r="G1" s="19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row>
    <row r="2" spans="1:36" s="111" customFormat="1" ht="21">
      <c r="A2" s="287" t="s">
        <v>390</v>
      </c>
      <c r="B2" s="288"/>
      <c r="C2" s="288"/>
      <c r="D2" s="288"/>
      <c r="E2" s="288"/>
      <c r="F2" s="289"/>
      <c r="G2" s="19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row>
    <row r="3" spans="1:36" s="176" customFormat="1" ht="51">
      <c r="A3" s="37" t="s">
        <v>0</v>
      </c>
      <c r="B3" s="37" t="s">
        <v>6</v>
      </c>
      <c r="C3" s="37" t="s">
        <v>398</v>
      </c>
      <c r="D3" s="37" t="s">
        <v>399</v>
      </c>
      <c r="E3" s="37" t="s">
        <v>400</v>
      </c>
      <c r="F3" s="38" t="s">
        <v>130</v>
      </c>
      <c r="G3" s="175"/>
    </row>
    <row r="4" spans="1:36" ht="17">
      <c r="A4" s="94">
        <v>1</v>
      </c>
      <c r="B4" s="95" t="s">
        <v>22</v>
      </c>
      <c r="C4" s="211">
        <v>6.1308073270000003</v>
      </c>
      <c r="D4" s="211">
        <v>6.5717227190000003</v>
      </c>
      <c r="E4" s="96">
        <v>6.4886568420000001</v>
      </c>
      <c r="F4" s="148" t="s">
        <v>47</v>
      </c>
      <c r="G4" s="231"/>
      <c r="H4" s="232"/>
      <c r="I4" s="112"/>
      <c r="J4" s="112"/>
    </row>
    <row r="5" spans="1:36" ht="17">
      <c r="A5" s="94">
        <v>2</v>
      </c>
      <c r="B5" s="95" t="s">
        <v>23</v>
      </c>
      <c r="C5" s="211">
        <v>15.265498106500001</v>
      </c>
      <c r="D5" s="211">
        <v>19.1517833845</v>
      </c>
      <c r="E5" s="96">
        <v>22.931127296500001</v>
      </c>
      <c r="F5" s="148" t="s">
        <v>103</v>
      </c>
      <c r="G5" s="231"/>
      <c r="H5" s="232"/>
      <c r="I5" s="112"/>
      <c r="J5" s="112"/>
    </row>
    <row r="6" spans="1:36" ht="17">
      <c r="A6" s="94">
        <v>3</v>
      </c>
      <c r="B6" s="95" t="s">
        <v>24</v>
      </c>
      <c r="C6" s="211">
        <v>13.234310023500001</v>
      </c>
      <c r="D6" s="211">
        <v>17.034650470500001</v>
      </c>
      <c r="E6" s="96">
        <v>20.891784463499999</v>
      </c>
      <c r="F6" s="148" t="s">
        <v>106</v>
      </c>
      <c r="G6" s="231"/>
      <c r="H6" s="232"/>
      <c r="I6" s="112"/>
      <c r="J6" s="112"/>
    </row>
    <row r="7" spans="1:36" ht="17">
      <c r="A7" s="94">
        <v>4</v>
      </c>
      <c r="B7" s="95" t="s">
        <v>25</v>
      </c>
      <c r="C7" s="211">
        <v>2.0161880829999999</v>
      </c>
      <c r="D7" s="211">
        <v>2.1021329139999998</v>
      </c>
      <c r="E7" s="96">
        <v>2.0343428330000002</v>
      </c>
      <c r="F7" s="148" t="s">
        <v>107</v>
      </c>
      <c r="G7" s="231"/>
      <c r="H7" s="232"/>
      <c r="I7" s="112"/>
      <c r="J7" s="112"/>
    </row>
    <row r="8" spans="1:36" ht="17">
      <c r="A8" s="94">
        <v>5</v>
      </c>
      <c r="B8" s="95" t="s">
        <v>26</v>
      </c>
      <c r="C8" s="211">
        <v>1.4999999999999999E-2</v>
      </c>
      <c r="D8" s="211">
        <v>1.4999999999999999E-2</v>
      </c>
      <c r="E8" s="99">
        <v>5.0000000000000001E-3</v>
      </c>
      <c r="F8" s="148" t="s">
        <v>108</v>
      </c>
      <c r="G8" s="231"/>
      <c r="H8" s="232"/>
      <c r="I8" s="112"/>
      <c r="J8" s="112"/>
    </row>
    <row r="9" spans="1:36" ht="17">
      <c r="A9" s="94">
        <v>6</v>
      </c>
      <c r="B9" s="95" t="s">
        <v>27</v>
      </c>
      <c r="C9" s="211">
        <v>80.213845631500007</v>
      </c>
      <c r="D9" s="211">
        <v>79.185387031999994</v>
      </c>
      <c r="E9" s="96">
        <v>80.420079762</v>
      </c>
      <c r="F9" s="148" t="s">
        <v>104</v>
      </c>
      <c r="G9" s="231"/>
      <c r="H9" s="232"/>
      <c r="I9" s="112"/>
      <c r="J9" s="112"/>
    </row>
    <row r="10" spans="1:36" ht="17">
      <c r="A10" s="94">
        <v>7</v>
      </c>
      <c r="B10" s="95" t="s">
        <v>28</v>
      </c>
      <c r="C10" s="211">
        <v>85.647019904000004</v>
      </c>
      <c r="D10" s="211">
        <v>85.077119275000001</v>
      </c>
      <c r="E10" s="96">
        <v>85.210645799000005</v>
      </c>
      <c r="F10" s="148" t="s">
        <v>116</v>
      </c>
      <c r="G10" s="231"/>
      <c r="H10" s="232"/>
      <c r="I10" s="112"/>
      <c r="J10" s="112"/>
    </row>
    <row r="11" spans="1:36" ht="17">
      <c r="A11" s="94">
        <v>8</v>
      </c>
      <c r="B11" s="95" t="s">
        <v>29</v>
      </c>
      <c r="C11" s="211">
        <v>-5.0617777000000003E-2</v>
      </c>
      <c r="D11" s="211">
        <v>5.6663999999999999E-2</v>
      </c>
      <c r="E11" s="96">
        <v>0</v>
      </c>
      <c r="F11" s="148" t="s">
        <v>110</v>
      </c>
      <c r="G11" s="231"/>
      <c r="H11" s="232"/>
      <c r="I11" s="112"/>
      <c r="J11" s="112"/>
    </row>
    <row r="12" spans="1:36" ht="17">
      <c r="A12" s="94">
        <v>9</v>
      </c>
      <c r="B12" s="95" t="s">
        <v>30</v>
      </c>
      <c r="C12" s="211">
        <v>-5.3825564955000003</v>
      </c>
      <c r="D12" s="211">
        <v>-5.9483962430000004</v>
      </c>
      <c r="E12" s="96">
        <v>-4.7905660369999996</v>
      </c>
      <c r="F12" s="148" t="s">
        <v>48</v>
      </c>
      <c r="G12" s="231"/>
      <c r="H12" s="232"/>
      <c r="I12" s="112"/>
      <c r="J12" s="112"/>
    </row>
    <row r="13" spans="1:36" ht="17">
      <c r="A13" s="94">
        <v>10</v>
      </c>
      <c r="B13" s="95" t="s">
        <v>31</v>
      </c>
      <c r="C13" s="211">
        <v>9.0245599540000008</v>
      </c>
      <c r="D13" s="211">
        <v>9.0365307619999999</v>
      </c>
      <c r="E13" s="96">
        <v>9.1635731380000003</v>
      </c>
      <c r="F13" s="148" t="s">
        <v>49</v>
      </c>
      <c r="G13" s="231"/>
      <c r="H13" s="232"/>
      <c r="I13" s="112"/>
      <c r="J13" s="112"/>
    </row>
    <row r="14" spans="1:36" ht="17">
      <c r="A14" s="94">
        <v>11</v>
      </c>
      <c r="B14" s="95" t="s">
        <v>32</v>
      </c>
      <c r="C14" s="211">
        <v>-3.2987792420000002</v>
      </c>
      <c r="D14" s="211">
        <v>-3.2070356708888887</v>
      </c>
      <c r="E14" s="96">
        <v>-3.3626121310000001</v>
      </c>
      <c r="F14" s="148" t="s">
        <v>50</v>
      </c>
      <c r="G14" s="231"/>
      <c r="H14" s="232"/>
      <c r="I14" s="112"/>
      <c r="J14" s="112"/>
    </row>
    <row r="15" spans="1:36" ht="17">
      <c r="A15" s="94">
        <v>12</v>
      </c>
      <c r="B15" s="95" t="s">
        <v>33</v>
      </c>
      <c r="C15" s="211">
        <v>1.4405715990000001</v>
      </c>
      <c r="D15" s="211">
        <v>1.399596625</v>
      </c>
      <c r="E15" s="96">
        <v>1.8571557990000001</v>
      </c>
      <c r="F15" s="148" t="s">
        <v>51</v>
      </c>
      <c r="G15" s="231"/>
      <c r="H15" s="232"/>
      <c r="I15" s="112"/>
      <c r="J15" s="112"/>
    </row>
    <row r="16" spans="1:36" s="8" customFormat="1" ht="17">
      <c r="A16" s="101">
        <v>13</v>
      </c>
      <c r="B16" s="102" t="s">
        <v>34</v>
      </c>
      <c r="C16" s="214">
        <v>108.77650337599999</v>
      </c>
      <c r="D16" s="214">
        <v>112.13798485161111</v>
      </c>
      <c r="E16" s="103">
        <v>117.4979807065</v>
      </c>
      <c r="F16" s="149" t="s">
        <v>7</v>
      </c>
      <c r="G16" s="231"/>
      <c r="H16" s="233"/>
      <c r="I16" s="112"/>
      <c r="J16" s="113"/>
    </row>
    <row r="17" spans="1:10" ht="17">
      <c r="A17" s="94">
        <v>14</v>
      </c>
      <c r="B17" s="95" t="s">
        <v>35</v>
      </c>
      <c r="C17" s="211">
        <v>0.28635221199999999</v>
      </c>
      <c r="D17" s="211">
        <v>0.42214237599999999</v>
      </c>
      <c r="E17" s="96">
        <v>1.5267437180000001</v>
      </c>
      <c r="F17" s="148" t="s">
        <v>52</v>
      </c>
      <c r="G17" s="231"/>
      <c r="H17" s="232"/>
      <c r="I17" s="112"/>
      <c r="J17" s="112"/>
    </row>
    <row r="18" spans="1:10" ht="17">
      <c r="A18" s="94">
        <v>15</v>
      </c>
      <c r="B18" s="95" t="s">
        <v>36</v>
      </c>
      <c r="C18" s="211">
        <v>51.487893716999999</v>
      </c>
      <c r="D18" s="211">
        <v>53.653138904999999</v>
      </c>
      <c r="E18" s="96">
        <v>55.749094569</v>
      </c>
      <c r="F18" s="148" t="s">
        <v>111</v>
      </c>
      <c r="G18" s="231"/>
      <c r="H18" s="232"/>
      <c r="I18" s="112"/>
      <c r="J18" s="112"/>
    </row>
    <row r="19" spans="1:10" ht="17">
      <c r="A19" s="94">
        <v>16</v>
      </c>
      <c r="B19" s="95" t="s">
        <v>37</v>
      </c>
      <c r="C19" s="211">
        <v>36.476849921000003</v>
      </c>
      <c r="D19" s="211">
        <v>38.182549109</v>
      </c>
      <c r="E19" s="96">
        <v>39.543776272999999</v>
      </c>
      <c r="F19" s="148" t="s">
        <v>112</v>
      </c>
      <c r="G19" s="231"/>
      <c r="H19" s="232"/>
      <c r="I19" s="112"/>
      <c r="J19" s="112"/>
    </row>
    <row r="20" spans="1:10" ht="17">
      <c r="A20" s="94">
        <v>17</v>
      </c>
      <c r="B20" s="95" t="s">
        <v>38</v>
      </c>
      <c r="C20" s="211">
        <v>15.011043795999999</v>
      </c>
      <c r="D20" s="211">
        <v>15.470589796000001</v>
      </c>
      <c r="E20" s="96">
        <v>16.205318296000002</v>
      </c>
      <c r="F20" s="148" t="s">
        <v>113</v>
      </c>
      <c r="G20" s="231"/>
      <c r="H20" s="232"/>
      <c r="I20" s="112"/>
      <c r="J20" s="112"/>
    </row>
    <row r="21" spans="1:10" ht="17">
      <c r="A21" s="94">
        <v>18</v>
      </c>
      <c r="B21" s="95" t="s">
        <v>21</v>
      </c>
      <c r="C21" s="211">
        <v>10.573303416</v>
      </c>
      <c r="D21" s="211">
        <v>10.037657360000001</v>
      </c>
      <c r="E21" s="96">
        <v>8.4016192969999999</v>
      </c>
      <c r="F21" s="148" t="s">
        <v>105</v>
      </c>
      <c r="G21" s="231"/>
      <c r="H21" s="232"/>
      <c r="I21" s="112"/>
      <c r="J21" s="112"/>
    </row>
    <row r="22" spans="1:10" ht="17">
      <c r="A22" s="94">
        <v>19</v>
      </c>
      <c r="B22" s="95" t="s">
        <v>39</v>
      </c>
      <c r="C22" s="211">
        <v>3.1019680049999998</v>
      </c>
      <c r="D22" s="211">
        <v>3.0843403484444196</v>
      </c>
      <c r="E22" s="96">
        <v>3.165172863</v>
      </c>
      <c r="F22" s="148" t="s">
        <v>88</v>
      </c>
      <c r="G22" s="231"/>
      <c r="H22" s="232"/>
      <c r="I22" s="112"/>
      <c r="J22" s="112"/>
    </row>
    <row r="23" spans="1:10" s="8" customFormat="1" ht="17">
      <c r="A23" s="101">
        <v>20</v>
      </c>
      <c r="B23" s="102" t="s">
        <v>5</v>
      </c>
      <c r="C23" s="214">
        <v>65.449517349999994</v>
      </c>
      <c r="D23" s="214">
        <v>67.197278989444413</v>
      </c>
      <c r="E23" s="103">
        <v>68.842630447000005</v>
      </c>
      <c r="F23" s="149" t="s">
        <v>8</v>
      </c>
      <c r="G23" s="231"/>
      <c r="H23" s="233"/>
      <c r="I23" s="112"/>
      <c r="J23" s="113"/>
    </row>
    <row r="24" spans="1:10" ht="17">
      <c r="A24" s="94">
        <v>21</v>
      </c>
      <c r="B24" s="95" t="s">
        <v>40</v>
      </c>
      <c r="C24" s="211">
        <v>9.4924171289999997</v>
      </c>
      <c r="D24" s="211">
        <v>9.5885203830000005</v>
      </c>
      <c r="E24" s="96">
        <v>9.6400040950000001</v>
      </c>
      <c r="F24" s="148" t="s">
        <v>53</v>
      </c>
      <c r="G24" s="231"/>
      <c r="H24" s="232"/>
      <c r="I24" s="112"/>
      <c r="J24" s="112"/>
    </row>
    <row r="25" spans="1:10" ht="17">
      <c r="A25" s="94">
        <v>22</v>
      </c>
      <c r="B25" s="95" t="s">
        <v>41</v>
      </c>
      <c r="C25" s="211">
        <v>3.0893483000000002</v>
      </c>
      <c r="D25" s="211">
        <v>3.1068014100000001</v>
      </c>
      <c r="E25" s="96">
        <v>2.99381941</v>
      </c>
      <c r="F25" s="148" t="s">
        <v>114</v>
      </c>
      <c r="G25" s="231"/>
      <c r="H25" s="232"/>
      <c r="I25" s="112"/>
      <c r="J25" s="112"/>
    </row>
    <row r="26" spans="1:10" ht="17">
      <c r="A26" s="94">
        <v>23</v>
      </c>
      <c r="B26" s="95" t="s">
        <v>42</v>
      </c>
      <c r="C26" s="211">
        <v>6.4030688290000004</v>
      </c>
      <c r="D26" s="211">
        <v>6.4817189730000004</v>
      </c>
      <c r="E26" s="96">
        <v>6.6461846849999997</v>
      </c>
      <c r="F26" s="148" t="s">
        <v>115</v>
      </c>
      <c r="G26" s="231"/>
      <c r="H26" s="232"/>
      <c r="I26" s="112"/>
      <c r="J26" s="112"/>
    </row>
    <row r="27" spans="1:10" ht="17">
      <c r="A27" s="94">
        <v>24</v>
      </c>
      <c r="B27" s="95" t="s">
        <v>43</v>
      </c>
      <c r="C27" s="211">
        <v>14.386548900999999</v>
      </c>
      <c r="D27" s="211">
        <v>14.285548901</v>
      </c>
      <c r="E27" s="96">
        <v>14.403138670000001</v>
      </c>
      <c r="F27" s="148" t="s">
        <v>54</v>
      </c>
      <c r="G27" s="231"/>
      <c r="H27" s="232"/>
      <c r="I27" s="112"/>
      <c r="J27" s="112"/>
    </row>
    <row r="28" spans="1:10" ht="17">
      <c r="A28" s="94">
        <v>25</v>
      </c>
      <c r="B28" s="95" t="s">
        <v>44</v>
      </c>
      <c r="C28" s="211">
        <v>21.523875084</v>
      </c>
      <c r="D28" s="211">
        <v>21.597307736000001</v>
      </c>
      <c r="E28" s="96">
        <v>21.850941685999999</v>
      </c>
      <c r="F28" s="148" t="s">
        <v>55</v>
      </c>
      <c r="G28" s="231"/>
      <c r="H28" s="232"/>
      <c r="I28" s="112"/>
      <c r="J28" s="112"/>
    </row>
    <row r="29" spans="1:10" ht="17">
      <c r="A29" s="94">
        <v>26</v>
      </c>
      <c r="B29" s="95" t="s">
        <v>45</v>
      </c>
      <c r="C29" s="211">
        <v>-2.075855088</v>
      </c>
      <c r="D29" s="211">
        <v>-0.5306711578333333</v>
      </c>
      <c r="E29" s="96">
        <v>2.7612658085000001</v>
      </c>
      <c r="F29" s="148" t="s">
        <v>56</v>
      </c>
      <c r="G29" s="231"/>
      <c r="H29" s="232"/>
      <c r="I29" s="112"/>
      <c r="J29" s="112"/>
    </row>
    <row r="30" spans="1:10" s="8" customFormat="1" ht="17">
      <c r="A30" s="101">
        <v>27</v>
      </c>
      <c r="B30" s="102" t="s">
        <v>11</v>
      </c>
      <c r="C30" s="214">
        <v>43.326986026</v>
      </c>
      <c r="D30" s="214">
        <v>44.940705862166702</v>
      </c>
      <c r="E30" s="103">
        <v>48.655350259499997</v>
      </c>
      <c r="F30" s="149" t="s">
        <v>9</v>
      </c>
      <c r="G30" s="231"/>
      <c r="H30" s="233"/>
      <c r="I30" s="112"/>
      <c r="J30" s="113"/>
    </row>
    <row r="31" spans="1:10" s="8" customFormat="1" ht="17">
      <c r="A31" s="101">
        <v>28</v>
      </c>
      <c r="B31" s="102" t="s">
        <v>46</v>
      </c>
      <c r="C31" s="214">
        <v>108.77650337599999</v>
      </c>
      <c r="D31" s="214">
        <v>112.13798485161112</v>
      </c>
      <c r="E31" s="103">
        <v>117.4979807065</v>
      </c>
      <c r="F31" s="149" t="s">
        <v>10</v>
      </c>
      <c r="G31" s="170"/>
      <c r="H31" s="113"/>
      <c r="I31" s="112">
        <f t="shared" ref="I31" si="0">H31/1000000000</f>
        <v>0</v>
      </c>
      <c r="J31" s="113"/>
    </row>
    <row r="32" spans="1:10" ht="13">
      <c r="C32" s="7"/>
      <c r="F32" s="118"/>
    </row>
    <row r="33" spans="1:6">
      <c r="A33" s="125"/>
      <c r="B33" s="199"/>
      <c r="C33" s="215"/>
      <c r="D33" s="234"/>
    </row>
    <row r="34" spans="1:6" ht="51">
      <c r="A34" s="37" t="s">
        <v>0</v>
      </c>
      <c r="B34" s="38" t="s">
        <v>130</v>
      </c>
      <c r="C34" s="37" t="s">
        <v>398</v>
      </c>
      <c r="D34" s="37" t="s">
        <v>399</v>
      </c>
      <c r="E34" s="37" t="s">
        <v>400</v>
      </c>
      <c r="F34" s="38" t="s">
        <v>130</v>
      </c>
    </row>
    <row r="35" spans="1:6" ht="17">
      <c r="A35" s="94">
        <v>1</v>
      </c>
      <c r="B35" s="95" t="s">
        <v>411</v>
      </c>
      <c r="C35" s="259">
        <f>C36/C37</f>
        <v>0.41326155600298986</v>
      </c>
      <c r="D35" s="259">
        <f t="shared" ref="D35" si="1">D36/D37</f>
        <v>0.47569805452936709</v>
      </c>
      <c r="E35" s="259">
        <f>E36/E37</f>
        <v>0.51365086951817629</v>
      </c>
      <c r="F35" s="148" t="s">
        <v>416</v>
      </c>
    </row>
    <row r="36" spans="1:6" ht="17">
      <c r="B36" s="95" t="s">
        <v>412</v>
      </c>
      <c r="C36" s="154">
        <f>C4+C5</f>
        <v>21.3963054335</v>
      </c>
      <c r="D36" s="154">
        <f t="shared" ref="D36" si="2">D4+D5</f>
        <v>25.7235061035</v>
      </c>
      <c r="E36" s="154">
        <f>E4+E5</f>
        <v>29.419784138500003</v>
      </c>
      <c r="F36" s="148" t="s">
        <v>417</v>
      </c>
    </row>
    <row r="37" spans="1:6" ht="17">
      <c r="A37" s="258"/>
      <c r="B37" s="95" t="s">
        <v>413</v>
      </c>
      <c r="C37" s="154">
        <f>C17+C18</f>
        <v>51.774245928999996</v>
      </c>
      <c r="D37" s="154">
        <f t="shared" ref="D37" si="3">D17+D18</f>
        <v>54.075281280999995</v>
      </c>
      <c r="E37" s="154">
        <f>E17+E18</f>
        <v>57.275838286999999</v>
      </c>
      <c r="F37" s="148" t="s">
        <v>418</v>
      </c>
    </row>
    <row r="38" spans="1:6" ht="17">
      <c r="A38" s="94">
        <v>2</v>
      </c>
      <c r="B38" s="95" t="s">
        <v>414</v>
      </c>
      <c r="C38" s="259">
        <f>C39/C40</f>
        <v>1.6619909172790868</v>
      </c>
      <c r="D38" s="259">
        <f>D39/D40</f>
        <v>1.6687875839321729</v>
      </c>
      <c r="E38" s="259">
        <f>E39/E40</f>
        <v>1.7067619285256448</v>
      </c>
      <c r="F38" s="148" t="s">
        <v>419</v>
      </c>
    </row>
    <row r="39" spans="1:6" ht="17">
      <c r="A39" s="258"/>
      <c r="B39" s="95" t="s">
        <v>415</v>
      </c>
      <c r="C39" s="154">
        <f>C16</f>
        <v>108.77650337599999</v>
      </c>
      <c r="D39" s="154">
        <f>D16</f>
        <v>112.13798485161111</v>
      </c>
      <c r="E39" s="154">
        <f>E16</f>
        <v>117.4979807065</v>
      </c>
      <c r="F39" s="148" t="s">
        <v>7</v>
      </c>
    </row>
    <row r="40" spans="1:6" ht="17">
      <c r="A40" s="258"/>
      <c r="B40" s="95" t="s">
        <v>421</v>
      </c>
      <c r="C40" s="154">
        <f>C23</f>
        <v>65.449517349999994</v>
      </c>
      <c r="D40" s="154">
        <f>D23</f>
        <v>67.197278989444413</v>
      </c>
      <c r="E40" s="154">
        <f>E23</f>
        <v>68.842630447000005</v>
      </c>
      <c r="F40" s="148" t="s">
        <v>420</v>
      </c>
    </row>
    <row r="41" spans="1:6">
      <c r="C41" s="212"/>
    </row>
    <row r="42" spans="1:6">
      <c r="C42" s="212"/>
    </row>
    <row r="43" spans="1:6">
      <c r="C43" s="212"/>
    </row>
    <row r="44" spans="1:6">
      <c r="C44" s="212"/>
    </row>
  </sheetData>
  <mergeCells count="2">
    <mergeCell ref="A2:F2"/>
    <mergeCell ref="A1:F1"/>
  </mergeCells>
  <pageMargins left="1" right="1" top="1" bottom="1.46639015748032" header="1" footer="1"/>
  <pageSetup paperSize="9" scale="59" orientation="landscape" r:id="rId1"/>
  <headerFooter alignWithMargins="0">
    <oddFooter>&amp;L&amp;"Arial,Italic"&amp;8 Muhamad Maulana Yasin Jayawiguna:WA00810, 2/22/2016 1:13:44 PM 
&amp;"-,Regular"Hal:  1/ 1</oddFooter>
  </headerFooter>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21D074E561E1A4F8541854ED8ADC063" ma:contentTypeVersion="1" ma:contentTypeDescription="Create a new document." ma:contentTypeScope="" ma:versionID="363a0113561362fecc3873171ce55b75">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A823FB-D16E-4F84-B028-6BD1447EE45E}">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73C701D5-D952-475D-A9CA-5F939EC6616F}">
  <ds:schemaRefs>
    <ds:schemaRef ds:uri="http://schemas.microsoft.com/sharepoint/v3/contenttype/forms"/>
  </ds:schemaRefs>
</ds:datastoreItem>
</file>

<file path=customXml/itemProps3.xml><?xml version="1.0" encoding="utf-8"?>
<ds:datastoreItem xmlns:ds="http://schemas.openxmlformats.org/officeDocument/2006/customXml" ds:itemID="{9483F130-EB1B-4CED-8F8D-63C4F6103193}"/>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23</vt:i4>
      </vt:variant>
      <vt:variant>
        <vt:lpstr>Named Ranges</vt:lpstr>
      </vt:variant>
      <vt:variant>
        <vt:i4>22</vt:i4>
      </vt:variant>
    </vt:vector>
  </HeadingPairs>
  <TitlesOfParts>
    <vt:vector size="45" baseType="lpstr">
      <vt:lpstr>Cover</vt:lpstr>
      <vt:lpstr>Foreword</vt:lpstr>
      <vt:lpstr>Table Of Content</vt:lpstr>
      <vt:lpstr>Number Entities</vt:lpstr>
      <vt:lpstr>Number Entities By Province</vt:lpstr>
      <vt:lpstr>Assets By Province</vt:lpstr>
      <vt:lpstr>Summary</vt:lpstr>
      <vt:lpstr>Summary by Province</vt:lpstr>
      <vt:lpstr>BS-MFI Cooperative Conv</vt:lpstr>
      <vt:lpstr>IS- MFI Cooperative Conv</vt:lpstr>
      <vt:lpstr>Sum by Prov. MFI Coop Conv</vt:lpstr>
      <vt:lpstr>BS - MFI Limit Comp Conv</vt:lpstr>
      <vt:lpstr>IS-MFI Limit Comp Conv</vt:lpstr>
      <vt:lpstr>Sum by Prov-MFI Limit Comp Conv</vt:lpstr>
      <vt:lpstr>BS- MFI Cooperative Sharia</vt:lpstr>
      <vt:lpstr>IS- MFI Cooperative Sharia</vt:lpstr>
      <vt:lpstr>Sum by Prov- MFI Coop Sharia</vt:lpstr>
      <vt:lpstr>BS- MFI Limit Sharia</vt:lpstr>
      <vt:lpstr>IS- MFI Limit Sharia</vt:lpstr>
      <vt:lpstr>Sum by Prov- MFI Limit Sharia</vt:lpstr>
      <vt:lpstr>===</vt:lpstr>
      <vt:lpstr>Abbreviation</vt:lpstr>
      <vt:lpstr>Glossary</vt:lpstr>
      <vt:lpstr>Abbreviation!Print_Area</vt:lpstr>
      <vt:lpstr>'Assets By Province'!Print_Area</vt:lpstr>
      <vt:lpstr>'BS - MFI Limit Comp Conv'!Print_Area</vt:lpstr>
      <vt:lpstr>'BS- MFI Cooperative Sharia'!Print_Area</vt:lpstr>
      <vt:lpstr>'BS- MFI Limit Sharia'!Print_Area</vt:lpstr>
      <vt:lpstr>'BS-MFI Cooperative Conv'!Print_Area</vt:lpstr>
      <vt:lpstr>Cover!Print_Area</vt:lpstr>
      <vt:lpstr>Foreword!Print_Area</vt:lpstr>
      <vt:lpstr>Glossary!Print_Area</vt:lpstr>
      <vt:lpstr>'IS- MFI Cooperative Conv'!Print_Area</vt:lpstr>
      <vt:lpstr>'IS- MFI Cooperative Sharia'!Print_Area</vt:lpstr>
      <vt:lpstr>'IS- MFI Limit Sharia'!Print_Area</vt:lpstr>
      <vt:lpstr>'IS-MFI Limit Comp Conv'!Print_Area</vt:lpstr>
      <vt:lpstr>'Number Entities'!Print_Area</vt:lpstr>
      <vt:lpstr>'Number Entities By Province'!Print_Area</vt:lpstr>
      <vt:lpstr>'Sum by Prov- MFI Coop Sharia'!Print_Area</vt:lpstr>
      <vt:lpstr>'Sum by Prov- MFI Limit Sharia'!Print_Area</vt:lpstr>
      <vt:lpstr>'Sum by Prov-MFI Limit Comp Conv'!Print_Area</vt:lpstr>
      <vt:lpstr>'Sum by Prov. MFI Coop Conv'!Print_Area</vt:lpstr>
      <vt:lpstr>Summary!Print_Area</vt:lpstr>
      <vt:lpstr>'Summary by Province'!Print_Area</vt:lpstr>
      <vt:lpstr>'Table Of Content'!Print_Area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Noviyanto Utomo</dc:creator>
  <cp:lastModifiedBy>Microsoft Office User</cp:lastModifiedBy>
  <cp:lastPrinted>2021-02-25T07:26:43Z</cp:lastPrinted>
  <dcterms:created xsi:type="dcterms:W3CDTF">2016-02-23T06:03:52Z</dcterms:created>
  <dcterms:modified xsi:type="dcterms:W3CDTF">2022-09-12T01:39:42Z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0x010100921D074E561E1A4F8541854ED8ADC063</vt:lpwstr>
  </property>
</Properties>
</file>