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24226"/>
  <mc:AlternateContent xmlns:mc="http://schemas.openxmlformats.org/markup-compatibility/2006">
    <mc:Choice Requires="x15">
      <x15ac:absPath xmlns:x15ac="http://schemas.microsoft.com/office/spreadsheetml/2010/11/ac" url="/Users/alivarosani/Documents/DSIN LKM &amp; FINTECH/Kuartalan 2 2022/"/>
    </mc:Choice>
  </mc:AlternateContent>
  <xr:revisionPtr revIDLastSave="0" documentId="13_ncr:1_{DAAF453B-9622-6F4C-B317-FB3F4CCC339B}" xr6:coauthVersionLast="47" xr6:coauthVersionMax="47" xr10:uidLastSave="{00000000-0000-0000-0000-000000000000}"/>
  <bookViews>
    <workbookView xWindow="0" yWindow="500" windowWidth="21200" windowHeight="16320"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Province'!$A$3:$E$21</definedName>
    <definedName name="_xlnm._FilterDatabase" localSheetId="4" hidden="1">'Number Entities By Province'!$A$3:$E$26</definedName>
    <definedName name="premi_okto14" localSheetId="21">#REF!</definedName>
    <definedName name="premi_okto14">#REF!</definedName>
    <definedName name="_xlnm.Print_Area" localSheetId="21">Abbreviation!$A$1:$F$19</definedName>
    <definedName name="_xlnm.Print_Area" localSheetId="5">'Assets By Province'!$A$1:$E$26</definedName>
    <definedName name="_xlnm.Print_Area" localSheetId="11">'BS - MFI Limit Comp Conv'!$A$1:$F$43</definedName>
    <definedName name="_xlnm.Print_Area" localSheetId="14">'BS- MFI Cooperative Sharia'!$A$1:$F$58</definedName>
    <definedName name="_xlnm.Print_Area" localSheetId="17">'BS- MFI Limit Sharia'!$A$1:$F$61</definedName>
    <definedName name="_xlnm.Print_Area" localSheetId="8">'BS-MFI Cooperative Conv'!$A$1:$F$40</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Province'!$A$1:$E$26</definedName>
    <definedName name="_xlnm.Print_Area" localSheetId="16">'Sum by Prov- MFI Coop Sharia'!$A$1:$J$77</definedName>
    <definedName name="_xlnm.Print_Area" localSheetId="19">'Sum by Prov- MFI Limit Sharia'!$A$1:$J$17</definedName>
    <definedName name="_xlnm.Print_Area" localSheetId="13">'Sum by Prov-MFI Limit Comp Conv'!$A$1:$I$36</definedName>
    <definedName name="_xlnm.Print_Area" localSheetId="10">'Sum by Prov. MFI Coop Conv'!$A$1:$I$40</definedName>
    <definedName name="_xlnm.Print_Area" localSheetId="6">Summary!$A$1:$E$19</definedName>
    <definedName name="_xlnm.Print_Area" localSheetId="7">'Summary by Province'!$A$1:$J$83</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58" i="41" l="1"/>
  <c r="C57" i="41"/>
  <c r="C56" i="41"/>
  <c r="E61" i="41"/>
  <c r="E60" i="41"/>
  <c r="E58" i="41"/>
  <c r="E57" i="41"/>
  <c r="E57" i="15"/>
  <c r="E56" i="15"/>
  <c r="E54" i="15"/>
  <c r="E53" i="15"/>
  <c r="E43" i="31"/>
  <c r="E42" i="31"/>
  <c r="E40" i="31"/>
  <c r="E39" i="31"/>
  <c r="E38" i="31"/>
  <c r="E40" i="10"/>
  <c r="E39" i="10"/>
  <c r="E38" i="10"/>
  <c r="E37" i="10"/>
  <c r="E36" i="10"/>
  <c r="E56" i="41" l="1"/>
  <c r="D61" i="41"/>
  <c r="C61" i="41"/>
  <c r="D60" i="41"/>
  <c r="D59" i="41" s="1"/>
  <c r="C60" i="41"/>
  <c r="C59" i="41" s="1"/>
  <c r="D58" i="41"/>
  <c r="D57" i="41"/>
  <c r="D56" i="41"/>
  <c r="E52" i="15"/>
  <c r="D57" i="15"/>
  <c r="C57" i="15"/>
  <c r="D56" i="15"/>
  <c r="C56" i="15"/>
  <c r="C55" i="15" s="1"/>
  <c r="D55" i="15"/>
  <c r="D54" i="15"/>
  <c r="C54" i="15"/>
  <c r="D53" i="15"/>
  <c r="D52" i="15" s="1"/>
  <c r="C53" i="15"/>
  <c r="C52" i="15"/>
  <c r="D43" i="31"/>
  <c r="D41" i="31" s="1"/>
  <c r="C43" i="31"/>
  <c r="D42" i="31"/>
  <c r="C42" i="31"/>
  <c r="C41" i="31"/>
  <c r="D40" i="31"/>
  <c r="C40" i="31"/>
  <c r="D39" i="31"/>
  <c r="D38" i="31" s="1"/>
  <c r="C39" i="31"/>
  <c r="C38" i="31" s="1"/>
  <c r="E35" i="10"/>
  <c r="D40" i="10"/>
  <c r="C40" i="10"/>
  <c r="D39" i="10"/>
  <c r="D38" i="10" s="1"/>
  <c r="C39" i="10"/>
  <c r="C38" i="10" s="1"/>
  <c r="D37" i="10"/>
  <c r="C16" i="13" s="1"/>
  <c r="C37" i="10"/>
  <c r="D36" i="10"/>
  <c r="C36" i="10"/>
  <c r="B15" i="13" s="1"/>
  <c r="D35" i="10"/>
  <c r="C35" i="10"/>
  <c r="C19" i="13"/>
  <c r="B19" i="13"/>
  <c r="C18" i="13"/>
  <c r="C17" i="13" s="1"/>
  <c r="B18" i="13"/>
  <c r="B17" i="13" s="1"/>
  <c r="C15" i="13"/>
  <c r="C14" i="13" s="1"/>
  <c r="C26" i="26"/>
  <c r="B26" i="26"/>
  <c r="D26" i="25"/>
  <c r="B16" i="13" l="1"/>
  <c r="B14" i="13"/>
  <c r="C26" i="25" l="1"/>
  <c r="B26" i="25"/>
  <c r="C7" i="24"/>
  <c r="B7" i="24"/>
  <c r="C4" i="24"/>
  <c r="C10" i="24" s="1"/>
  <c r="B4" i="24"/>
  <c r="B10" i="24" s="1"/>
  <c r="E59" i="41" l="1"/>
  <c r="E55" i="15"/>
  <c r="E41" i="31"/>
  <c r="D19" i="13"/>
  <c r="D18" i="13"/>
  <c r="D16" i="13"/>
  <c r="F12" i="35"/>
  <c r="H12" i="35"/>
  <c r="G12" i="35"/>
  <c r="E12" i="35"/>
  <c r="D12" i="35"/>
  <c r="C12" i="35"/>
  <c r="B12" i="35"/>
  <c r="D17" i="13" l="1"/>
  <c r="D15" i="13"/>
  <c r="D14" i="13" s="1"/>
  <c r="I26" i="28"/>
  <c r="H26" i="28"/>
  <c r="G26" i="28"/>
  <c r="F26" i="28"/>
  <c r="E26" i="28"/>
  <c r="D26" i="28"/>
  <c r="C26" i="28"/>
  <c r="B26" i="28"/>
  <c r="D7" i="24" l="1"/>
  <c r="D4" i="24"/>
  <c r="D10" i="24" l="1"/>
</calcChain>
</file>

<file path=xl/sharedStrings.xml><?xml version="1.0" encoding="utf-8"?>
<sst xmlns="http://schemas.openxmlformats.org/spreadsheetml/2006/main" count="1410" uniqueCount="447">
  <si>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</si>
  <si>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</si>
  <si>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</si>
  <si>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</si>
  <si>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</si>
  <si>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</si>
  <si>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</si>
  <si>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</si>
  <si>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</si>
  <si>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</si>
  <si>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</si>
  <si>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</si>
  <si>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</si>
  <si>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</si>
  <si>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</si>
  <si>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</si>
  <si>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</si>
  <si>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</si>
  <si>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</si>
  <si>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</si>
  <si>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</si>
  <si>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</si>
  <si>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</si>
  <si>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</si>
  <si>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</si>
  <si>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</si>
  <si>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</si>
  <si>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</si>
  <si>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</si>
  <si>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</si>
  <si>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</si>
  <si>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</si>
  <si>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</si>
  <si>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</si>
  <si>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</si>
  <si>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</si>
  <si>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</si>
  <si>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</si>
  <si>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</si>
  <si>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</si>
  <si>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</si>
  <si>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</si>
  <si>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</si>
  <si>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</si>
  <si>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</si>
  <si>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</si>
  <si>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</si>
  <si>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</si>
  <si>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</si>
  <si>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</si>
  <si>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</si>
  <si>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</si>
  <si>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</si>
  <si>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</si>
  <si>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</si>
  <si>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</si>
  <si>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</si>
  <si>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</si>
  <si>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</si>
  <si>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</si>
  <si>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</si>
  <si>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</si>
  <si>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</si>
  <si>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</si>
  <si>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</si>
  <si>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</si>
  <si>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</si>
  <si>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</si>
  <si>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</si>
  <si>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</si>
  <si>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</si>
  <si>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</si>
  <si>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</si>
  <si>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</si>
  <si>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</si>
  <si>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</si>
  <si>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</si>
  <si>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</si>
  <si>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</si>
  <si>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</si>
  <si>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</si>
  <si>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</si>
  <si>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</si>
  <si>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</si>
  <si>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</si>
  <si>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</si>
  <si>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</si>
  <si>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</si>
  <si>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</si>
  <si>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</si>
  <si>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</si>
  <si>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</si>
  <si>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</si>
  <si>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</si>
  <si>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</si>
  <si>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</si>
  <si>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</si>
  <si>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</si>
  <si>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</si>
  <si>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</si>
  <si>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</si>
  <si>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</si>
  <si>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</si>
  <si>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</si>
  <si>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</si>
  <si>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</si>
  <si>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</si>
  <si>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</si>
  <si>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</si>
  <si>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</si>
  <si>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</si>
  <si>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</si>
  <si>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</si>
  <si>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</si>
  <si>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</si>
  <si>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</si>
  <si>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</si>
  <si>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</si>
  <si>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</si>
  <si>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</si>
  <si>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</si>
  <si>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</si>
  <si>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</si>
  <si>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</si>
  <si>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</si>
  <si>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</si>
  <si>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</si>
  <si>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</si>
  <si>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</si>
  <si>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</si>
  <si>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</si>
  <si>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</si>
  <si>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</si>
  <si>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</si>
  <si>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</si>
  <si>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</si>
  <si>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</si>
  <si>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</si>
  <si>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</si>
  <si>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</si>
  <si>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</si>
  <si>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</si>
  <si>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</si>
  <si>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</si>
  <si>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</si>
  <si>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</si>
  <si>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</si>
  <si>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</si>
  <si>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</si>
  <si>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</si>
  <si>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</si>
  <si>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</si>
  <si>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</si>
  <si>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</si>
  <si>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</si>
  <si>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</si>
  <si>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</si>
  <si>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</si>
  <si>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</si>
  <si>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</si>
  <si>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</si>
  <si>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</si>
  <si>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</si>
  <si>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</si>
  <si>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</si>
  <si>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</si>
  <si>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</si>
  <si>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</si>
  <si>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</si>
  <si>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</si>
  <si>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</si>
  <si>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</si>
  <si>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</si>
  <si>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</si>
  <si>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</si>
  <si>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</si>
  <si>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</si>
  <si>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</si>
  <si>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</si>
  <si>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</si>
  <si>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</si>
  <si>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</si>
  <si>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</si>
  <si>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</si>
  <si>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</si>
  <si>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</si>
  <si>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</si>
  <si>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</si>
  <si>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</si>
  <si>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</si>
  <si>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</si>
  <si>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</si>
  <si>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</si>
  <si>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</si>
  <si>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</si>
  <si>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</si>
  <si>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</si>
  <si>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</si>
  <si>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</si>
  <si>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</si>
  <si>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</si>
  <si>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</si>
  <si>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</si>
  <si>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</si>
  <si>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</si>
  <si>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</si>
  <si>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</si>
  <si>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</si>
  <si>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</si>
  <si>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</si>
  <si>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</si>
  <si>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</si>
  <si>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</si>
  <si>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</si>
  <si>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</si>
  <si>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</si>
  <si>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</si>
  <si>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</si>
  <si>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</si>
  <si>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</si>
  <si>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</si>
  <si>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</si>
  <si>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</si>
  <si>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</si>
  <si>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</si>
  <si>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</si>
  <si>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</si>
  <si>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</si>
  <si>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</si>
  <si>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</si>
  <si>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</si>
  <si>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</si>
  <si>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</si>
  <si>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</si>
  <si>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</si>
  <si>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</si>
  <si>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</si>
  <si>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</si>
  <si>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</si>
  <si>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</si>
  <si>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</si>
  <si>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</si>
  <si>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</si>
  <si>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</si>
  <si>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</si>
  <si>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</si>
  <si>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</si>
  <si>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</si>
  <si>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</si>
  <si>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</si>
  <si>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</si>
  <si>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</si>
  <si>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</si>
  <si>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</si>
  <si>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</si>
  <si>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</si>
  <si>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</si>
  <si>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</si>
  <si>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</si>
  <si>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</si>
  <si>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</si>
  <si>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</si>
  <si>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</si>
  <si>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</si>
  <si>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</si>
  <si>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</si>
  <si>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</si>
  <si>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</si>
  <si>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</si>
  <si>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</si>
  <si>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</si>
  <si>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</si>
  <si>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</si>
  <si>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</si>
  <si>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</si>
  <si>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</si>
  <si>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</si>
  <si>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</si>
  <si>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</si>
  <si>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</si>
  <si>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</si>
  <si>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</si>
  <si>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</si>
  <si>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</si>
  <si>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</si>
  <si>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</si>
  <si>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</si>
  <si>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</si>
  <si>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</si>
  <si>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</si>
  <si>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</si>
  <si>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</si>
  <si>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</si>
  <si>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</si>
  <si>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</si>
  <si>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</si>
  <si>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</si>
  <si>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</si>
  <si>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</si>
  <si>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</si>
  <si>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</si>
  <si>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</si>
  <si>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</si>
  <si>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</si>
  <si>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</si>
  <si>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</si>
  <si>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</si>
  <si>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</si>
  <si>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</si>
  <si>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</si>
  <si>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</si>
  <si>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</si>
  <si>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</si>
  <si>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</si>
  <si>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</si>
  <si>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</si>
  <si>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</si>
  <si>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</si>
  <si>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</si>
  <si>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</si>
  <si>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</si>
  <si>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</si>
  <si>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</si>
  <si>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</si>
  <si>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</si>
  <si>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</si>
  <si>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</si>
  <si>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</si>
  <si>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</si>
  <si>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</si>
  <si>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</si>
  <si>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</si>
  <si>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</si>
  <si>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</si>
  <si>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</si>
  <si>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</si>
  <si>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</si>
  <si>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</si>
  <si>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</si>
  <si>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</si>
  <si>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</si>
  <si>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</si>
  <si>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</si>
  <si>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</si>
  <si>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</si>
  <si>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</si>
  <si>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</si>
  <si>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</si>
  <si>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</si>
  <si>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</si>
  <si>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</si>
  <si>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</si>
  <si>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</si>
  <si>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</si>
  <si>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</si>
  <si>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</si>
  <si>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</si>
  <si>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Jawa Tengah </t>
  </si>
  <si>
    <t xml:space="preserve">Lampung </t>
  </si>
  <si>
    <t>NTB</t>
  </si>
  <si>
    <t>Sumatera Selatan</t>
  </si>
  <si>
    <t>South Sumatera</t>
  </si>
  <si>
    <t>Kalimantan Selatan</t>
  </si>
  <si>
    <t>South Kalimantan</t>
  </si>
  <si>
    <t>Tabel 12. Laporan Posisi Keuangan Kuartalan LKM Koperasi Syariah (Miliar Rupiah)</t>
  </si>
  <si>
    <t>Gedung Wisma Mulia 2 Lantai 18</t>
  </si>
  <si>
    <t>Wisma Mulia 2 Building 18th Floor</t>
  </si>
  <si>
    <t>Pinjaman Yang Diterima*</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</si>
  <si>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</si>
  <si>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</si>
  <si>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</si>
  <si>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</si>
  <si>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</si>
  <si>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</si>
  <si>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</si>
  <si>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</si>
  <si>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</si>
  <si>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</si>
  <si>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</si>
  <si>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</si>
  <si>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</si>
  <si>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</si>
  <si>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</si>
  <si>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</si>
  <si>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</si>
  <si>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</si>
  <si>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</si>
  <si>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</si>
  <si>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</si>
  <si>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</si>
  <si>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</si>
  <si>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</si>
  <si>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</si>
  <si>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</si>
  <si>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</si>
  <si>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</si>
  <si>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r>
      <t xml:space="preserve">Agustus
</t>
    </r>
    <r>
      <rPr>
        <b/>
        <i/>
        <sz val="12"/>
        <rFont val="Cambria"/>
        <family val="1"/>
        <scheme val="major"/>
      </rPr>
      <t>August</t>
    </r>
    <r>
      <rPr>
        <b/>
        <sz val="12"/>
        <rFont val="Cambria"/>
        <family val="1"/>
        <scheme val="major"/>
      </rPr>
      <t xml:space="preserve">
2021</t>
    </r>
  </si>
  <si>
    <r>
      <t xml:space="preserve">Desember
</t>
    </r>
    <r>
      <rPr>
        <b/>
        <i/>
        <sz val="12"/>
        <rFont val="Cambria"/>
        <family val="1"/>
        <scheme val="major"/>
      </rPr>
      <t>December</t>
    </r>
    <r>
      <rPr>
        <b/>
        <sz val="12"/>
        <rFont val="Cambria"/>
        <family val="1"/>
        <scheme val="major"/>
      </rPr>
      <t xml:space="preserve">
2021</t>
    </r>
  </si>
  <si>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</si>
  <si>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</si>
  <si>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</si>
  <si>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</si>
  <si>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</si>
  <si>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</si>
  <si>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</si>
  <si>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</si>
  <si>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</si>
  <si>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</si>
  <si>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</si>
  <si>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</si>
  <si>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</si>
  <si>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</si>
  <si>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</si>
  <si>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Tabel 5.1. Ikhtisar Data Keuangan LKM Berdasarkan Provinsi (Miliar Rupiah) Desember 2021</t>
  </si>
  <si>
    <t>Table 5.1. MFIs Financial Data Summary by Province (Billion Rupiah) December 2021</t>
  </si>
  <si>
    <t>Tabel 8.1. Ikhtisar Data Keuangan Kuartalan LKM Koperasi Konvensional Berdasarkan Provinsi (Miliar Rupiah) Desember 2021</t>
  </si>
  <si>
    <t>Table 8.1. Conventional Cooperative MFIs Four Monthly Financial Data Summary by Province (Billion Rupiah) December 2021</t>
  </si>
  <si>
    <t>Table 11.1. Conventional Limited Company MFIs Four Monthly Financial Data Summary by Province (Billion Rupiah) December 2021</t>
  </si>
  <si>
    <t>Tabel 14.1. Ikhtisar Data Keuangan Kuartalan LKM Koperasi Syariah Berdasarkan Provinsi (Miliar Rupiah) Desember 2021</t>
  </si>
  <si>
    <t>Table 14.1. Sharia Cooperative MFIs Four Monthly Financial Data Summary by Province (Billion Rupiah) December 2021</t>
  </si>
  <si>
    <t>Tabel 17.1. Ikhtisar Data Keuangan Kuartalan LKM PT Syariah Berdasarkan Provinsi (Miliar Rupiah) Desember 2021</t>
  </si>
  <si>
    <t>Table 17.1. Sharia Limit MFIs Four Monthly Financial Data Summary by Province (Billion Rupiah) December 2021</t>
  </si>
  <si>
    <r>
      <t xml:space="preserve">April
</t>
    </r>
    <r>
      <rPr>
        <b/>
        <i/>
        <sz val="12"/>
        <rFont val="Cambria"/>
        <family val="1"/>
        <scheme val="major"/>
      </rPr>
      <t>April</t>
    </r>
    <r>
      <rPr>
        <b/>
        <sz val="12"/>
        <rFont val="Cambria"/>
        <family val="1"/>
        <scheme val="major"/>
      </rPr>
      <t xml:space="preserve">
2022</t>
    </r>
  </si>
  <si>
    <t>Tabel 5.1. Ikhtisar Data Keuangan LKM Berdasarkan Provinsi (Miliar Rupiah) April 2022</t>
  </si>
  <si>
    <t>Table 5.1. MFIs Financial Data Summary by Province (Billion Rupiah) April 2022</t>
  </si>
  <si>
    <t>Tabel 8.1. Ikhtisar Data Keuangan Kuartalan LKM Koperasi Konvensional Berdasarkan Provinsi (Miliar Rupiah) April 2022</t>
  </si>
  <si>
    <t>Table 8.1. Conventional Cooperative MFIs Four Monthly Financial Data Summary by Province (Billion Rupiah) April 2022</t>
  </si>
  <si>
    <t>Tabel 11.1. Ikhtisar Data Keuangan Kuartalan LKM PT Konvensional Berdasarkan Provinsi (Miliar Rupiah) April 2022</t>
  </si>
  <si>
    <t>Table 11.1. Conventional Limited Company MFIs Four Monthly Financial Data Summary by Province (Billion Rupiah) April 2022</t>
  </si>
  <si>
    <t>Tabel 11.1. Ikhtisar Data Keuangan Kuartalan LKM PT Konvensional Berdasarkan Provinsi (Miliar Rupiah) Desember 2021</t>
  </si>
  <si>
    <t>Tabel 14.1. Ikhtisar Data Keuangan Kuartalan LKM Koperasi Syariah Berdasarkan Provinsi (Miliar Rupiah) April 2022</t>
  </si>
  <si>
    <t>Table 14.1. Sharia Cooperative MFIs Four Monthly Financial Data Summary by Province (Billion Rupiah) April 2022</t>
  </si>
  <si>
    <t>Tabel 17.1. Ikhtisar Data Keuangan Kuartalan LKM PT Syariah Berdasarkan Provinsi (Miliar Rupiah) April 2022</t>
  </si>
  <si>
    <t>Table 17.1. Sharia Limit MFIs Four Monthly Financial Data Summary by Province (Billion Rupiah) April 2022</t>
  </si>
  <si>
    <t>Laporan Empat Bulanan Periode Agustus 2022</t>
  </si>
  <si>
    <t>Four Monthly Report August 2022</t>
  </si>
  <si>
    <r>
      <t xml:space="preserve">Agustus
</t>
    </r>
    <r>
      <rPr>
        <b/>
        <i/>
        <sz val="12"/>
        <rFont val="Cambria"/>
        <family val="1"/>
        <scheme val="major"/>
      </rPr>
      <t>August</t>
    </r>
    <r>
      <rPr>
        <b/>
        <sz val="12"/>
        <rFont val="Cambria"/>
        <family val="1"/>
        <scheme val="major"/>
      </rPr>
      <t xml:space="preserve">
2022</t>
    </r>
  </si>
  <si>
    <t>Tabel 5.1. Ikhtisar Data Keuangan LKM Berdasarkan Provinsi (Miliar Rupiah) Agustus 2022</t>
  </si>
  <si>
    <t>Table 5.1. MFIs Financial Data Summary by Province (Billion Rupiah) August 2022</t>
  </si>
  <si>
    <t>Tabel 8.1. Ikhtisar Data Keuangan Kuartalan LKM Koperasi Konvensional Berdasarkan Provinsi (Miliar Rupiah) Agustus 2022</t>
  </si>
  <si>
    <t>Table 8.1. Conventional Cooperative MFIs Four Monthly Financial Data Summary by Province (Billion Rupiah) August 2022</t>
  </si>
  <si>
    <t>Tabel 11.1. Ikhtisar Data Keuangan Kuartalan LKM PT Konvensional Berdasarkan Provinsi (Miliar Rupiah) Agustus 2022</t>
  </si>
  <si>
    <t>Table 11.1. Conventional Limited Company MFIs Four Monthly Financial Data Summary by Province (Billion Rupiah) August 2022</t>
  </si>
  <si>
    <t>Tabel 14.1. Ikhtisar Data Keuangan Kuartalan LKM Koperasi Syariah Berdasarkan Provinsi (Miliar Rupiah) Agustus 2022</t>
  </si>
  <si>
    <t>Table 14.1. Sharia Cooperative MFIs Four Monthly Financial Data Summary by Province (Billion Rupiah) August 2022</t>
  </si>
  <si>
    <t>Tabel 17.1. Ikhtisar Data Keuangan Kuartalan LKM PT Syariah Berdasarkan Provinsi (Miliar Rupiah) Agustus 2022</t>
  </si>
  <si>
    <t>Table 17.1. Sharia Limit MFIs Four Monthly Financial Data Summary by Province (Billion Rupiah)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</si>
</sst>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0_);_(* \(#,##0\);_(* &quot;-&quot;_);_(@_)"/>
    <numFmt numFmtId="43" formatCode="_(* #,##0.00_);_(* \(#,##0.00\);_(* &quot;-&quot;??_);_(@_)"/>
    <numFmt numFmtId="164" formatCode="_-* #,##0_-;\-* #,##0_-;_-* &quot;-&quot;_-;_-@_-"/>
    <numFmt numFmtId="165" formatCode="_-* #,##0.00_-;\-* #,##0.00_-;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 numFmtId="183" formatCode="_(* #,##0.0000000000000000000000000000000_);_(* \(#,##0.0000000000000000000000000000000\);_(* &quot;-&quot;??_);_(@_)"/>
    <numFmt numFmtId="184" formatCode="_(* #,##0.0000_);_(* \(#,##0.0000\);_(* &quot;-&quot;_);_(@_)"/>
    <numFmt numFmtId="185" formatCode="_(* #,##0.000_);_(* \(#,##0.000\);_(* &quot;-&quot;_);_(@_)"/>
    <numFmt numFmtId="186" formatCode="_(* #,##0.0000000_);_(* \(#,##0.0000000\);_(* &quot;-&quot;_);_(@_)"/>
    <numFmt numFmtId="187" formatCode="_(* #,##0.0000000000000_);_(* \(#,##0.0000000000000\);_(* &quot;-&quot;_);_(@_)"/>
    <numFmt numFmtId="207" formatCode="_(* #,##0.0000000000000000000000000_);_(* \(#,##0.0000000000000000000000000\);_(* &quot;-&quot;_);_(@_)"/>
    <numFmt numFmtId="213" formatCode="_(* #,##0.0000000000000000000000000000000_);_(* \(#,##0.0000000000000000000000000000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5"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70"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4"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286">
    <xf numFmtId="0" fontId="0" fillId="0" borderId="0" xfId="0"/>
    <xf numFmtId="0" fontId="47" fillId="0" borderId="0" xfId="0" applyFont="1"/>
    <xf numFmtId="0" fontId="46" fillId="0" borderId="0" xfId="3" applyFont="1" applyAlignment="1">
      <alignment horizontal="center" vertical="top" wrapText="1" readingOrder="1"/>
    </xf>
    <xf numFmtId="0" fontId="49" fillId="0" borderId="0" xfId="4" applyFont="1" applyAlignment="1">
      <alignment vertical="top" wrapText="1"/>
    </xf>
    <xf numFmtId="0" fontId="3" fillId="0" borderId="0" xfId="0" applyFont="1"/>
    <xf numFmtId="0" fontId="59" fillId="0" borderId="0" xfId="0" applyFont="1"/>
    <xf numFmtId="0" fontId="59" fillId="0" borderId="0" xfId="0" applyFont="1" applyAlignment="1">
      <alignment vertical="center"/>
    </xf>
    <xf numFmtId="0" fontId="49" fillId="0" borderId="0" xfId="3" applyFont="1" applyAlignment="1">
      <alignment vertical="center"/>
    </xf>
    <xf numFmtId="0" fontId="48" fillId="0" borderId="0" xfId="3"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Font="1" applyAlignment="1">
      <alignment horizontal="center" vertical="top" wrapText="1" readingOrder="1"/>
    </xf>
    <xf numFmtId="0" fontId="71" fillId="0" borderId="0" xfId="0" applyFont="1"/>
    <xf numFmtId="0" fontId="72" fillId="0" borderId="0" xfId="0" applyFont="1"/>
    <xf numFmtId="0" fontId="50" fillId="0" borderId="0" xfId="4" applyFont="1" applyAlignment="1">
      <alignment vertical="justify"/>
    </xf>
    <xf numFmtId="0" fontId="51" fillId="0" borderId="0" xfId="4" applyFont="1" applyAlignment="1">
      <alignment vertical="top" wrapText="1"/>
    </xf>
    <xf numFmtId="0" fontId="50" fillId="0" borderId="0" xfId="3" applyFont="1" applyAlignment="1">
      <alignment horizontal="center" vertical="top" wrapText="1" readingOrder="1"/>
    </xf>
    <xf numFmtId="0" fontId="51" fillId="0" borderId="0" xfId="0" applyFont="1"/>
    <xf numFmtId="0" fontId="70" fillId="8" borderId="0" xfId="3" applyFont="1" applyFill="1" applyAlignment="1">
      <alignment horizontal="center" vertical="top" wrapText="1" readingOrder="1"/>
    </xf>
    <xf numFmtId="0" fontId="67"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xf numFmtId="0" fontId="74" fillId="0" borderId="1" xfId="0" applyFont="1" applyBorder="1" applyAlignment="1">
      <alignment horizontal="right"/>
    </xf>
    <xf numFmtId="0" fontId="60" fillId="8" borderId="20" xfId="3" applyFont="1" applyFill="1" applyBorder="1" applyAlignment="1">
      <alignment horizontal="center" vertical="center" wrapText="1" readingOrder="1"/>
    </xf>
    <xf numFmtId="0" fontId="81" fillId="8" borderId="0" xfId="3" applyFont="1" applyFill="1" applyAlignment="1">
      <alignment horizontal="center" vertical="top" wrapText="1" readingOrder="1"/>
    </xf>
    <xf numFmtId="0" fontId="81" fillId="0" borderId="0" xfId="3" applyFont="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Font="1" applyFill="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0" xfId="0" applyFont="1" applyBorder="1"/>
    <xf numFmtId="0" fontId="3" fillId="0" borderId="0" xfId="0" applyFont="1" applyAlignment="1">
      <alignment horizontal="justify" vertical="justify" wrapText="1"/>
    </xf>
    <xf numFmtId="0" fontId="3" fillId="0" borderId="10" xfId="0" applyFont="1" applyBorder="1" applyAlignment="1">
      <alignment horizontal="justify" vertical="justify" wrapText="1"/>
    </xf>
    <xf numFmtId="0" fontId="3" fillId="0" borderId="0" xfId="0" applyFont="1" applyAlignment="1">
      <alignment horizontal="justify" vertical="center" wrapText="1"/>
    </xf>
    <xf numFmtId="0" fontId="3" fillId="0" borderId="16" xfId="0" applyFont="1" applyBorder="1" applyAlignment="1">
      <alignment horizontal="justify" vertical="center" wrapText="1"/>
    </xf>
    <xf numFmtId="0" fontId="78" fillId="0" borderId="0" xfId="0" applyFont="1" applyAlignment="1">
      <alignment vertical="top" wrapText="1"/>
    </xf>
    <xf numFmtId="0" fontId="74" fillId="0" borderId="0" xfId="0" applyFont="1" applyAlignment="1">
      <alignment horizontal="justify" vertical="justify" wrapText="1"/>
    </xf>
    <xf numFmtId="0" fontId="3" fillId="0" borderId="10" xfId="0" applyFont="1" applyBorder="1" applyAlignment="1">
      <alignment horizontal="justify" vertical="center" wrapText="1"/>
    </xf>
    <xf numFmtId="0" fontId="3" fillId="0" borderId="10" xfId="0" applyFont="1" applyBorder="1" applyAlignment="1">
      <alignment horizontal="justify" vertical="top" wrapText="1"/>
    </xf>
    <xf numFmtId="0" fontId="74" fillId="0" borderId="0" xfId="0" applyFont="1"/>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Alignment="1">
      <alignment horizontal="center"/>
    </xf>
    <xf numFmtId="0" fontId="87" fillId="0" borderId="16" xfId="0" applyFont="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Font="1" applyFill="1" applyAlignment="1">
      <alignment horizontal="center" vertical="top" wrapText="1" readingOrder="1"/>
    </xf>
    <xf numFmtId="0" fontId="48" fillId="0" borderId="0" xfId="0" applyFont="1" applyAlignment="1">
      <alignment vertical="center"/>
    </xf>
    <xf numFmtId="0" fontId="3" fillId="0" borderId="0" xfId="0" applyFont="1" applyAlignment="1">
      <alignment horizontal="center" vertical="center"/>
    </xf>
    <xf numFmtId="0" fontId="68" fillId="8" borderId="0" xfId="3" applyFont="1" applyFill="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Alignment="1">
      <alignment vertical="center" readingOrder="1"/>
    </xf>
    <xf numFmtId="0" fontId="48" fillId="0" borderId="0" xfId="3" applyFont="1" applyAlignment="1">
      <alignment vertical="center" readingOrder="1"/>
    </xf>
    <xf numFmtId="0" fontId="49" fillId="0" borderId="0" xfId="3" applyFont="1" applyAlignment="1">
      <alignment vertical="center" readingOrder="1"/>
    </xf>
    <xf numFmtId="0" fontId="49" fillId="0" borderId="0" xfId="3" applyFont="1" applyAlignment="1">
      <alignment horizontal="center" vertical="center" readingOrder="1"/>
    </xf>
    <xf numFmtId="181" fontId="49" fillId="0" borderId="0" xfId="3" applyNumberFormat="1" applyFont="1" applyAlignment="1">
      <alignment vertical="center" readingOrder="1"/>
    </xf>
    <xf numFmtId="0" fontId="79" fillId="0" borderId="0" xfId="3" applyFont="1" applyAlignment="1">
      <alignment vertical="center"/>
    </xf>
    <xf numFmtId="0" fontId="54" fillId="0" borderId="1" xfId="3" applyFont="1" applyBorder="1" applyAlignment="1">
      <alignment horizontal="center" vertical="center"/>
    </xf>
    <xf numFmtId="0" fontId="54" fillId="0" borderId="1" xfId="3" applyFont="1" applyBorder="1" applyAlignment="1">
      <alignment vertical="center"/>
    </xf>
    <xf numFmtId="182" fontId="54" fillId="0" borderId="1" xfId="1" applyNumberFormat="1" applyFont="1" applyFill="1" applyBorder="1" applyAlignment="1">
      <alignment vertical="center"/>
    </xf>
    <xf numFmtId="0" fontId="55" fillId="0" borderId="1" xfId="3" applyFont="1" applyBorder="1" applyAlignment="1">
      <alignment vertical="center" wrapText="1"/>
    </xf>
    <xf numFmtId="182" fontId="54" fillId="0" borderId="1" xfId="1" applyNumberFormat="1" applyFont="1" applyFill="1" applyBorder="1" applyAlignment="1">
      <alignment horizontal="right" vertical="center"/>
    </xf>
    <xf numFmtId="0" fontId="60" fillId="0" borderId="1" xfId="3" applyFont="1" applyBorder="1" applyAlignment="1">
      <alignment horizontal="center" vertical="center"/>
    </xf>
    <xf numFmtId="0" fontId="60" fillId="0" borderId="1" xfId="3" applyFont="1" applyBorder="1" applyAlignment="1">
      <alignment vertical="center"/>
    </xf>
    <xf numFmtId="182" fontId="60" fillId="0" borderId="1" xfId="1" applyNumberFormat="1" applyFont="1" applyFill="1" applyBorder="1" applyAlignment="1">
      <alignment vertical="center"/>
    </xf>
    <xf numFmtId="0" fontId="61" fillId="0" borderId="1" xfId="3" applyFont="1" applyBorder="1" applyAlignment="1">
      <alignment vertical="center" wrapText="1"/>
    </xf>
    <xf numFmtId="0" fontId="60" fillId="0" borderId="1" xfId="3" applyFont="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Alignment="1">
      <alignment vertical="center" wrapText="1"/>
    </xf>
    <xf numFmtId="0" fontId="50" fillId="0" borderId="0" xfId="3" applyFont="1" applyAlignment="1">
      <alignment vertical="center"/>
    </xf>
    <xf numFmtId="0" fontId="86" fillId="0" borderId="0" xfId="3" applyFont="1" applyAlignment="1">
      <alignment vertical="center"/>
    </xf>
    <xf numFmtId="43" fontId="49" fillId="0" borderId="0" xfId="3" applyNumberFormat="1" applyFont="1" applyAlignment="1">
      <alignment vertical="center"/>
    </xf>
    <xf numFmtId="43" fontId="48" fillId="0" borderId="0" xfId="3" applyNumberFormat="1" applyFont="1" applyAlignment="1">
      <alignment vertical="center"/>
    </xf>
    <xf numFmtId="0" fontId="49" fillId="0" borderId="0" xfId="3" applyFont="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Alignment="1">
      <alignment horizontal="left" vertical="center"/>
    </xf>
    <xf numFmtId="0" fontId="49" fillId="0" borderId="0" xfId="3" applyFont="1" applyAlignment="1">
      <alignment horizontal="right" vertical="center"/>
    </xf>
    <xf numFmtId="0" fontId="49" fillId="0" borderId="0" xfId="3" applyFont="1" applyAlignment="1">
      <alignment horizontal="left" vertical="center" wrapText="1"/>
    </xf>
    <xf numFmtId="0" fontId="49" fillId="0" borderId="0" xfId="3" applyFont="1" applyAlignment="1">
      <alignment vertical="center" wrapText="1"/>
    </xf>
    <xf numFmtId="0" fontId="61" fillId="0" borderId="1" xfId="3" applyFont="1" applyBorder="1" applyAlignment="1">
      <alignment horizontal="left" vertical="center"/>
    </xf>
    <xf numFmtId="0" fontId="55" fillId="0" borderId="1" xfId="3" applyFont="1" applyBorder="1" applyAlignment="1">
      <alignment horizontal="left" vertical="center"/>
    </xf>
    <xf numFmtId="0" fontId="60" fillId="0" borderId="1" xfId="3" applyFont="1" applyBorder="1" applyAlignment="1">
      <alignment horizontal="left" vertical="center"/>
    </xf>
    <xf numFmtId="182" fontId="60" fillId="0" borderId="1" xfId="1" applyNumberFormat="1" applyFont="1" applyFill="1" applyBorder="1" applyAlignment="1">
      <alignment horizontal="right" vertical="center"/>
    </xf>
    <xf numFmtId="41" fontId="49" fillId="0" borderId="0" xfId="3" applyNumberFormat="1" applyFont="1" applyAlignment="1">
      <alignment vertical="center"/>
    </xf>
    <xf numFmtId="0" fontId="49" fillId="0" borderId="0" xfId="0" applyFont="1" applyAlignment="1">
      <alignment vertical="center"/>
    </xf>
    <xf numFmtId="0" fontId="63" fillId="0" borderId="0" xfId="3" applyFont="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Alignment="1">
      <alignment vertical="center"/>
    </xf>
    <xf numFmtId="0" fontId="75" fillId="0" borderId="0" xfId="0" applyFont="1" applyAlignment="1">
      <alignment vertical="center"/>
    </xf>
    <xf numFmtId="0" fontId="3" fillId="0" borderId="1" xfId="0" applyFont="1" applyBorder="1" applyAlignment="1">
      <alignment vertical="center"/>
    </xf>
    <xf numFmtId="41" fontId="3" fillId="0" borderId="1" xfId="1" applyFont="1" applyFill="1" applyBorder="1" applyAlignment="1">
      <alignment vertical="center"/>
    </xf>
    <xf numFmtId="0" fontId="74" fillId="0" borderId="1" xfId="0" applyFont="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Border="1" applyAlignment="1">
      <alignment vertical="center"/>
    </xf>
    <xf numFmtId="41" fontId="64" fillId="0" borderId="1" xfId="0" applyNumberFormat="1" applyFont="1" applyBorder="1" applyAlignment="1">
      <alignment vertical="center"/>
    </xf>
    <xf numFmtId="0" fontId="78" fillId="0" borderId="1" xfId="0" applyFont="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Border="1" applyAlignment="1">
      <alignment horizontal="left" vertical="center"/>
    </xf>
    <xf numFmtId="0" fontId="74" fillId="0" borderId="1" xfId="0" applyFont="1" applyBorder="1" applyAlignment="1">
      <alignment horizontal="left" vertical="center"/>
    </xf>
    <xf numFmtId="43"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0" fontId="3" fillId="0" borderId="1" xfId="0" applyFont="1" applyBorder="1" applyAlignment="1">
      <alignment horizontal="left" vertical="center"/>
    </xf>
    <xf numFmtId="0" fontId="55" fillId="0" borderId="1" xfId="3" applyFont="1" applyBorder="1" applyAlignment="1">
      <alignment horizontal="left" vertical="center" wrapText="1"/>
    </xf>
    <xf numFmtId="0" fontId="61" fillId="0" borderId="1" xfId="3" applyFont="1" applyBorder="1" applyAlignment="1">
      <alignment horizontal="left" vertical="center" wrapText="1"/>
    </xf>
    <xf numFmtId="0" fontId="54" fillId="0" borderId="1" xfId="3" applyFont="1" applyBorder="1" applyAlignment="1">
      <alignment horizontal="center" vertical="center" readingOrder="1"/>
    </xf>
    <xf numFmtId="0" fontId="54" fillId="0" borderId="1" xfId="3" applyFont="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Border="1" applyAlignment="1">
      <alignment horizontal="center" vertical="center" readingOrder="1"/>
    </xf>
    <xf numFmtId="0" fontId="60" fillId="0" borderId="1" xfId="3" applyFont="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Border="1" applyAlignment="1">
      <alignment horizontal="left" vertical="center" wrapText="1" readingOrder="1"/>
    </xf>
    <xf numFmtId="0" fontId="60" fillId="0" borderId="0" xfId="3" applyFont="1" applyAlignment="1">
      <alignment vertical="center"/>
    </xf>
    <xf numFmtId="181" fontId="49" fillId="0" borderId="0" xfId="3" applyNumberFormat="1" applyFont="1" applyAlignment="1">
      <alignment vertical="center"/>
    </xf>
    <xf numFmtId="0" fontId="7" fillId="0" borderId="0" xfId="3" applyFont="1" applyAlignment="1">
      <alignment vertical="center"/>
    </xf>
    <xf numFmtId="0" fontId="53" fillId="0" borderId="0" xfId="3" applyFont="1" applyAlignment="1">
      <alignment vertical="center"/>
    </xf>
    <xf numFmtId="0" fontId="52" fillId="0" borderId="0" xfId="3" applyFont="1" applyAlignment="1">
      <alignment vertical="center"/>
    </xf>
    <xf numFmtId="182" fontId="7" fillId="0" borderId="0" xfId="3" applyNumberFormat="1" applyFont="1" applyAlignment="1">
      <alignment vertical="center"/>
    </xf>
    <xf numFmtId="0" fontId="7" fillId="0" borderId="0" xfId="3" applyFont="1" applyAlignment="1">
      <alignment vertical="center" wrapText="1"/>
    </xf>
    <xf numFmtId="0" fontId="54" fillId="0" borderId="1" xfId="3" applyFont="1" applyBorder="1" applyAlignment="1">
      <alignment vertical="center" wrapText="1"/>
    </xf>
    <xf numFmtId="0" fontId="60" fillId="0" borderId="1" xfId="3" applyFont="1" applyBorder="1" applyAlignment="1">
      <alignment horizontal="left" vertical="center" wrapText="1"/>
    </xf>
    <xf numFmtId="0" fontId="70" fillId="0" borderId="0" xfId="3" applyFont="1" applyAlignment="1">
      <alignment horizontal="center" vertical="top" wrapText="1" readingOrder="1"/>
    </xf>
    <xf numFmtId="0" fontId="54" fillId="0" borderId="0" xfId="0" applyFont="1" applyAlignment="1">
      <alignment horizontal="left" vertical="center" wrapText="1"/>
    </xf>
    <xf numFmtId="0" fontId="3" fillId="0" borderId="0" xfId="0" applyFont="1" applyAlignment="1">
      <alignment horizontal="left" vertical="center" wrapText="1"/>
    </xf>
    <xf numFmtId="0" fontId="48" fillId="0" borderId="0" xfId="3" applyFont="1" applyAlignment="1">
      <alignment horizontal="center" vertical="center" readingOrder="1"/>
    </xf>
    <xf numFmtId="0" fontId="54" fillId="0" borderId="0" xfId="3" applyFont="1" applyAlignment="1">
      <alignment vertical="center"/>
    </xf>
    <xf numFmtId="0" fontId="60" fillId="7" borderId="1" xfId="0" applyFont="1" applyFill="1" applyBorder="1" applyAlignment="1">
      <alignment horizontal="center" vertical="center" wrapText="1"/>
    </xf>
    <xf numFmtId="0" fontId="60" fillId="0" borderId="0" xfId="3" applyFont="1" applyAlignment="1">
      <alignment vertical="center" readingOrder="1"/>
    </xf>
    <xf numFmtId="182" fontId="59" fillId="0" borderId="0" xfId="1" applyNumberFormat="1" applyFont="1" applyAlignment="1">
      <alignment vertical="center"/>
    </xf>
    <xf numFmtId="182" fontId="59" fillId="0" borderId="0" xfId="0" applyNumberFormat="1" applyFont="1" applyAlignment="1">
      <alignment vertical="center"/>
    </xf>
    <xf numFmtId="0" fontId="54" fillId="0" borderId="1" xfId="0" applyFont="1" applyBorder="1" applyAlignment="1">
      <alignment vertical="center"/>
    </xf>
    <xf numFmtId="0" fontId="74" fillId="0" borderId="1" xfId="0" applyFont="1" applyBorder="1" applyAlignment="1">
      <alignment vertical="center"/>
    </xf>
    <xf numFmtId="0" fontId="54" fillId="0" borderId="1" xfId="0" applyFont="1" applyBorder="1" applyAlignment="1">
      <alignment vertical="center" wrapText="1"/>
    </xf>
    <xf numFmtId="0" fontId="55" fillId="0" borderId="1" xfId="0" applyFont="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Border="1" applyAlignment="1">
      <alignment vertical="center"/>
    </xf>
    <xf numFmtId="0" fontId="61" fillId="0" borderId="1" xfId="0" applyFont="1" applyBorder="1" applyAlignment="1">
      <alignment horizontal="left" vertical="center"/>
    </xf>
    <xf numFmtId="0" fontId="92" fillId="0" borderId="0" xfId="0" applyFont="1" applyAlignment="1">
      <alignment vertical="center"/>
    </xf>
    <xf numFmtId="0" fontId="0" fillId="0" borderId="0" xfId="0" applyAlignment="1">
      <alignment horizontal="left"/>
    </xf>
    <xf numFmtId="41" fontId="49" fillId="0" borderId="0" xfId="1" applyFont="1" applyFill="1" applyBorder="1" applyAlignment="1">
      <alignment vertical="center"/>
    </xf>
    <xf numFmtId="182"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91" fillId="0" borderId="0" xfId="0" applyFont="1" applyAlignment="1">
      <alignment vertical="center"/>
    </xf>
    <xf numFmtId="43" fontId="60" fillId="0" borderId="1" xfId="840" applyFont="1" applyFill="1" applyBorder="1" applyAlignment="1">
      <alignment horizontal="right" vertical="center"/>
    </xf>
    <xf numFmtId="0" fontId="61" fillId="0" borderId="1" xfId="0" applyFont="1" applyBorder="1" applyAlignment="1">
      <alignment vertical="center"/>
    </xf>
    <xf numFmtId="41" fontId="54" fillId="0" borderId="0" xfId="1" applyFont="1" applyFill="1" applyBorder="1" applyAlignment="1">
      <alignment horizontal="right" vertical="center" readingOrder="1"/>
    </xf>
    <xf numFmtId="0" fontId="54" fillId="0" borderId="0" xfId="3" applyFont="1" applyAlignment="1">
      <alignment horizontal="right" vertical="center"/>
    </xf>
    <xf numFmtId="43" fontId="54" fillId="0" borderId="0" xfId="840" applyFont="1" applyAlignment="1">
      <alignment vertical="center"/>
    </xf>
    <xf numFmtId="43" fontId="49" fillId="0" borderId="0" xfId="0" applyNumberFormat="1" applyFont="1" applyAlignment="1">
      <alignment vertical="center"/>
    </xf>
    <xf numFmtId="0" fontId="69" fillId="0" borderId="0" xfId="2" applyFont="1" applyFill="1" applyBorder="1" applyAlignment="1">
      <alignment horizontal="left" vertical="center"/>
    </xf>
    <xf numFmtId="0" fontId="69" fillId="0" borderId="0" xfId="2" quotePrefix="1" applyFont="1" applyFill="1" applyBorder="1" applyAlignment="1">
      <alignment horizontal="left" vertical="center"/>
    </xf>
    <xf numFmtId="0" fontId="58" fillId="0" borderId="0" xfId="0" applyFont="1" applyAlignment="1">
      <alignment vertical="center"/>
    </xf>
    <xf numFmtId="182" fontId="54" fillId="0" borderId="1" xfId="840" applyNumberFormat="1" applyFont="1" applyFill="1" applyBorder="1" applyAlignment="1">
      <alignment horizontal="right" vertical="center"/>
    </xf>
    <xf numFmtId="182" fontId="54" fillId="0" borderId="1" xfId="840" applyNumberFormat="1" applyFont="1" applyFill="1" applyBorder="1" applyAlignment="1">
      <alignment vertical="center"/>
    </xf>
    <xf numFmtId="182" fontId="54" fillId="0" borderId="1" xfId="840" applyNumberFormat="1" applyFont="1" applyBorder="1" applyAlignment="1">
      <alignment vertical="center"/>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83" fontId="49" fillId="0" borderId="0" xfId="3" applyNumberFormat="1" applyFont="1" applyAlignment="1">
      <alignment vertical="center"/>
    </xf>
    <xf numFmtId="41" fontId="49" fillId="0" borderId="0" xfId="1" applyFont="1" applyFill="1" applyBorder="1" applyAlignment="1">
      <alignment vertical="center" readingOrder="1"/>
    </xf>
    <xf numFmtId="41" fontId="48" fillId="0" borderId="0" xfId="1" applyFont="1" applyFill="1" applyBorder="1" applyAlignment="1">
      <alignment vertical="center" readingOrder="1"/>
    </xf>
    <xf numFmtId="41" fontId="79" fillId="0" borderId="0" xfId="1" applyFont="1" applyFill="1" applyBorder="1" applyAlignment="1">
      <alignment vertical="center" readingOrder="1"/>
    </xf>
    <xf numFmtId="41" fontId="60" fillId="0" borderId="0" xfId="1" applyFont="1" applyFill="1" applyBorder="1" applyAlignment="1">
      <alignment vertical="center" readingOrder="1"/>
    </xf>
    <xf numFmtId="182" fontId="49" fillId="0" borderId="0" xfId="3" applyNumberFormat="1" applyFont="1" applyAlignment="1">
      <alignment vertical="center" readingOrder="1"/>
    </xf>
    <xf numFmtId="182" fontId="48" fillId="0" borderId="0" xfId="3" applyNumberFormat="1" applyFont="1" applyAlignment="1">
      <alignment vertical="center" readingOrder="1"/>
    </xf>
    <xf numFmtId="182" fontId="49" fillId="0" borderId="0" xfId="3" applyNumberFormat="1" applyFont="1" applyAlignment="1">
      <alignment vertical="center"/>
    </xf>
    <xf numFmtId="182" fontId="49" fillId="0" borderId="0" xfId="1" applyNumberFormat="1" applyFont="1" applyFill="1" applyBorder="1" applyAlignment="1">
      <alignment vertical="center"/>
    </xf>
    <xf numFmtId="182" fontId="49" fillId="0" borderId="0" xfId="0" applyNumberFormat="1" applyFont="1" applyAlignment="1">
      <alignment vertical="center"/>
    </xf>
    <xf numFmtId="182" fontId="3" fillId="0" borderId="1" xfId="840" applyNumberFormat="1" applyFont="1" applyBorder="1"/>
    <xf numFmtId="182" fontId="3" fillId="0" borderId="1" xfId="840" applyNumberFormat="1" applyFont="1" applyBorder="1" applyAlignment="1">
      <alignment vertical="center"/>
    </xf>
    <xf numFmtId="182" fontId="60" fillId="0" borderId="1" xfId="0" applyNumberFormat="1" applyFont="1" applyBorder="1" applyAlignment="1">
      <alignment vertical="center"/>
    </xf>
    <xf numFmtId="182" fontId="3" fillId="0" borderId="0" xfId="1" applyNumberFormat="1" applyFont="1"/>
    <xf numFmtId="182" fontId="64" fillId="0" borderId="1" xfId="0" applyNumberFormat="1" applyFont="1" applyBorder="1"/>
    <xf numFmtId="182" fontId="60" fillId="0" borderId="1" xfId="0" applyNumberFormat="1" applyFont="1" applyBorder="1"/>
    <xf numFmtId="0" fontId="49" fillId="0" borderId="0" xfId="0" applyFont="1" applyAlignment="1">
      <alignment vertical="center" wrapText="1"/>
    </xf>
    <xf numFmtId="0" fontId="49" fillId="0" borderId="1" xfId="3" applyFont="1" applyBorder="1" applyAlignment="1">
      <alignment horizontal="center" vertical="center"/>
    </xf>
    <xf numFmtId="10" fontId="54" fillId="0" borderId="1" xfId="838" applyNumberFormat="1" applyFont="1" applyFill="1" applyBorder="1" applyAlignment="1">
      <alignment horizontal="right" vertical="center" readingOrder="1"/>
    </xf>
    <xf numFmtId="10" fontId="60" fillId="0" borderId="1" xfId="838" applyNumberFormat="1" applyFont="1" applyFill="1" applyBorder="1" applyAlignment="1">
      <alignment horizontal="right" vertical="center" readingOrder="1"/>
    </xf>
    <xf numFmtId="43" fontId="7" fillId="0" borderId="0" xfId="3" applyNumberFormat="1" applyFont="1" applyAlignment="1">
      <alignment vertical="center"/>
    </xf>
    <xf numFmtId="182" fontId="64" fillId="0" borderId="1" xfId="840" applyNumberFormat="1" applyFont="1" applyFill="1" applyBorder="1" applyAlignment="1">
      <alignment vertical="center"/>
    </xf>
    <xf numFmtId="182" fontId="60" fillId="0" borderId="1" xfId="840" applyNumberFormat="1" applyFont="1" applyFill="1" applyBorder="1" applyAlignment="1">
      <alignment horizontal="right" vertical="center"/>
    </xf>
    <xf numFmtId="0" fontId="3" fillId="0" borderId="1" xfId="1" applyNumberFormat="1" applyFont="1" applyFill="1" applyBorder="1" applyAlignment="1">
      <alignment vertical="center"/>
    </xf>
    <xf numFmtId="41" fontId="59" fillId="0" borderId="0" xfId="0" applyNumberFormat="1" applyFont="1" applyAlignment="1">
      <alignment vertical="center"/>
    </xf>
    <xf numFmtId="184" fontId="59" fillId="0" borderId="0" xfId="0" applyNumberFormat="1" applyFont="1" applyAlignment="1">
      <alignment vertical="center"/>
    </xf>
    <xf numFmtId="182" fontId="49" fillId="0" borderId="0" xfId="1" applyNumberFormat="1" applyFont="1" applyAlignment="1">
      <alignment vertical="center"/>
    </xf>
    <xf numFmtId="182" fontId="64" fillId="0" borderId="0" xfId="840" applyNumberFormat="1" applyFont="1" applyFill="1" applyBorder="1" applyAlignment="1">
      <alignment vertical="center"/>
    </xf>
    <xf numFmtId="182" fontId="49" fillId="0" borderId="0" xfId="1" applyNumberFormat="1" applyFont="1" applyAlignment="1">
      <alignment vertical="center" readingOrder="1"/>
    </xf>
    <xf numFmtId="182" fontId="7" fillId="0" borderId="0" xfId="1" applyNumberFormat="1" applyFont="1" applyAlignment="1">
      <alignment vertical="center"/>
    </xf>
    <xf numFmtId="182" fontId="53" fillId="0" borderId="0" xfId="1" applyNumberFormat="1" applyFont="1" applyAlignment="1">
      <alignment vertical="center"/>
    </xf>
    <xf numFmtId="41" fontId="3" fillId="0" borderId="1" xfId="840" applyNumberFormat="1" applyFont="1" applyBorder="1"/>
    <xf numFmtId="182" fontId="3" fillId="0" borderId="1" xfId="1" applyNumberFormat="1" applyFont="1" applyBorder="1" applyAlignment="1">
      <alignment vertical="center"/>
    </xf>
    <xf numFmtId="182" fontId="59" fillId="0" borderId="0" xfId="838" applyNumberFormat="1" applyFont="1" applyAlignment="1">
      <alignment vertical="center"/>
    </xf>
    <xf numFmtId="184" fontId="49" fillId="0" borderId="0" xfId="1" applyNumberFormat="1" applyFont="1" applyAlignment="1">
      <alignment vertical="center"/>
    </xf>
    <xf numFmtId="186" fontId="49" fillId="0" borderId="0" xfId="1" applyNumberFormat="1" applyFont="1" applyAlignment="1">
      <alignment vertical="center"/>
    </xf>
    <xf numFmtId="185" fontId="48" fillId="0" borderId="0" xfId="1" applyNumberFormat="1" applyFont="1" applyFill="1" applyBorder="1" applyAlignment="1">
      <alignment vertical="center" readingOrder="1"/>
    </xf>
    <xf numFmtId="187" fontId="48" fillId="0" borderId="0" xfId="1" applyNumberFormat="1" applyFont="1" applyFill="1" applyBorder="1" applyAlignment="1">
      <alignment vertical="center" readingOrder="1"/>
    </xf>
    <xf numFmtId="185" fontId="48" fillId="0" borderId="0" xfId="1" applyNumberFormat="1" applyFont="1" applyAlignment="1">
      <alignment vertical="center"/>
    </xf>
    <xf numFmtId="182" fontId="54" fillId="0" borderId="1" xfId="1" applyNumberFormat="1" applyFont="1" applyBorder="1" applyAlignment="1">
      <alignment vertical="center"/>
    </xf>
    <xf numFmtId="182" fontId="0" fillId="0" borderId="0" xfId="838" applyNumberFormat="1" applyFont="1" applyFill="1"/>
    <xf numFmtId="0" fontId="59" fillId="0" borderId="0" xfId="1" applyNumberFormat="1" applyFont="1" applyFill="1" applyAlignment="1">
      <alignment vertical="center"/>
    </xf>
    <xf numFmtId="0" fontId="51" fillId="0" borderId="0" xfId="4" applyFont="1" applyAlignment="1">
      <alignment horizontal="justify" vertical="top" wrapText="1"/>
    </xf>
    <xf numFmtId="0" fontId="91" fillId="0" borderId="0" xfId="4" applyFont="1" applyAlignment="1">
      <alignment horizontal="left" vertical="justify"/>
    </xf>
    <xf numFmtId="0" fontId="50" fillId="0" borderId="0" xfId="4" applyFont="1" applyAlignment="1">
      <alignment horizontal="justify" vertical="top" wrapText="1"/>
    </xf>
    <xf numFmtId="0" fontId="93" fillId="0" borderId="0" xfId="3" applyFont="1" applyAlignment="1">
      <alignment horizontal="center" vertical="center" wrapText="1" readingOrder="1"/>
    </xf>
    <xf numFmtId="0" fontId="94" fillId="0" borderId="0" xfId="3" applyFont="1" applyAlignment="1">
      <alignment horizontal="center" vertical="center" wrapText="1" readingOrder="1"/>
    </xf>
    <xf numFmtId="0" fontId="79" fillId="8" borderId="20" xfId="3" applyFont="1" applyFill="1" applyBorder="1" applyAlignment="1">
      <alignment horizontal="center" vertical="center" wrapText="1" readingOrder="1"/>
    </xf>
    <xf numFmtId="0" fontId="80" fillId="8" borderId="19" xfId="3" applyFont="1" applyFill="1" applyBorder="1" applyAlignment="1">
      <alignment horizontal="center" vertical="center" wrapText="1" readingOrder="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50" fillId="0" borderId="0" xfId="4" applyFont="1" applyAlignment="1">
      <alignment horizontal="justify" vertical="justify"/>
    </xf>
    <xf numFmtId="0" fontId="51" fillId="0" borderId="0" xfId="4" applyFont="1" applyAlignment="1">
      <alignment horizontal="left" vertical="top" wrapText="1"/>
    </xf>
    <xf numFmtId="0" fontId="56" fillId="0" borderId="0" xfId="4" applyFont="1" applyAlignment="1">
      <alignment horizontal="left" vertical="top" wrapText="1"/>
    </xf>
    <xf numFmtId="0" fontId="87" fillId="0" borderId="0" xfId="0" applyFont="1" applyAlignment="1">
      <alignment horizontal="center" vertical="justify" wrapText="1"/>
    </xf>
    <xf numFmtId="0" fontId="87" fillId="0" borderId="10" xfId="0" applyFont="1" applyBorder="1" applyAlignment="1">
      <alignment horizontal="center" vertical="justify" wrapText="1"/>
    </xf>
    <xf numFmtId="0" fontId="88" fillId="0" borderId="0" xfId="0" applyFont="1" applyAlignment="1">
      <alignment horizontal="center" vertical="top" wrapText="1"/>
    </xf>
    <xf numFmtId="0" fontId="88" fillId="0" borderId="10" xfId="0" applyFont="1" applyBorder="1" applyAlignment="1">
      <alignment horizontal="center" vertical="top" wrapText="1"/>
    </xf>
    <xf numFmtId="0" fontId="0" fillId="0" borderId="0" xfId="0" applyAlignment="1">
      <alignment horizontal="center"/>
    </xf>
    <xf numFmtId="0" fontId="59" fillId="0" borderId="0" xfId="0" applyFont="1" applyAlignment="1">
      <alignment horizontal="center" vertical="center"/>
    </xf>
    <xf numFmtId="207" fontId="59" fillId="0" borderId="0" xfId="1" applyNumberFormat="1" applyFont="1" applyAlignment="1">
      <alignment vertical="center"/>
    </xf>
    <xf numFmtId="213" fontId="59" fillId="0" borderId="0" xfId="1" applyNumberFormat="1" applyFont="1" applyAlignment="1">
      <alignment vertical="center"/>
    </xf>
    <xf numFmtId="182" fontId="48" fillId="0" borderId="0" xfId="1" applyNumberFormat="1" applyFont="1" applyFill="1" applyBorder="1" applyAlignment="1">
      <alignment vertical="center"/>
    </xf>
    <xf numFmtId="182" fontId="48" fillId="0" borderId="0" xfId="1" applyNumberFormat="1" applyFont="1" applyFill="1" applyBorder="1" applyAlignment="1">
      <alignment vertical="center" readingOrder="1"/>
    </xf>
    <xf numFmtId="182" fontId="48" fillId="0" borderId="0" xfId="3" applyNumberFormat="1" applyFont="1" applyAlignment="1">
      <alignment vertical="center"/>
    </xf>
    <xf numFmtId="43" fontId="54" fillId="0" borderId="1" xfId="840" applyFont="1" applyFill="1" applyBorder="1" applyAlignment="1">
      <alignment vertical="center"/>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AttribBox" xfId="5" xr:uid="{00000000-0005-0000-0000-000017000000}"/>
    <cellStyle name="Attribute" xfId="6" xr:uid="{00000000-0005-0000-0000-000018000000}"/>
    <cellStyle name="ÄÞ¸¶ [0]_´ëÇü»çÃâ" xfId="488" xr:uid="{00000000-0005-0000-0000-000015000000}"/>
    <cellStyle name="ÄÞ¸¶_´ëÇü»çÃâ" xfId="489" xr:uid="{00000000-0005-0000-0000-000016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þ_x001d_ð &amp;ý&amp;†ýG_x0008_ X_x000a__x0007__x0001__x0001_" xfId="678" xr:uid="{00000000-0005-0000-0000-000040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abSelected="1" zoomScale="82" zoomScaleNormal="90" zoomScaleSheetLayoutView="85" workbookViewId="0">
      <selection activeCell="J14" sqref="J14"/>
    </sheetView>
  </sheetViews>
  <sheetFormatPr baseColWidth="10" defaultColWidth="9.1640625" defaultRowHeight="25"/>
  <cols>
    <col min="1" max="1" width="3.33203125" style="162" customWidth="1"/>
    <col min="2" max="2" width="3.33203125" style="15" customWidth="1"/>
    <col min="3" max="3" width="12.5" style="15" customWidth="1"/>
    <col min="4" max="9" width="9.1640625" style="15"/>
    <col min="10" max="10" width="16.33203125" style="15" customWidth="1"/>
    <col min="11" max="16384" width="9.164062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136</v>
      </c>
      <c r="D10" s="34"/>
      <c r="E10" s="34"/>
      <c r="F10" s="34"/>
    </row>
    <row r="11" spans="1:6" ht="47.25" customHeight="1">
      <c r="A11" s="21"/>
      <c r="C11" s="79" t="s">
        <v>434</v>
      </c>
      <c r="D11" s="34"/>
      <c r="E11" s="34"/>
      <c r="F11" s="34"/>
    </row>
    <row r="12" spans="1:6" ht="47.25" customHeight="1">
      <c r="A12" s="21"/>
      <c r="C12" s="80" t="s">
        <v>135</v>
      </c>
      <c r="D12" s="34"/>
      <c r="E12" s="34"/>
      <c r="F12" s="34"/>
    </row>
    <row r="13" spans="1:6" ht="47.25" customHeight="1">
      <c r="A13" s="21"/>
      <c r="C13" s="80" t="s">
        <v>435</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K34"/>
  <sheetViews>
    <sheetView showGridLines="0" view="pageBreakPreview" zoomScale="75" zoomScaleNormal="90" zoomScaleSheetLayoutView="85" workbookViewId="0">
      <selection activeCell="E12" sqref="E12"/>
    </sheetView>
  </sheetViews>
  <sheetFormatPr baseColWidth="10" defaultColWidth="9.1640625" defaultRowHeight="13"/>
  <cols>
    <col min="1" max="1" width="5.6640625" style="110" customWidth="1"/>
    <col min="2" max="2" width="54.1640625" style="7" customWidth="1"/>
    <col min="3" max="3" width="12.5" style="113" customWidth="1"/>
    <col min="4" max="5" width="12.5" style="7" customWidth="1"/>
    <col min="6" max="6" width="48.33203125" style="7" bestFit="1" customWidth="1"/>
    <col min="7" max="7" width="25.83203125" style="7" bestFit="1" customWidth="1"/>
    <col min="8" max="8" width="16" style="7" bestFit="1" customWidth="1"/>
    <col min="9" max="9" width="7.5" style="7" bestFit="1" customWidth="1"/>
    <col min="10" max="40" width="26.1640625" style="7" customWidth="1"/>
    <col min="41" max="41" width="0" style="7" hidden="1" customWidth="1"/>
    <col min="42" max="42" width="21.5" style="7" customWidth="1"/>
    <col min="43" max="16384" width="9.1640625" style="7"/>
  </cols>
  <sheetData>
    <row r="1" spans="1:37" ht="21">
      <c r="A1" s="256" t="s">
        <v>274</v>
      </c>
      <c r="B1" s="257"/>
      <c r="C1" s="257"/>
      <c r="D1" s="257"/>
      <c r="E1" s="257"/>
      <c r="F1" s="258"/>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row>
    <row r="2" spans="1:37" ht="21">
      <c r="A2" s="259" t="s">
        <v>389</v>
      </c>
      <c r="B2" s="260"/>
      <c r="C2" s="260"/>
      <c r="D2" s="260"/>
      <c r="E2" s="260"/>
      <c r="F2" s="261"/>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row>
    <row r="3" spans="1:37" s="166" customFormat="1" ht="47.25" customHeight="1">
      <c r="A3" s="37" t="s">
        <v>0</v>
      </c>
      <c r="B3" s="37" t="s">
        <v>6</v>
      </c>
      <c r="C3" s="37" t="s">
        <v>397</v>
      </c>
      <c r="D3" s="37" t="s">
        <v>422</v>
      </c>
      <c r="E3" s="37" t="s">
        <v>436</v>
      </c>
      <c r="F3" s="38" t="s">
        <v>130</v>
      </c>
    </row>
    <row r="4" spans="1:37" ht="16">
      <c r="A4" s="94">
        <v>1</v>
      </c>
      <c r="B4" s="118" t="s">
        <v>161</v>
      </c>
      <c r="C4" s="96"/>
      <c r="D4" s="96"/>
      <c r="E4" s="96"/>
      <c r="F4" s="116" t="s">
        <v>308</v>
      </c>
      <c r="H4" s="108"/>
    </row>
    <row r="5" spans="1:37" ht="16">
      <c r="A5" s="94">
        <v>2</v>
      </c>
      <c r="B5" s="95" t="s">
        <v>162</v>
      </c>
      <c r="C5" s="96">
        <v>19.9923122095</v>
      </c>
      <c r="D5" s="96">
        <v>9.4003363120000003</v>
      </c>
      <c r="E5" s="96">
        <v>13.3451388705</v>
      </c>
      <c r="F5" s="117" t="s">
        <v>227</v>
      </c>
      <c r="G5" s="188"/>
      <c r="H5" s="188"/>
      <c r="I5" s="215"/>
    </row>
    <row r="6" spans="1:37" ht="16">
      <c r="A6" s="94">
        <v>3</v>
      </c>
      <c r="B6" s="95" t="s">
        <v>163</v>
      </c>
      <c r="C6" s="96">
        <v>1.7817082040000001</v>
      </c>
      <c r="D6" s="96">
        <v>1.2502265429999999</v>
      </c>
      <c r="E6" s="96">
        <v>1.9189752849999999</v>
      </c>
      <c r="F6" s="117" t="s">
        <v>228</v>
      </c>
      <c r="G6" s="188"/>
      <c r="H6" s="188"/>
      <c r="I6" s="215"/>
    </row>
    <row r="7" spans="1:37" ht="16">
      <c r="A7" s="94">
        <v>4</v>
      </c>
      <c r="B7" s="118" t="s">
        <v>164</v>
      </c>
      <c r="C7" s="101">
        <v>21.774020413500001</v>
      </c>
      <c r="D7" s="101">
        <v>10.650562855</v>
      </c>
      <c r="E7" s="101">
        <v>15.2641141555</v>
      </c>
      <c r="F7" s="116" t="s">
        <v>229</v>
      </c>
      <c r="G7" s="188"/>
      <c r="H7" s="188"/>
      <c r="I7" s="215"/>
    </row>
    <row r="8" spans="1:37" ht="16">
      <c r="A8" s="94">
        <v>5</v>
      </c>
      <c r="B8" s="100" t="s">
        <v>165</v>
      </c>
      <c r="C8" s="96"/>
      <c r="D8" s="96"/>
      <c r="E8" s="96"/>
      <c r="F8" s="116" t="s">
        <v>309</v>
      </c>
    </row>
    <row r="9" spans="1:37" ht="16">
      <c r="A9" s="94">
        <v>6</v>
      </c>
      <c r="B9" s="95" t="s">
        <v>166</v>
      </c>
      <c r="C9" s="96">
        <v>3.0150938890000001</v>
      </c>
      <c r="D9" s="96">
        <v>1.6610555300000001</v>
      </c>
      <c r="E9" s="96">
        <v>2.2316659680000002</v>
      </c>
      <c r="F9" s="117" t="s">
        <v>222</v>
      </c>
      <c r="G9" s="188"/>
      <c r="H9" s="188"/>
      <c r="I9" s="215"/>
    </row>
    <row r="10" spans="1:37" ht="16">
      <c r="A10" s="94">
        <v>7</v>
      </c>
      <c r="B10" s="95" t="s">
        <v>167</v>
      </c>
      <c r="C10" s="96">
        <v>3.185303158</v>
      </c>
      <c r="D10" s="96">
        <v>3.9779213585000002</v>
      </c>
      <c r="E10" s="96">
        <v>4.8420620650000004</v>
      </c>
      <c r="F10" s="117" t="s">
        <v>238</v>
      </c>
      <c r="G10" s="188"/>
      <c r="H10" s="188"/>
      <c r="I10" s="215"/>
    </row>
    <row r="11" spans="1:37" ht="16">
      <c r="A11" s="94">
        <v>8</v>
      </c>
      <c r="B11" s="95" t="s">
        <v>168</v>
      </c>
      <c r="C11" s="96">
        <v>0.88079972100000004</v>
      </c>
      <c r="D11" s="96">
        <v>0.27636914600000001</v>
      </c>
      <c r="E11" s="96">
        <v>0.41362909400999998</v>
      </c>
      <c r="F11" s="117" t="s">
        <v>236</v>
      </c>
      <c r="G11" s="188"/>
      <c r="H11" s="188"/>
      <c r="I11" s="215"/>
    </row>
    <row r="12" spans="1:37" ht="16">
      <c r="A12" s="94">
        <v>9</v>
      </c>
      <c r="B12" s="95" t="s">
        <v>169</v>
      </c>
      <c r="C12" s="96">
        <v>7.8263286150000004</v>
      </c>
      <c r="D12" s="96">
        <v>4.04915395</v>
      </c>
      <c r="E12" s="96">
        <v>5.6002961620000002</v>
      </c>
      <c r="F12" s="117" t="s">
        <v>237</v>
      </c>
      <c r="G12" s="188"/>
      <c r="H12" s="188"/>
      <c r="I12" s="215"/>
    </row>
    <row r="13" spans="1:37" ht="16">
      <c r="A13" s="94">
        <v>10</v>
      </c>
      <c r="B13" s="95" t="s">
        <v>170</v>
      </c>
      <c r="C13" s="96">
        <v>3.8176454629999999</v>
      </c>
      <c r="D13" s="96">
        <v>2.45279034</v>
      </c>
      <c r="E13" s="96">
        <v>2.2806558090000002</v>
      </c>
      <c r="F13" s="117" t="s">
        <v>223</v>
      </c>
      <c r="G13" s="188"/>
      <c r="H13" s="188"/>
      <c r="I13" s="215"/>
    </row>
    <row r="14" spans="1:37" ht="16">
      <c r="A14" s="94">
        <v>11</v>
      </c>
      <c r="B14" s="118" t="s">
        <v>171</v>
      </c>
      <c r="C14" s="101">
        <v>18.725170846000001</v>
      </c>
      <c r="D14" s="101">
        <v>12.4172903245</v>
      </c>
      <c r="E14" s="101">
        <v>15.36830909801</v>
      </c>
      <c r="F14" s="116" t="s">
        <v>224</v>
      </c>
      <c r="G14" s="188"/>
      <c r="H14" s="188"/>
      <c r="I14" s="215"/>
    </row>
    <row r="15" spans="1:37" ht="16">
      <c r="A15" s="94">
        <v>12</v>
      </c>
      <c r="B15" s="100" t="s">
        <v>172</v>
      </c>
      <c r="C15" s="101">
        <v>3.0488495675</v>
      </c>
      <c r="D15" s="101">
        <v>-1.7667274694999999</v>
      </c>
      <c r="E15" s="101">
        <v>-0.10419494250999999</v>
      </c>
      <c r="F15" s="116" t="s">
        <v>310</v>
      </c>
      <c r="G15" s="188"/>
      <c r="H15" s="188"/>
      <c r="I15" s="215"/>
    </row>
    <row r="16" spans="1:37" ht="16">
      <c r="A16" s="94">
        <v>13</v>
      </c>
      <c r="B16" s="95" t="s">
        <v>258</v>
      </c>
      <c r="C16" s="96">
        <v>0.243866205</v>
      </c>
      <c r="D16" s="96">
        <v>5.3260003E-2</v>
      </c>
      <c r="E16" s="96">
        <v>0.33067722500000002</v>
      </c>
      <c r="F16" s="117" t="s">
        <v>311</v>
      </c>
      <c r="G16" s="188"/>
      <c r="H16" s="188"/>
      <c r="I16" s="215"/>
    </row>
    <row r="17" spans="1:9" ht="16">
      <c r="A17" s="94">
        <v>14</v>
      </c>
      <c r="B17" s="95" t="s">
        <v>259</v>
      </c>
      <c r="C17" s="96">
        <v>0.50922861600000002</v>
      </c>
      <c r="D17" s="96">
        <v>0.11879532800000001</v>
      </c>
      <c r="E17" s="96">
        <v>0.26102069</v>
      </c>
      <c r="F17" s="117" t="s">
        <v>312</v>
      </c>
      <c r="G17" s="188"/>
      <c r="H17" s="188"/>
      <c r="I17" s="215"/>
    </row>
    <row r="18" spans="1:9" ht="16">
      <c r="A18" s="94">
        <v>15</v>
      </c>
      <c r="B18" s="100" t="s">
        <v>175</v>
      </c>
      <c r="C18" s="101">
        <v>2.7834871565000001</v>
      </c>
      <c r="D18" s="101">
        <v>-1.8322627945000001</v>
      </c>
      <c r="E18" s="101">
        <v>-3.4538407509999994E-2</v>
      </c>
      <c r="F18" s="116" t="s">
        <v>313</v>
      </c>
      <c r="G18" s="188"/>
      <c r="H18" s="188"/>
      <c r="I18" s="215"/>
    </row>
    <row r="19" spans="1:9" ht="16">
      <c r="A19" s="94">
        <v>16</v>
      </c>
      <c r="B19" s="95" t="s">
        <v>260</v>
      </c>
      <c r="C19" s="96">
        <v>2.2221347999999998E-2</v>
      </c>
      <c r="D19" s="96">
        <v>8.0908449999999993E-3</v>
      </c>
      <c r="E19" s="96">
        <v>1.5043335E-2</v>
      </c>
      <c r="F19" s="117" t="s">
        <v>314</v>
      </c>
      <c r="G19" s="188"/>
      <c r="H19" s="188"/>
      <c r="I19" s="215"/>
    </row>
    <row r="20" spans="1:9" ht="16">
      <c r="A20" s="94">
        <v>17</v>
      </c>
      <c r="B20" s="100" t="s">
        <v>177</v>
      </c>
      <c r="C20" s="101">
        <v>2.7612658085000001</v>
      </c>
      <c r="D20" s="101">
        <v>-1.8403536395</v>
      </c>
      <c r="E20" s="101">
        <v>-4.9581742509999992E-2</v>
      </c>
      <c r="F20" s="116" t="s">
        <v>315</v>
      </c>
      <c r="G20" s="188"/>
      <c r="H20" s="188"/>
      <c r="I20" s="215"/>
    </row>
    <row r="21" spans="1:9">
      <c r="C21" s="111"/>
      <c r="D21" s="120"/>
      <c r="E21" s="233"/>
      <c r="F21" s="112"/>
    </row>
    <row r="22" spans="1:9">
      <c r="A22" s="121"/>
      <c r="C22" s="111"/>
      <c r="E22" s="108"/>
    </row>
    <row r="23" spans="1:9">
      <c r="B23" s="122"/>
      <c r="C23" s="123"/>
      <c r="E23" s="108"/>
    </row>
    <row r="24" spans="1:9">
      <c r="C24" s="111"/>
    </row>
    <row r="25" spans="1:9">
      <c r="C25" s="111"/>
    </row>
    <row r="26" spans="1:9">
      <c r="C26" s="111"/>
    </row>
    <row r="27" spans="1:9">
      <c r="C27" s="111"/>
    </row>
    <row r="28" spans="1:9">
      <c r="C28" s="111"/>
    </row>
    <row r="29" spans="1:9">
      <c r="C29" s="111"/>
    </row>
    <row r="30" spans="1:9">
      <c r="C30" s="111"/>
    </row>
    <row r="31" spans="1:9">
      <c r="C31" s="111"/>
    </row>
    <row r="32" spans="1:9">
      <c r="C32" s="111"/>
    </row>
    <row r="33" spans="3:3">
      <c r="C33" s="111"/>
    </row>
    <row r="34" spans="3:3">
      <c r="C34" s="111"/>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40"/>
  <sheetViews>
    <sheetView showGridLines="0" view="pageBreakPreview" zoomScale="64" zoomScaleNormal="90" zoomScaleSheetLayoutView="100" workbookViewId="0">
      <selection activeCell="G41" sqref="G41"/>
    </sheetView>
  </sheetViews>
  <sheetFormatPr baseColWidth="10" defaultColWidth="9.1640625" defaultRowHeight="13"/>
  <cols>
    <col min="1" max="1" width="21.1640625" style="121" customWidth="1"/>
    <col min="2" max="5" width="15.83203125" style="121" customWidth="1"/>
    <col min="6" max="6" width="21.1640625" style="121" customWidth="1"/>
    <col min="7" max="8" width="15.83203125" style="121" customWidth="1"/>
    <col min="9" max="9" width="29.6640625" style="121" customWidth="1"/>
    <col min="10" max="10" width="20.5" style="121" bestFit="1" customWidth="1"/>
    <col min="11" max="11" width="30" style="121" bestFit="1" customWidth="1"/>
    <col min="12" max="16384" width="9.1640625" style="121"/>
  </cols>
  <sheetData>
    <row r="1" spans="1:9" ht="21">
      <c r="A1" s="256" t="s">
        <v>415</v>
      </c>
      <c r="B1" s="257"/>
      <c r="C1" s="257"/>
      <c r="D1" s="257"/>
      <c r="E1" s="257"/>
      <c r="F1" s="257"/>
      <c r="G1" s="257"/>
      <c r="H1" s="257"/>
      <c r="I1" s="258"/>
    </row>
    <row r="2" spans="1:9" s="223" customFormat="1" ht="21">
      <c r="A2" s="262" t="s">
        <v>416</v>
      </c>
      <c r="B2" s="263"/>
      <c r="C2" s="263"/>
      <c r="D2" s="263"/>
      <c r="E2" s="263"/>
      <c r="F2" s="263"/>
      <c r="G2" s="263"/>
      <c r="H2" s="263"/>
      <c r="I2" s="264"/>
    </row>
    <row r="3" spans="1:9" ht="34">
      <c r="A3" s="37" t="s">
        <v>129</v>
      </c>
      <c r="B3" s="167" t="s">
        <v>17</v>
      </c>
      <c r="C3" s="167" t="s">
        <v>18</v>
      </c>
      <c r="D3" s="167" t="s">
        <v>4</v>
      </c>
      <c r="E3" s="167" t="s">
        <v>19</v>
      </c>
      <c r="F3" s="167" t="s">
        <v>20</v>
      </c>
      <c r="G3" s="167" t="s">
        <v>21</v>
      </c>
      <c r="H3" s="167" t="s">
        <v>330</v>
      </c>
      <c r="I3" s="38" t="s">
        <v>130</v>
      </c>
    </row>
    <row r="4" spans="1:9" ht="16">
      <c r="A4" s="182" t="s">
        <v>154</v>
      </c>
      <c r="B4" s="217">
        <v>3.1265038629999999</v>
      </c>
      <c r="C4" s="217">
        <v>1.529398E-3</v>
      </c>
      <c r="D4" s="217">
        <v>3.1249744650000002</v>
      </c>
      <c r="E4" s="217">
        <v>1.31E-7</v>
      </c>
      <c r="F4" s="217">
        <v>1.4411457000000001</v>
      </c>
      <c r="G4" s="217">
        <v>0</v>
      </c>
      <c r="H4" s="217">
        <v>1.529398E-3</v>
      </c>
      <c r="I4" s="183" t="s">
        <v>154</v>
      </c>
    </row>
    <row r="5" spans="1:9" ht="16">
      <c r="A5" s="182" t="s">
        <v>151</v>
      </c>
      <c r="B5" s="217">
        <v>1.12683581</v>
      </c>
      <c r="C5" s="217">
        <v>0</v>
      </c>
      <c r="D5" s="217">
        <v>1.12683581</v>
      </c>
      <c r="E5" s="217">
        <v>2.1725000000000001E-2</v>
      </c>
      <c r="F5" s="217">
        <v>0.66514899999999999</v>
      </c>
      <c r="G5" s="217">
        <v>0</v>
      </c>
      <c r="H5" s="217">
        <v>0</v>
      </c>
      <c r="I5" s="183" t="s">
        <v>158</v>
      </c>
    </row>
    <row r="6" spans="1:9" ht="16">
      <c r="A6" s="182" t="s">
        <v>150</v>
      </c>
      <c r="B6" s="217">
        <v>80.952389079499994</v>
      </c>
      <c r="C6" s="217">
        <v>47.011760213000002</v>
      </c>
      <c r="D6" s="217">
        <v>33.940628866499999</v>
      </c>
      <c r="E6" s="217">
        <v>17.919902635500002</v>
      </c>
      <c r="F6" s="217">
        <v>58.820203937999999</v>
      </c>
      <c r="G6" s="217">
        <v>1.354353403</v>
      </c>
      <c r="H6" s="217">
        <v>43.401827668999999</v>
      </c>
      <c r="I6" s="183" t="s">
        <v>157</v>
      </c>
    </row>
    <row r="7" spans="1:9" ht="16">
      <c r="A7" s="182" t="s">
        <v>250</v>
      </c>
      <c r="B7" s="217">
        <v>2.7694275400000001</v>
      </c>
      <c r="C7" s="217">
        <v>1.4772985670000001</v>
      </c>
      <c r="D7" s="217">
        <v>1.2921289730000001</v>
      </c>
      <c r="E7" s="217">
        <v>0.30172870200000002</v>
      </c>
      <c r="F7" s="217">
        <v>2.375094437</v>
      </c>
      <c r="G7" s="217">
        <v>0.425177894</v>
      </c>
      <c r="H7" s="217">
        <v>1.038787313</v>
      </c>
      <c r="I7" s="183" t="s">
        <v>252</v>
      </c>
    </row>
    <row r="8" spans="1:9" ht="16">
      <c r="A8" s="182" t="s">
        <v>358</v>
      </c>
      <c r="B8" s="217">
        <v>23.270544121</v>
      </c>
      <c r="C8" s="217">
        <v>18.981826990999998</v>
      </c>
      <c r="D8" s="217">
        <v>4.2887171300000002</v>
      </c>
      <c r="E8" s="217">
        <v>4.3845017500000001</v>
      </c>
      <c r="F8" s="217">
        <v>16.744028905</v>
      </c>
      <c r="G8" s="217">
        <v>6.612088</v>
      </c>
      <c r="H8" s="217">
        <v>9.9838809719999997</v>
      </c>
      <c r="I8" s="183" t="s">
        <v>155</v>
      </c>
    </row>
    <row r="9" spans="1:9" ht="16">
      <c r="A9" s="182" t="s">
        <v>254</v>
      </c>
      <c r="B9" s="217">
        <v>0.185308954</v>
      </c>
      <c r="C9" s="217">
        <v>3.93815E-2</v>
      </c>
      <c r="D9" s="217">
        <v>0.14592745400000001</v>
      </c>
      <c r="E9" s="217">
        <v>3.0944830999999999E-2</v>
      </c>
      <c r="F9" s="217">
        <v>0.1038</v>
      </c>
      <c r="G9" s="217">
        <v>0</v>
      </c>
      <c r="H9" s="217">
        <v>3.93815E-2</v>
      </c>
      <c r="I9" s="183" t="s">
        <v>256</v>
      </c>
    </row>
    <row r="10" spans="1:9" ht="16">
      <c r="A10" s="182" t="s">
        <v>249</v>
      </c>
      <c r="B10" s="217">
        <v>1.8162683959999999</v>
      </c>
      <c r="C10" s="217">
        <v>0.67972445599999998</v>
      </c>
      <c r="D10" s="217">
        <v>1.1365439399999999</v>
      </c>
      <c r="E10" s="217">
        <v>1.524447E-3</v>
      </c>
      <c r="F10" s="217">
        <v>1.4415749</v>
      </c>
      <c r="G10" s="217">
        <v>0.01</v>
      </c>
      <c r="H10" s="217">
        <v>0.645181742</v>
      </c>
      <c r="I10" s="183" t="s">
        <v>253</v>
      </c>
    </row>
    <row r="11" spans="1:9" ht="16">
      <c r="A11" s="182" t="s">
        <v>255</v>
      </c>
      <c r="B11" s="217">
        <v>4.2507029430000003</v>
      </c>
      <c r="C11" s="217">
        <v>0.65110932200000005</v>
      </c>
      <c r="D11" s="217">
        <v>3.5995936209999999</v>
      </c>
      <c r="E11" s="217">
        <v>0.27079979999999998</v>
      </c>
      <c r="F11" s="217">
        <v>3.6196489189999999</v>
      </c>
      <c r="G11" s="217">
        <v>0</v>
      </c>
      <c r="H11" s="217">
        <v>0.63850597499999995</v>
      </c>
      <c r="I11" s="183" t="s">
        <v>257</v>
      </c>
    </row>
    <row r="12" spans="1:9" ht="16">
      <c r="A12" s="180" t="s">
        <v>370</v>
      </c>
      <c r="B12" s="184">
        <f>SUM(B4:B11)</f>
        <v>117.49798070649999</v>
      </c>
      <c r="C12" s="184">
        <f t="shared" ref="C12:E12" si="0">SUM(C4:C11)</f>
        <v>68.842630447000005</v>
      </c>
      <c r="D12" s="184">
        <f t="shared" si="0"/>
        <v>48.655350259500004</v>
      </c>
      <c r="E12" s="184">
        <f t="shared" si="0"/>
        <v>22.931127296500001</v>
      </c>
      <c r="F12" s="184">
        <f t="shared" ref="F12:H12" si="1">SUM(F4:F11)</f>
        <v>85.210645799000005</v>
      </c>
      <c r="G12" s="184">
        <f t="shared" si="1"/>
        <v>8.4016192969999999</v>
      </c>
      <c r="H12" s="184">
        <f t="shared" si="1"/>
        <v>55.749094569</v>
      </c>
      <c r="I12" s="185" t="s">
        <v>145</v>
      </c>
    </row>
    <row r="13" spans="1:9">
      <c r="B13" s="216"/>
      <c r="C13" s="216"/>
      <c r="D13" s="216"/>
      <c r="E13" s="216"/>
      <c r="F13" s="216"/>
      <c r="G13" s="216"/>
      <c r="H13" s="216"/>
    </row>
    <row r="14" spans="1:9">
      <c r="B14" s="216"/>
      <c r="C14" s="216"/>
      <c r="D14" s="216"/>
      <c r="E14" s="216"/>
      <c r="F14" s="216"/>
      <c r="G14" s="216"/>
      <c r="H14" s="216"/>
    </row>
    <row r="15" spans="1:9">
      <c r="B15" s="216"/>
      <c r="C15" s="216"/>
      <c r="D15" s="216"/>
      <c r="E15" s="216"/>
      <c r="F15" s="216"/>
      <c r="G15" s="216"/>
      <c r="H15" s="216"/>
    </row>
    <row r="16" spans="1:9" ht="21" customHeight="1">
      <c r="A16" s="256" t="s">
        <v>425</v>
      </c>
      <c r="B16" s="257"/>
      <c r="C16" s="257"/>
      <c r="D16" s="257"/>
      <c r="E16" s="257"/>
      <c r="F16" s="257"/>
      <c r="G16" s="257"/>
      <c r="H16" s="257"/>
      <c r="I16" s="258"/>
    </row>
    <row r="17" spans="1:9" ht="21" customHeight="1">
      <c r="A17" s="262" t="s">
        <v>426</v>
      </c>
      <c r="B17" s="263"/>
      <c r="C17" s="263"/>
      <c r="D17" s="263"/>
      <c r="E17" s="263"/>
      <c r="F17" s="263"/>
      <c r="G17" s="263"/>
      <c r="H17" s="263"/>
      <c r="I17" s="264"/>
    </row>
    <row r="18" spans="1:9" ht="34">
      <c r="A18" s="37" t="s">
        <v>129</v>
      </c>
      <c r="B18" s="167" t="s">
        <v>17</v>
      </c>
      <c r="C18" s="167" t="s">
        <v>18</v>
      </c>
      <c r="D18" s="167" t="s">
        <v>4</v>
      </c>
      <c r="E18" s="167" t="s">
        <v>19</v>
      </c>
      <c r="F18" s="167" t="s">
        <v>20</v>
      </c>
      <c r="G18" s="167" t="s">
        <v>21</v>
      </c>
      <c r="H18" s="167" t="s">
        <v>330</v>
      </c>
      <c r="I18" s="38" t="s">
        <v>130</v>
      </c>
    </row>
    <row r="19" spans="1:9" ht="16">
      <c r="A19" s="182" t="s">
        <v>154</v>
      </c>
      <c r="B19" s="217">
        <v>3.1265038629999999</v>
      </c>
      <c r="C19" s="217">
        <v>1.529398E-3</v>
      </c>
      <c r="D19" s="217">
        <v>3.1249744650000002</v>
      </c>
      <c r="E19" s="217">
        <v>1.31E-7</v>
      </c>
      <c r="F19" s="217">
        <v>1.4411457000000001</v>
      </c>
      <c r="G19" s="217">
        <v>0</v>
      </c>
      <c r="H19" s="217">
        <v>1.529398E-3</v>
      </c>
      <c r="I19" s="183" t="s">
        <v>154</v>
      </c>
    </row>
    <row r="20" spans="1:9" ht="16">
      <c r="A20" s="182" t="s">
        <v>151</v>
      </c>
      <c r="B20" s="217">
        <v>1.12683581</v>
      </c>
      <c r="C20" s="217">
        <v>0</v>
      </c>
      <c r="D20" s="217">
        <v>1.12683581</v>
      </c>
      <c r="E20" s="217">
        <v>2.1725000000000001E-2</v>
      </c>
      <c r="F20" s="217">
        <v>0.66514899999999999</v>
      </c>
      <c r="G20" s="217">
        <v>0</v>
      </c>
      <c r="H20" s="217">
        <v>0</v>
      </c>
      <c r="I20" s="183" t="s">
        <v>158</v>
      </c>
    </row>
    <row r="21" spans="1:9" ht="16">
      <c r="A21" s="182" t="s">
        <v>150</v>
      </c>
      <c r="B21" s="217">
        <v>81.008004816500005</v>
      </c>
      <c r="C21" s="217">
        <v>48.248317409999999</v>
      </c>
      <c r="D21" s="217">
        <v>32.759687406499999</v>
      </c>
      <c r="E21" s="217">
        <v>16.921592379</v>
      </c>
      <c r="F21" s="217">
        <v>61.367531169000003</v>
      </c>
      <c r="G21" s="217">
        <v>3.095637403</v>
      </c>
      <c r="H21" s="217">
        <v>42.511903347000001</v>
      </c>
      <c r="I21" s="183" t="s">
        <v>157</v>
      </c>
    </row>
    <row r="22" spans="1:9" ht="16">
      <c r="A22" s="182" t="s">
        <v>250</v>
      </c>
      <c r="B22" s="217">
        <v>2.9155043799999998</v>
      </c>
      <c r="C22" s="217">
        <v>1.720178727</v>
      </c>
      <c r="D22" s="217">
        <v>1.195325653</v>
      </c>
      <c r="E22" s="217">
        <v>7.6175884999999999E-2</v>
      </c>
      <c r="F22" s="217">
        <v>2.7545751790000002</v>
      </c>
      <c r="G22" s="217">
        <v>0.425177894</v>
      </c>
      <c r="H22" s="217">
        <v>1.25036591</v>
      </c>
      <c r="I22" s="183" t="s">
        <v>252</v>
      </c>
    </row>
    <row r="23" spans="1:9" ht="16">
      <c r="A23" s="182" t="s">
        <v>358</v>
      </c>
      <c r="B23" s="217">
        <v>21.578712867</v>
      </c>
      <c r="C23" s="217">
        <v>17.981730741</v>
      </c>
      <c r="D23" s="217">
        <v>3.5969821259999999</v>
      </c>
      <c r="E23" s="217">
        <v>0.75819252800000003</v>
      </c>
      <c r="F23" s="217">
        <v>19.294824526999999</v>
      </c>
      <c r="G23" s="217">
        <v>7.9654639569999999</v>
      </c>
      <c r="H23" s="217">
        <v>9.1532539780000004</v>
      </c>
      <c r="I23" s="183" t="s">
        <v>155</v>
      </c>
    </row>
    <row r="24" spans="1:9" ht="16">
      <c r="A24" s="182" t="s">
        <v>254</v>
      </c>
      <c r="B24" s="217">
        <v>0.175182754</v>
      </c>
      <c r="C24" s="217">
        <v>3.5056999999999998E-2</v>
      </c>
      <c r="D24" s="217">
        <v>0.14012575399999999</v>
      </c>
      <c r="E24" s="217">
        <v>2.0944831000000001E-2</v>
      </c>
      <c r="F24" s="217">
        <v>9.4200000000000006E-2</v>
      </c>
      <c r="G24" s="217">
        <v>0</v>
      </c>
      <c r="H24" s="217">
        <v>3.4715000000000003E-2</v>
      </c>
      <c r="I24" s="183" t="s">
        <v>256</v>
      </c>
    </row>
    <row r="25" spans="1:9" ht="16">
      <c r="A25" s="182" t="s">
        <v>249</v>
      </c>
      <c r="B25" s="217">
        <v>1.8097823200000001</v>
      </c>
      <c r="C25" s="217">
        <v>0.72614665</v>
      </c>
      <c r="D25" s="217">
        <v>1.0836356700000001</v>
      </c>
      <c r="E25" s="217">
        <v>1.0029355E-2</v>
      </c>
      <c r="F25" s="217">
        <v>1.5938677000000001</v>
      </c>
      <c r="G25" s="217">
        <v>0.01</v>
      </c>
      <c r="H25" s="217">
        <v>0.68273917299999998</v>
      </c>
      <c r="I25" s="183" t="s">
        <v>253</v>
      </c>
    </row>
    <row r="26" spans="1:9" ht="16">
      <c r="A26" s="182" t="s">
        <v>255</v>
      </c>
      <c r="B26" s="217">
        <v>4.8129450299999998</v>
      </c>
      <c r="C26" s="217">
        <v>0.91204523900000001</v>
      </c>
      <c r="D26" s="217">
        <v>3.9008997910000001</v>
      </c>
      <c r="E26" s="217">
        <v>0.36438614400000002</v>
      </c>
      <c r="F26" s="217">
        <v>4.0379182419999999</v>
      </c>
      <c r="G26" s="217">
        <v>0</v>
      </c>
      <c r="H26" s="217">
        <v>0.88022827999999997</v>
      </c>
      <c r="I26" s="183" t="s">
        <v>257</v>
      </c>
    </row>
    <row r="27" spans="1:9" ht="16">
      <c r="A27" s="180" t="s">
        <v>370</v>
      </c>
      <c r="B27" s="219">
        <v>116.55347184049999</v>
      </c>
      <c r="C27" s="219">
        <v>69.625005165000005</v>
      </c>
      <c r="D27" s="219">
        <v>46.928466675499998</v>
      </c>
      <c r="E27" s="219">
        <v>18.173046252999999</v>
      </c>
      <c r="F27" s="219">
        <v>91.249211517000006</v>
      </c>
      <c r="G27" s="219">
        <v>11.496279253999999</v>
      </c>
      <c r="H27" s="219">
        <v>54.514735086000002</v>
      </c>
      <c r="I27" s="185" t="s">
        <v>145</v>
      </c>
    </row>
    <row r="28" spans="1:9">
      <c r="B28" s="198"/>
      <c r="C28" s="198"/>
      <c r="D28" s="198"/>
      <c r="E28" s="198"/>
      <c r="F28" s="198"/>
      <c r="G28" s="198"/>
      <c r="H28" s="198"/>
    </row>
    <row r="29" spans="1:9">
      <c r="B29" s="198"/>
    </row>
    <row r="31" spans="1:9" ht="21">
      <c r="A31" s="256" t="s">
        <v>439</v>
      </c>
      <c r="B31" s="257"/>
      <c r="C31" s="257"/>
      <c r="D31" s="257"/>
      <c r="E31" s="257"/>
      <c r="F31" s="257"/>
      <c r="G31" s="257"/>
      <c r="H31" s="257"/>
      <c r="I31" s="258"/>
    </row>
    <row r="32" spans="1:9" ht="21">
      <c r="A32" s="262" t="s">
        <v>440</v>
      </c>
      <c r="B32" s="263"/>
      <c r="C32" s="263"/>
      <c r="D32" s="263"/>
      <c r="E32" s="263"/>
      <c r="F32" s="263"/>
      <c r="G32" s="263"/>
      <c r="H32" s="263"/>
      <c r="I32" s="264"/>
    </row>
    <row r="33" spans="1:9" ht="34">
      <c r="A33" s="37" t="s">
        <v>129</v>
      </c>
      <c r="B33" s="167" t="s">
        <v>17</v>
      </c>
      <c r="C33" s="167" t="s">
        <v>18</v>
      </c>
      <c r="D33" s="167" t="s">
        <v>4</v>
      </c>
      <c r="E33" s="167" t="s">
        <v>19</v>
      </c>
      <c r="F33" s="167" t="s">
        <v>20</v>
      </c>
      <c r="G33" s="167" t="s">
        <v>21</v>
      </c>
      <c r="H33" s="167" t="s">
        <v>330</v>
      </c>
      <c r="I33" s="38" t="s">
        <v>130</v>
      </c>
    </row>
    <row r="34" spans="1:9" ht="16">
      <c r="A34" s="182" t="s">
        <v>154</v>
      </c>
      <c r="B34" s="217">
        <v>3.1265038629999999</v>
      </c>
      <c r="C34" s="217">
        <v>1.529398E-3</v>
      </c>
      <c r="D34" s="217">
        <v>3.1249744650000002</v>
      </c>
      <c r="E34" s="217">
        <v>1.31E-7</v>
      </c>
      <c r="F34" s="217">
        <v>1.4411457000000001</v>
      </c>
      <c r="G34" s="238">
        <v>0</v>
      </c>
      <c r="H34" s="238">
        <v>1529398</v>
      </c>
      <c r="I34" s="183" t="s">
        <v>154</v>
      </c>
    </row>
    <row r="35" spans="1:9" ht="16">
      <c r="A35" s="182" t="s">
        <v>150</v>
      </c>
      <c r="B35" s="217">
        <v>87.296681129554997</v>
      </c>
      <c r="C35" s="217">
        <v>52.936894640239998</v>
      </c>
      <c r="D35" s="217">
        <v>34.359786489305002</v>
      </c>
      <c r="E35" s="217">
        <v>17.863281732499999</v>
      </c>
      <c r="F35" s="217">
        <v>66.392780420999998</v>
      </c>
      <c r="G35" s="217">
        <v>3.2068593110000001</v>
      </c>
      <c r="H35" s="217">
        <v>46.830409590000002</v>
      </c>
      <c r="I35" s="183" t="s">
        <v>157</v>
      </c>
    </row>
    <row r="36" spans="1:9" ht="16">
      <c r="A36" s="182" t="s">
        <v>358</v>
      </c>
      <c r="B36" s="217">
        <v>23.049214158000002</v>
      </c>
      <c r="C36" s="217">
        <v>18.97304961</v>
      </c>
      <c r="D36" s="217">
        <v>4.0761645480000004</v>
      </c>
      <c r="E36" s="217">
        <v>1.9094505129999999</v>
      </c>
      <c r="F36" s="217">
        <v>20.083114762000001</v>
      </c>
      <c r="G36" s="217">
        <v>7.6829639570000001</v>
      </c>
      <c r="H36" s="217">
        <v>10.419919369</v>
      </c>
      <c r="I36" s="183" t="s">
        <v>155</v>
      </c>
    </row>
    <row r="37" spans="1:9" ht="16">
      <c r="A37" s="182" t="s">
        <v>254</v>
      </c>
      <c r="B37" s="217">
        <v>0.16601806999999999</v>
      </c>
      <c r="C37" s="217">
        <v>2.5760000000000002E-2</v>
      </c>
      <c r="D37" s="217">
        <v>0.14025807000000001</v>
      </c>
      <c r="E37" s="217">
        <v>6.2491946999999999E-2</v>
      </c>
      <c r="F37" s="217">
        <v>4.0500000000000001E-2</v>
      </c>
      <c r="G37" s="217">
        <v>0</v>
      </c>
      <c r="H37" s="217">
        <v>2.5760000000000002E-2</v>
      </c>
      <c r="I37" s="183" t="s">
        <v>256</v>
      </c>
    </row>
    <row r="38" spans="1:9" ht="16">
      <c r="A38" s="182" t="s">
        <v>249</v>
      </c>
      <c r="B38" s="217">
        <v>1.7662735380000001</v>
      </c>
      <c r="C38" s="217">
        <v>0.67875406400000005</v>
      </c>
      <c r="D38" s="217">
        <v>1.087519474</v>
      </c>
      <c r="E38" s="217">
        <v>5.8816320000000004E-3</v>
      </c>
      <c r="F38" s="217">
        <v>1.5817066310000001</v>
      </c>
      <c r="G38" s="217">
        <v>0.06</v>
      </c>
      <c r="H38" s="217">
        <v>0.58289558699999999</v>
      </c>
      <c r="I38" s="183" t="s">
        <v>253</v>
      </c>
    </row>
    <row r="39" spans="1:9" ht="16">
      <c r="A39" s="182" t="s">
        <v>255</v>
      </c>
      <c r="B39" s="217">
        <v>5.2531372000000003</v>
      </c>
      <c r="C39" s="217">
        <v>1.154192836</v>
      </c>
      <c r="D39" s="217">
        <v>4.0989443640000003</v>
      </c>
      <c r="E39" s="217">
        <v>0.36120174399999999</v>
      </c>
      <c r="F39" s="217">
        <v>4.4082053520000004</v>
      </c>
      <c r="G39" s="217">
        <v>0</v>
      </c>
      <c r="H39" s="217">
        <v>1.124753932</v>
      </c>
      <c r="I39" s="183" t="s">
        <v>257</v>
      </c>
    </row>
    <row r="40" spans="1:9" ht="16">
      <c r="A40" s="180" t="s">
        <v>370</v>
      </c>
      <c r="B40" s="219">
        <v>120.65782795855499</v>
      </c>
      <c r="C40" s="219">
        <v>73.770180548239992</v>
      </c>
      <c r="D40" s="219">
        <v>46.887647410305</v>
      </c>
      <c r="E40" s="219">
        <v>20.2023076995</v>
      </c>
      <c r="F40" s="219">
        <v>93.947452866000006</v>
      </c>
      <c r="G40" s="219">
        <v>10.949823267999999</v>
      </c>
      <c r="H40" s="219">
        <v>58.985267876000002</v>
      </c>
      <c r="I40" s="185" t="s">
        <v>145</v>
      </c>
    </row>
  </sheetData>
  <mergeCells count="6">
    <mergeCell ref="A1:I1"/>
    <mergeCell ref="A31:I31"/>
    <mergeCell ref="A32:I32"/>
    <mergeCell ref="A16:I16"/>
    <mergeCell ref="A17:I17"/>
    <mergeCell ref="A2:I2"/>
  </mergeCells>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I46"/>
  <sheetViews>
    <sheetView showGridLines="0" view="pageBreakPreview" zoomScale="66" zoomScaleNormal="90" zoomScaleSheetLayoutView="85" workbookViewId="0">
      <selection activeCell="G11" sqref="G11"/>
    </sheetView>
  </sheetViews>
  <sheetFormatPr baseColWidth="10" defaultColWidth="9.1640625" defaultRowHeight="13"/>
  <cols>
    <col min="1" max="1" width="5.83203125" style="90" customWidth="1"/>
    <col min="2" max="2" width="37.83203125" style="90" bestFit="1" customWidth="1"/>
    <col min="3" max="5" width="14.5" style="90" customWidth="1"/>
    <col min="6" max="6" width="47.33203125" style="90" customWidth="1"/>
    <col min="7" max="7" width="26.1640625" style="208" customWidth="1"/>
    <col min="8" max="8" width="7.83203125" style="90" bestFit="1" customWidth="1"/>
    <col min="9" max="30" width="26.1640625" style="90" customWidth="1"/>
    <col min="31" max="31" width="0" style="90" hidden="1" customWidth="1"/>
    <col min="32" max="32" width="21.5" style="90" customWidth="1"/>
    <col min="33" max="16384" width="9.1640625" style="90"/>
  </cols>
  <sheetData>
    <row r="1" spans="1:8" s="88" customFormat="1" ht="20.25" customHeight="1">
      <c r="A1" s="256" t="s">
        <v>275</v>
      </c>
      <c r="B1" s="257"/>
      <c r="C1" s="257"/>
      <c r="D1" s="257"/>
      <c r="E1" s="257"/>
      <c r="F1" s="258"/>
      <c r="G1" s="210"/>
    </row>
    <row r="2" spans="1:8" s="88" customFormat="1" ht="20.25" customHeight="1">
      <c r="A2" s="255" t="s">
        <v>390</v>
      </c>
      <c r="B2" s="255"/>
      <c r="C2" s="255"/>
      <c r="D2" s="255"/>
      <c r="E2" s="255"/>
      <c r="F2" s="255"/>
      <c r="G2" s="210"/>
    </row>
    <row r="3" spans="1:8" s="168" customFormat="1" ht="51">
      <c r="A3" s="37" t="s">
        <v>276</v>
      </c>
      <c r="B3" s="37" t="s">
        <v>6</v>
      </c>
      <c r="C3" s="37" t="s">
        <v>397</v>
      </c>
      <c r="D3" s="37" t="s">
        <v>422</v>
      </c>
      <c r="E3" s="37" t="s">
        <v>436</v>
      </c>
      <c r="F3" s="38" t="s">
        <v>130</v>
      </c>
      <c r="G3" s="211"/>
    </row>
    <row r="4" spans="1:8" ht="17">
      <c r="A4" s="144">
        <v>1</v>
      </c>
      <c r="B4" s="145" t="s">
        <v>22</v>
      </c>
      <c r="C4" s="146">
        <v>12.598586996</v>
      </c>
      <c r="D4" s="146">
        <v>10.541803571000001</v>
      </c>
      <c r="E4" s="146">
        <v>12.313909992999999</v>
      </c>
      <c r="F4" s="147" t="s">
        <v>47</v>
      </c>
      <c r="H4" s="212"/>
    </row>
    <row r="5" spans="1:8" ht="17">
      <c r="A5" s="144">
        <v>2</v>
      </c>
      <c r="B5" s="145" t="s">
        <v>23</v>
      </c>
      <c r="C5" s="146"/>
      <c r="D5" s="146"/>
      <c r="E5" s="146"/>
      <c r="F5" s="147" t="s">
        <v>103</v>
      </c>
      <c r="H5" s="212"/>
    </row>
    <row r="6" spans="1:8" ht="17">
      <c r="A6" s="144">
        <v>3</v>
      </c>
      <c r="B6" s="145" t="s">
        <v>24</v>
      </c>
      <c r="C6" s="146">
        <v>93.878977766000006</v>
      </c>
      <c r="D6" s="146">
        <v>66.589929085999998</v>
      </c>
      <c r="E6" s="146">
        <v>93.391046008999993</v>
      </c>
      <c r="F6" s="147" t="s">
        <v>112</v>
      </c>
      <c r="H6" s="212"/>
    </row>
    <row r="7" spans="1:8" ht="17">
      <c r="A7" s="144">
        <v>4</v>
      </c>
      <c r="B7" s="145" t="s">
        <v>25</v>
      </c>
      <c r="C7" s="146">
        <v>18.544246553000001</v>
      </c>
      <c r="D7" s="146">
        <v>15.430584959999999</v>
      </c>
      <c r="E7" s="146">
        <v>14.26</v>
      </c>
      <c r="F7" s="147" t="s">
        <v>117</v>
      </c>
      <c r="H7" s="212"/>
    </row>
    <row r="8" spans="1:8" ht="17">
      <c r="A8" s="144">
        <v>5</v>
      </c>
      <c r="B8" s="145" t="s">
        <v>26</v>
      </c>
      <c r="C8" s="146">
        <v>3</v>
      </c>
      <c r="D8" s="146">
        <v>0</v>
      </c>
      <c r="E8" s="146">
        <v>0</v>
      </c>
      <c r="F8" s="147" t="s">
        <v>126</v>
      </c>
      <c r="H8" s="212"/>
    </row>
    <row r="9" spans="1:8" ht="17">
      <c r="A9" s="144">
        <v>6</v>
      </c>
      <c r="B9" s="145" t="s">
        <v>27</v>
      </c>
      <c r="C9" s="146"/>
      <c r="D9" s="146"/>
      <c r="E9" s="146"/>
      <c r="F9" s="147" t="s">
        <v>104</v>
      </c>
      <c r="H9" s="212"/>
    </row>
    <row r="10" spans="1:8" ht="17">
      <c r="A10" s="144">
        <v>7</v>
      </c>
      <c r="B10" s="145" t="s">
        <v>28</v>
      </c>
      <c r="C10" s="146">
        <v>527.64545219199999</v>
      </c>
      <c r="D10" s="146">
        <v>527.958746228</v>
      </c>
      <c r="E10" s="146">
        <v>569.38768400499998</v>
      </c>
      <c r="F10" s="147" t="s">
        <v>109</v>
      </c>
      <c r="H10" s="212"/>
    </row>
    <row r="11" spans="1:8" ht="17">
      <c r="A11" s="144">
        <v>8</v>
      </c>
      <c r="B11" s="145" t="s">
        <v>29</v>
      </c>
      <c r="C11" s="146">
        <v>0</v>
      </c>
      <c r="D11" s="146">
        <v>37.351532429999999</v>
      </c>
      <c r="E11" s="146">
        <v>0</v>
      </c>
      <c r="F11" s="147" t="s">
        <v>118</v>
      </c>
      <c r="H11" s="212"/>
    </row>
    <row r="12" spans="1:8" ht="17">
      <c r="A12" s="144">
        <v>9</v>
      </c>
      <c r="B12" s="145" t="s">
        <v>30</v>
      </c>
      <c r="C12" s="146">
        <v>-47.093309320000003</v>
      </c>
      <c r="D12" s="146">
        <v>-48.527711299000003</v>
      </c>
      <c r="E12" s="146">
        <v>-58.096533827999998</v>
      </c>
      <c r="F12" s="147" t="s">
        <v>48</v>
      </c>
      <c r="H12" s="212"/>
    </row>
    <row r="13" spans="1:8" ht="17">
      <c r="A13" s="144">
        <v>10</v>
      </c>
      <c r="B13" s="145" t="s">
        <v>31</v>
      </c>
      <c r="C13" s="146">
        <v>76.909978417000005</v>
      </c>
      <c r="D13" s="146">
        <v>80.944239882000005</v>
      </c>
      <c r="E13" s="146">
        <v>84.038576938589998</v>
      </c>
      <c r="F13" s="147" t="s">
        <v>49</v>
      </c>
      <c r="H13" s="212"/>
    </row>
    <row r="14" spans="1:8" ht="17">
      <c r="A14" s="144">
        <v>11</v>
      </c>
      <c r="B14" s="145" t="s">
        <v>32</v>
      </c>
      <c r="C14" s="146">
        <v>-28.562519511000001</v>
      </c>
      <c r="D14" s="146">
        <v>-30.327293026</v>
      </c>
      <c r="E14" s="146">
        <v>-31.700966938000001</v>
      </c>
      <c r="F14" s="147" t="s">
        <v>50</v>
      </c>
      <c r="H14" s="212"/>
    </row>
    <row r="15" spans="1:8" ht="17">
      <c r="A15" s="144">
        <v>12</v>
      </c>
      <c r="B15" s="145" t="s">
        <v>33</v>
      </c>
      <c r="C15" s="146">
        <v>42.331380719999999</v>
      </c>
      <c r="D15" s="146">
        <v>48.852281855999998</v>
      </c>
      <c r="E15" s="146">
        <v>51.470840598999999</v>
      </c>
      <c r="F15" s="147" t="s">
        <v>51</v>
      </c>
      <c r="H15" s="212"/>
    </row>
    <row r="16" spans="1:8" s="89" customFormat="1" ht="17">
      <c r="A16" s="149">
        <v>13</v>
      </c>
      <c r="B16" s="150" t="s">
        <v>34</v>
      </c>
      <c r="C16" s="151">
        <v>699.25279381300004</v>
      </c>
      <c r="D16" s="151">
        <v>708.81411368800002</v>
      </c>
      <c r="E16" s="151">
        <v>735.06455677858992</v>
      </c>
      <c r="F16" s="152" t="s">
        <v>7</v>
      </c>
      <c r="G16" s="283"/>
      <c r="H16" s="213"/>
    </row>
    <row r="17" spans="1:8" ht="17">
      <c r="A17" s="144">
        <v>14</v>
      </c>
      <c r="B17" s="145" t="s">
        <v>35</v>
      </c>
      <c r="C17" s="146">
        <v>5.3154915249999997</v>
      </c>
      <c r="D17" s="146">
        <v>6.768862489</v>
      </c>
      <c r="E17" s="146">
        <v>5.6665113319999998</v>
      </c>
      <c r="F17" s="147" t="s">
        <v>52</v>
      </c>
      <c r="H17" s="212"/>
    </row>
    <row r="18" spans="1:8" ht="17">
      <c r="A18" s="144">
        <v>15</v>
      </c>
      <c r="B18" s="145" t="s">
        <v>36</v>
      </c>
      <c r="C18" s="146"/>
      <c r="D18" s="146"/>
      <c r="E18" s="146"/>
      <c r="F18" s="147" t="s">
        <v>111</v>
      </c>
      <c r="H18" s="212"/>
    </row>
    <row r="19" spans="1:8" ht="17">
      <c r="A19" s="144">
        <v>16</v>
      </c>
      <c r="B19" s="145" t="s">
        <v>37</v>
      </c>
      <c r="C19" s="146">
        <v>231.331451499</v>
      </c>
      <c r="D19" s="146">
        <v>224.320646947</v>
      </c>
      <c r="E19" s="146">
        <v>238.17854996639002</v>
      </c>
      <c r="F19" s="147" t="s">
        <v>112</v>
      </c>
      <c r="H19" s="212"/>
    </row>
    <row r="20" spans="1:8" ht="17">
      <c r="A20" s="144">
        <v>17</v>
      </c>
      <c r="B20" s="145" t="s">
        <v>38</v>
      </c>
      <c r="C20" s="146">
        <v>110.846931078</v>
      </c>
      <c r="D20" s="146">
        <v>118.709079558</v>
      </c>
      <c r="E20" s="146">
        <v>133.80290629999999</v>
      </c>
      <c r="F20" s="147" t="s">
        <v>113</v>
      </c>
      <c r="H20" s="212"/>
    </row>
    <row r="21" spans="1:8" ht="17">
      <c r="A21" s="144">
        <v>18</v>
      </c>
      <c r="B21" s="145" t="s">
        <v>21</v>
      </c>
      <c r="C21" s="146">
        <v>7.704617077</v>
      </c>
      <c r="D21" s="146">
        <v>11.78871326</v>
      </c>
      <c r="E21" s="146">
        <v>9.6690348020000005</v>
      </c>
      <c r="F21" s="147" t="s">
        <v>105</v>
      </c>
      <c r="H21" s="212"/>
    </row>
    <row r="22" spans="1:8" ht="17">
      <c r="A22" s="144">
        <v>19</v>
      </c>
      <c r="B22" s="145" t="s">
        <v>39</v>
      </c>
      <c r="C22" s="146">
        <v>20.557852945</v>
      </c>
      <c r="D22" s="146">
        <v>26.857939698999999</v>
      </c>
      <c r="E22" s="146">
        <v>24.704214258779999</v>
      </c>
      <c r="F22" s="147" t="s">
        <v>88</v>
      </c>
      <c r="H22" s="212"/>
    </row>
    <row r="23" spans="1:8" s="89" customFormat="1" ht="17">
      <c r="A23" s="149">
        <v>20</v>
      </c>
      <c r="B23" s="150" t="s">
        <v>5</v>
      </c>
      <c r="C23" s="151">
        <v>375.75634412400001</v>
      </c>
      <c r="D23" s="151">
        <v>388.44524195299999</v>
      </c>
      <c r="E23" s="151">
        <v>412.02121665916997</v>
      </c>
      <c r="F23" s="152" t="s">
        <v>8</v>
      </c>
      <c r="G23" s="209"/>
      <c r="H23" s="213"/>
    </row>
    <row r="24" spans="1:8" ht="17">
      <c r="A24" s="144">
        <v>21</v>
      </c>
      <c r="B24" s="145" t="s">
        <v>40</v>
      </c>
      <c r="C24" s="146"/>
      <c r="D24" s="146"/>
      <c r="E24" s="146"/>
      <c r="F24" s="147" t="s">
        <v>53</v>
      </c>
      <c r="H24" s="212"/>
    </row>
    <row r="25" spans="1:8" ht="17">
      <c r="A25" s="144">
        <v>22</v>
      </c>
      <c r="B25" s="145" t="s">
        <v>57</v>
      </c>
      <c r="C25" s="146">
        <v>303.76183084199999</v>
      </c>
      <c r="D25" s="146">
        <v>296.59869790499999</v>
      </c>
      <c r="E25" s="146">
        <v>297.66992731702004</v>
      </c>
      <c r="F25" s="147" t="s">
        <v>119</v>
      </c>
      <c r="H25" s="212"/>
    </row>
    <row r="26" spans="1:8" ht="17">
      <c r="A26" s="144">
        <v>23</v>
      </c>
      <c r="B26" s="145" t="s">
        <v>178</v>
      </c>
      <c r="C26" s="146">
        <v>1.397779578</v>
      </c>
      <c r="D26" s="146">
        <v>20.491468321999999</v>
      </c>
      <c r="E26" s="146">
        <v>21.995438217</v>
      </c>
      <c r="F26" s="147" t="s">
        <v>120</v>
      </c>
      <c r="H26" s="212"/>
    </row>
    <row r="27" spans="1:8" ht="17">
      <c r="A27" s="144">
        <v>24</v>
      </c>
      <c r="B27" s="145" t="s">
        <v>43</v>
      </c>
      <c r="C27" s="146">
        <v>2.9689002480000002</v>
      </c>
      <c r="D27" s="146">
        <v>2.0178944790000002</v>
      </c>
      <c r="E27" s="146">
        <v>2.0178944790000002</v>
      </c>
      <c r="F27" s="147" t="s">
        <v>54</v>
      </c>
      <c r="H27" s="212"/>
    </row>
    <row r="28" spans="1:8" ht="17">
      <c r="A28" s="144">
        <v>25</v>
      </c>
      <c r="B28" s="145" t="s">
        <v>44</v>
      </c>
      <c r="C28" s="146"/>
      <c r="D28" s="146"/>
      <c r="E28" s="146"/>
      <c r="F28" s="147" t="s">
        <v>55</v>
      </c>
      <c r="H28" s="212"/>
    </row>
    <row r="29" spans="1:8" ht="17">
      <c r="A29" s="144">
        <v>26</v>
      </c>
      <c r="B29" s="145" t="s">
        <v>58</v>
      </c>
      <c r="C29" s="146">
        <v>22.38212467965278</v>
      </c>
      <c r="D29" s="146">
        <v>26.212283950652779</v>
      </c>
      <c r="E29" s="146">
        <v>26.386715786652779</v>
      </c>
      <c r="F29" s="147" t="s">
        <v>121</v>
      </c>
      <c r="H29" s="212"/>
    </row>
    <row r="30" spans="1:8" ht="17">
      <c r="A30" s="144">
        <v>27</v>
      </c>
      <c r="B30" s="145" t="s">
        <v>59</v>
      </c>
      <c r="C30" s="146">
        <v>4.1584061737854299</v>
      </c>
      <c r="D30" s="146">
        <v>4.1975994287854297</v>
      </c>
      <c r="E30" s="146">
        <v>4.1987501307854291</v>
      </c>
      <c r="F30" s="147" t="s">
        <v>122</v>
      </c>
      <c r="H30" s="212"/>
    </row>
    <row r="31" spans="1:8" ht="17">
      <c r="A31" s="144">
        <v>28</v>
      </c>
      <c r="B31" s="145" t="s">
        <v>60</v>
      </c>
      <c r="C31" s="146"/>
      <c r="D31" s="146"/>
      <c r="E31" s="146"/>
      <c r="F31" s="147" t="s">
        <v>123</v>
      </c>
      <c r="H31" s="212"/>
    </row>
    <row r="32" spans="1:8" ht="17">
      <c r="A32" s="144">
        <v>29</v>
      </c>
      <c r="B32" s="145" t="s">
        <v>61</v>
      </c>
      <c r="C32" s="146">
        <v>-23.602604922438211</v>
      </c>
      <c r="D32" s="146">
        <v>-27.96806308543821</v>
      </c>
      <c r="E32" s="146">
        <v>-31.143722159478209</v>
      </c>
      <c r="F32" s="147" t="s">
        <v>124</v>
      </c>
      <c r="H32" s="212"/>
    </row>
    <row r="33" spans="1:9" ht="17">
      <c r="A33" s="144">
        <v>30</v>
      </c>
      <c r="B33" s="145" t="s">
        <v>62</v>
      </c>
      <c r="C33" s="146">
        <v>12.430013089999999</v>
      </c>
      <c r="D33" s="146">
        <v>-1.1810092649999999</v>
      </c>
      <c r="E33" s="146">
        <v>1.91833634844</v>
      </c>
      <c r="F33" s="147" t="s">
        <v>125</v>
      </c>
      <c r="H33" s="212"/>
    </row>
    <row r="34" spans="1:9" s="89" customFormat="1" ht="17">
      <c r="A34" s="149">
        <v>31</v>
      </c>
      <c r="B34" s="150" t="s">
        <v>11</v>
      </c>
      <c r="C34" s="151">
        <v>323.49644968899997</v>
      </c>
      <c r="D34" s="151">
        <v>320.36887173500003</v>
      </c>
      <c r="E34" s="151">
        <v>323.04334011942001</v>
      </c>
      <c r="F34" s="152" t="s">
        <v>9</v>
      </c>
      <c r="G34" s="209"/>
      <c r="H34" s="213"/>
    </row>
    <row r="35" spans="1:9" s="89" customFormat="1" ht="17">
      <c r="A35" s="149">
        <v>32</v>
      </c>
      <c r="B35" s="150" t="s">
        <v>46</v>
      </c>
      <c r="C35" s="151">
        <v>699.25279381300004</v>
      </c>
      <c r="D35" s="151">
        <v>708.81411368800002</v>
      </c>
      <c r="E35" s="151">
        <v>735.06455677858992</v>
      </c>
      <c r="F35" s="152" t="s">
        <v>10</v>
      </c>
      <c r="G35" s="243"/>
      <c r="H35" s="243"/>
      <c r="I35" s="244"/>
    </row>
    <row r="36" spans="1:9" ht="26.25" customHeight="1">
      <c r="A36" s="91"/>
      <c r="C36" s="92"/>
      <c r="E36" s="235"/>
    </row>
    <row r="37" spans="1:9" ht="51">
      <c r="A37" s="37" t="s">
        <v>0</v>
      </c>
      <c r="B37" s="38" t="s">
        <v>130</v>
      </c>
      <c r="C37" s="37" t="s">
        <v>396</v>
      </c>
      <c r="D37" s="37" t="s">
        <v>422</v>
      </c>
      <c r="E37" s="37" t="s">
        <v>436</v>
      </c>
      <c r="F37" s="38" t="s">
        <v>130</v>
      </c>
    </row>
    <row r="38" spans="1:9" ht="18" customHeight="1">
      <c r="A38" s="94">
        <v>1</v>
      </c>
      <c r="B38" s="95" t="s">
        <v>398</v>
      </c>
      <c r="C38" s="225">
        <f t="shared" ref="C38:D38" si="0">C39/C40</f>
        <v>0.36841458470551836</v>
      </c>
      <c r="D38" s="225">
        <f t="shared" si="0"/>
        <v>0.26461604057124344</v>
      </c>
      <c r="E38" s="225">
        <f>E39/E40</f>
        <v>0.31766344928294921</v>
      </c>
      <c r="F38" s="142" t="s">
        <v>403</v>
      </c>
    </row>
    <row r="39" spans="1:9" ht="15" customHeight="1">
      <c r="A39" s="110"/>
      <c r="B39" s="95" t="s">
        <v>399</v>
      </c>
      <c r="C39" s="148">
        <f t="shared" ref="C39:D39" si="1">C4+C6+C7+C8</f>
        <v>128.02181131500001</v>
      </c>
      <c r="D39" s="148">
        <f t="shared" si="1"/>
        <v>92.562317617000005</v>
      </c>
      <c r="E39" s="148">
        <f>E4+E6+E7+E8</f>
        <v>119.96495600199999</v>
      </c>
      <c r="F39" s="142" t="s">
        <v>404</v>
      </c>
    </row>
    <row r="40" spans="1:9" ht="17">
      <c r="A40" s="224"/>
      <c r="B40" s="95" t="s">
        <v>400</v>
      </c>
      <c r="C40" s="148">
        <f t="shared" ref="C40:D40" si="2">C17+C19+C20</f>
        <v>347.49387410200001</v>
      </c>
      <c r="D40" s="148">
        <f t="shared" si="2"/>
        <v>349.798588994</v>
      </c>
      <c r="E40" s="148">
        <f>E17+E19+E20</f>
        <v>377.64796759838998</v>
      </c>
      <c r="F40" s="142" t="s">
        <v>405</v>
      </c>
    </row>
    <row r="41" spans="1:9" ht="17">
      <c r="A41" s="94">
        <v>2</v>
      </c>
      <c r="B41" s="95" t="s">
        <v>401</v>
      </c>
      <c r="C41" s="225">
        <f t="shared" ref="C41:D41" si="3">C42/C43</f>
        <v>1.8609207928163305</v>
      </c>
      <c r="D41" s="225">
        <f t="shared" si="3"/>
        <v>1.8247465463195534</v>
      </c>
      <c r="E41" s="225">
        <f t="shared" ref="E41" si="4">E42/E43</f>
        <v>1.7840454012023517</v>
      </c>
      <c r="F41" s="142" t="s">
        <v>406</v>
      </c>
    </row>
    <row r="42" spans="1:9" ht="17">
      <c r="A42" s="224"/>
      <c r="B42" s="95" t="s">
        <v>402</v>
      </c>
      <c r="C42" s="148">
        <f t="shared" ref="C42:D42" si="5">C16</f>
        <v>699.25279381300004</v>
      </c>
      <c r="D42" s="148">
        <f t="shared" si="5"/>
        <v>708.81411368800002</v>
      </c>
      <c r="E42" s="148">
        <f>E16</f>
        <v>735.06455677858992</v>
      </c>
      <c r="F42" s="142" t="s">
        <v>7</v>
      </c>
    </row>
    <row r="43" spans="1:9" ht="17">
      <c r="A43" s="224"/>
      <c r="B43" s="95" t="s">
        <v>408</v>
      </c>
      <c r="C43" s="148">
        <f t="shared" ref="C43:D43" si="6">C23</f>
        <v>375.75634412400001</v>
      </c>
      <c r="D43" s="148">
        <f t="shared" si="6"/>
        <v>388.44524195299999</v>
      </c>
      <c r="E43" s="148">
        <f>E23</f>
        <v>412.02121665916997</v>
      </c>
      <c r="F43" s="142" t="s">
        <v>407</v>
      </c>
    </row>
    <row r="44" spans="1:9">
      <c r="A44" s="91"/>
      <c r="C44" s="92"/>
    </row>
    <row r="45" spans="1:9">
      <c r="A45" s="91"/>
      <c r="C45" s="92"/>
    </row>
    <row r="46" spans="1:9">
      <c r="A46" s="91"/>
      <c r="C46" s="92"/>
    </row>
  </sheetData>
  <mergeCells count="2">
    <mergeCell ref="A1:F1"/>
    <mergeCell ref="A2:F2"/>
  </mergeCells>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G33"/>
  <sheetViews>
    <sheetView showGridLines="0" view="pageBreakPreview" zoomScale="75" zoomScaleNormal="90" zoomScaleSheetLayoutView="85" workbookViewId="0">
      <selection activeCell="E20" sqref="E20"/>
    </sheetView>
  </sheetViews>
  <sheetFormatPr baseColWidth="10" defaultColWidth="9.1640625" defaultRowHeight="13"/>
  <cols>
    <col min="1" max="1" width="6.33203125" style="7" customWidth="1"/>
    <col min="2" max="2" width="45.6640625" style="7" customWidth="1"/>
    <col min="3" max="5" width="14" style="7" customWidth="1"/>
    <col min="6" max="6" width="45.6640625" style="7" customWidth="1"/>
    <col min="7" max="7" width="6.83203125" style="7" bestFit="1" customWidth="1"/>
    <col min="8" max="31" width="26.1640625" style="7" customWidth="1"/>
    <col min="32" max="32" width="0" style="7" hidden="1" customWidth="1"/>
    <col min="33" max="33" width="21.5" style="7" customWidth="1"/>
    <col min="34" max="16384" width="9.1640625" style="7"/>
  </cols>
  <sheetData>
    <row r="1" spans="1:7" s="153" customFormat="1" ht="20.25" customHeight="1">
      <c r="A1" s="256" t="s">
        <v>277</v>
      </c>
      <c r="B1" s="257"/>
      <c r="C1" s="257"/>
      <c r="D1" s="257"/>
      <c r="E1" s="257"/>
      <c r="F1" s="258"/>
    </row>
    <row r="2" spans="1:7" s="153" customFormat="1" ht="20.25" customHeight="1">
      <c r="A2" s="259" t="s">
        <v>391</v>
      </c>
      <c r="B2" s="260"/>
      <c r="C2" s="260"/>
      <c r="D2" s="260"/>
      <c r="E2" s="260"/>
      <c r="F2" s="261"/>
    </row>
    <row r="3" spans="1:7" s="165" customFormat="1" ht="51">
      <c r="A3" s="37" t="s">
        <v>276</v>
      </c>
      <c r="B3" s="37" t="s">
        <v>6</v>
      </c>
      <c r="C3" s="37" t="s">
        <v>397</v>
      </c>
      <c r="D3" s="37" t="s">
        <v>422</v>
      </c>
      <c r="E3" s="37" t="s">
        <v>436</v>
      </c>
      <c r="F3" s="38" t="s">
        <v>130</v>
      </c>
    </row>
    <row r="4" spans="1:7" ht="16">
      <c r="A4" s="94">
        <v>1</v>
      </c>
      <c r="B4" s="100" t="s">
        <v>161</v>
      </c>
      <c r="C4" s="96"/>
      <c r="D4" s="96"/>
      <c r="E4" s="96"/>
      <c r="F4" s="116" t="s">
        <v>308</v>
      </c>
    </row>
    <row r="5" spans="1:7" ht="16">
      <c r="A5" s="94">
        <v>2</v>
      </c>
      <c r="B5" s="95" t="s">
        <v>162</v>
      </c>
      <c r="C5" s="96">
        <v>123.522101732</v>
      </c>
      <c r="D5" s="96">
        <v>54.971379878</v>
      </c>
      <c r="E5" s="96">
        <v>92.325948836999999</v>
      </c>
      <c r="F5" s="117" t="s">
        <v>227</v>
      </c>
      <c r="G5" s="214"/>
    </row>
    <row r="6" spans="1:7" ht="16">
      <c r="A6" s="94">
        <v>3</v>
      </c>
      <c r="B6" s="95" t="s">
        <v>163</v>
      </c>
      <c r="C6" s="96">
        <v>32.792466359999999</v>
      </c>
      <c r="D6" s="96">
        <v>12.788625017999999</v>
      </c>
      <c r="E6" s="96">
        <v>20.99228421586</v>
      </c>
      <c r="F6" s="117" t="s">
        <v>228</v>
      </c>
      <c r="G6" s="214"/>
    </row>
    <row r="7" spans="1:7" ht="16">
      <c r="A7" s="94">
        <v>4</v>
      </c>
      <c r="B7" s="118" t="s">
        <v>164</v>
      </c>
      <c r="C7" s="101">
        <v>156.314568092</v>
      </c>
      <c r="D7" s="101">
        <v>67.760004895999998</v>
      </c>
      <c r="E7" s="101">
        <v>113.31823305285999</v>
      </c>
      <c r="F7" s="116" t="s">
        <v>229</v>
      </c>
      <c r="G7" s="214"/>
    </row>
    <row r="8" spans="1:7" ht="16">
      <c r="A8" s="94">
        <v>5</v>
      </c>
      <c r="B8" s="100" t="s">
        <v>165</v>
      </c>
      <c r="C8" s="96"/>
      <c r="D8" s="96"/>
      <c r="E8" s="96"/>
      <c r="F8" s="116" t="s">
        <v>309</v>
      </c>
      <c r="G8" s="214"/>
    </row>
    <row r="9" spans="1:7" ht="16">
      <c r="A9" s="94">
        <v>6</v>
      </c>
      <c r="B9" s="95" t="s">
        <v>166</v>
      </c>
      <c r="C9" s="96">
        <v>17.683673099</v>
      </c>
      <c r="D9" s="96">
        <v>10.338147793999999</v>
      </c>
      <c r="E9" s="96">
        <v>13.420944652620001</v>
      </c>
      <c r="F9" s="117" t="s">
        <v>222</v>
      </c>
      <c r="G9" s="214"/>
    </row>
    <row r="10" spans="1:7" ht="16">
      <c r="A10" s="94">
        <v>7</v>
      </c>
      <c r="B10" s="95" t="s">
        <v>167</v>
      </c>
      <c r="C10" s="96">
        <v>15.775944816999999</v>
      </c>
      <c r="D10" s="96">
        <v>6.7561965739999996</v>
      </c>
      <c r="E10" s="96">
        <v>14.033576917</v>
      </c>
      <c r="F10" s="117" t="s">
        <v>238</v>
      </c>
      <c r="G10" s="214"/>
    </row>
    <row r="11" spans="1:7" ht="16">
      <c r="A11" s="94">
        <v>8</v>
      </c>
      <c r="B11" s="95" t="s">
        <v>168</v>
      </c>
      <c r="C11" s="96">
        <v>3.88813203</v>
      </c>
      <c r="D11" s="96">
        <v>1.7591800070000001</v>
      </c>
      <c r="E11" s="96">
        <v>3.23374878</v>
      </c>
      <c r="F11" s="117" t="s">
        <v>236</v>
      </c>
      <c r="G11" s="214"/>
    </row>
    <row r="12" spans="1:7" ht="16">
      <c r="A12" s="94">
        <v>9</v>
      </c>
      <c r="B12" s="95" t="s">
        <v>169</v>
      </c>
      <c r="C12" s="96">
        <v>79.775408073999998</v>
      </c>
      <c r="D12" s="96">
        <v>36.698456524999997</v>
      </c>
      <c r="E12" s="96">
        <v>59.483795567999998</v>
      </c>
      <c r="F12" s="117" t="s">
        <v>237</v>
      </c>
      <c r="G12" s="214"/>
    </row>
    <row r="13" spans="1:7" ht="16">
      <c r="A13" s="94">
        <v>10</v>
      </c>
      <c r="B13" s="95" t="s">
        <v>170</v>
      </c>
      <c r="C13" s="96">
        <v>28.891637020000001</v>
      </c>
      <c r="D13" s="96">
        <v>13.166488917000001</v>
      </c>
      <c r="E13" s="96">
        <v>21.148965303800001</v>
      </c>
      <c r="F13" s="117" t="s">
        <v>223</v>
      </c>
      <c r="G13" s="214"/>
    </row>
    <row r="14" spans="1:7" ht="16">
      <c r="A14" s="94">
        <v>11</v>
      </c>
      <c r="B14" s="118" t="s">
        <v>171</v>
      </c>
      <c r="C14" s="101">
        <v>146.01479504</v>
      </c>
      <c r="D14" s="101">
        <v>68.718469816999999</v>
      </c>
      <c r="E14" s="101">
        <v>111.32103122142</v>
      </c>
      <c r="F14" s="116" t="s">
        <v>224</v>
      </c>
      <c r="G14" s="214"/>
    </row>
    <row r="15" spans="1:7" ht="16">
      <c r="A15" s="94">
        <v>12</v>
      </c>
      <c r="B15" s="100" t="s">
        <v>179</v>
      </c>
      <c r="C15" s="101">
        <v>10.299773052000001</v>
      </c>
      <c r="D15" s="101">
        <v>-0.95846492100000003</v>
      </c>
      <c r="E15" s="101">
        <v>1.9972018314399995</v>
      </c>
      <c r="F15" s="116" t="s">
        <v>310</v>
      </c>
      <c r="G15" s="214"/>
    </row>
    <row r="16" spans="1:7" ht="16">
      <c r="A16" s="94">
        <v>13</v>
      </c>
      <c r="B16" s="95" t="s">
        <v>258</v>
      </c>
      <c r="C16" s="96">
        <v>7.1055437650000002</v>
      </c>
      <c r="D16" s="96">
        <v>3.1175233790000001</v>
      </c>
      <c r="E16" s="96">
        <v>4.6431909009999996</v>
      </c>
      <c r="F16" s="117" t="s">
        <v>311</v>
      </c>
      <c r="G16" s="214"/>
    </row>
    <row r="17" spans="1:7" ht="16">
      <c r="A17" s="94">
        <v>14</v>
      </c>
      <c r="B17" s="95" t="s">
        <v>259</v>
      </c>
      <c r="C17" s="96">
        <v>3.9921176919999999</v>
      </c>
      <c r="D17" s="96">
        <v>2.9747412689999999</v>
      </c>
      <c r="E17" s="96">
        <v>4.1244737059099998</v>
      </c>
      <c r="F17" s="117" t="s">
        <v>312</v>
      </c>
      <c r="G17" s="214"/>
    </row>
    <row r="18" spans="1:7" ht="16">
      <c r="A18" s="94">
        <v>15</v>
      </c>
      <c r="B18" s="100" t="s">
        <v>180</v>
      </c>
      <c r="C18" s="101">
        <v>13.413199125</v>
      </c>
      <c r="D18" s="101">
        <v>-0.81568281099999995</v>
      </c>
      <c r="E18" s="101">
        <v>2.5159190265299998</v>
      </c>
      <c r="F18" s="116" t="s">
        <v>313</v>
      </c>
      <c r="G18" s="214"/>
    </row>
    <row r="19" spans="1:7" ht="16">
      <c r="A19" s="94">
        <v>16</v>
      </c>
      <c r="B19" s="95" t="s">
        <v>260</v>
      </c>
      <c r="C19" s="96">
        <v>0.98318603500000001</v>
      </c>
      <c r="D19" s="96">
        <v>0.36532645400000002</v>
      </c>
      <c r="E19" s="96">
        <v>0.59758267808999999</v>
      </c>
      <c r="F19" s="117" t="s">
        <v>314</v>
      </c>
      <c r="G19" s="214"/>
    </row>
    <row r="20" spans="1:7" ht="16">
      <c r="A20" s="94">
        <v>17</v>
      </c>
      <c r="B20" s="100" t="s">
        <v>181</v>
      </c>
      <c r="C20" s="101">
        <v>12.430013089999999</v>
      </c>
      <c r="D20" s="101">
        <v>-1.1810092649999999</v>
      </c>
      <c r="E20" s="101">
        <v>1.9183363484399996</v>
      </c>
      <c r="F20" s="116" t="s">
        <v>315</v>
      </c>
      <c r="G20" s="214"/>
    </row>
    <row r="21" spans="1:7">
      <c r="A21" s="110"/>
      <c r="C21" s="154"/>
    </row>
    <row r="22" spans="1:7">
      <c r="A22" s="110"/>
      <c r="C22" s="154"/>
    </row>
    <row r="23" spans="1:7">
      <c r="A23" s="110"/>
      <c r="C23" s="154"/>
    </row>
    <row r="24" spans="1:7">
      <c r="A24" s="110"/>
      <c r="C24" s="154"/>
    </row>
    <row r="25" spans="1:7">
      <c r="A25" s="110"/>
      <c r="C25" s="154"/>
    </row>
    <row r="26" spans="1:7">
      <c r="A26" s="110"/>
      <c r="C26" s="154"/>
    </row>
    <row r="27" spans="1:7">
      <c r="A27" s="110"/>
      <c r="C27" s="154"/>
    </row>
    <row r="28" spans="1:7">
      <c r="A28" s="110"/>
      <c r="C28" s="154"/>
    </row>
    <row r="29" spans="1:7">
      <c r="A29" s="110"/>
      <c r="C29" s="154"/>
    </row>
    <row r="30" spans="1:7">
      <c r="A30" s="110"/>
      <c r="C30" s="154"/>
    </row>
    <row r="31" spans="1:7">
      <c r="A31" s="110"/>
      <c r="C31" s="154"/>
    </row>
    <row r="32" spans="1:7">
      <c r="A32" s="110"/>
      <c r="C32" s="154"/>
    </row>
    <row r="33" spans="1:3">
      <c r="A33" s="110"/>
      <c r="C33" s="154"/>
    </row>
  </sheetData>
  <mergeCells count="2">
    <mergeCell ref="A1:F1"/>
    <mergeCell ref="A2:F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36"/>
  <sheetViews>
    <sheetView showGridLines="0" view="pageBreakPreview" zoomScale="56" zoomScaleNormal="90" zoomScaleSheetLayoutView="85" workbookViewId="0">
      <selection activeCell="H41" sqref="H41"/>
    </sheetView>
  </sheetViews>
  <sheetFormatPr baseColWidth="10" defaultColWidth="9.1640625" defaultRowHeight="13"/>
  <cols>
    <col min="1" max="1" width="22.5" style="121" bestFit="1" customWidth="1"/>
    <col min="2" max="8" width="17.5" style="121" customWidth="1"/>
    <col min="9" max="9" width="30.6640625" style="121" customWidth="1"/>
    <col min="10" max="10" width="14.5" style="121" bestFit="1" customWidth="1"/>
    <col min="11" max="11" width="9.1640625" style="121"/>
    <col min="12" max="12" width="30" style="121" bestFit="1" customWidth="1"/>
    <col min="13" max="16384" width="9.1640625" style="121"/>
  </cols>
  <sheetData>
    <row r="1" spans="1:9" ht="21">
      <c r="A1" s="256" t="s">
        <v>429</v>
      </c>
      <c r="B1" s="257"/>
      <c r="C1" s="257"/>
      <c r="D1" s="257"/>
      <c r="E1" s="257"/>
      <c r="F1" s="257"/>
      <c r="G1" s="257"/>
      <c r="H1" s="257"/>
      <c r="I1" s="258"/>
    </row>
    <row r="2" spans="1:9" ht="21">
      <c r="A2" s="259" t="s">
        <v>417</v>
      </c>
      <c r="B2" s="260"/>
      <c r="C2" s="260"/>
      <c r="D2" s="260"/>
      <c r="E2" s="260"/>
      <c r="F2" s="260"/>
      <c r="G2" s="260"/>
      <c r="H2" s="260"/>
      <c r="I2" s="261"/>
    </row>
    <row r="3" spans="1:9" ht="34">
      <c r="A3" s="37" t="s">
        <v>129</v>
      </c>
      <c r="B3" s="167" t="s">
        <v>17</v>
      </c>
      <c r="C3" s="167" t="s">
        <v>18</v>
      </c>
      <c r="D3" s="167" t="s">
        <v>4</v>
      </c>
      <c r="E3" s="167" t="s">
        <v>19</v>
      </c>
      <c r="F3" s="167" t="s">
        <v>20</v>
      </c>
      <c r="G3" s="167" t="s">
        <v>21</v>
      </c>
      <c r="H3" s="167" t="s">
        <v>330</v>
      </c>
      <c r="I3" s="38" t="s">
        <v>130</v>
      </c>
    </row>
    <row r="4" spans="1:9" ht="17">
      <c r="A4" s="179" t="s">
        <v>153</v>
      </c>
      <c r="B4" s="218">
        <v>59.344113551</v>
      </c>
      <c r="C4" s="218">
        <v>23.156562543</v>
      </c>
      <c r="D4" s="218">
        <v>36.187551008</v>
      </c>
      <c r="E4" s="218">
        <v>2.049663851</v>
      </c>
      <c r="F4" s="218">
        <v>48.773011867999998</v>
      </c>
      <c r="G4" s="218">
        <v>3.354020759</v>
      </c>
      <c r="H4" s="218">
        <v>17.457845235000001</v>
      </c>
      <c r="I4" s="174" t="s">
        <v>153</v>
      </c>
    </row>
    <row r="5" spans="1:9" ht="17">
      <c r="A5" s="179" t="s">
        <v>368</v>
      </c>
      <c r="B5" s="218">
        <v>5.6501115730000002</v>
      </c>
      <c r="C5" s="218">
        <v>3.4510968420000001</v>
      </c>
      <c r="D5" s="218">
        <v>2.1990147310000001</v>
      </c>
      <c r="E5" s="218">
        <v>2.1098065730000002</v>
      </c>
      <c r="F5" s="218">
        <v>3.4652392999999999</v>
      </c>
      <c r="G5" s="218">
        <v>0</v>
      </c>
      <c r="H5" s="218">
        <v>3.4362475840000002</v>
      </c>
      <c r="I5" s="174" t="s">
        <v>298</v>
      </c>
    </row>
    <row r="6" spans="1:9" ht="17">
      <c r="A6" s="179" t="s">
        <v>151</v>
      </c>
      <c r="B6" s="218">
        <v>274.17554528900001</v>
      </c>
      <c r="C6" s="218">
        <v>185.149904066</v>
      </c>
      <c r="D6" s="218">
        <v>89.025641222999994</v>
      </c>
      <c r="E6" s="218">
        <v>30.750130687999999</v>
      </c>
      <c r="F6" s="218">
        <v>219.41105689299999</v>
      </c>
      <c r="G6" s="218">
        <v>4.3005963180000002</v>
      </c>
      <c r="H6" s="218">
        <v>172.42812224599999</v>
      </c>
      <c r="I6" s="174" t="s">
        <v>158</v>
      </c>
    </row>
    <row r="7" spans="1:9" ht="17">
      <c r="A7" s="179" t="s">
        <v>150</v>
      </c>
      <c r="B7" s="218">
        <v>223.95140840100001</v>
      </c>
      <c r="C7" s="218">
        <v>128.50058002599999</v>
      </c>
      <c r="D7" s="218">
        <v>95.450828375</v>
      </c>
      <c r="E7" s="218">
        <v>43.896591434999998</v>
      </c>
      <c r="F7" s="218">
        <v>156.52006627</v>
      </c>
      <c r="G7" s="218">
        <v>0.05</v>
      </c>
      <c r="H7" s="218">
        <v>118.666708891</v>
      </c>
      <c r="I7" s="174" t="s">
        <v>157</v>
      </c>
    </row>
    <row r="8" spans="1:9" ht="17">
      <c r="A8" s="179" t="s">
        <v>152</v>
      </c>
      <c r="B8" s="218">
        <v>134.75169027600001</v>
      </c>
      <c r="C8" s="218">
        <v>34.901860773999999</v>
      </c>
      <c r="D8" s="218">
        <v>99.849829502000006</v>
      </c>
      <c r="E8" s="218">
        <v>36.317644155000004</v>
      </c>
      <c r="F8" s="218">
        <v>98.422203611</v>
      </c>
      <c r="G8" s="218">
        <v>0</v>
      </c>
      <c r="H8" s="218">
        <v>29.648019390999998</v>
      </c>
      <c r="I8" s="174" t="s">
        <v>159</v>
      </c>
    </row>
    <row r="9" spans="1:9" ht="17">
      <c r="A9" s="179" t="s">
        <v>359</v>
      </c>
      <c r="B9" s="218">
        <v>1.379924723</v>
      </c>
      <c r="C9" s="218">
        <v>0.59633987300000002</v>
      </c>
      <c r="D9" s="218">
        <v>0.78358485</v>
      </c>
      <c r="E9" s="218">
        <v>0.29938761699999999</v>
      </c>
      <c r="F9" s="218">
        <v>1.05387425</v>
      </c>
      <c r="G9" s="218">
        <v>0</v>
      </c>
      <c r="H9" s="218">
        <v>0.54143923000000005</v>
      </c>
      <c r="I9" s="174" t="s">
        <v>349</v>
      </c>
    </row>
    <row r="10" spans="1:9" ht="17">
      <c r="A10" s="180" t="s">
        <v>370</v>
      </c>
      <c r="B10" s="181">
        <v>699.25279381300004</v>
      </c>
      <c r="C10" s="181">
        <v>375.75634412400001</v>
      </c>
      <c r="D10" s="181">
        <v>323.49644968899997</v>
      </c>
      <c r="E10" s="181">
        <v>115.423224319</v>
      </c>
      <c r="F10" s="181">
        <v>527.64545219199999</v>
      </c>
      <c r="G10" s="181">
        <v>7.704617077</v>
      </c>
      <c r="H10" s="181">
        <v>342.17838257699998</v>
      </c>
      <c r="I10" s="177" t="s">
        <v>145</v>
      </c>
    </row>
    <row r="14" spans="1:9" ht="21">
      <c r="A14" s="256" t="s">
        <v>427</v>
      </c>
      <c r="B14" s="257"/>
      <c r="C14" s="257"/>
      <c r="D14" s="257"/>
      <c r="E14" s="257"/>
      <c r="F14" s="257"/>
      <c r="G14" s="257"/>
      <c r="H14" s="257"/>
      <c r="I14" s="258"/>
    </row>
    <row r="15" spans="1:9" ht="21">
      <c r="A15" s="259" t="s">
        <v>428</v>
      </c>
      <c r="B15" s="260"/>
      <c r="C15" s="260"/>
      <c r="D15" s="260"/>
      <c r="E15" s="260"/>
      <c r="F15" s="260"/>
      <c r="G15" s="260"/>
      <c r="H15" s="260"/>
      <c r="I15" s="261"/>
    </row>
    <row r="16" spans="1:9" ht="34">
      <c r="A16" s="37" t="s">
        <v>129</v>
      </c>
      <c r="B16" s="167" t="s">
        <v>17</v>
      </c>
      <c r="C16" s="167" t="s">
        <v>18</v>
      </c>
      <c r="D16" s="167" t="s">
        <v>4</v>
      </c>
      <c r="E16" s="167" t="s">
        <v>19</v>
      </c>
      <c r="F16" s="167" t="s">
        <v>20</v>
      </c>
      <c r="G16" s="167" t="s">
        <v>21</v>
      </c>
      <c r="H16" s="167" t="s">
        <v>330</v>
      </c>
      <c r="I16" s="38" t="s">
        <v>130</v>
      </c>
    </row>
    <row r="17" spans="1:9" ht="17">
      <c r="A17" s="179" t="s">
        <v>153</v>
      </c>
      <c r="B17" s="218">
        <v>63.019888023999997</v>
      </c>
      <c r="C17" s="218">
        <v>24.138187963</v>
      </c>
      <c r="D17" s="218">
        <v>38.881700060999997</v>
      </c>
      <c r="E17" s="218">
        <v>3.6703000160000001</v>
      </c>
      <c r="F17" s="218">
        <v>49.967138898000002</v>
      </c>
      <c r="G17" s="218">
        <v>6.8439237579999999</v>
      </c>
      <c r="H17" s="218">
        <v>15.196316766000001</v>
      </c>
      <c r="I17" s="174" t="s">
        <v>153</v>
      </c>
    </row>
    <row r="18" spans="1:9" ht="17">
      <c r="A18" s="179" t="s">
        <v>368</v>
      </c>
      <c r="B18" s="218">
        <v>8.7692673869999993</v>
      </c>
      <c r="C18" s="218">
        <v>4.8686486550000003</v>
      </c>
      <c r="D18" s="218">
        <v>3.9006187319999999</v>
      </c>
      <c r="E18" s="218">
        <v>2.4085716530000001</v>
      </c>
      <c r="F18" s="218">
        <v>5.0928820000000004</v>
      </c>
      <c r="G18" s="218">
        <v>9.4183445000000005E-2</v>
      </c>
      <c r="H18" s="218">
        <v>4.7708774099999998</v>
      </c>
      <c r="I18" s="174" t="s">
        <v>298</v>
      </c>
    </row>
    <row r="19" spans="1:9" ht="17">
      <c r="A19" s="179" t="s">
        <v>151</v>
      </c>
      <c r="B19" s="218">
        <v>276.356554835</v>
      </c>
      <c r="C19" s="218">
        <v>189.325184691</v>
      </c>
      <c r="D19" s="218">
        <v>87.031370143999993</v>
      </c>
      <c r="E19" s="218">
        <v>26.191306359999999</v>
      </c>
      <c r="F19" s="218">
        <v>224.32569026499999</v>
      </c>
      <c r="G19" s="218">
        <v>3.8255014429999998</v>
      </c>
      <c r="H19" s="218">
        <v>174.25514250800001</v>
      </c>
      <c r="I19" s="174" t="s">
        <v>158</v>
      </c>
    </row>
    <row r="20" spans="1:9" ht="17">
      <c r="A20" s="179" t="s">
        <v>150</v>
      </c>
      <c r="B20" s="218">
        <v>223.93530881000001</v>
      </c>
      <c r="C20" s="218">
        <v>133.48619070300001</v>
      </c>
      <c r="D20" s="218">
        <v>90.449118107000004</v>
      </c>
      <c r="E20" s="218">
        <v>25.702982562999999</v>
      </c>
      <c r="F20" s="218">
        <v>172.066051655</v>
      </c>
      <c r="G20" s="218">
        <v>1.025104614</v>
      </c>
      <c r="H20" s="218">
        <v>118.391958845</v>
      </c>
      <c r="I20" s="174" t="s">
        <v>157</v>
      </c>
    </row>
    <row r="21" spans="1:9" ht="17">
      <c r="A21" s="179" t="s">
        <v>152</v>
      </c>
      <c r="B21" s="218">
        <v>135.44760529600001</v>
      </c>
      <c r="C21" s="218">
        <v>36.124282684999997</v>
      </c>
      <c r="D21" s="218">
        <v>99.323322610999995</v>
      </c>
      <c r="E21" s="218">
        <v>23.813965837000001</v>
      </c>
      <c r="F21" s="218">
        <v>112.83091564</v>
      </c>
      <c r="G21" s="218">
        <v>0</v>
      </c>
      <c r="H21" s="218">
        <v>29.967953445999999</v>
      </c>
      <c r="I21" s="174" t="s">
        <v>159</v>
      </c>
    </row>
    <row r="22" spans="1:9" ht="17">
      <c r="A22" s="179" t="s">
        <v>359</v>
      </c>
      <c r="B22" s="218">
        <v>1.2854893359999999</v>
      </c>
      <c r="C22" s="218">
        <v>0.50274725600000003</v>
      </c>
      <c r="D22" s="218">
        <v>0.78274208000000001</v>
      </c>
      <c r="E22" s="218">
        <v>0.23338761699999999</v>
      </c>
      <c r="F22" s="218">
        <v>1.0276002</v>
      </c>
      <c r="G22" s="218">
        <v>0</v>
      </c>
      <c r="H22" s="218">
        <v>0.44747753000000001</v>
      </c>
      <c r="I22" s="174" t="s">
        <v>349</v>
      </c>
    </row>
    <row r="23" spans="1:9" ht="17">
      <c r="A23" s="180" t="s">
        <v>370</v>
      </c>
      <c r="B23" s="181">
        <v>708.81411368800002</v>
      </c>
      <c r="C23" s="181">
        <v>388.44524195299999</v>
      </c>
      <c r="D23" s="181">
        <v>320.36887173500003</v>
      </c>
      <c r="E23" s="181">
        <v>82.020514046000002</v>
      </c>
      <c r="F23" s="181">
        <v>565.31027865800002</v>
      </c>
      <c r="G23" s="181">
        <v>11.78871326</v>
      </c>
      <c r="H23" s="181">
        <v>343.02972650499999</v>
      </c>
      <c r="I23" s="177" t="s">
        <v>145</v>
      </c>
    </row>
    <row r="27" spans="1:9" ht="21">
      <c r="A27" s="256" t="s">
        <v>441</v>
      </c>
      <c r="B27" s="257"/>
      <c r="C27" s="257"/>
      <c r="D27" s="257"/>
      <c r="E27" s="257"/>
      <c r="F27" s="257"/>
      <c r="G27" s="257"/>
      <c r="H27" s="257"/>
      <c r="I27" s="258"/>
    </row>
    <row r="28" spans="1:9" ht="21">
      <c r="A28" s="259" t="s">
        <v>442</v>
      </c>
      <c r="B28" s="260"/>
      <c r="C28" s="260"/>
      <c r="D28" s="260"/>
      <c r="E28" s="260"/>
      <c r="F28" s="260"/>
      <c r="G28" s="260"/>
      <c r="H28" s="260"/>
      <c r="I28" s="261"/>
    </row>
    <row r="29" spans="1:9" ht="34">
      <c r="A29" s="37" t="s">
        <v>129</v>
      </c>
      <c r="B29" s="167" t="s">
        <v>17</v>
      </c>
      <c r="C29" s="167" t="s">
        <v>18</v>
      </c>
      <c r="D29" s="167" t="s">
        <v>4</v>
      </c>
      <c r="E29" s="167" t="s">
        <v>19</v>
      </c>
      <c r="F29" s="167" t="s">
        <v>20</v>
      </c>
      <c r="G29" s="167" t="s">
        <v>21</v>
      </c>
      <c r="H29" s="167" t="s">
        <v>330</v>
      </c>
      <c r="I29" s="38" t="s">
        <v>130</v>
      </c>
    </row>
    <row r="30" spans="1:9" ht="17">
      <c r="A30" s="179" t="s">
        <v>153</v>
      </c>
      <c r="B30" s="239">
        <v>62.751117839000003</v>
      </c>
      <c r="C30" s="239">
        <v>24.072040029</v>
      </c>
      <c r="D30" s="239">
        <v>38.679077810000003</v>
      </c>
      <c r="E30" s="239">
        <v>3.9176042309999999</v>
      </c>
      <c r="F30" s="239">
        <v>49.830133328000002</v>
      </c>
      <c r="G30" s="239">
        <v>6.5661496269999997</v>
      </c>
      <c r="H30" s="239">
        <v>15.858322106999999</v>
      </c>
      <c r="I30" s="174" t="s">
        <v>153</v>
      </c>
    </row>
    <row r="31" spans="1:9" ht="17">
      <c r="A31" s="179" t="s">
        <v>368</v>
      </c>
      <c r="B31" s="239">
        <v>6.10419467</v>
      </c>
      <c r="C31" s="239">
        <v>3.8599762000000002</v>
      </c>
      <c r="D31" s="239">
        <v>2.2442184699999999</v>
      </c>
      <c r="E31" s="239">
        <v>1.652402615</v>
      </c>
      <c r="F31" s="239">
        <v>3.9351924</v>
      </c>
      <c r="G31" s="239">
        <v>0</v>
      </c>
      <c r="H31" s="239">
        <v>3.7591239550000002</v>
      </c>
      <c r="I31" s="174" t="s">
        <v>298</v>
      </c>
    </row>
    <row r="32" spans="1:9" ht="17">
      <c r="A32" s="179" t="s">
        <v>151</v>
      </c>
      <c r="B32" s="239">
        <v>275.32039670799998</v>
      </c>
      <c r="C32" s="239">
        <v>191.32347861817001</v>
      </c>
      <c r="D32" s="239">
        <v>83.996918089419992</v>
      </c>
      <c r="E32" s="239">
        <v>26.578739466999998</v>
      </c>
      <c r="F32" s="239">
        <v>226.17368756900001</v>
      </c>
      <c r="G32" s="239">
        <v>2.8887938329999998</v>
      </c>
      <c r="H32" s="239">
        <v>180.33974842639</v>
      </c>
      <c r="I32" s="174" t="s">
        <v>158</v>
      </c>
    </row>
    <row r="33" spans="1:9" ht="17">
      <c r="A33" s="179" t="s">
        <v>150</v>
      </c>
      <c r="B33" s="239">
        <v>244.26213961100001</v>
      </c>
      <c r="C33" s="239">
        <v>149.88297433</v>
      </c>
      <c r="D33" s="239">
        <v>94.379165280999999</v>
      </c>
      <c r="E33" s="239">
        <v>43.040677508999998</v>
      </c>
      <c r="F33" s="239">
        <v>173.12384863899999</v>
      </c>
      <c r="G33" s="239">
        <v>0.21409134199999999</v>
      </c>
      <c r="H33" s="239">
        <v>135.18578394799999</v>
      </c>
      <c r="I33" s="174" t="s">
        <v>157</v>
      </c>
    </row>
    <row r="34" spans="1:9" ht="17">
      <c r="A34" s="179" t="s">
        <v>152</v>
      </c>
      <c r="B34" s="239">
        <v>145.20715321599999</v>
      </c>
      <c r="C34" s="239">
        <v>42.302475026000003</v>
      </c>
      <c r="D34" s="239">
        <v>102.90467819</v>
      </c>
      <c r="E34" s="239">
        <v>32.16323457</v>
      </c>
      <c r="F34" s="239">
        <v>115.21213611899999</v>
      </c>
      <c r="G34" s="239">
        <v>0</v>
      </c>
      <c r="H34" s="239">
        <v>36.314074017000003</v>
      </c>
      <c r="I34" s="174" t="s">
        <v>159</v>
      </c>
    </row>
    <row r="35" spans="1:9" ht="17">
      <c r="A35" s="179" t="s">
        <v>359</v>
      </c>
      <c r="B35" s="239">
        <v>1.419554735</v>
      </c>
      <c r="C35" s="239">
        <v>0.58027245599999999</v>
      </c>
      <c r="D35" s="239">
        <v>0.83928227899999996</v>
      </c>
      <c r="E35" s="239">
        <v>0.29838761699999999</v>
      </c>
      <c r="F35" s="239">
        <v>1.1126859499999999</v>
      </c>
      <c r="G35" s="239">
        <v>0</v>
      </c>
      <c r="H35" s="239">
        <v>0.52440381300000005</v>
      </c>
      <c r="I35" s="174" t="s">
        <v>349</v>
      </c>
    </row>
    <row r="36" spans="1:9" ht="17">
      <c r="A36" s="180" t="s">
        <v>370</v>
      </c>
      <c r="B36" s="181">
        <v>735.06455677899999</v>
      </c>
      <c r="C36" s="181">
        <v>412.02121665917002</v>
      </c>
      <c r="D36" s="181">
        <v>323.04334011942001</v>
      </c>
      <c r="E36" s="181">
        <v>107.651046009</v>
      </c>
      <c r="F36" s="181">
        <v>569.38768400499998</v>
      </c>
      <c r="G36" s="181">
        <v>9.6690348020000005</v>
      </c>
      <c r="H36" s="181">
        <v>371.98145626639001</v>
      </c>
      <c r="I36" s="177" t="s">
        <v>145</v>
      </c>
    </row>
  </sheetData>
  <mergeCells count="6">
    <mergeCell ref="A1:I1"/>
    <mergeCell ref="A27:I27"/>
    <mergeCell ref="A28:I28"/>
    <mergeCell ref="A14:I14"/>
    <mergeCell ref="A15:I15"/>
    <mergeCell ref="A2:I2"/>
  </mergeCells>
  <pageMargins left="0.7" right="0.7" top="0.75" bottom="0.75" header="0.3" footer="0.3"/>
  <pageSetup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I57"/>
  <sheetViews>
    <sheetView showGridLines="0" view="pageBreakPreview" topLeftCell="A6" zoomScale="57" zoomScaleNormal="90" zoomScaleSheetLayoutView="85" workbookViewId="0">
      <selection activeCell="E57" sqref="E57"/>
    </sheetView>
  </sheetViews>
  <sheetFormatPr baseColWidth="10" defaultColWidth="9.1640625" defaultRowHeight="13"/>
  <cols>
    <col min="1" max="1" width="4.83203125" style="7" customWidth="1"/>
    <col min="2" max="2" width="52.6640625" style="7" customWidth="1"/>
    <col min="3" max="5" width="14.5" style="7" customWidth="1"/>
    <col min="6" max="6" width="52" style="7" bestFit="1" customWidth="1"/>
    <col min="7" max="7" width="7.83203125" style="7" bestFit="1" customWidth="1"/>
    <col min="8" max="31" width="26.1640625" style="7" customWidth="1"/>
    <col min="32" max="32" width="0" style="7" hidden="1" customWidth="1"/>
    <col min="33" max="33" width="21.5" style="7" customWidth="1"/>
    <col min="34" max="16384" width="9.1640625" style="7"/>
  </cols>
  <sheetData>
    <row r="1" spans="1:7" s="93" customFormat="1" ht="21">
      <c r="A1" s="256" t="s">
        <v>364</v>
      </c>
      <c r="B1" s="257"/>
      <c r="C1" s="257"/>
      <c r="D1" s="257"/>
      <c r="E1" s="257"/>
      <c r="F1" s="258"/>
    </row>
    <row r="2" spans="1:7" s="93" customFormat="1" ht="21">
      <c r="A2" s="255" t="s">
        <v>392</v>
      </c>
      <c r="B2" s="255"/>
      <c r="C2" s="255"/>
      <c r="D2" s="255"/>
      <c r="E2" s="255"/>
      <c r="F2" s="255"/>
    </row>
    <row r="3" spans="1:7" ht="51">
      <c r="A3" s="37" t="s">
        <v>0</v>
      </c>
      <c r="B3" s="37" t="s">
        <v>6</v>
      </c>
      <c r="C3" s="37" t="s">
        <v>397</v>
      </c>
      <c r="D3" s="37" t="s">
        <v>422</v>
      </c>
      <c r="E3" s="37" t="s">
        <v>436</v>
      </c>
      <c r="F3" s="38" t="s">
        <v>130</v>
      </c>
    </row>
    <row r="4" spans="1:7" ht="18.75" customHeight="1">
      <c r="A4" s="94">
        <v>1</v>
      </c>
      <c r="B4" s="95" t="s">
        <v>22</v>
      </c>
      <c r="C4" s="96">
        <v>13.594851883539999</v>
      </c>
      <c r="D4" s="96">
        <v>9.5697519615100006</v>
      </c>
      <c r="E4" s="96">
        <v>13.881067111</v>
      </c>
      <c r="F4" s="97" t="s">
        <v>47</v>
      </c>
      <c r="G4" s="108"/>
    </row>
    <row r="5" spans="1:7" ht="18.75" customHeight="1">
      <c r="A5" s="94">
        <v>2</v>
      </c>
      <c r="B5" s="95" t="s">
        <v>19</v>
      </c>
      <c r="C5" s="96"/>
      <c r="D5" s="96"/>
      <c r="E5" s="96"/>
      <c r="F5" s="97" t="s">
        <v>103</v>
      </c>
      <c r="G5" s="108"/>
    </row>
    <row r="6" spans="1:7" ht="18.75" customHeight="1">
      <c r="A6" s="94">
        <v>3</v>
      </c>
      <c r="B6" s="95" t="s">
        <v>182</v>
      </c>
      <c r="C6" s="96">
        <v>82.568401680679997</v>
      </c>
      <c r="D6" s="96">
        <v>59.122059206189995</v>
      </c>
      <c r="E6" s="96">
        <v>79.212226389929995</v>
      </c>
      <c r="F6" s="97" t="s">
        <v>316</v>
      </c>
      <c r="G6" s="108"/>
    </row>
    <row r="7" spans="1:7" ht="18.75" customHeight="1">
      <c r="A7" s="94">
        <v>4</v>
      </c>
      <c r="B7" s="95" t="s">
        <v>183</v>
      </c>
      <c r="C7" s="96">
        <v>244.73201557096002</v>
      </c>
      <c r="D7" s="96">
        <v>241.71995069787999</v>
      </c>
      <c r="E7" s="96">
        <v>247.80962848388</v>
      </c>
      <c r="F7" s="97" t="s">
        <v>317</v>
      </c>
      <c r="G7" s="108"/>
    </row>
    <row r="8" spans="1:7" ht="18.75" customHeight="1">
      <c r="A8" s="94">
        <v>5</v>
      </c>
      <c r="B8" s="95" t="s">
        <v>184</v>
      </c>
      <c r="C8" s="98">
        <v>1.2</v>
      </c>
      <c r="D8" s="96">
        <v>4</v>
      </c>
      <c r="E8" s="96">
        <v>4.2</v>
      </c>
      <c r="F8" s="97" t="s">
        <v>318</v>
      </c>
      <c r="G8" s="108"/>
    </row>
    <row r="9" spans="1:7" ht="18.75" customHeight="1">
      <c r="A9" s="94">
        <v>6</v>
      </c>
      <c r="B9" s="95" t="s">
        <v>63</v>
      </c>
      <c r="C9" s="96"/>
      <c r="D9" s="96"/>
      <c r="E9" s="96"/>
      <c r="F9" s="97" t="s">
        <v>77</v>
      </c>
      <c r="G9" s="108"/>
    </row>
    <row r="10" spans="1:7" ht="18.75" customHeight="1">
      <c r="A10" s="94">
        <v>7</v>
      </c>
      <c r="B10" s="95" t="s">
        <v>185</v>
      </c>
      <c r="C10" s="96">
        <v>135.726304043</v>
      </c>
      <c r="D10" s="96">
        <v>151.94288423399999</v>
      </c>
      <c r="E10" s="96">
        <v>148.00042013999999</v>
      </c>
      <c r="F10" s="97" t="s">
        <v>319</v>
      </c>
      <c r="G10" s="108"/>
    </row>
    <row r="11" spans="1:7" ht="18.75" customHeight="1">
      <c r="A11" s="94">
        <v>8</v>
      </c>
      <c r="B11" s="95" t="s">
        <v>186</v>
      </c>
      <c r="C11" s="96">
        <v>-34.037258356000002</v>
      </c>
      <c r="D11" s="96">
        <v>-37.012581173999997</v>
      </c>
      <c r="E11" s="96">
        <v>-37.545457687000003</v>
      </c>
      <c r="F11" s="97" t="s">
        <v>320</v>
      </c>
      <c r="G11" s="108"/>
    </row>
    <row r="12" spans="1:7" ht="18.75" customHeight="1">
      <c r="A12" s="94">
        <v>9</v>
      </c>
      <c r="B12" s="95" t="s">
        <v>187</v>
      </c>
      <c r="C12" s="98">
        <v>0</v>
      </c>
      <c r="D12" s="96">
        <v>0</v>
      </c>
      <c r="E12" s="96">
        <v>0</v>
      </c>
      <c r="F12" s="97" t="s">
        <v>321</v>
      </c>
      <c r="G12" s="108"/>
    </row>
    <row r="13" spans="1:7" ht="18.75" customHeight="1">
      <c r="A13" s="94">
        <v>10</v>
      </c>
      <c r="B13" s="95" t="s">
        <v>188</v>
      </c>
      <c r="C13" s="96">
        <v>0</v>
      </c>
      <c r="D13" s="96">
        <v>0</v>
      </c>
      <c r="E13" s="96">
        <v>0</v>
      </c>
      <c r="F13" s="97" t="s">
        <v>322</v>
      </c>
      <c r="G13" s="108"/>
    </row>
    <row r="14" spans="1:7" ht="18.75" customHeight="1">
      <c r="A14" s="94">
        <v>11</v>
      </c>
      <c r="B14" s="95" t="s">
        <v>189</v>
      </c>
      <c r="C14" s="96">
        <v>0</v>
      </c>
      <c r="D14" s="96">
        <v>0</v>
      </c>
      <c r="E14" s="96">
        <v>0</v>
      </c>
      <c r="F14" s="97" t="s">
        <v>323</v>
      </c>
      <c r="G14" s="108"/>
    </row>
    <row r="15" spans="1:7" ht="18.75" customHeight="1">
      <c r="A15" s="94">
        <v>12</v>
      </c>
      <c r="B15" s="95" t="s">
        <v>64</v>
      </c>
      <c r="C15" s="96"/>
      <c r="D15" s="96"/>
      <c r="E15" s="96"/>
      <c r="F15" s="97" t="s">
        <v>78</v>
      </c>
      <c r="G15" s="108"/>
    </row>
    <row r="16" spans="1:7" ht="18.75" customHeight="1">
      <c r="A16" s="94">
        <v>13</v>
      </c>
      <c r="B16" s="95" t="s">
        <v>190</v>
      </c>
      <c r="C16" s="96">
        <v>2.6112485560000001</v>
      </c>
      <c r="D16" s="96">
        <v>3.662731065</v>
      </c>
      <c r="E16" s="96">
        <v>3.7800504519999998</v>
      </c>
      <c r="F16" s="97" t="s">
        <v>324</v>
      </c>
      <c r="G16" s="108"/>
    </row>
    <row r="17" spans="1:8" ht="18.75" customHeight="1">
      <c r="A17" s="94">
        <v>14</v>
      </c>
      <c r="B17" s="95" t="s">
        <v>191</v>
      </c>
      <c r="C17" s="96">
        <v>21.024052947040001</v>
      </c>
      <c r="D17" s="96">
        <v>22.526115839999999</v>
      </c>
      <c r="E17" s="96">
        <v>24.026171101999999</v>
      </c>
      <c r="F17" s="97" t="s">
        <v>325</v>
      </c>
      <c r="G17" s="108"/>
    </row>
    <row r="18" spans="1:8" ht="18.75" customHeight="1">
      <c r="A18" s="94">
        <v>15</v>
      </c>
      <c r="B18" s="95" t="s">
        <v>65</v>
      </c>
      <c r="C18" s="96">
        <v>36.015297953999998</v>
      </c>
      <c r="D18" s="96">
        <v>39.996255935199997</v>
      </c>
      <c r="E18" s="96">
        <v>38.154599794199996</v>
      </c>
      <c r="F18" s="97" t="s">
        <v>127</v>
      </c>
      <c r="G18" s="108"/>
    </row>
    <row r="19" spans="1:8" ht="18.75" customHeight="1">
      <c r="A19" s="94">
        <v>16</v>
      </c>
      <c r="B19" s="95" t="s">
        <v>66</v>
      </c>
      <c r="C19" s="96">
        <v>-16.078515345</v>
      </c>
      <c r="D19" s="96">
        <v>-16.598446441</v>
      </c>
      <c r="E19" s="96">
        <v>-17.175418994000001</v>
      </c>
      <c r="F19" s="97" t="s">
        <v>79</v>
      </c>
      <c r="G19" s="108"/>
    </row>
    <row r="20" spans="1:8" ht="18.75" customHeight="1">
      <c r="A20" s="94">
        <v>17</v>
      </c>
      <c r="B20" s="95" t="s">
        <v>192</v>
      </c>
      <c r="C20" s="98">
        <v>0</v>
      </c>
      <c r="D20" s="96">
        <v>0</v>
      </c>
      <c r="E20" s="96">
        <v>0</v>
      </c>
      <c r="F20" s="97" t="s">
        <v>80</v>
      </c>
      <c r="G20" s="108"/>
    </row>
    <row r="21" spans="1:8" ht="18.75" customHeight="1">
      <c r="A21" s="94">
        <v>18</v>
      </c>
      <c r="B21" s="95" t="s">
        <v>193</v>
      </c>
      <c r="C21" s="98">
        <v>0</v>
      </c>
      <c r="D21" s="96">
        <v>0</v>
      </c>
      <c r="E21" s="96">
        <v>0</v>
      </c>
      <c r="F21" s="97" t="s">
        <v>81</v>
      </c>
      <c r="G21" s="108"/>
    </row>
    <row r="22" spans="1:8" ht="18.75" customHeight="1">
      <c r="A22" s="94">
        <v>19</v>
      </c>
      <c r="B22" s="95" t="s">
        <v>67</v>
      </c>
      <c r="C22" s="98">
        <v>5.6435000000000001E-3</v>
      </c>
      <c r="D22" s="96">
        <v>6.7964999999999996E-3</v>
      </c>
      <c r="E22" s="96">
        <v>7.6817869999999998E-3</v>
      </c>
      <c r="F22" s="97" t="s">
        <v>82</v>
      </c>
      <c r="G22" s="108"/>
    </row>
    <row r="23" spans="1:8" ht="18.75" customHeight="1">
      <c r="A23" s="94">
        <v>20</v>
      </c>
      <c r="B23" s="95" t="s">
        <v>194</v>
      </c>
      <c r="C23" s="96">
        <v>0.41193970000000002</v>
      </c>
      <c r="D23" s="96">
        <v>0.4509147</v>
      </c>
      <c r="E23" s="96">
        <v>0.4509147</v>
      </c>
      <c r="F23" s="97" t="s">
        <v>83</v>
      </c>
      <c r="G23" s="108"/>
    </row>
    <row r="24" spans="1:8" ht="18.75" customHeight="1">
      <c r="A24" s="94">
        <v>21</v>
      </c>
      <c r="B24" s="95" t="s">
        <v>31</v>
      </c>
      <c r="C24" s="96">
        <v>19.972715229999999</v>
      </c>
      <c r="D24" s="96">
        <v>20.171703146999999</v>
      </c>
      <c r="E24" s="96">
        <v>20.425969545000001</v>
      </c>
      <c r="F24" s="97" t="s">
        <v>84</v>
      </c>
      <c r="G24" s="108"/>
    </row>
    <row r="25" spans="1:8" ht="18.75" customHeight="1">
      <c r="A25" s="94">
        <v>22</v>
      </c>
      <c r="B25" s="95" t="s">
        <v>68</v>
      </c>
      <c r="C25" s="96">
        <v>-8.6087054251000001</v>
      </c>
      <c r="D25" s="96">
        <v>-9.1251839293200021</v>
      </c>
      <c r="E25" s="96">
        <v>-9.3430801517400006</v>
      </c>
      <c r="F25" s="97" t="s">
        <v>50</v>
      </c>
      <c r="G25" s="108"/>
    </row>
    <row r="26" spans="1:8" ht="18.75" customHeight="1">
      <c r="A26" s="94">
        <v>23</v>
      </c>
      <c r="B26" s="95" t="s">
        <v>33</v>
      </c>
      <c r="C26" s="96">
        <v>16.72916903402</v>
      </c>
      <c r="D26" s="96">
        <v>18.957904215850004</v>
      </c>
      <c r="E26" s="96">
        <v>18.03600409141</v>
      </c>
      <c r="F26" s="97" t="s">
        <v>51</v>
      </c>
      <c r="G26" s="108"/>
    </row>
    <row r="27" spans="1:8" s="8" customFormat="1" ht="18.75" customHeight="1">
      <c r="A27" s="94">
        <v>24</v>
      </c>
      <c r="B27" s="100" t="s">
        <v>34</v>
      </c>
      <c r="C27" s="101">
        <v>515.86716097314002</v>
      </c>
      <c r="D27" s="101">
        <v>509.39085595830994</v>
      </c>
      <c r="E27" s="101">
        <v>533.92077676368001</v>
      </c>
      <c r="F27" s="102" t="s">
        <v>7</v>
      </c>
      <c r="G27" s="214"/>
      <c r="H27" s="109"/>
    </row>
    <row r="28" spans="1:8" ht="18.75" customHeight="1">
      <c r="A28" s="94">
        <v>25</v>
      </c>
      <c r="B28" s="95" t="s">
        <v>35</v>
      </c>
      <c r="C28" s="96">
        <v>0.69868962099999998</v>
      </c>
      <c r="D28" s="96">
        <v>0.57486361799999997</v>
      </c>
      <c r="E28" s="96">
        <v>0.50151674800000001</v>
      </c>
      <c r="F28" s="97" t="s">
        <v>52</v>
      </c>
      <c r="G28" s="108"/>
    </row>
    <row r="29" spans="1:8" ht="18.75" customHeight="1">
      <c r="A29" s="94">
        <v>26</v>
      </c>
      <c r="B29" s="95" t="s">
        <v>195</v>
      </c>
      <c r="C29" s="96">
        <v>64.960141878000002</v>
      </c>
      <c r="D29" s="96">
        <v>59.79726213</v>
      </c>
      <c r="E29" s="96">
        <v>67.974673198999994</v>
      </c>
      <c r="F29" s="97" t="s">
        <v>85</v>
      </c>
      <c r="G29" s="108"/>
    </row>
    <row r="30" spans="1:8" ht="18.75" customHeight="1">
      <c r="A30" s="94">
        <v>27</v>
      </c>
      <c r="B30" s="95" t="s">
        <v>196</v>
      </c>
      <c r="C30" s="98">
        <v>0</v>
      </c>
      <c r="D30" s="96">
        <v>0</v>
      </c>
      <c r="E30" s="96">
        <v>0</v>
      </c>
      <c r="F30" s="97" t="s">
        <v>86</v>
      </c>
      <c r="G30" s="108"/>
    </row>
    <row r="31" spans="1:8" ht="18.75" customHeight="1">
      <c r="A31" s="94">
        <v>28</v>
      </c>
      <c r="B31" s="95" t="s">
        <v>197</v>
      </c>
      <c r="C31" s="98">
        <v>0</v>
      </c>
      <c r="D31" s="96">
        <v>0</v>
      </c>
      <c r="E31" s="96">
        <v>0</v>
      </c>
      <c r="F31" s="97" t="s">
        <v>87</v>
      </c>
      <c r="G31" s="108"/>
    </row>
    <row r="32" spans="1:8" ht="18.75" customHeight="1">
      <c r="A32" s="94">
        <v>29</v>
      </c>
      <c r="B32" s="95" t="s">
        <v>69</v>
      </c>
      <c r="C32" s="96">
        <v>13.852955536</v>
      </c>
      <c r="D32" s="96">
        <v>23.138222198000001</v>
      </c>
      <c r="E32" s="96">
        <v>22.519665209999999</v>
      </c>
      <c r="F32" s="97" t="s">
        <v>128</v>
      </c>
      <c r="G32" s="108"/>
    </row>
    <row r="33" spans="1:7" ht="18.75" customHeight="1">
      <c r="A33" s="94">
        <v>30</v>
      </c>
      <c r="B33" s="95" t="s">
        <v>39</v>
      </c>
      <c r="C33" s="96">
        <v>6.1605612699300005</v>
      </c>
      <c r="D33" s="96">
        <v>6.7803931410000002</v>
      </c>
      <c r="E33" s="96">
        <v>6.4598900742600005</v>
      </c>
      <c r="F33" s="97" t="s">
        <v>88</v>
      </c>
      <c r="G33" s="108"/>
    </row>
    <row r="34" spans="1:7" s="8" customFormat="1" ht="18.75" customHeight="1">
      <c r="A34" s="94">
        <v>31</v>
      </c>
      <c r="B34" s="100" t="s">
        <v>5</v>
      </c>
      <c r="C34" s="101">
        <v>85.672348304930011</v>
      </c>
      <c r="D34" s="101">
        <v>90.290741086999986</v>
      </c>
      <c r="E34" s="101">
        <v>97.455745231260011</v>
      </c>
      <c r="F34" s="102" t="s">
        <v>8</v>
      </c>
      <c r="G34" s="108"/>
    </row>
    <row r="35" spans="1:7" ht="18.75" customHeight="1">
      <c r="A35" s="94">
        <v>32</v>
      </c>
      <c r="B35" s="95" t="s">
        <v>71</v>
      </c>
      <c r="C35" s="96"/>
      <c r="D35" s="96"/>
      <c r="E35" s="96"/>
      <c r="F35" s="97" t="s">
        <v>71</v>
      </c>
      <c r="G35" s="108"/>
    </row>
    <row r="36" spans="1:7" ht="18.75" customHeight="1">
      <c r="A36" s="94">
        <v>33</v>
      </c>
      <c r="B36" s="95" t="s">
        <v>72</v>
      </c>
      <c r="C36" s="96">
        <v>120.92151809556999</v>
      </c>
      <c r="D36" s="96">
        <v>115.24437197587</v>
      </c>
      <c r="E36" s="96">
        <v>128.27620517586999</v>
      </c>
      <c r="F36" s="97" t="s">
        <v>326</v>
      </c>
      <c r="G36" s="108"/>
    </row>
    <row r="37" spans="1:7" ht="18.75" customHeight="1">
      <c r="A37" s="94">
        <v>34</v>
      </c>
      <c r="B37" s="95" t="s">
        <v>73</v>
      </c>
      <c r="C37" s="96">
        <v>26.126955615</v>
      </c>
      <c r="D37" s="96">
        <v>26.528967749</v>
      </c>
      <c r="E37" s="96">
        <v>28.449387732999998</v>
      </c>
      <c r="F37" s="97" t="s">
        <v>327</v>
      </c>
      <c r="G37" s="108"/>
    </row>
    <row r="38" spans="1:7" ht="18.75" customHeight="1">
      <c r="A38" s="94">
        <v>35</v>
      </c>
      <c r="B38" s="95" t="s">
        <v>74</v>
      </c>
      <c r="C38" s="98"/>
      <c r="D38" s="96"/>
      <c r="E38" s="96"/>
      <c r="F38" s="97" t="s">
        <v>74</v>
      </c>
      <c r="G38" s="108"/>
    </row>
    <row r="39" spans="1:7" ht="18.75" customHeight="1">
      <c r="A39" s="94">
        <v>36</v>
      </c>
      <c r="B39" s="95" t="s">
        <v>72</v>
      </c>
      <c r="C39" s="98">
        <v>0</v>
      </c>
      <c r="D39" s="96">
        <v>0</v>
      </c>
      <c r="E39" s="96">
        <v>0</v>
      </c>
      <c r="F39" s="97" t="s">
        <v>326</v>
      </c>
      <c r="G39" s="108"/>
    </row>
    <row r="40" spans="1:7" ht="18.75" customHeight="1">
      <c r="A40" s="94">
        <v>37</v>
      </c>
      <c r="B40" s="95" t="s">
        <v>73</v>
      </c>
      <c r="C40" s="98">
        <v>0</v>
      </c>
      <c r="D40" s="96">
        <v>0</v>
      </c>
      <c r="E40" s="96">
        <v>0</v>
      </c>
      <c r="F40" s="97" t="s">
        <v>327</v>
      </c>
      <c r="G40" s="108"/>
    </row>
    <row r="41" spans="1:7" s="8" customFormat="1" ht="18.75" customHeight="1">
      <c r="A41" s="94">
        <v>38</v>
      </c>
      <c r="B41" s="100" t="s">
        <v>75</v>
      </c>
      <c r="C41" s="101">
        <v>147.04847371056997</v>
      </c>
      <c r="D41" s="101">
        <v>141.77333972487</v>
      </c>
      <c r="E41" s="101">
        <v>156.72559290887</v>
      </c>
      <c r="F41" s="102" t="s">
        <v>89</v>
      </c>
      <c r="G41" s="108"/>
    </row>
    <row r="42" spans="1:7" ht="18.75" customHeight="1">
      <c r="A42" s="94">
        <v>39</v>
      </c>
      <c r="B42" s="95" t="s">
        <v>40</v>
      </c>
      <c r="C42" s="96"/>
      <c r="D42" s="96"/>
      <c r="E42" s="96"/>
      <c r="F42" s="97" t="s">
        <v>90</v>
      </c>
      <c r="G42" s="108"/>
    </row>
    <row r="43" spans="1:7" ht="18.75" customHeight="1">
      <c r="A43" s="94">
        <v>40</v>
      </c>
      <c r="B43" s="95" t="s">
        <v>198</v>
      </c>
      <c r="C43" s="96">
        <v>6.2904063429999999</v>
      </c>
      <c r="D43" s="96">
        <v>6.2306951269999997</v>
      </c>
      <c r="E43" s="96">
        <v>6.6950883059999997</v>
      </c>
      <c r="F43" s="97" t="s">
        <v>328</v>
      </c>
      <c r="G43" s="108"/>
    </row>
    <row r="44" spans="1:7" ht="18.75" customHeight="1">
      <c r="A44" s="94">
        <v>41</v>
      </c>
      <c r="B44" s="95" t="s">
        <v>199</v>
      </c>
      <c r="C44" s="96">
        <v>11.536510633000001</v>
      </c>
      <c r="D44" s="96">
        <v>11.922447285000001</v>
      </c>
      <c r="E44" s="96">
        <v>11.756196892</v>
      </c>
      <c r="F44" s="97" t="s">
        <v>329</v>
      </c>
      <c r="G44" s="108"/>
    </row>
    <row r="45" spans="1:7" ht="18.75" customHeight="1">
      <c r="A45" s="94">
        <v>42</v>
      </c>
      <c r="B45" s="95" t="s">
        <v>43</v>
      </c>
      <c r="C45" s="96">
        <v>255.35612478100001</v>
      </c>
      <c r="D45" s="96">
        <v>250.52025197167998</v>
      </c>
      <c r="E45" s="96">
        <v>250.67561548699999</v>
      </c>
      <c r="F45" s="97" t="s">
        <v>54</v>
      </c>
      <c r="G45" s="108"/>
    </row>
    <row r="46" spans="1:7" ht="18.75" customHeight="1">
      <c r="A46" s="94">
        <v>43</v>
      </c>
      <c r="B46" s="95" t="s">
        <v>44</v>
      </c>
      <c r="C46" s="96">
        <v>10.033855508720002</v>
      </c>
      <c r="D46" s="96">
        <v>10.961838085290001</v>
      </c>
      <c r="E46" s="96">
        <v>11.421096841619999</v>
      </c>
      <c r="F46" s="97" t="s">
        <v>55</v>
      </c>
      <c r="G46" s="108"/>
    </row>
    <row r="47" spans="1:7" ht="18.75" customHeight="1">
      <c r="A47" s="94">
        <v>44</v>
      </c>
      <c r="B47" s="95" t="s">
        <v>45</v>
      </c>
      <c r="C47" s="96">
        <v>-7.2568309299999301E-2</v>
      </c>
      <c r="D47" s="96">
        <v>-2.3084573225299994</v>
      </c>
      <c r="E47" s="96">
        <v>-0.80855890306999967</v>
      </c>
      <c r="F47" s="97" t="s">
        <v>56</v>
      </c>
      <c r="G47" s="108"/>
    </row>
    <row r="48" spans="1:7" s="8" customFormat="1" ht="18.75" customHeight="1">
      <c r="A48" s="94">
        <v>45</v>
      </c>
      <c r="B48" s="100" t="s">
        <v>11</v>
      </c>
      <c r="C48" s="101">
        <v>283.14633895764001</v>
      </c>
      <c r="D48" s="101">
        <v>277.32677514644001</v>
      </c>
      <c r="E48" s="101">
        <v>279.73943862354997</v>
      </c>
      <c r="F48" s="102" t="s">
        <v>9</v>
      </c>
      <c r="G48" s="108"/>
    </row>
    <row r="49" spans="1:9" s="105" customFormat="1" ht="34">
      <c r="A49" s="94">
        <v>46</v>
      </c>
      <c r="B49" s="103" t="s">
        <v>76</v>
      </c>
      <c r="C49" s="104">
        <v>515.86716097314002</v>
      </c>
      <c r="D49" s="101">
        <v>509.39085595830994</v>
      </c>
      <c r="E49" s="101">
        <v>533.92077676368001</v>
      </c>
      <c r="F49" s="102" t="s">
        <v>91</v>
      </c>
      <c r="G49" s="241"/>
      <c r="H49" s="241"/>
      <c r="I49" s="242"/>
    </row>
    <row r="50" spans="1:9" ht="29.25" customHeight="1"/>
    <row r="51" spans="1:9" ht="51">
      <c r="A51" s="37" t="s">
        <v>0</v>
      </c>
      <c r="B51" s="38" t="s">
        <v>130</v>
      </c>
      <c r="C51" s="37" t="s">
        <v>396</v>
      </c>
      <c r="D51" s="37" t="s">
        <v>422</v>
      </c>
      <c r="E51" s="37" t="s">
        <v>436</v>
      </c>
      <c r="F51" s="38" t="s">
        <v>130</v>
      </c>
    </row>
    <row r="52" spans="1:9" s="8" customFormat="1" ht="17">
      <c r="A52" s="99">
        <v>1</v>
      </c>
      <c r="B52" s="100" t="s">
        <v>398</v>
      </c>
      <c r="C52" s="226">
        <f t="shared" ref="C52:D52" si="0">C53/C54</f>
        <v>1.8335010620278946</v>
      </c>
      <c r="D52" s="226">
        <f t="shared" si="0"/>
        <v>1.7903315801226389</v>
      </c>
      <c r="E52" s="226">
        <f>E53/E54</f>
        <v>1.7539960404004054</v>
      </c>
      <c r="F52" s="143" t="s">
        <v>403</v>
      </c>
    </row>
    <row r="53" spans="1:9" ht="17">
      <c r="A53" s="110"/>
      <c r="B53" s="95" t="s">
        <v>399</v>
      </c>
      <c r="C53" s="148">
        <f t="shared" ref="C53:D53" si="1">C4+C6+C7+C8</f>
        <v>342.09526913517999</v>
      </c>
      <c r="D53" s="148">
        <f t="shared" si="1"/>
        <v>314.41176186557999</v>
      </c>
      <c r="E53" s="148">
        <f>E4+E6+E7+E8</f>
        <v>345.10292198481</v>
      </c>
      <c r="F53" s="142" t="s">
        <v>404</v>
      </c>
    </row>
    <row r="54" spans="1:9" ht="17">
      <c r="A54" s="224"/>
      <c r="B54" s="95" t="s">
        <v>400</v>
      </c>
      <c r="C54" s="148">
        <f t="shared" ref="C54:D54" si="2">C28+C29+C36+C39</f>
        <v>186.58034959457001</v>
      </c>
      <c r="D54" s="148">
        <f t="shared" si="2"/>
        <v>175.61649772387</v>
      </c>
      <c r="E54" s="148">
        <f>E28+E29+E36+E39</f>
        <v>196.75239512286998</v>
      </c>
      <c r="F54" s="142" t="s">
        <v>405</v>
      </c>
    </row>
    <row r="55" spans="1:9" s="8" customFormat="1" ht="17">
      <c r="A55" s="99">
        <v>2</v>
      </c>
      <c r="B55" s="100" t="s">
        <v>401</v>
      </c>
      <c r="C55" s="226">
        <f t="shared" ref="C55:D55" si="3">C56/C57</f>
        <v>2.2166781489744891</v>
      </c>
      <c r="D55" s="226">
        <f t="shared" si="3"/>
        <v>2.195043947241726</v>
      </c>
      <c r="E55" s="226">
        <f t="shared" ref="E55" si="4">E56/E57</f>
        <v>2.100550656749355</v>
      </c>
      <c r="F55" s="143" t="s">
        <v>406</v>
      </c>
    </row>
    <row r="56" spans="1:9" ht="17">
      <c r="A56" s="224"/>
      <c r="B56" s="95" t="s">
        <v>402</v>
      </c>
      <c r="C56" s="148">
        <f t="shared" ref="C56:D56" si="5">C27</f>
        <v>515.86716097314002</v>
      </c>
      <c r="D56" s="148">
        <f t="shared" si="5"/>
        <v>509.39085595830994</v>
      </c>
      <c r="E56" s="148">
        <f>E27</f>
        <v>533.92077676368001</v>
      </c>
      <c r="F56" s="142" t="s">
        <v>7</v>
      </c>
    </row>
    <row r="57" spans="1:9" ht="17">
      <c r="A57" s="224"/>
      <c r="B57" s="95" t="s">
        <v>409</v>
      </c>
      <c r="C57" s="148">
        <f t="shared" ref="C57:D57" si="6">C34+C41</f>
        <v>232.72082201549998</v>
      </c>
      <c r="D57" s="148">
        <f t="shared" si="6"/>
        <v>232.06408081186999</v>
      </c>
      <c r="E57" s="148">
        <f>E34+E41</f>
        <v>254.18133814013001</v>
      </c>
      <c r="F57" s="142" t="s">
        <v>410</v>
      </c>
    </row>
  </sheetData>
  <mergeCells count="2">
    <mergeCell ref="A2:F2"/>
    <mergeCell ref="A1:F1"/>
  </mergeCells>
  <pageMargins left="1" right="1" top="1" bottom="1.46639015748032" header="1" footer="1"/>
  <pageSetup paperSize="9" scale="39"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G31"/>
  <sheetViews>
    <sheetView showGridLines="0" view="pageBreakPreview" zoomScale="75" zoomScaleNormal="90" zoomScaleSheetLayoutView="85" workbookViewId="0">
      <selection activeCell="G27" sqref="G27"/>
    </sheetView>
  </sheetViews>
  <sheetFormatPr baseColWidth="10" defaultColWidth="9.1640625" defaultRowHeight="14"/>
  <cols>
    <col min="1" max="1" width="5.5" style="155" customWidth="1"/>
    <col min="2" max="2" width="53.5" style="155" bestFit="1" customWidth="1"/>
    <col min="3" max="3" width="18.83203125" style="158" customWidth="1"/>
    <col min="4" max="5" width="18.83203125" style="155" customWidth="1"/>
    <col min="6" max="6" width="51.6640625" style="159" bestFit="1" customWidth="1"/>
    <col min="7" max="7" width="7.5" style="155" bestFit="1" customWidth="1"/>
    <col min="8" max="29" width="26.1640625" style="155" customWidth="1"/>
    <col min="30" max="30" width="0" style="155" hidden="1" customWidth="1"/>
    <col min="31" max="31" width="21.5" style="155" customWidth="1"/>
    <col min="32" max="16384" width="9.1640625" style="155"/>
  </cols>
  <sheetData>
    <row r="1" spans="1:7" s="93" customFormat="1" ht="20.25" customHeight="1">
      <c r="A1" s="256" t="s">
        <v>278</v>
      </c>
      <c r="B1" s="257"/>
      <c r="C1" s="257"/>
      <c r="D1" s="257"/>
      <c r="E1" s="257"/>
      <c r="F1" s="258"/>
    </row>
    <row r="2" spans="1:7" s="93" customFormat="1" ht="20.25" customHeight="1">
      <c r="A2" s="259" t="s">
        <v>393</v>
      </c>
      <c r="B2" s="260"/>
      <c r="C2" s="260"/>
      <c r="D2" s="260"/>
      <c r="E2" s="260"/>
      <c r="F2" s="261"/>
    </row>
    <row r="3" spans="1:7" s="7" customFormat="1" ht="51">
      <c r="A3" s="37" t="s">
        <v>0</v>
      </c>
      <c r="B3" s="37" t="s">
        <v>6</v>
      </c>
      <c r="C3" s="37" t="s">
        <v>397</v>
      </c>
      <c r="D3" s="37" t="s">
        <v>422</v>
      </c>
      <c r="E3" s="37" t="s">
        <v>436</v>
      </c>
      <c r="F3" s="38" t="s">
        <v>130</v>
      </c>
    </row>
    <row r="4" spans="1:7" ht="16.5" customHeight="1">
      <c r="A4" s="94">
        <v>1</v>
      </c>
      <c r="B4" s="100" t="s">
        <v>161</v>
      </c>
      <c r="C4" s="96"/>
      <c r="D4" s="96"/>
      <c r="E4" s="96"/>
      <c r="F4" s="143" t="s">
        <v>226</v>
      </c>
    </row>
    <row r="5" spans="1:7" ht="16.5" customHeight="1">
      <c r="A5" s="94">
        <v>2</v>
      </c>
      <c r="B5" s="95" t="s">
        <v>200</v>
      </c>
      <c r="C5" s="96">
        <v>22.463715439940003</v>
      </c>
      <c r="D5" s="96">
        <v>7.873417527</v>
      </c>
      <c r="E5" s="96">
        <v>15.496124571999999</v>
      </c>
      <c r="F5" s="142" t="s">
        <v>239</v>
      </c>
      <c r="G5" s="158"/>
    </row>
    <row r="6" spans="1:7" ht="16.5" customHeight="1">
      <c r="A6" s="94">
        <v>3</v>
      </c>
      <c r="B6" s="95" t="s">
        <v>201</v>
      </c>
      <c r="C6" s="96">
        <v>0</v>
      </c>
      <c r="D6" s="96">
        <v>0</v>
      </c>
      <c r="E6" s="96">
        <v>0</v>
      </c>
      <c r="F6" s="142" t="s">
        <v>241</v>
      </c>
      <c r="G6" s="158"/>
    </row>
    <row r="7" spans="1:7" ht="16.5" customHeight="1">
      <c r="A7" s="94">
        <v>4</v>
      </c>
      <c r="B7" s="95" t="s">
        <v>202</v>
      </c>
      <c r="C7" s="96">
        <v>0</v>
      </c>
      <c r="D7" s="96">
        <v>0</v>
      </c>
      <c r="E7" s="96">
        <v>0</v>
      </c>
      <c r="F7" s="142" t="s">
        <v>240</v>
      </c>
      <c r="G7" s="158"/>
    </row>
    <row r="8" spans="1:7" ht="16.5" customHeight="1">
      <c r="A8" s="94">
        <v>5</v>
      </c>
      <c r="B8" s="95" t="s">
        <v>203</v>
      </c>
      <c r="C8" s="98">
        <v>3.73657055927</v>
      </c>
      <c r="D8" s="96">
        <v>1.1761134070000001</v>
      </c>
      <c r="E8" s="96">
        <v>2.254785542</v>
      </c>
      <c r="F8" s="142" t="s">
        <v>242</v>
      </c>
      <c r="G8" s="158"/>
    </row>
    <row r="9" spans="1:7" ht="16.5" customHeight="1">
      <c r="A9" s="94">
        <v>6</v>
      </c>
      <c r="B9" s="95" t="s">
        <v>204</v>
      </c>
      <c r="C9" s="96">
        <v>0.93133501299999999</v>
      </c>
      <c r="D9" s="96">
        <v>0.149983373</v>
      </c>
      <c r="E9" s="96">
        <v>0.43692799100000002</v>
      </c>
      <c r="F9" s="142" t="s">
        <v>243</v>
      </c>
      <c r="G9" s="158"/>
    </row>
    <row r="10" spans="1:7" ht="16.5" customHeight="1">
      <c r="A10" s="94">
        <v>7</v>
      </c>
      <c r="B10" s="95" t="s">
        <v>205</v>
      </c>
      <c r="C10" s="96">
        <v>3.89883244464</v>
      </c>
      <c r="D10" s="96">
        <v>1.2756462228099998</v>
      </c>
      <c r="E10" s="96">
        <v>2.5881305108100001</v>
      </c>
      <c r="F10" s="142" t="s">
        <v>244</v>
      </c>
      <c r="G10" s="158"/>
    </row>
    <row r="11" spans="1:7" ht="16.5" customHeight="1">
      <c r="A11" s="94">
        <v>8</v>
      </c>
      <c r="B11" s="95" t="s">
        <v>163</v>
      </c>
      <c r="C11" s="96">
        <v>15.062917195199997</v>
      </c>
      <c r="D11" s="96">
        <v>6.2742749944200007</v>
      </c>
      <c r="E11" s="96">
        <v>9.2934059515599987</v>
      </c>
      <c r="F11" s="142" t="s">
        <v>228</v>
      </c>
      <c r="G11" s="158"/>
    </row>
    <row r="12" spans="1:7" ht="16.5" customHeight="1">
      <c r="A12" s="94">
        <v>9</v>
      </c>
      <c r="B12" s="118" t="s">
        <v>164</v>
      </c>
      <c r="C12" s="119">
        <v>46.093370652050005</v>
      </c>
      <c r="D12" s="101">
        <v>16.749435524229998</v>
      </c>
      <c r="E12" s="101">
        <v>30.069374567369998</v>
      </c>
      <c r="F12" s="143" t="s">
        <v>229</v>
      </c>
      <c r="G12" s="158"/>
    </row>
    <row r="13" spans="1:7" ht="16.5" customHeight="1">
      <c r="A13" s="94">
        <v>10</v>
      </c>
      <c r="B13" s="100" t="s">
        <v>206</v>
      </c>
      <c r="C13" s="101">
        <v>5.4289787939999998</v>
      </c>
      <c r="D13" s="101">
        <v>1.8950165910000001</v>
      </c>
      <c r="E13" s="101">
        <v>4.2141099630000003</v>
      </c>
      <c r="F13" s="143" t="s">
        <v>245</v>
      </c>
      <c r="G13" s="158"/>
    </row>
    <row r="14" spans="1:7" ht="16.5" customHeight="1">
      <c r="A14" s="94">
        <v>11</v>
      </c>
      <c r="B14" s="100" t="s">
        <v>207</v>
      </c>
      <c r="C14" s="101">
        <v>40.664391858050003</v>
      </c>
      <c r="D14" s="101">
        <v>14.854418933229999</v>
      </c>
      <c r="E14" s="101">
        <v>25.855264604369999</v>
      </c>
      <c r="F14" s="143" t="s">
        <v>246</v>
      </c>
      <c r="G14" s="158"/>
    </row>
    <row r="15" spans="1:7" ht="16.5" customHeight="1">
      <c r="A15" s="94">
        <v>12</v>
      </c>
      <c r="B15" s="100" t="s">
        <v>208</v>
      </c>
      <c r="C15" s="227"/>
      <c r="D15" s="96"/>
      <c r="E15" s="96"/>
      <c r="F15" s="143" t="s">
        <v>221</v>
      </c>
    </row>
    <row r="16" spans="1:7" ht="16.5" customHeight="1">
      <c r="A16" s="94">
        <v>13</v>
      </c>
      <c r="B16" s="95" t="s">
        <v>209</v>
      </c>
      <c r="C16" s="96">
        <v>1.4600123149400002</v>
      </c>
      <c r="D16" s="96">
        <v>0.49034421900000003</v>
      </c>
      <c r="E16" s="96">
        <v>0.27826769499999998</v>
      </c>
      <c r="F16" s="142" t="s">
        <v>247</v>
      </c>
      <c r="G16" s="158"/>
    </row>
    <row r="17" spans="1:7" ht="16.5" customHeight="1">
      <c r="A17" s="94">
        <v>14</v>
      </c>
      <c r="B17" s="95" t="s">
        <v>169</v>
      </c>
      <c r="C17" s="96">
        <v>15.338919943000001</v>
      </c>
      <c r="D17" s="96">
        <v>6.2691657269999999</v>
      </c>
      <c r="E17" s="96">
        <v>10.231617502000001</v>
      </c>
      <c r="F17" s="142" t="s">
        <v>237</v>
      </c>
      <c r="G17" s="158"/>
    </row>
    <row r="18" spans="1:7" ht="16.5" customHeight="1">
      <c r="A18" s="94">
        <v>15</v>
      </c>
      <c r="B18" s="95" t="s">
        <v>210</v>
      </c>
      <c r="C18" s="96">
        <v>2.2932541766599996</v>
      </c>
      <c r="D18" s="96">
        <v>0.64318825218000009</v>
      </c>
      <c r="E18" s="96">
        <v>1.02354315767</v>
      </c>
      <c r="F18" s="142" t="s">
        <v>235</v>
      </c>
      <c r="G18" s="158"/>
    </row>
    <row r="19" spans="1:7" ht="16.5" customHeight="1">
      <c r="A19" s="94">
        <v>16</v>
      </c>
      <c r="B19" s="95" t="s">
        <v>211</v>
      </c>
      <c r="C19" s="96">
        <v>7.699290865</v>
      </c>
      <c r="D19" s="96">
        <v>3.7533771109999998</v>
      </c>
      <c r="E19" s="96">
        <v>4.4957117459999996</v>
      </c>
      <c r="F19" s="142" t="s">
        <v>248</v>
      </c>
      <c r="G19" s="158"/>
    </row>
    <row r="20" spans="1:7" ht="16.5" customHeight="1">
      <c r="A20" s="94">
        <v>17</v>
      </c>
      <c r="B20" s="95" t="s">
        <v>170</v>
      </c>
      <c r="C20" s="96">
        <v>16.366469440749999</v>
      </c>
      <c r="D20" s="96">
        <v>6.1840569725799996</v>
      </c>
      <c r="E20" s="96">
        <v>10.939608956119999</v>
      </c>
      <c r="F20" s="142" t="s">
        <v>223</v>
      </c>
      <c r="G20" s="158"/>
    </row>
    <row r="21" spans="1:7" ht="16.5" customHeight="1">
      <c r="A21" s="94">
        <v>18</v>
      </c>
      <c r="B21" s="118" t="s">
        <v>171</v>
      </c>
      <c r="C21" s="119">
        <v>43.157946740350006</v>
      </c>
      <c r="D21" s="101">
        <v>17.340132281760003</v>
      </c>
      <c r="E21" s="101">
        <v>26.968749056789999</v>
      </c>
      <c r="F21" s="143" t="s">
        <v>224</v>
      </c>
      <c r="G21" s="158"/>
    </row>
    <row r="22" spans="1:7" ht="16.5" customHeight="1">
      <c r="A22" s="94">
        <v>19</v>
      </c>
      <c r="B22" s="100" t="s">
        <v>212</v>
      </c>
      <c r="C22" s="119">
        <v>-2.4935548822999998</v>
      </c>
      <c r="D22" s="101">
        <v>-2.4857133485299991</v>
      </c>
      <c r="E22" s="101">
        <v>-1.11348445242</v>
      </c>
      <c r="F22" s="143" t="s">
        <v>234</v>
      </c>
      <c r="G22" s="158"/>
    </row>
    <row r="23" spans="1:7" ht="16.5" customHeight="1">
      <c r="A23" s="94">
        <v>20</v>
      </c>
      <c r="B23" s="95" t="s">
        <v>173</v>
      </c>
      <c r="C23" s="98">
        <v>3.6119009329999998</v>
      </c>
      <c r="D23" s="96">
        <v>0.59408920600000004</v>
      </c>
      <c r="E23" s="96">
        <v>1.25488104135</v>
      </c>
      <c r="F23" s="142" t="s">
        <v>230</v>
      </c>
      <c r="G23" s="158"/>
    </row>
    <row r="24" spans="1:7" ht="16.5" customHeight="1">
      <c r="A24" s="94">
        <v>21</v>
      </c>
      <c r="B24" s="95" t="s">
        <v>174</v>
      </c>
      <c r="C24" s="96">
        <v>1.009375109</v>
      </c>
      <c r="D24" s="96">
        <v>0.30354098299999999</v>
      </c>
      <c r="E24" s="96">
        <v>0.70198867600000003</v>
      </c>
      <c r="F24" s="142" t="s">
        <v>225</v>
      </c>
      <c r="G24" s="158"/>
    </row>
    <row r="25" spans="1:7" ht="16.5" customHeight="1">
      <c r="A25" s="94">
        <v>22</v>
      </c>
      <c r="B25" s="100" t="s">
        <v>175</v>
      </c>
      <c r="C25" s="101">
        <v>0.1089709417000007</v>
      </c>
      <c r="D25" s="101">
        <v>-2.1951651255299995</v>
      </c>
      <c r="E25" s="101">
        <v>-0.56059208706999974</v>
      </c>
      <c r="F25" s="143" t="s">
        <v>233</v>
      </c>
      <c r="G25" s="158"/>
    </row>
    <row r="26" spans="1:7" ht="16.5" customHeight="1">
      <c r="A26" s="94">
        <v>23</v>
      </c>
      <c r="B26" s="95" t="s">
        <v>176</v>
      </c>
      <c r="C26" s="96">
        <v>0.18153925100000001</v>
      </c>
      <c r="D26" s="96">
        <v>0.113292197</v>
      </c>
      <c r="E26" s="96">
        <v>0.24796681600000001</v>
      </c>
      <c r="F26" s="142" t="s">
        <v>231</v>
      </c>
      <c r="G26" s="158"/>
    </row>
    <row r="27" spans="1:7" s="157" customFormat="1" ht="16.5" customHeight="1">
      <c r="A27" s="99">
        <v>24</v>
      </c>
      <c r="B27" s="100" t="s">
        <v>213</v>
      </c>
      <c r="C27" s="101">
        <v>-7.2568309299999301E-2</v>
      </c>
      <c r="D27" s="101">
        <v>-2.3084573225299994</v>
      </c>
      <c r="E27" s="101">
        <v>-0.80855890306999967</v>
      </c>
      <c r="F27" s="143" t="s">
        <v>232</v>
      </c>
      <c r="G27" s="158"/>
    </row>
    <row r="28" spans="1:7">
      <c r="E28" s="236"/>
    </row>
    <row r="29" spans="1:7">
      <c r="E29" s="236"/>
    </row>
    <row r="30" spans="1:7">
      <c r="E30" s="236"/>
    </row>
    <row r="31" spans="1:7">
      <c r="E31" s="236"/>
    </row>
  </sheetData>
  <mergeCells count="2">
    <mergeCell ref="A1:F1"/>
    <mergeCell ref="A2:F2"/>
  </mergeCells>
  <pageMargins left="0.7" right="0.7" top="0.75" bottom="0.75" header="0.3" footer="0.3"/>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77"/>
  <sheetViews>
    <sheetView showGridLines="0" view="pageBreakPreview" topLeftCell="A26" zoomScale="56" zoomScaleNormal="90" zoomScaleSheetLayoutView="85" workbookViewId="0">
      <selection activeCell="F78" sqref="F78"/>
    </sheetView>
  </sheetViews>
  <sheetFormatPr baseColWidth="10" defaultColWidth="9.1640625" defaultRowHeight="16"/>
  <cols>
    <col min="1" max="1" width="29" style="178" customWidth="1"/>
    <col min="2" max="6" width="14.83203125" style="175" customWidth="1"/>
    <col min="7" max="7" width="17.6640625" style="175" customWidth="1"/>
    <col min="8" max="8" width="16.83203125" style="175" bestFit="1" customWidth="1"/>
    <col min="9" max="9" width="16.33203125" style="175" bestFit="1" customWidth="1"/>
    <col min="10" max="10" width="37" style="178" customWidth="1"/>
    <col min="11" max="11" width="16.83203125" style="175" customWidth="1"/>
    <col min="12" max="12" width="30" style="197" bestFit="1" customWidth="1"/>
    <col min="13" max="16384" width="9.1640625" style="175"/>
  </cols>
  <sheetData>
    <row r="1" spans="1:10" ht="21">
      <c r="A1" s="256" t="s">
        <v>418</v>
      </c>
      <c r="B1" s="257"/>
      <c r="C1" s="257"/>
      <c r="D1" s="257"/>
      <c r="E1" s="257"/>
      <c r="F1" s="257"/>
      <c r="G1" s="257"/>
      <c r="H1" s="257"/>
      <c r="I1" s="257"/>
      <c r="J1" s="258"/>
    </row>
    <row r="2" spans="1:10" ht="21">
      <c r="A2" s="259" t="s">
        <v>419</v>
      </c>
      <c r="B2" s="260"/>
      <c r="C2" s="260"/>
      <c r="D2" s="260"/>
      <c r="E2" s="260"/>
      <c r="F2" s="260"/>
      <c r="G2" s="260"/>
      <c r="H2" s="260"/>
      <c r="I2" s="260"/>
      <c r="J2" s="261"/>
    </row>
    <row r="3" spans="1:10" ht="34">
      <c r="A3" s="37" t="s">
        <v>129</v>
      </c>
      <c r="B3" s="167" t="s">
        <v>17</v>
      </c>
      <c r="C3" s="167" t="s">
        <v>18</v>
      </c>
      <c r="D3" s="167" t="s">
        <v>4</v>
      </c>
      <c r="E3" s="167" t="s">
        <v>70</v>
      </c>
      <c r="F3" s="167" t="s">
        <v>19</v>
      </c>
      <c r="G3" s="167" t="s">
        <v>20</v>
      </c>
      <c r="H3" s="167" t="s">
        <v>367</v>
      </c>
      <c r="I3" s="167" t="s">
        <v>330</v>
      </c>
      <c r="J3" s="38" t="s">
        <v>130</v>
      </c>
    </row>
    <row r="4" spans="1:10" ht="17">
      <c r="A4" s="173" t="s">
        <v>296</v>
      </c>
      <c r="B4" s="217">
        <v>4.2319144838899998</v>
      </c>
      <c r="C4" s="217">
        <v>1.8875000000000001E-3</v>
      </c>
      <c r="D4" s="217">
        <v>4.2300269838900002</v>
      </c>
      <c r="E4" s="217">
        <v>0</v>
      </c>
      <c r="F4" s="217">
        <v>3.80767718289</v>
      </c>
      <c r="G4" s="217">
        <v>0.19056600000000001</v>
      </c>
      <c r="H4" s="217">
        <v>0</v>
      </c>
      <c r="I4" s="217">
        <v>1.5E-6</v>
      </c>
      <c r="J4" s="174" t="s">
        <v>296</v>
      </c>
    </row>
    <row r="5" spans="1:10" ht="17">
      <c r="A5" s="173" t="s">
        <v>153</v>
      </c>
      <c r="B5" s="217">
        <v>12.717488285770001</v>
      </c>
      <c r="C5" s="217">
        <v>9.2906740000000005E-3</v>
      </c>
      <c r="D5" s="217">
        <v>12.70819761177</v>
      </c>
      <c r="E5" s="217">
        <v>0</v>
      </c>
      <c r="F5" s="217">
        <v>10.702436317690001</v>
      </c>
      <c r="G5" s="217">
        <v>0.74653000000000003</v>
      </c>
      <c r="H5" s="217">
        <v>0</v>
      </c>
      <c r="I5" s="217">
        <v>9.9999999999999995E-7</v>
      </c>
      <c r="J5" s="174" t="s">
        <v>153</v>
      </c>
    </row>
    <row r="6" spans="1:10" ht="17">
      <c r="A6" s="173" t="s">
        <v>154</v>
      </c>
      <c r="B6" s="217">
        <v>21.446653474000001</v>
      </c>
      <c r="C6" s="217">
        <v>9.0159519620000008</v>
      </c>
      <c r="D6" s="217">
        <v>5.0997955240000001</v>
      </c>
      <c r="E6" s="217">
        <v>7.3309059879999996</v>
      </c>
      <c r="F6" s="217">
        <v>7.8438509029999999</v>
      </c>
      <c r="G6" s="217">
        <v>13.437594463</v>
      </c>
      <c r="H6" s="217">
        <v>0</v>
      </c>
      <c r="I6" s="217">
        <v>8.9887404069999999</v>
      </c>
      <c r="J6" s="174" t="s">
        <v>154</v>
      </c>
    </row>
    <row r="7" spans="1:10" ht="17">
      <c r="A7" s="173" t="s">
        <v>301</v>
      </c>
      <c r="B7" s="217">
        <v>15.21400279645</v>
      </c>
      <c r="C7" s="217">
        <v>0.11422701</v>
      </c>
      <c r="D7" s="217">
        <v>15.099775786450001</v>
      </c>
      <c r="E7" s="217">
        <v>0</v>
      </c>
      <c r="F7" s="217">
        <v>13.638337223450002</v>
      </c>
      <c r="G7" s="217">
        <v>0.9230043</v>
      </c>
      <c r="H7" s="217">
        <v>0</v>
      </c>
      <c r="I7" s="217">
        <v>1.3907500000000001E-4</v>
      </c>
      <c r="J7" s="174" t="s">
        <v>298</v>
      </c>
    </row>
    <row r="8" spans="1:10" ht="17">
      <c r="A8" s="173" t="s">
        <v>369</v>
      </c>
      <c r="B8" s="217">
        <v>4.0597190850000002</v>
      </c>
      <c r="C8" s="217">
        <v>3</v>
      </c>
      <c r="D8" s="217">
        <v>1.059719085</v>
      </c>
      <c r="E8" s="217">
        <v>0</v>
      </c>
      <c r="F8" s="217">
        <v>3.917223613</v>
      </c>
      <c r="G8" s="217">
        <v>4.3799999999999999E-2</v>
      </c>
      <c r="H8" s="217">
        <v>3</v>
      </c>
      <c r="I8" s="217">
        <v>0</v>
      </c>
      <c r="J8" s="174" t="s">
        <v>371</v>
      </c>
    </row>
    <row r="9" spans="1:10" ht="17">
      <c r="A9" s="173" t="s">
        <v>350</v>
      </c>
      <c r="B9" s="217">
        <v>4.2588325319999996</v>
      </c>
      <c r="C9" s="217">
        <v>3.9999999999999998E-6</v>
      </c>
      <c r="D9" s="217">
        <v>4.2588285319999999</v>
      </c>
      <c r="E9" s="217">
        <v>0</v>
      </c>
      <c r="F9" s="217">
        <v>3.8300420470000001</v>
      </c>
      <c r="G9" s="217">
        <v>0.23422000000000001</v>
      </c>
      <c r="H9" s="217">
        <v>0</v>
      </c>
      <c r="I9" s="217">
        <v>3.9999999999999998E-6</v>
      </c>
      <c r="J9" s="174" t="s">
        <v>350</v>
      </c>
    </row>
    <row r="10" spans="1:10" ht="17">
      <c r="A10" s="173" t="s">
        <v>151</v>
      </c>
      <c r="B10" s="217">
        <v>69.981560307220008</v>
      </c>
      <c r="C10" s="217">
        <v>13.243939620000001</v>
      </c>
      <c r="D10" s="217">
        <v>48.075282368220002</v>
      </c>
      <c r="E10" s="217">
        <v>8.6623383189999998</v>
      </c>
      <c r="F10" s="217">
        <v>47.642018563919997</v>
      </c>
      <c r="G10" s="217">
        <v>18.048927915</v>
      </c>
      <c r="H10" s="217">
        <v>0.25190000000000001</v>
      </c>
      <c r="I10" s="217">
        <v>11.777554759999999</v>
      </c>
      <c r="J10" s="174" t="s">
        <v>158</v>
      </c>
    </row>
    <row r="11" spans="1:10" ht="17">
      <c r="A11" s="173" t="s">
        <v>150</v>
      </c>
      <c r="B11" s="217">
        <v>255.96202152945</v>
      </c>
      <c r="C11" s="217">
        <v>54.261733291860004</v>
      </c>
      <c r="D11" s="217">
        <v>71.30558878267</v>
      </c>
      <c r="E11" s="217">
        <v>130.39469945491999</v>
      </c>
      <c r="F11" s="217">
        <v>128.79266002129</v>
      </c>
      <c r="G11" s="217">
        <v>149.03117535404002</v>
      </c>
      <c r="H11" s="217">
        <v>5.5965555360000003</v>
      </c>
      <c r="I11" s="217">
        <v>43.837888124999999</v>
      </c>
      <c r="J11" s="174" t="s">
        <v>157</v>
      </c>
    </row>
    <row r="12" spans="1:10" ht="17">
      <c r="A12" s="173" t="s">
        <v>152</v>
      </c>
      <c r="B12" s="217">
        <v>67.36520659464</v>
      </c>
      <c r="C12" s="217">
        <v>0.43892545474</v>
      </c>
      <c r="D12" s="217">
        <v>66.623922358900003</v>
      </c>
      <c r="E12" s="217">
        <v>0.30235878100000002</v>
      </c>
      <c r="F12" s="217">
        <v>57.520932304190005</v>
      </c>
      <c r="G12" s="217">
        <v>6.4815289810000003</v>
      </c>
      <c r="H12" s="217">
        <v>0</v>
      </c>
      <c r="I12" s="217">
        <v>7.8999910000000007E-2</v>
      </c>
      <c r="J12" s="174" t="s">
        <v>159</v>
      </c>
    </row>
    <row r="13" spans="1:10" ht="17">
      <c r="A13" s="173" t="s">
        <v>362</v>
      </c>
      <c r="B13" s="217">
        <v>4.2478223780000004</v>
      </c>
      <c r="C13" s="217">
        <v>4.9999999999999998E-7</v>
      </c>
      <c r="D13" s="217">
        <v>4.2478218779999999</v>
      </c>
      <c r="E13" s="217">
        <v>0</v>
      </c>
      <c r="F13" s="217">
        <v>3.7020407990000002</v>
      </c>
      <c r="G13" s="217">
        <v>0.23929</v>
      </c>
      <c r="H13" s="217">
        <v>0</v>
      </c>
      <c r="I13" s="217">
        <v>4.9999999999999998E-7</v>
      </c>
      <c r="J13" s="174" t="s">
        <v>363</v>
      </c>
    </row>
    <row r="14" spans="1:10" ht="17">
      <c r="A14" s="173" t="s">
        <v>351</v>
      </c>
      <c r="B14" s="217">
        <v>4.2662888140000002</v>
      </c>
      <c r="C14" s="217">
        <v>1.6662494E-2</v>
      </c>
      <c r="D14" s="217">
        <v>4.24962632</v>
      </c>
      <c r="E14" s="217">
        <v>0</v>
      </c>
      <c r="F14" s="217">
        <v>3.9158457379999998</v>
      </c>
      <c r="G14" s="217">
        <v>0.137795</v>
      </c>
      <c r="H14" s="217">
        <v>0</v>
      </c>
      <c r="I14" s="217">
        <v>1.42E-5</v>
      </c>
      <c r="J14" s="174" t="s">
        <v>353</v>
      </c>
    </row>
    <row r="15" spans="1:10" ht="17">
      <c r="A15" s="173" t="s">
        <v>155</v>
      </c>
      <c r="B15" s="217">
        <v>8.4883771717900007</v>
      </c>
      <c r="C15" s="217">
        <v>2.351199136</v>
      </c>
      <c r="D15" s="217">
        <v>6.0371780357900002</v>
      </c>
      <c r="E15" s="217">
        <v>0.1</v>
      </c>
      <c r="F15" s="217">
        <v>4.5654959267899997</v>
      </c>
      <c r="G15" s="217">
        <v>2.9428396139999999</v>
      </c>
      <c r="H15" s="217">
        <v>2</v>
      </c>
      <c r="I15" s="217">
        <v>9.7641004000000003E-2</v>
      </c>
      <c r="J15" s="174" t="s">
        <v>155</v>
      </c>
    </row>
    <row r="16" spans="1:10" ht="17">
      <c r="A16" s="173" t="s">
        <v>355</v>
      </c>
      <c r="B16" s="217">
        <v>4.2622901559999997</v>
      </c>
      <c r="C16" s="217">
        <v>4.8222500000000003E-4</v>
      </c>
      <c r="D16" s="217">
        <v>4.2618079309999999</v>
      </c>
      <c r="E16" s="217">
        <v>0</v>
      </c>
      <c r="F16" s="217">
        <v>3.8888855059999998</v>
      </c>
      <c r="G16" s="217">
        <v>0.11784</v>
      </c>
      <c r="H16" s="217">
        <v>0</v>
      </c>
      <c r="I16" s="217">
        <v>4.6222499999999997E-4</v>
      </c>
      <c r="J16" s="174" t="s">
        <v>355</v>
      </c>
    </row>
    <row r="17" spans="1:10" ht="17">
      <c r="A17" s="173" t="s">
        <v>156</v>
      </c>
      <c r="B17" s="217">
        <v>4.3719022053800005</v>
      </c>
      <c r="C17" s="217">
        <v>0.1042873</v>
      </c>
      <c r="D17" s="217">
        <v>4.2676149053800003</v>
      </c>
      <c r="E17" s="217">
        <v>0</v>
      </c>
      <c r="F17" s="217">
        <v>3.4282972531300002</v>
      </c>
      <c r="G17" s="217">
        <v>0.67323999999999995</v>
      </c>
      <c r="H17" s="217">
        <v>0</v>
      </c>
      <c r="I17" s="217">
        <v>9.9138799999999999E-2</v>
      </c>
      <c r="J17" s="174" t="s">
        <v>160</v>
      </c>
    </row>
    <row r="18" spans="1:10" ht="17">
      <c r="A18" s="173" t="s">
        <v>352</v>
      </c>
      <c r="B18" s="217">
        <v>4.3069907409999999</v>
      </c>
      <c r="C18" s="217">
        <v>1.0115E-3</v>
      </c>
      <c r="D18" s="217">
        <v>4.3059792410000002</v>
      </c>
      <c r="E18" s="217">
        <v>0</v>
      </c>
      <c r="F18" s="217">
        <v>4.024499284</v>
      </c>
      <c r="G18" s="217">
        <v>0.10714</v>
      </c>
      <c r="H18" s="217">
        <v>0</v>
      </c>
      <c r="I18" s="217">
        <v>1.15E-5</v>
      </c>
      <c r="J18" s="174" t="s">
        <v>352</v>
      </c>
    </row>
    <row r="19" spans="1:10" ht="17">
      <c r="A19" s="173" t="s">
        <v>356</v>
      </c>
      <c r="B19" s="217">
        <v>8.5129247356800004</v>
      </c>
      <c r="C19" s="217">
        <v>3.4999999999999999E-6</v>
      </c>
      <c r="D19" s="217">
        <v>8.5129212356800004</v>
      </c>
      <c r="E19" s="217">
        <v>0</v>
      </c>
      <c r="F19" s="217">
        <v>7.6554066000000001</v>
      </c>
      <c r="G19" s="217">
        <v>0.35182000000000002</v>
      </c>
      <c r="H19" s="217">
        <v>0</v>
      </c>
      <c r="I19" s="217">
        <v>3.4999999999999999E-6</v>
      </c>
      <c r="J19" s="174" t="s">
        <v>356</v>
      </c>
    </row>
    <row r="20" spans="1:10" ht="17">
      <c r="A20" s="173" t="s">
        <v>302</v>
      </c>
      <c r="B20" s="217">
        <v>4.43167333251</v>
      </c>
      <c r="C20" s="217">
        <v>2.0019999999999999E-3</v>
      </c>
      <c r="D20" s="217">
        <v>4.4296713325099999</v>
      </c>
      <c r="E20" s="217">
        <v>0</v>
      </c>
      <c r="F20" s="217">
        <v>4.0362695685099998</v>
      </c>
      <c r="G20" s="217">
        <v>0.14774999999999999</v>
      </c>
      <c r="H20" s="217">
        <v>0</v>
      </c>
      <c r="I20" s="217">
        <v>1.9999999999999999E-6</v>
      </c>
      <c r="J20" s="174" t="s">
        <v>331</v>
      </c>
    </row>
    <row r="21" spans="1:10" ht="17">
      <c r="A21" s="173" t="s">
        <v>249</v>
      </c>
      <c r="B21" s="217">
        <v>5.16027810858</v>
      </c>
      <c r="C21" s="217">
        <v>0.10909912733</v>
      </c>
      <c r="D21" s="217">
        <v>4.7930078136000001</v>
      </c>
      <c r="E21" s="217">
        <v>0.25817116764999998</v>
      </c>
      <c r="F21" s="217">
        <v>3.7927893610000001</v>
      </c>
      <c r="G21" s="217">
        <v>1.292841873</v>
      </c>
      <c r="H21" s="217">
        <v>4.4999999999999997E-3</v>
      </c>
      <c r="I21" s="217">
        <v>7.8953361999999999E-2</v>
      </c>
      <c r="J21" s="174" t="s">
        <v>253</v>
      </c>
    </row>
    <row r="22" spans="1:10" ht="17">
      <c r="A22" s="173" t="s">
        <v>360</v>
      </c>
      <c r="B22" s="217">
        <v>8.3034081369999999</v>
      </c>
      <c r="C22" s="217">
        <v>3.0006410099999998</v>
      </c>
      <c r="D22" s="217">
        <v>5.3027671270000001</v>
      </c>
      <c r="E22" s="217">
        <v>0</v>
      </c>
      <c r="F22" s="217">
        <v>7.8073096690000003</v>
      </c>
      <c r="G22" s="217">
        <v>0.14699000000000001</v>
      </c>
      <c r="H22" s="217">
        <v>3</v>
      </c>
      <c r="I22" s="217">
        <v>5.8600999999999998E-4</v>
      </c>
      <c r="J22" s="174" t="s">
        <v>361</v>
      </c>
    </row>
    <row r="23" spans="1:10" ht="17">
      <c r="A23" s="173" t="s">
        <v>255</v>
      </c>
      <c r="B23" s="217">
        <v>4.2778061047799998</v>
      </c>
      <c r="C23" s="217">
        <v>1E-3</v>
      </c>
      <c r="D23" s="217">
        <v>4.2768061047799995</v>
      </c>
      <c r="E23" s="217">
        <v>0</v>
      </c>
      <c r="F23" s="217">
        <v>3.9883993697800002</v>
      </c>
      <c r="G23" s="217">
        <v>8.201E-2</v>
      </c>
      <c r="H23" s="217">
        <v>0</v>
      </c>
      <c r="I23" s="217">
        <v>0</v>
      </c>
      <c r="J23" s="174" t="s">
        <v>257</v>
      </c>
    </row>
    <row r="24" spans="1:10" ht="17">
      <c r="A24" s="176" t="s">
        <v>145</v>
      </c>
      <c r="B24" s="219">
        <v>515.86716097314013</v>
      </c>
      <c r="C24" s="219">
        <v>85.672348304930011</v>
      </c>
      <c r="D24" s="219">
        <v>283.14633895764001</v>
      </c>
      <c r="E24" s="219">
        <v>147.04847371056997</v>
      </c>
      <c r="F24" s="219">
        <v>328.50041725163999</v>
      </c>
      <c r="G24" s="219">
        <v>195.37690350004002</v>
      </c>
      <c r="H24" s="219">
        <v>13.852955536</v>
      </c>
      <c r="I24" s="219">
        <v>64.960141878000002</v>
      </c>
      <c r="J24" s="177" t="s">
        <v>145</v>
      </c>
    </row>
    <row r="28" spans="1:10" ht="21">
      <c r="A28" s="256" t="s">
        <v>430</v>
      </c>
      <c r="B28" s="257"/>
      <c r="C28" s="257"/>
      <c r="D28" s="257"/>
      <c r="E28" s="257"/>
      <c r="F28" s="257"/>
      <c r="G28" s="257"/>
      <c r="H28" s="257"/>
      <c r="I28" s="257"/>
      <c r="J28" s="258"/>
    </row>
    <row r="29" spans="1:10" ht="21">
      <c r="A29" s="259" t="s">
        <v>431</v>
      </c>
      <c r="B29" s="260"/>
      <c r="C29" s="260"/>
      <c r="D29" s="260"/>
      <c r="E29" s="260"/>
      <c r="F29" s="260"/>
      <c r="G29" s="260"/>
      <c r="H29" s="260"/>
      <c r="I29" s="260"/>
      <c r="J29" s="261"/>
    </row>
    <row r="30" spans="1:10" ht="34">
      <c r="A30" s="37" t="s">
        <v>129</v>
      </c>
      <c r="B30" s="167" t="s">
        <v>17</v>
      </c>
      <c r="C30" s="167" t="s">
        <v>18</v>
      </c>
      <c r="D30" s="167" t="s">
        <v>4</v>
      </c>
      <c r="E30" s="167" t="s">
        <v>70</v>
      </c>
      <c r="F30" s="167" t="s">
        <v>19</v>
      </c>
      <c r="G30" s="167" t="s">
        <v>20</v>
      </c>
      <c r="H30" s="167" t="s">
        <v>367</v>
      </c>
      <c r="I30" s="167" t="s">
        <v>330</v>
      </c>
      <c r="J30" s="38" t="s">
        <v>130</v>
      </c>
    </row>
    <row r="31" spans="1:10" ht="17">
      <c r="A31" s="173" t="s">
        <v>296</v>
      </c>
      <c r="B31" s="217">
        <v>4.2319144838899998</v>
      </c>
      <c r="C31" s="217">
        <v>1.8875000000000001E-3</v>
      </c>
      <c r="D31" s="217">
        <v>4.2300269838900002</v>
      </c>
      <c r="E31" s="217">
        <v>0</v>
      </c>
      <c r="F31" s="217">
        <v>3.80767718289</v>
      </c>
      <c r="G31" s="217">
        <v>0.19056600000000001</v>
      </c>
      <c r="H31" s="217">
        <v>0</v>
      </c>
      <c r="I31" s="217">
        <v>1.5E-6</v>
      </c>
      <c r="J31" s="174" t="s">
        <v>296</v>
      </c>
    </row>
    <row r="32" spans="1:10" ht="17">
      <c r="A32" s="173" t="s">
        <v>153</v>
      </c>
      <c r="B32" s="217">
        <v>12.653141526900001</v>
      </c>
      <c r="C32" s="217">
        <v>6.7251380000000003E-3</v>
      </c>
      <c r="D32" s="217">
        <v>12.646416388899999</v>
      </c>
      <c r="E32" s="217">
        <v>0</v>
      </c>
      <c r="F32" s="217">
        <v>10.85958743132</v>
      </c>
      <c r="G32" s="217">
        <v>0.93142550000000002</v>
      </c>
      <c r="H32" s="217">
        <v>0</v>
      </c>
      <c r="I32" s="217">
        <v>2.0999999999999999E-5</v>
      </c>
      <c r="J32" s="174" t="s">
        <v>153</v>
      </c>
    </row>
    <row r="33" spans="1:10" ht="17">
      <c r="A33" s="173" t="s">
        <v>154</v>
      </c>
      <c r="B33" s="217">
        <v>18.841605737999998</v>
      </c>
      <c r="C33" s="217">
        <v>7.6793909940000002</v>
      </c>
      <c r="D33" s="217">
        <v>4.7320053529999999</v>
      </c>
      <c r="E33" s="217">
        <v>6.430209391</v>
      </c>
      <c r="F33" s="217">
        <v>5.3118328410000002</v>
      </c>
      <c r="G33" s="217">
        <v>13.546675769</v>
      </c>
      <c r="H33" s="217">
        <v>0</v>
      </c>
      <c r="I33" s="217">
        <v>7.6517560549999999</v>
      </c>
      <c r="J33" s="174" t="s">
        <v>154</v>
      </c>
    </row>
    <row r="34" spans="1:10" ht="17">
      <c r="A34" s="173" t="s">
        <v>301</v>
      </c>
      <c r="B34" s="217">
        <v>15.122108107000001</v>
      </c>
      <c r="C34" s="217">
        <v>0.10384626</v>
      </c>
      <c r="D34" s="217">
        <v>15.018261847</v>
      </c>
      <c r="E34" s="217">
        <v>0</v>
      </c>
      <c r="F34" s="217">
        <v>13.396720453</v>
      </c>
      <c r="G34" s="217">
        <v>1.2343854999999999</v>
      </c>
      <c r="H34" s="217">
        <v>0</v>
      </c>
      <c r="I34" s="217">
        <v>8.8514010000000004E-2</v>
      </c>
      <c r="J34" s="174" t="s">
        <v>298</v>
      </c>
    </row>
    <row r="35" spans="1:10" ht="17">
      <c r="A35" s="173" t="s">
        <v>369</v>
      </c>
      <c r="B35" s="217">
        <v>4.0411862249999997</v>
      </c>
      <c r="C35" s="217">
        <v>3.0000100000000001</v>
      </c>
      <c r="D35" s="217">
        <v>1.0411762250000001</v>
      </c>
      <c r="E35" s="217">
        <v>0</v>
      </c>
      <c r="F35" s="217">
        <v>3.8109809669999999</v>
      </c>
      <c r="G35" s="217">
        <v>0.14466000000000001</v>
      </c>
      <c r="H35" s="217">
        <v>3</v>
      </c>
      <c r="I35" s="217">
        <v>1.0000000000000001E-5</v>
      </c>
      <c r="J35" s="174" t="s">
        <v>371</v>
      </c>
    </row>
    <row r="36" spans="1:10" ht="17">
      <c r="A36" s="173" t="s">
        <v>350</v>
      </c>
      <c r="B36" s="217">
        <v>4.2439916967400002</v>
      </c>
      <c r="C36" s="217">
        <v>3.9999999999999998E-6</v>
      </c>
      <c r="D36" s="217">
        <v>4.2439876967399996</v>
      </c>
      <c r="E36" s="217">
        <v>0</v>
      </c>
      <c r="F36" s="217">
        <v>3.8302975789999998</v>
      </c>
      <c r="G36" s="217">
        <v>0.22206999999999999</v>
      </c>
      <c r="H36" s="217">
        <v>0</v>
      </c>
      <c r="I36" s="217">
        <v>3.9999999999999998E-6</v>
      </c>
      <c r="J36" s="174" t="s">
        <v>350</v>
      </c>
    </row>
    <row r="37" spans="1:10" ht="17">
      <c r="A37" s="173" t="s">
        <v>151</v>
      </c>
      <c r="B37" s="217">
        <v>66.889584356809991</v>
      </c>
      <c r="C37" s="217">
        <v>13.757854181000001</v>
      </c>
      <c r="D37" s="217">
        <v>44.648652778809996</v>
      </c>
      <c r="E37" s="217">
        <v>8.4830773970000006</v>
      </c>
      <c r="F37" s="217">
        <v>43.68958536401</v>
      </c>
      <c r="G37" s="217">
        <v>19.271815034999999</v>
      </c>
      <c r="H37" s="217">
        <v>3.125</v>
      </c>
      <c r="I37" s="217">
        <v>9.4525898010000002</v>
      </c>
      <c r="J37" s="174" t="s">
        <v>158</v>
      </c>
    </row>
    <row r="38" spans="1:10" ht="17">
      <c r="A38" s="173" t="s">
        <v>150</v>
      </c>
      <c r="B38" s="217">
        <v>251.7801432359</v>
      </c>
      <c r="C38" s="217">
        <v>56.779853551260004</v>
      </c>
      <c r="D38" s="217">
        <v>68.986391042770009</v>
      </c>
      <c r="E38" s="217">
        <v>126.01389864187</v>
      </c>
      <c r="F38" s="217">
        <v>108.6638666222</v>
      </c>
      <c r="G38" s="217">
        <v>168.32971939520002</v>
      </c>
      <c r="H38" s="217">
        <v>9.0132221979999994</v>
      </c>
      <c r="I38" s="217">
        <v>42.328898013</v>
      </c>
      <c r="J38" s="174" t="s">
        <v>157</v>
      </c>
    </row>
    <row r="39" spans="1:10" ht="17">
      <c r="A39" s="173" t="s">
        <v>152</v>
      </c>
      <c r="B39" s="217">
        <v>66.863007650729998</v>
      </c>
      <c r="C39" s="217">
        <v>0.38484902174000002</v>
      </c>
      <c r="D39" s="217">
        <v>66.049768802990002</v>
      </c>
      <c r="E39" s="217">
        <v>0.42838982599999997</v>
      </c>
      <c r="F39" s="217">
        <v>56.708050926729996</v>
      </c>
      <c r="G39" s="217">
        <v>7.5465530320000003</v>
      </c>
      <c r="H39" s="217">
        <v>0</v>
      </c>
      <c r="I39" s="217">
        <v>4.3595131000000002E-2</v>
      </c>
      <c r="J39" s="174" t="s">
        <v>159</v>
      </c>
    </row>
    <row r="40" spans="1:10" ht="17">
      <c r="A40" s="173" t="s">
        <v>362</v>
      </c>
      <c r="B40" s="217">
        <v>4.2397535560000001</v>
      </c>
      <c r="C40" s="217">
        <v>1.0499999999999999E-5</v>
      </c>
      <c r="D40" s="217">
        <v>4.239743056</v>
      </c>
      <c r="E40" s="217">
        <v>0</v>
      </c>
      <c r="F40" s="217">
        <v>3.7020113330000002</v>
      </c>
      <c r="G40" s="217">
        <v>0.21577499999999999</v>
      </c>
      <c r="H40" s="217">
        <v>0</v>
      </c>
      <c r="I40" s="217">
        <v>1.0499999999999999E-5</v>
      </c>
      <c r="J40" s="174" t="s">
        <v>363</v>
      </c>
    </row>
    <row r="41" spans="1:10" ht="17">
      <c r="A41" s="173" t="s">
        <v>351</v>
      </c>
      <c r="B41" s="217">
        <v>4.2662888140000002</v>
      </c>
      <c r="C41" s="217">
        <v>1.6662494E-2</v>
      </c>
      <c r="D41" s="217">
        <v>4.24962632</v>
      </c>
      <c r="E41" s="217">
        <v>0</v>
      </c>
      <c r="F41" s="217">
        <v>3.9158457379999998</v>
      </c>
      <c r="G41" s="217">
        <v>0.137795</v>
      </c>
      <c r="H41" s="217">
        <v>0</v>
      </c>
      <c r="I41" s="217">
        <v>1.42E-5</v>
      </c>
      <c r="J41" s="174" t="s">
        <v>353</v>
      </c>
    </row>
    <row r="42" spans="1:10" ht="17">
      <c r="A42" s="173" t="s">
        <v>155</v>
      </c>
      <c r="B42" s="217">
        <v>12.573468200790002</v>
      </c>
      <c r="C42" s="217">
        <v>5.3633304759999998</v>
      </c>
      <c r="D42" s="217">
        <v>7.1101377247900004</v>
      </c>
      <c r="E42" s="217">
        <v>0.1</v>
      </c>
      <c r="F42" s="217">
        <v>8.4808739117900007</v>
      </c>
      <c r="G42" s="217">
        <v>3.3784460479999998</v>
      </c>
      <c r="H42" s="217">
        <v>5</v>
      </c>
      <c r="I42" s="217">
        <v>6.1447672000000002E-2</v>
      </c>
      <c r="J42" s="174" t="s">
        <v>155</v>
      </c>
    </row>
    <row r="43" spans="1:10" ht="17">
      <c r="A43" s="173" t="s">
        <v>355</v>
      </c>
      <c r="B43" s="217">
        <v>4.2597937440000004</v>
      </c>
      <c r="C43" s="217">
        <v>1.2085E-4</v>
      </c>
      <c r="D43" s="217">
        <v>4.2596728940000004</v>
      </c>
      <c r="E43" s="217">
        <v>0</v>
      </c>
      <c r="F43" s="217">
        <v>3.861099813</v>
      </c>
      <c r="G43" s="217">
        <v>0.16295999999999999</v>
      </c>
      <c r="H43" s="217">
        <v>0</v>
      </c>
      <c r="I43" s="217">
        <v>1.0085E-4</v>
      </c>
      <c r="J43" s="174" t="s">
        <v>355</v>
      </c>
    </row>
    <row r="44" spans="1:10" ht="17">
      <c r="A44" s="173" t="s">
        <v>156</v>
      </c>
      <c r="B44" s="217">
        <v>4.3719022053800005</v>
      </c>
      <c r="C44" s="217">
        <v>0.1042873</v>
      </c>
      <c r="D44" s="217">
        <v>4.2676149053800003</v>
      </c>
      <c r="E44" s="217">
        <v>0</v>
      </c>
      <c r="F44" s="217">
        <v>3.4282972531300002</v>
      </c>
      <c r="G44" s="217">
        <v>0.67323999999999995</v>
      </c>
      <c r="H44" s="217">
        <v>0</v>
      </c>
      <c r="I44" s="217">
        <v>9.9138799999999999E-2</v>
      </c>
      <c r="J44" s="174" t="s">
        <v>160</v>
      </c>
    </row>
    <row r="45" spans="1:10" ht="17">
      <c r="A45" s="173" t="s">
        <v>352</v>
      </c>
      <c r="B45" s="217">
        <v>4.3044326479999997</v>
      </c>
      <c r="C45" s="217">
        <v>1.0315000000000001E-3</v>
      </c>
      <c r="D45" s="217">
        <v>4.3034011479999998</v>
      </c>
      <c r="E45" s="217">
        <v>0</v>
      </c>
      <c r="F45" s="217">
        <v>3.9262241910000002</v>
      </c>
      <c r="G45" s="217">
        <v>0.13816600000000001</v>
      </c>
      <c r="H45" s="217">
        <v>0</v>
      </c>
      <c r="I45" s="217">
        <v>3.15E-5</v>
      </c>
      <c r="J45" s="174" t="s">
        <v>352</v>
      </c>
    </row>
    <row r="46" spans="1:10" ht="17">
      <c r="A46" s="173" t="s">
        <v>356</v>
      </c>
      <c r="B46" s="217">
        <v>8.5140128310000005</v>
      </c>
      <c r="C46" s="217">
        <v>3.4999999999999999E-6</v>
      </c>
      <c r="D46" s="217">
        <v>8.5140093310000005</v>
      </c>
      <c r="E46" s="217">
        <v>0</v>
      </c>
      <c r="F46" s="217">
        <v>7.8302219959999997</v>
      </c>
      <c r="G46" s="217">
        <v>0.18437000000000001</v>
      </c>
      <c r="H46" s="217">
        <v>0</v>
      </c>
      <c r="I46" s="217">
        <v>3.4999999999999999E-6</v>
      </c>
      <c r="J46" s="174" t="s">
        <v>356</v>
      </c>
    </row>
    <row r="47" spans="1:10" ht="17">
      <c r="A47" s="173" t="s">
        <v>302</v>
      </c>
      <c r="B47" s="217">
        <v>4.433281633</v>
      </c>
      <c r="C47" s="217">
        <v>2.0119999999999999E-3</v>
      </c>
      <c r="D47" s="217">
        <v>4.4312696330000003</v>
      </c>
      <c r="E47" s="217">
        <v>0</v>
      </c>
      <c r="F47" s="217">
        <v>4.0448384529999997</v>
      </c>
      <c r="G47" s="217">
        <v>0.17808750000000001</v>
      </c>
      <c r="H47" s="217">
        <v>0</v>
      </c>
      <c r="I47" s="217">
        <v>1.2E-5</v>
      </c>
      <c r="J47" s="174" t="s">
        <v>331</v>
      </c>
    </row>
    <row r="48" spans="1:10" ht="17">
      <c r="A48" s="173" t="s">
        <v>249</v>
      </c>
      <c r="B48" s="217">
        <v>5.1940259539999998</v>
      </c>
      <c r="C48" s="217">
        <v>8.4800811000000004E-2</v>
      </c>
      <c r="D48" s="217">
        <v>4.7914606739999996</v>
      </c>
      <c r="E48" s="217">
        <v>0.31776446899999999</v>
      </c>
      <c r="F48" s="217">
        <v>3.9264272180000002</v>
      </c>
      <c r="G48" s="217">
        <v>1.258767295</v>
      </c>
      <c r="H48" s="217">
        <v>0</v>
      </c>
      <c r="I48" s="217">
        <v>7.0527588000000002E-2</v>
      </c>
      <c r="J48" s="174" t="s">
        <v>253</v>
      </c>
    </row>
    <row r="49" spans="1:11" ht="17">
      <c r="A49" s="173" t="s">
        <v>360</v>
      </c>
      <c r="B49" s="217">
        <v>8.2850101801699996</v>
      </c>
      <c r="C49" s="217">
        <v>3.0030610100000001</v>
      </c>
      <c r="D49" s="217">
        <v>5.2819491701699999</v>
      </c>
      <c r="E49" s="217">
        <v>0</v>
      </c>
      <c r="F49" s="217">
        <v>7.6726205040000002</v>
      </c>
      <c r="G49" s="217">
        <v>0.26051000000000002</v>
      </c>
      <c r="H49" s="217">
        <v>3</v>
      </c>
      <c r="I49" s="217">
        <v>5.8600999999999998E-4</v>
      </c>
      <c r="J49" s="174" t="s">
        <v>361</v>
      </c>
    </row>
    <row r="50" spans="1:11" ht="17">
      <c r="A50" s="173" t="s">
        <v>255</v>
      </c>
      <c r="B50" s="217">
        <v>4.2822031709999999</v>
      </c>
      <c r="C50" s="217">
        <v>1E-3</v>
      </c>
      <c r="D50" s="217">
        <v>4.2812031709999996</v>
      </c>
      <c r="E50" s="217">
        <v>0</v>
      </c>
      <c r="F50" s="217">
        <v>3.974950126</v>
      </c>
      <c r="G50" s="217">
        <v>0.122</v>
      </c>
      <c r="H50" s="217">
        <v>0</v>
      </c>
      <c r="I50" s="217">
        <v>0</v>
      </c>
      <c r="J50" s="174" t="s">
        <v>257</v>
      </c>
    </row>
    <row r="51" spans="1:11" ht="17">
      <c r="A51" s="176" t="s">
        <v>145</v>
      </c>
      <c r="B51" s="219">
        <v>509.39085595830994</v>
      </c>
      <c r="C51" s="219">
        <v>90.290741087000015</v>
      </c>
      <c r="D51" s="219">
        <v>277.32677514644001</v>
      </c>
      <c r="E51" s="219">
        <v>141.77333972487</v>
      </c>
      <c r="F51" s="219">
        <v>304.84200990406993</v>
      </c>
      <c r="G51" s="219">
        <v>218.12798707420001</v>
      </c>
      <c r="H51" s="219">
        <v>23.138222198000001</v>
      </c>
      <c r="I51" s="219">
        <v>59.79726213</v>
      </c>
      <c r="J51" s="177" t="s">
        <v>145</v>
      </c>
    </row>
    <row r="55" spans="1:11" ht="21">
      <c r="A55" s="256" t="s">
        <v>443</v>
      </c>
      <c r="B55" s="257"/>
      <c r="C55" s="257"/>
      <c r="D55" s="257"/>
      <c r="E55" s="257"/>
      <c r="F55" s="257"/>
      <c r="G55" s="257"/>
      <c r="H55" s="257"/>
      <c r="I55" s="257"/>
      <c r="J55" s="258"/>
    </row>
    <row r="56" spans="1:11" ht="21">
      <c r="A56" s="259" t="s">
        <v>444</v>
      </c>
      <c r="B56" s="260"/>
      <c r="C56" s="260"/>
      <c r="D56" s="260"/>
      <c r="E56" s="260"/>
      <c r="F56" s="260"/>
      <c r="G56" s="260"/>
      <c r="H56" s="260"/>
      <c r="I56" s="260"/>
      <c r="J56" s="261"/>
    </row>
    <row r="57" spans="1:11" ht="34">
      <c r="A57" s="37" t="s">
        <v>129</v>
      </c>
      <c r="B57" s="167" t="s">
        <v>17</v>
      </c>
      <c r="C57" s="167" t="s">
        <v>18</v>
      </c>
      <c r="D57" s="167" t="s">
        <v>4</v>
      </c>
      <c r="E57" s="167" t="s">
        <v>70</v>
      </c>
      <c r="F57" s="167" t="s">
        <v>19</v>
      </c>
      <c r="G57" s="167" t="s">
        <v>20</v>
      </c>
      <c r="H57" s="167" t="s">
        <v>367</v>
      </c>
      <c r="I57" s="167" t="s">
        <v>330</v>
      </c>
      <c r="J57" s="38" t="s">
        <v>130</v>
      </c>
    </row>
    <row r="58" spans="1:11" ht="17">
      <c r="A58" s="173" t="s">
        <v>296</v>
      </c>
      <c r="B58" s="217">
        <v>4.2319144838899998</v>
      </c>
      <c r="C58" s="217">
        <v>1.8875000000000001E-3</v>
      </c>
      <c r="D58" s="217">
        <v>4.2300269838900002</v>
      </c>
      <c r="E58" s="217">
        <v>0</v>
      </c>
      <c r="F58" s="217">
        <v>3.80767718289</v>
      </c>
      <c r="G58" s="217">
        <v>0.19056600000000001</v>
      </c>
      <c r="H58" s="217">
        <v>0</v>
      </c>
      <c r="I58" s="217">
        <v>1.5E-6</v>
      </c>
      <c r="J58" s="174" t="s">
        <v>296</v>
      </c>
      <c r="K58"/>
    </row>
    <row r="59" spans="1:11" ht="17">
      <c r="A59" s="173" t="s">
        <v>153</v>
      </c>
      <c r="B59" s="217">
        <v>12.564385443000001</v>
      </c>
      <c r="C59" s="217">
        <v>4.7251380000000003E-3</v>
      </c>
      <c r="D59" s="217">
        <v>12.559660305</v>
      </c>
      <c r="E59" s="217">
        <v>0</v>
      </c>
      <c r="F59" s="217">
        <v>10.822978174999999</v>
      </c>
      <c r="G59" s="217">
        <v>0.76099993499999996</v>
      </c>
      <c r="H59" s="217">
        <v>0</v>
      </c>
      <c r="I59" s="217">
        <v>1.021E-3</v>
      </c>
      <c r="J59" s="174" t="s">
        <v>153</v>
      </c>
      <c r="K59"/>
    </row>
    <row r="60" spans="1:11" ht="17">
      <c r="A60" s="173" t="s">
        <v>154</v>
      </c>
      <c r="B60" s="217">
        <v>24.791304926999999</v>
      </c>
      <c r="C60" s="217">
        <v>14.024049247000001</v>
      </c>
      <c r="D60" s="217">
        <v>4.753610932</v>
      </c>
      <c r="E60" s="217">
        <v>6.0136447479999999</v>
      </c>
      <c r="F60" s="217">
        <v>11.426782147000001</v>
      </c>
      <c r="G60" s="217">
        <v>12.981005075000001</v>
      </c>
      <c r="H60" s="217">
        <v>0</v>
      </c>
      <c r="I60" s="217">
        <v>13.999552382999999</v>
      </c>
      <c r="J60" s="174" t="s">
        <v>154</v>
      </c>
      <c r="K60"/>
    </row>
    <row r="61" spans="1:11" ht="17">
      <c r="A61" s="173" t="s">
        <v>301</v>
      </c>
      <c r="B61" s="217">
        <v>15.201866763</v>
      </c>
      <c r="C61" s="217">
        <v>0.17790370999999999</v>
      </c>
      <c r="D61" s="217">
        <v>15.023963052999999</v>
      </c>
      <c r="E61" s="217">
        <v>0</v>
      </c>
      <c r="F61" s="217">
        <v>13.881799600000001</v>
      </c>
      <c r="G61" s="217">
        <v>0.87764500000000001</v>
      </c>
      <c r="H61" s="217">
        <v>0</v>
      </c>
      <c r="I61" s="217">
        <v>0.131830435</v>
      </c>
      <c r="J61" s="174" t="s">
        <v>298</v>
      </c>
      <c r="K61"/>
    </row>
    <row r="62" spans="1:11" ht="17">
      <c r="A62" s="173" t="s">
        <v>369</v>
      </c>
      <c r="B62" s="217">
        <v>4.0595981329999997</v>
      </c>
      <c r="C62" s="217">
        <v>3.0000100000000001</v>
      </c>
      <c r="D62" s="217">
        <v>1.0595881330000001</v>
      </c>
      <c r="E62" s="217">
        <v>0</v>
      </c>
      <c r="F62" s="217">
        <v>3.833601142</v>
      </c>
      <c r="G62" s="217">
        <v>0.16689999999999999</v>
      </c>
      <c r="H62" s="217">
        <v>3</v>
      </c>
      <c r="I62" s="217">
        <v>1.0000000000000001E-5</v>
      </c>
      <c r="J62" s="174" t="s">
        <v>371</v>
      </c>
      <c r="K62"/>
    </row>
    <row r="63" spans="1:11" ht="17">
      <c r="A63" s="173" t="s">
        <v>350</v>
      </c>
      <c r="B63" s="217">
        <v>4.2425407322900002</v>
      </c>
      <c r="C63" s="217">
        <v>3.9999999999999998E-6</v>
      </c>
      <c r="D63" s="217">
        <v>4.2425367322899996</v>
      </c>
      <c r="E63" s="217">
        <v>0</v>
      </c>
      <c r="F63" s="217">
        <v>3.8394109836100001</v>
      </c>
      <c r="G63" s="217">
        <v>0.19931499999999999</v>
      </c>
      <c r="H63" s="217">
        <v>0</v>
      </c>
      <c r="I63" s="217">
        <v>3.9999999999999998E-6</v>
      </c>
      <c r="J63" s="174" t="s">
        <v>350</v>
      </c>
      <c r="K63"/>
    </row>
    <row r="64" spans="1:11" ht="17">
      <c r="A64" s="173" t="s">
        <v>151</v>
      </c>
      <c r="B64" s="217">
        <v>69.241837562520004</v>
      </c>
      <c r="C64" s="217">
        <v>14.481683585000001</v>
      </c>
      <c r="D64" s="217">
        <v>44.957720036920001</v>
      </c>
      <c r="E64" s="217">
        <v>9.8024339410000003</v>
      </c>
      <c r="F64" s="217">
        <v>47.137248581279998</v>
      </c>
      <c r="G64" s="217">
        <v>18.298344826000001</v>
      </c>
      <c r="H64" s="217">
        <v>3</v>
      </c>
      <c r="I64" s="217">
        <v>10.614634542999999</v>
      </c>
      <c r="J64" s="174" t="s">
        <v>158</v>
      </c>
      <c r="K64"/>
    </row>
    <row r="65" spans="1:11" ht="17">
      <c r="A65" s="173" t="s">
        <v>150</v>
      </c>
      <c r="B65" s="217">
        <v>272.26573034079001</v>
      </c>
      <c r="C65" s="217">
        <v>56.938354654260003</v>
      </c>
      <c r="D65" s="217">
        <v>75.382630617659999</v>
      </c>
      <c r="E65" s="217">
        <v>139.94474506886999</v>
      </c>
      <c r="F65" s="217">
        <v>127.24712400803</v>
      </c>
      <c r="G65" s="217">
        <v>167.36050265420002</v>
      </c>
      <c r="H65" s="217">
        <v>8.5132222100000003</v>
      </c>
      <c r="I65" s="217">
        <v>43.066295132999997</v>
      </c>
      <c r="J65" s="174" t="s">
        <v>157</v>
      </c>
      <c r="K65"/>
    </row>
    <row r="66" spans="1:11" ht="17">
      <c r="A66" s="173" t="s">
        <v>152</v>
      </c>
      <c r="B66" s="217">
        <v>66.921108622000006</v>
      </c>
      <c r="C66" s="217">
        <v>0.37524326299999999</v>
      </c>
      <c r="D66" s="217">
        <v>65.998860677190009</v>
      </c>
      <c r="E66" s="217">
        <v>0.54700468199999996</v>
      </c>
      <c r="F66" s="217">
        <v>57.475708668000003</v>
      </c>
      <c r="G66" s="217">
        <v>6.8945093240000004</v>
      </c>
      <c r="H66" s="217">
        <v>6.4429999999999999E-3</v>
      </c>
      <c r="I66" s="217">
        <v>3.5413337000000003E-2</v>
      </c>
      <c r="J66" s="174" t="s">
        <v>159</v>
      </c>
      <c r="K66"/>
    </row>
    <row r="67" spans="1:11" ht="17">
      <c r="A67" s="173" t="s">
        <v>362</v>
      </c>
      <c r="B67" s="217">
        <v>4.2369581939999996</v>
      </c>
      <c r="C67" s="217">
        <v>1.0499999999999999E-5</v>
      </c>
      <c r="D67" s="217">
        <v>4.2369476940000004</v>
      </c>
      <c r="E67" s="217">
        <v>0</v>
      </c>
      <c r="F67" s="217">
        <v>3.7020183270000002</v>
      </c>
      <c r="G67" s="217">
        <v>0.26774500000000001</v>
      </c>
      <c r="H67" s="217">
        <v>0</v>
      </c>
      <c r="I67" s="217">
        <v>1.0499999999999999E-5</v>
      </c>
      <c r="J67" s="174" t="s">
        <v>363</v>
      </c>
      <c r="K67"/>
    </row>
    <row r="68" spans="1:11" ht="17">
      <c r="A68" s="173" t="s">
        <v>351</v>
      </c>
      <c r="B68" s="217">
        <v>4.2662888140000002</v>
      </c>
      <c r="C68" s="217">
        <v>1.6662494E-2</v>
      </c>
      <c r="D68" s="217">
        <v>4.24962632</v>
      </c>
      <c r="E68" s="217">
        <v>0</v>
      </c>
      <c r="F68" s="217">
        <v>3.9158457379999998</v>
      </c>
      <c r="G68" s="217">
        <v>0.137795</v>
      </c>
      <c r="H68" s="217">
        <v>0</v>
      </c>
      <c r="I68" s="217">
        <v>1.42E-5</v>
      </c>
      <c r="J68" s="174" t="s">
        <v>353</v>
      </c>
      <c r="K68"/>
    </row>
    <row r="69" spans="1:11" ht="17">
      <c r="A69" s="173" t="s">
        <v>155</v>
      </c>
      <c r="B69" s="217">
        <v>12.676690549</v>
      </c>
      <c r="C69" s="217">
        <v>5.3437745889999997</v>
      </c>
      <c r="D69" s="217">
        <v>7.2329159599999997</v>
      </c>
      <c r="E69" s="217">
        <v>0.1</v>
      </c>
      <c r="F69" s="217">
        <v>8.8140350840000004</v>
      </c>
      <c r="G69" s="217">
        <v>3.623787879</v>
      </c>
      <c r="H69" s="217">
        <v>5</v>
      </c>
      <c r="I69" s="217">
        <v>5.2817839999999998E-2</v>
      </c>
      <c r="J69" s="174" t="s">
        <v>155</v>
      </c>
      <c r="K69"/>
    </row>
    <row r="70" spans="1:11" ht="17">
      <c r="A70" s="173" t="s">
        <v>355</v>
      </c>
      <c r="B70" s="217">
        <v>4.2572573370000004</v>
      </c>
      <c r="C70" s="217">
        <v>1.2085E-4</v>
      </c>
      <c r="D70" s="217">
        <v>4.2571364870200004</v>
      </c>
      <c r="E70" s="217">
        <v>0</v>
      </c>
      <c r="F70" s="217">
        <v>3.8825504569999998</v>
      </c>
      <c r="G70" s="217">
        <v>0.15046000000000001</v>
      </c>
      <c r="H70" s="217">
        <v>0</v>
      </c>
      <c r="I70" s="217">
        <v>1.0085E-4</v>
      </c>
      <c r="J70" s="174" t="s">
        <v>355</v>
      </c>
      <c r="K70"/>
    </row>
    <row r="71" spans="1:11" ht="17">
      <c r="A71" s="173" t="s">
        <v>352</v>
      </c>
      <c r="B71" s="217">
        <v>4.3044326479999997</v>
      </c>
      <c r="C71" s="217">
        <v>1.0315000000000001E-3</v>
      </c>
      <c r="D71" s="217">
        <v>4.3034011479999998</v>
      </c>
      <c r="E71" s="217">
        <v>0</v>
      </c>
      <c r="F71" s="217">
        <v>3.9262241910000002</v>
      </c>
      <c r="G71" s="217">
        <v>0.13816600000000001</v>
      </c>
      <c r="H71" s="217">
        <v>0</v>
      </c>
      <c r="I71" s="217">
        <v>3.15E-5</v>
      </c>
      <c r="J71" s="174" t="s">
        <v>352</v>
      </c>
      <c r="K71"/>
    </row>
    <row r="72" spans="1:11" ht="17">
      <c r="A72" s="173" t="s">
        <v>356</v>
      </c>
      <c r="B72" s="217">
        <v>8.5239644499999994</v>
      </c>
      <c r="C72" s="217">
        <v>1.3499999999999999E-5</v>
      </c>
      <c r="D72" s="217">
        <v>8.5239509499999997</v>
      </c>
      <c r="E72" s="217">
        <v>0</v>
      </c>
      <c r="F72" s="217">
        <v>7.8799082829999998</v>
      </c>
      <c r="G72" s="217">
        <v>0.12230000000000001</v>
      </c>
      <c r="H72" s="217">
        <v>0</v>
      </c>
      <c r="I72" s="217">
        <v>1.3499999999999999E-5</v>
      </c>
      <c r="J72" s="174" t="s">
        <v>356</v>
      </c>
      <c r="K72"/>
    </row>
    <row r="73" spans="1:11" ht="17">
      <c r="A73" s="173" t="s">
        <v>302</v>
      </c>
      <c r="B73" s="217">
        <v>4.433281633</v>
      </c>
      <c r="C73" s="217">
        <v>2.0119999999999999E-3</v>
      </c>
      <c r="D73" s="217">
        <v>4.4312696330000003</v>
      </c>
      <c r="E73" s="217">
        <v>0</v>
      </c>
      <c r="F73" s="217">
        <v>4.0448384529999997</v>
      </c>
      <c r="G73" s="217">
        <v>0.17808750000000001</v>
      </c>
      <c r="H73" s="217">
        <v>0</v>
      </c>
      <c r="I73" s="217">
        <v>1.2E-5</v>
      </c>
      <c r="J73" s="174" t="s">
        <v>331</v>
      </c>
      <c r="K73"/>
    </row>
    <row r="74" spans="1:11" ht="17">
      <c r="A74" s="173" t="s">
        <v>249</v>
      </c>
      <c r="B74" s="217">
        <v>5.1723476740000001</v>
      </c>
      <c r="C74" s="217">
        <v>8.6597691000000004E-2</v>
      </c>
      <c r="D74" s="217">
        <v>4.7679855140000003</v>
      </c>
      <c r="E74" s="217">
        <v>0.31776446899999999</v>
      </c>
      <c r="F74" s="217">
        <v>3.8562590609999998</v>
      </c>
      <c r="G74" s="217">
        <v>1.315282295</v>
      </c>
      <c r="H74" s="217">
        <v>0</v>
      </c>
      <c r="I74" s="217">
        <v>7.2324468000000003E-2</v>
      </c>
      <c r="J74" s="174" t="s">
        <v>253</v>
      </c>
      <c r="K74"/>
    </row>
    <row r="75" spans="1:11" ht="17">
      <c r="A75" s="173" t="s">
        <v>360</v>
      </c>
      <c r="B75" s="217">
        <v>8.2676053659999997</v>
      </c>
      <c r="C75" s="217">
        <v>3.00066101</v>
      </c>
      <c r="D75" s="217">
        <v>5.2669443559999998</v>
      </c>
      <c r="E75" s="217">
        <v>0</v>
      </c>
      <c r="F75" s="217">
        <v>7.7590422459999999</v>
      </c>
      <c r="G75" s="217">
        <v>0.17125000000000001</v>
      </c>
      <c r="H75" s="217">
        <v>3</v>
      </c>
      <c r="I75" s="217">
        <v>5.8600999999999998E-4</v>
      </c>
      <c r="J75" s="174" t="s">
        <v>361</v>
      </c>
      <c r="K75"/>
    </row>
    <row r="76" spans="1:11" ht="17">
      <c r="A76" s="173" t="s">
        <v>255</v>
      </c>
      <c r="B76" s="217">
        <v>4.261663091</v>
      </c>
      <c r="C76" s="217">
        <v>1E-3</v>
      </c>
      <c r="D76" s="217">
        <v>4.2606630909999996</v>
      </c>
      <c r="E76" s="217">
        <v>0</v>
      </c>
      <c r="F76" s="217">
        <v>3.968802546</v>
      </c>
      <c r="G76" s="217">
        <v>0.12658</v>
      </c>
      <c r="H76" s="217">
        <v>0</v>
      </c>
      <c r="I76" s="217">
        <v>0</v>
      </c>
      <c r="J76" s="174" t="s">
        <v>257</v>
      </c>
    </row>
    <row r="77" spans="1:11" ht="17">
      <c r="A77" s="176" t="s">
        <v>145</v>
      </c>
      <c r="B77" s="219">
        <v>533.92077676349004</v>
      </c>
      <c r="C77" s="219">
        <v>97.455745231260011</v>
      </c>
      <c r="D77" s="219">
        <v>279.73943862396999</v>
      </c>
      <c r="E77" s="219">
        <v>156.72559290887</v>
      </c>
      <c r="F77" s="219">
        <v>331.22185487381</v>
      </c>
      <c r="G77" s="219">
        <v>213.96124148820002</v>
      </c>
      <c r="H77" s="219">
        <v>22.519665209999999</v>
      </c>
      <c r="I77" s="219">
        <v>67.974673198999994</v>
      </c>
      <c r="J77" s="177" t="s">
        <v>145</v>
      </c>
    </row>
  </sheetData>
  <mergeCells count="6">
    <mergeCell ref="A1:J1"/>
    <mergeCell ref="A55:J55"/>
    <mergeCell ref="A56:J56"/>
    <mergeCell ref="A28:J28"/>
    <mergeCell ref="A29:J29"/>
    <mergeCell ref="A2:J2"/>
  </mergeCells>
  <pageMargins left="0.7" right="0.7" top="0.75" bottom="0.75" header="0.3" footer="0.3"/>
  <pageSetup paperSize="9"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H61"/>
  <sheetViews>
    <sheetView showGridLines="0" view="pageBreakPreview" zoomScale="75" zoomScaleNormal="90" zoomScaleSheetLayoutView="85" workbookViewId="0">
      <selection activeCell="F14" sqref="F14"/>
    </sheetView>
  </sheetViews>
  <sheetFormatPr baseColWidth="10" defaultColWidth="9.1640625" defaultRowHeight="13"/>
  <cols>
    <col min="1" max="1" width="5.33203125" style="7" customWidth="1"/>
    <col min="2" max="2" width="37.5" style="7" bestFit="1" customWidth="1"/>
    <col min="3" max="3" width="14.5" style="7" customWidth="1"/>
    <col min="4" max="5" width="14.5" style="106" customWidth="1"/>
    <col min="6" max="6" width="42.33203125" style="7" bestFit="1" customWidth="1"/>
    <col min="7" max="21" width="26.1640625" style="7" customWidth="1"/>
    <col min="22" max="22" width="0" style="7" hidden="1" customWidth="1"/>
    <col min="23" max="23" width="21.5" style="7" customWidth="1"/>
    <col min="24" max="16384" width="9.1640625" style="7"/>
  </cols>
  <sheetData>
    <row r="1" spans="1:6" s="93" customFormat="1" ht="20.25" customHeight="1">
      <c r="A1" s="256" t="s">
        <v>354</v>
      </c>
      <c r="B1" s="257"/>
      <c r="C1" s="257"/>
      <c r="D1" s="257"/>
      <c r="E1" s="257"/>
      <c r="F1" s="258"/>
    </row>
    <row r="2" spans="1:6" s="93" customFormat="1" ht="20.25" customHeight="1">
      <c r="A2" s="255" t="s">
        <v>394</v>
      </c>
      <c r="B2" s="255"/>
      <c r="C2" s="255"/>
      <c r="D2" s="255"/>
      <c r="E2" s="255"/>
      <c r="F2" s="255"/>
    </row>
    <row r="3" spans="1:6" ht="51">
      <c r="A3" s="37" t="s">
        <v>0</v>
      </c>
      <c r="B3" s="37" t="s">
        <v>6</v>
      </c>
      <c r="C3" s="37" t="s">
        <v>397</v>
      </c>
      <c r="D3" s="37" t="s">
        <v>422</v>
      </c>
      <c r="E3" s="37" t="s">
        <v>436</v>
      </c>
      <c r="F3" s="38" t="s">
        <v>130</v>
      </c>
    </row>
    <row r="4" spans="1:6" ht="17">
      <c r="A4" s="94">
        <v>1</v>
      </c>
      <c r="B4" s="95" t="s">
        <v>22</v>
      </c>
      <c r="C4" s="96">
        <v>0.2542585</v>
      </c>
      <c r="D4" s="96">
        <v>0.23492950000000001</v>
      </c>
      <c r="E4" s="96">
        <v>0.27439150000000001</v>
      </c>
      <c r="F4" s="97" t="s">
        <v>47</v>
      </c>
    </row>
    <row r="5" spans="1:6" ht="17">
      <c r="A5" s="94">
        <v>2</v>
      </c>
      <c r="B5" s="95" t="s">
        <v>19</v>
      </c>
      <c r="C5" s="96"/>
      <c r="D5" s="96"/>
      <c r="E5" s="96"/>
      <c r="F5" s="97" t="s">
        <v>103</v>
      </c>
    </row>
    <row r="6" spans="1:6" ht="17">
      <c r="A6" s="94">
        <v>3</v>
      </c>
      <c r="B6" s="95" t="s">
        <v>182</v>
      </c>
      <c r="C6" s="96">
        <v>8.2251806980000008</v>
      </c>
      <c r="D6" s="96">
        <v>4.1756626580000002</v>
      </c>
      <c r="E6" s="96">
        <v>3.763782865</v>
      </c>
      <c r="F6" s="97" t="s">
        <v>316</v>
      </c>
    </row>
    <row r="7" spans="1:6" ht="17">
      <c r="A7" s="94">
        <v>4</v>
      </c>
      <c r="B7" s="95" t="s">
        <v>183</v>
      </c>
      <c r="C7" s="96">
        <v>13.875</v>
      </c>
      <c r="D7" s="96">
        <v>8.5749999999999993</v>
      </c>
      <c r="E7" s="96">
        <v>9.7750000000000004</v>
      </c>
      <c r="F7" s="97" t="s">
        <v>317</v>
      </c>
    </row>
    <row r="8" spans="1:6" ht="17">
      <c r="A8" s="94">
        <v>5</v>
      </c>
      <c r="B8" s="95" t="s">
        <v>184</v>
      </c>
      <c r="C8" s="96">
        <v>0</v>
      </c>
      <c r="D8" s="96">
        <v>0</v>
      </c>
      <c r="E8" s="96">
        <v>0</v>
      </c>
      <c r="F8" s="97" t="s">
        <v>318</v>
      </c>
    </row>
    <row r="9" spans="1:6" ht="17">
      <c r="A9" s="94">
        <v>6</v>
      </c>
      <c r="B9" s="95" t="s">
        <v>63</v>
      </c>
      <c r="C9" s="96"/>
      <c r="D9" s="96"/>
      <c r="E9" s="96"/>
      <c r="F9" s="97" t="s">
        <v>77</v>
      </c>
    </row>
    <row r="10" spans="1:6" ht="17">
      <c r="A10" s="94">
        <v>7</v>
      </c>
      <c r="B10" s="95" t="s">
        <v>185</v>
      </c>
      <c r="C10" s="96">
        <v>22.945626054000002</v>
      </c>
      <c r="D10" s="96">
        <v>27.576979206000001</v>
      </c>
      <c r="E10" s="96">
        <v>26.791071602999999</v>
      </c>
      <c r="F10" s="97" t="s">
        <v>319</v>
      </c>
    </row>
    <row r="11" spans="1:6" ht="17">
      <c r="A11" s="94">
        <v>8</v>
      </c>
      <c r="B11" s="95" t="s">
        <v>186</v>
      </c>
      <c r="C11" s="96">
        <v>-4.8965031979999996</v>
      </c>
      <c r="D11" s="96">
        <v>-6.0663617150000002</v>
      </c>
      <c r="E11" s="96">
        <v>-5.6800391990000003</v>
      </c>
      <c r="F11" s="97" t="s">
        <v>320</v>
      </c>
    </row>
    <row r="12" spans="1:6" ht="17">
      <c r="A12" s="94">
        <v>9</v>
      </c>
      <c r="B12" s="95" t="s">
        <v>187</v>
      </c>
      <c r="C12" s="96">
        <v>0</v>
      </c>
      <c r="D12" s="96">
        <v>0</v>
      </c>
      <c r="E12" s="96">
        <v>0</v>
      </c>
      <c r="F12" s="97" t="s">
        <v>321</v>
      </c>
    </row>
    <row r="13" spans="1:6" ht="17">
      <c r="A13" s="94">
        <v>10</v>
      </c>
      <c r="B13" s="95" t="s">
        <v>188</v>
      </c>
      <c r="C13" s="96">
        <v>0</v>
      </c>
      <c r="D13" s="96">
        <v>0</v>
      </c>
      <c r="E13" s="96">
        <v>0</v>
      </c>
      <c r="F13" s="97" t="s">
        <v>322</v>
      </c>
    </row>
    <row r="14" spans="1:6" ht="17">
      <c r="A14" s="94">
        <v>11</v>
      </c>
      <c r="B14" s="95" t="s">
        <v>189</v>
      </c>
      <c r="C14" s="96">
        <v>0</v>
      </c>
      <c r="D14" s="96">
        <v>0</v>
      </c>
      <c r="E14" s="96">
        <v>0</v>
      </c>
      <c r="F14" s="97" t="s">
        <v>323</v>
      </c>
    </row>
    <row r="15" spans="1:6" ht="17">
      <c r="A15" s="94">
        <v>12</v>
      </c>
      <c r="B15" s="95" t="s">
        <v>64</v>
      </c>
      <c r="C15" s="96"/>
      <c r="D15" s="96"/>
      <c r="E15" s="96"/>
      <c r="F15" s="97" t="s">
        <v>78</v>
      </c>
    </row>
    <row r="16" spans="1:6" ht="17">
      <c r="A16" s="94">
        <v>13</v>
      </c>
      <c r="B16" s="95" t="s">
        <v>190</v>
      </c>
      <c r="C16" s="96">
        <v>4.1835000000000004</v>
      </c>
      <c r="D16" s="96">
        <v>4.2954999999999997</v>
      </c>
      <c r="E16" s="96">
        <v>4.9180000000000001</v>
      </c>
      <c r="F16" s="97" t="s">
        <v>324</v>
      </c>
    </row>
    <row r="17" spans="1:8" ht="17">
      <c r="A17" s="94">
        <v>14</v>
      </c>
      <c r="B17" s="95" t="s">
        <v>191</v>
      </c>
      <c r="C17" s="96">
        <v>0</v>
      </c>
      <c r="D17" s="96">
        <v>0</v>
      </c>
      <c r="E17" s="96">
        <v>0</v>
      </c>
      <c r="F17" s="97" t="s">
        <v>325</v>
      </c>
    </row>
    <row r="18" spans="1:8" ht="17">
      <c r="A18" s="94">
        <v>15</v>
      </c>
      <c r="B18" s="95" t="s">
        <v>65</v>
      </c>
      <c r="C18" s="96">
        <v>0.81701887399999995</v>
      </c>
      <c r="D18" s="96">
        <v>0.77326081899999999</v>
      </c>
      <c r="E18" s="96">
        <v>0.67396531500000001</v>
      </c>
      <c r="F18" s="97" t="s">
        <v>127</v>
      </c>
    </row>
    <row r="19" spans="1:8" ht="17">
      <c r="A19" s="94">
        <v>16</v>
      </c>
      <c r="B19" s="95" t="s">
        <v>66</v>
      </c>
      <c r="C19" s="96">
        <v>-6.3689799999999998E-3</v>
      </c>
      <c r="D19" s="96">
        <v>-3.6368980000000002E-2</v>
      </c>
      <c r="E19" s="96">
        <v>-6.5889800000000004E-3</v>
      </c>
      <c r="F19" s="97" t="s">
        <v>79</v>
      </c>
    </row>
    <row r="20" spans="1:8" ht="17">
      <c r="A20" s="94">
        <v>17</v>
      </c>
      <c r="B20" s="95" t="s">
        <v>192</v>
      </c>
      <c r="C20" s="96">
        <v>0</v>
      </c>
      <c r="D20" s="96">
        <v>0</v>
      </c>
      <c r="E20" s="96">
        <v>0</v>
      </c>
      <c r="F20" s="97" t="s">
        <v>80</v>
      </c>
    </row>
    <row r="21" spans="1:8" ht="17">
      <c r="A21" s="94">
        <v>18</v>
      </c>
      <c r="B21" s="95" t="s">
        <v>193</v>
      </c>
      <c r="C21" s="96">
        <v>0</v>
      </c>
      <c r="D21" s="96">
        <v>0</v>
      </c>
      <c r="E21" s="96">
        <v>0</v>
      </c>
      <c r="F21" s="97" t="s">
        <v>81</v>
      </c>
    </row>
    <row r="22" spans="1:8" ht="17">
      <c r="A22" s="94">
        <v>19</v>
      </c>
      <c r="B22" s="95" t="s">
        <v>67</v>
      </c>
      <c r="C22" s="96">
        <v>0</v>
      </c>
      <c r="D22" s="96">
        <v>6.8999999999999999E-3</v>
      </c>
      <c r="E22" s="96">
        <v>6.8999999999999999E-3</v>
      </c>
      <c r="F22" s="97" t="s">
        <v>82</v>
      </c>
    </row>
    <row r="23" spans="1:8" ht="17">
      <c r="A23" s="94">
        <v>20</v>
      </c>
      <c r="B23" s="95" t="s">
        <v>194</v>
      </c>
      <c r="C23" s="96">
        <v>0</v>
      </c>
      <c r="D23" s="96">
        <v>0</v>
      </c>
      <c r="E23" s="96">
        <v>0</v>
      </c>
      <c r="F23" s="97" t="s">
        <v>83</v>
      </c>
    </row>
    <row r="24" spans="1:8" ht="17">
      <c r="A24" s="94">
        <v>21</v>
      </c>
      <c r="B24" s="95" t="s">
        <v>31</v>
      </c>
      <c r="C24" s="96">
        <v>4.8776390000000003</v>
      </c>
      <c r="D24" s="96">
        <v>4.8776390000000003</v>
      </c>
      <c r="E24" s="96">
        <v>4.8776390000000003</v>
      </c>
      <c r="F24" s="97" t="s">
        <v>84</v>
      </c>
    </row>
    <row r="25" spans="1:8" ht="17">
      <c r="A25" s="94">
        <v>22</v>
      </c>
      <c r="B25" s="95" t="s">
        <v>68</v>
      </c>
      <c r="C25" s="96">
        <v>-3.7053955999999999E-2</v>
      </c>
      <c r="D25" s="96">
        <v>-0.134010247</v>
      </c>
      <c r="E25" s="96">
        <v>-0.23764487100000001</v>
      </c>
      <c r="F25" s="97" t="s">
        <v>50</v>
      </c>
    </row>
    <row r="26" spans="1:8" ht="17">
      <c r="A26" s="94">
        <v>23</v>
      </c>
      <c r="B26" s="95" t="s">
        <v>33</v>
      </c>
      <c r="C26" s="96">
        <v>1.093088981</v>
      </c>
      <c r="D26" s="96">
        <v>1.6394226279999999</v>
      </c>
      <c r="E26" s="96">
        <v>1.544109011</v>
      </c>
      <c r="F26" s="97" t="s">
        <v>51</v>
      </c>
    </row>
    <row r="27" spans="1:8" s="8" customFormat="1" ht="17">
      <c r="A27" s="99">
        <v>24</v>
      </c>
      <c r="B27" s="100" t="s">
        <v>303</v>
      </c>
      <c r="C27" s="101">
        <v>51.331385973000003</v>
      </c>
      <c r="D27" s="101">
        <v>45.918552869000003</v>
      </c>
      <c r="E27" s="101">
        <v>46.700586244</v>
      </c>
      <c r="F27" s="102" t="s">
        <v>7</v>
      </c>
      <c r="G27" s="284"/>
      <c r="H27" s="109"/>
    </row>
    <row r="28" spans="1:8" ht="17">
      <c r="A28" s="94">
        <v>25</v>
      </c>
      <c r="B28" s="95" t="s">
        <v>35</v>
      </c>
      <c r="C28" s="96">
        <v>1.743598325</v>
      </c>
      <c r="D28" s="96">
        <v>0.98768779900000003</v>
      </c>
      <c r="E28" s="96">
        <v>1.5129715180000001</v>
      </c>
      <c r="F28" s="97" t="s">
        <v>52</v>
      </c>
    </row>
    <row r="29" spans="1:8" ht="17">
      <c r="A29" s="94">
        <v>26</v>
      </c>
      <c r="B29" s="95" t="s">
        <v>195</v>
      </c>
      <c r="C29" s="96">
        <v>1.2658776410000001</v>
      </c>
      <c r="D29" s="96">
        <v>1.067559951</v>
      </c>
      <c r="E29" s="96">
        <v>1.4811019110000001</v>
      </c>
      <c r="F29" s="97" t="s">
        <v>85</v>
      </c>
    </row>
    <row r="30" spans="1:8" ht="17">
      <c r="A30" s="94">
        <v>27</v>
      </c>
      <c r="B30" s="95" t="s">
        <v>196</v>
      </c>
      <c r="C30" s="96">
        <v>0</v>
      </c>
      <c r="D30" s="96">
        <v>0</v>
      </c>
      <c r="E30" s="96">
        <v>0</v>
      </c>
      <c r="F30" s="97" t="s">
        <v>86</v>
      </c>
    </row>
    <row r="31" spans="1:8" ht="17">
      <c r="A31" s="94">
        <v>28</v>
      </c>
      <c r="B31" s="95" t="s">
        <v>197</v>
      </c>
      <c r="C31" s="96">
        <v>0</v>
      </c>
      <c r="D31" s="96">
        <v>0</v>
      </c>
      <c r="E31" s="96">
        <v>0</v>
      </c>
      <c r="F31" s="97" t="s">
        <v>87</v>
      </c>
    </row>
    <row r="32" spans="1:8" ht="17">
      <c r="A32" s="94">
        <v>29</v>
      </c>
      <c r="B32" s="95" t="s">
        <v>69</v>
      </c>
      <c r="C32" s="96">
        <v>0</v>
      </c>
      <c r="D32" s="96">
        <v>0</v>
      </c>
      <c r="E32" s="96">
        <v>0.38500000000000001</v>
      </c>
      <c r="F32" s="97" t="s">
        <v>128</v>
      </c>
    </row>
    <row r="33" spans="1:6" ht="17">
      <c r="A33" s="94">
        <v>30</v>
      </c>
      <c r="B33" s="95" t="s">
        <v>39</v>
      </c>
      <c r="C33" s="96">
        <v>1E-4</v>
      </c>
      <c r="D33" s="96">
        <v>5.0000000000000002E-5</v>
      </c>
      <c r="E33" s="96">
        <v>5.9999999999999995E-4</v>
      </c>
      <c r="F33" s="97" t="s">
        <v>88</v>
      </c>
    </row>
    <row r="34" spans="1:6" s="8" customFormat="1" ht="17">
      <c r="A34" s="99">
        <v>31</v>
      </c>
      <c r="B34" s="100" t="s">
        <v>304</v>
      </c>
      <c r="C34" s="101">
        <v>3.0095759659999999</v>
      </c>
      <c r="D34" s="101">
        <v>2.0552977499999998</v>
      </c>
      <c r="E34" s="101">
        <v>3.3796734289999999</v>
      </c>
      <c r="F34" s="102" t="s">
        <v>8</v>
      </c>
    </row>
    <row r="35" spans="1:6" ht="17">
      <c r="A35" s="94">
        <v>32</v>
      </c>
      <c r="B35" s="95" t="s">
        <v>71</v>
      </c>
      <c r="C35" s="96"/>
      <c r="D35" s="96"/>
      <c r="E35" s="96"/>
      <c r="F35" s="97" t="s">
        <v>71</v>
      </c>
    </row>
    <row r="36" spans="1:6" ht="17">
      <c r="A36" s="94">
        <v>33</v>
      </c>
      <c r="B36" s="95" t="s">
        <v>72</v>
      </c>
      <c r="C36" s="96">
        <v>0</v>
      </c>
      <c r="D36" s="96">
        <v>34.808586529999999</v>
      </c>
      <c r="E36" s="96">
        <v>34.313750573</v>
      </c>
      <c r="F36" s="97" t="s">
        <v>326</v>
      </c>
    </row>
    <row r="37" spans="1:6" ht="17">
      <c r="A37" s="94">
        <v>34</v>
      </c>
      <c r="B37" s="95" t="s">
        <v>73</v>
      </c>
      <c r="C37" s="96">
        <v>39.116542248999998</v>
      </c>
      <c r="D37" s="96">
        <v>0</v>
      </c>
      <c r="E37" s="96">
        <v>0</v>
      </c>
      <c r="F37" s="97" t="s">
        <v>327</v>
      </c>
    </row>
    <row r="38" spans="1:6" ht="17">
      <c r="A38" s="94">
        <v>35</v>
      </c>
      <c r="B38" s="95" t="s">
        <v>74</v>
      </c>
      <c r="C38" s="96"/>
      <c r="D38" s="96"/>
      <c r="E38" s="96"/>
      <c r="F38" s="97" t="s">
        <v>74</v>
      </c>
    </row>
    <row r="39" spans="1:6" ht="17">
      <c r="A39" s="94">
        <v>36</v>
      </c>
      <c r="B39" s="95" t="s">
        <v>72</v>
      </c>
      <c r="C39" s="96">
        <v>0</v>
      </c>
      <c r="D39" s="96">
        <v>0</v>
      </c>
      <c r="E39" s="96">
        <v>0</v>
      </c>
      <c r="F39" s="97" t="s">
        <v>326</v>
      </c>
    </row>
    <row r="40" spans="1:6" ht="17">
      <c r="A40" s="94">
        <v>37</v>
      </c>
      <c r="B40" s="95" t="s">
        <v>73</v>
      </c>
      <c r="C40" s="96">
        <v>0</v>
      </c>
      <c r="D40" s="96">
        <v>0</v>
      </c>
      <c r="E40" s="96">
        <v>0</v>
      </c>
      <c r="F40" s="97" t="s">
        <v>327</v>
      </c>
    </row>
    <row r="41" spans="1:6" s="8" customFormat="1" ht="17">
      <c r="A41" s="99">
        <v>38</v>
      </c>
      <c r="B41" s="100" t="s">
        <v>75</v>
      </c>
      <c r="C41" s="101">
        <v>39.116542248999998</v>
      </c>
      <c r="D41" s="101">
        <v>34.808586529999999</v>
      </c>
      <c r="E41" s="101">
        <v>34.313750573</v>
      </c>
      <c r="F41" s="102" t="s">
        <v>89</v>
      </c>
    </row>
    <row r="42" spans="1:6" ht="17">
      <c r="A42" s="94">
        <v>39</v>
      </c>
      <c r="B42" s="95" t="s">
        <v>40</v>
      </c>
      <c r="C42" s="96"/>
      <c r="D42" s="96"/>
      <c r="E42" s="96"/>
      <c r="F42" s="147" t="s">
        <v>53</v>
      </c>
    </row>
    <row r="43" spans="1:6" ht="17">
      <c r="A43" s="94">
        <v>40</v>
      </c>
      <c r="B43" s="95" t="s">
        <v>348</v>
      </c>
      <c r="C43" s="96">
        <v>8.8726299999999991</v>
      </c>
      <c r="D43" s="96">
        <v>8.8726299999999991</v>
      </c>
      <c r="E43" s="96">
        <v>8.8726299999999991</v>
      </c>
      <c r="F43" s="147" t="s">
        <v>332</v>
      </c>
    </row>
    <row r="44" spans="1:6" ht="17">
      <c r="A44" s="94">
        <v>41</v>
      </c>
      <c r="B44" s="95" t="s">
        <v>347</v>
      </c>
      <c r="C44" s="96">
        <v>0</v>
      </c>
      <c r="D44" s="96">
        <v>0</v>
      </c>
      <c r="E44" s="96">
        <v>0</v>
      </c>
      <c r="F44" s="147" t="s">
        <v>333</v>
      </c>
    </row>
    <row r="45" spans="1:6" ht="17">
      <c r="A45" s="94">
        <v>42</v>
      </c>
      <c r="B45" s="95" t="s">
        <v>43</v>
      </c>
      <c r="C45" s="96">
        <v>0</v>
      </c>
      <c r="D45" s="96">
        <v>0</v>
      </c>
      <c r="E45" s="96">
        <v>0</v>
      </c>
      <c r="F45" s="147" t="s">
        <v>54</v>
      </c>
    </row>
    <row r="46" spans="1:6" ht="17">
      <c r="A46" s="94">
        <v>43</v>
      </c>
      <c r="B46" s="95" t="s">
        <v>44</v>
      </c>
      <c r="C46" s="96"/>
      <c r="D46" s="96"/>
      <c r="E46" s="96"/>
      <c r="F46" s="147" t="s">
        <v>55</v>
      </c>
    </row>
    <row r="47" spans="1:6" ht="17">
      <c r="A47" s="94">
        <v>44</v>
      </c>
      <c r="B47" s="95" t="s">
        <v>345</v>
      </c>
      <c r="C47" s="96">
        <v>0</v>
      </c>
      <c r="D47" s="96">
        <v>3.0637758000000001E-2</v>
      </c>
      <c r="E47" s="96">
        <v>3.0637758000000001E-2</v>
      </c>
      <c r="F47" s="147" t="s">
        <v>334</v>
      </c>
    </row>
    <row r="48" spans="1:6" s="8" customFormat="1" ht="17">
      <c r="A48" s="94">
        <v>45</v>
      </c>
      <c r="B48" s="95" t="s">
        <v>346</v>
      </c>
      <c r="C48" s="101">
        <v>0</v>
      </c>
      <c r="D48" s="96">
        <v>0</v>
      </c>
      <c r="E48" s="96">
        <v>0</v>
      </c>
      <c r="F48" s="147" t="s">
        <v>335</v>
      </c>
    </row>
    <row r="49" spans="1:6" s="105" customFormat="1" ht="17">
      <c r="A49" s="94">
        <v>46</v>
      </c>
      <c r="B49" s="95" t="s">
        <v>305</v>
      </c>
      <c r="C49" s="96"/>
      <c r="D49" s="96"/>
      <c r="E49" s="96"/>
      <c r="F49" s="147" t="s">
        <v>123</v>
      </c>
    </row>
    <row r="50" spans="1:6" ht="19.5" customHeight="1">
      <c r="A50" s="94">
        <v>47</v>
      </c>
      <c r="B50" s="95" t="s">
        <v>343</v>
      </c>
      <c r="C50" s="189">
        <v>0</v>
      </c>
      <c r="D50" s="96">
        <v>0</v>
      </c>
      <c r="E50" s="96">
        <v>0</v>
      </c>
      <c r="F50" s="147" t="s">
        <v>336</v>
      </c>
    </row>
    <row r="51" spans="1:6" ht="17">
      <c r="A51" s="94">
        <v>48</v>
      </c>
      <c r="B51" s="95" t="s">
        <v>344</v>
      </c>
      <c r="C51" s="96">
        <v>0.33263775800000001</v>
      </c>
      <c r="D51" s="96">
        <v>0.15140083100000001</v>
      </c>
      <c r="E51" s="96">
        <v>0.103894484</v>
      </c>
      <c r="F51" s="147" t="s">
        <v>337</v>
      </c>
    </row>
    <row r="52" spans="1:6" ht="17">
      <c r="A52" s="99">
        <v>49</v>
      </c>
      <c r="B52" s="100" t="s">
        <v>11</v>
      </c>
      <c r="C52" s="101">
        <v>9.2052677579999997</v>
      </c>
      <c r="D52" s="101">
        <v>9.0546685890000003</v>
      </c>
      <c r="E52" s="101">
        <v>9.0071622419999997</v>
      </c>
      <c r="F52" s="152" t="s">
        <v>9</v>
      </c>
    </row>
    <row r="53" spans="1:6" ht="17">
      <c r="A53" s="99">
        <v>50</v>
      </c>
      <c r="B53" s="100" t="s">
        <v>46</v>
      </c>
      <c r="C53" s="101">
        <v>51.331385973000003</v>
      </c>
      <c r="D53" s="101">
        <v>45.918552869000003</v>
      </c>
      <c r="E53" s="101">
        <v>46.700586244</v>
      </c>
      <c r="F53" s="152" t="s">
        <v>10</v>
      </c>
    </row>
    <row r="54" spans="1:6" ht="27.75" customHeight="1">
      <c r="C54" s="106"/>
    </row>
    <row r="55" spans="1:6" ht="51">
      <c r="A55" s="37" t="s">
        <v>0</v>
      </c>
      <c r="B55" s="38" t="s">
        <v>130</v>
      </c>
      <c r="C55" s="37" t="s">
        <v>396</v>
      </c>
      <c r="D55" s="37" t="s">
        <v>422</v>
      </c>
      <c r="E55" s="37" t="s">
        <v>436</v>
      </c>
      <c r="F55" s="38" t="s">
        <v>130</v>
      </c>
    </row>
    <row r="56" spans="1:6" s="8" customFormat="1" ht="17">
      <c r="A56" s="99">
        <v>1</v>
      </c>
      <c r="B56" s="100" t="s">
        <v>398</v>
      </c>
      <c r="C56" s="226">
        <f>C57/C58</f>
        <v>7.4280171865642339</v>
      </c>
      <c r="D56" s="226">
        <f t="shared" ref="C56:D56" si="0">D57/D58</f>
        <v>0.3522583152736547</v>
      </c>
      <c r="E56" s="226">
        <f>E57/E58</f>
        <v>0.37024872756608646</v>
      </c>
      <c r="F56" s="143" t="s">
        <v>403</v>
      </c>
    </row>
    <row r="57" spans="1:6" ht="17">
      <c r="A57" s="110"/>
      <c r="B57" s="95" t="s">
        <v>399</v>
      </c>
      <c r="C57" s="148">
        <f>C4+C6+C7+C8</f>
        <v>22.354439198000001</v>
      </c>
      <c r="D57" s="148">
        <f t="shared" ref="C57:D57" si="1">D4+D6+D7+D8</f>
        <v>12.985592157999999</v>
      </c>
      <c r="E57" s="148">
        <f>E4+E6+E7+E8</f>
        <v>13.813174365</v>
      </c>
      <c r="F57" s="142" t="s">
        <v>404</v>
      </c>
    </row>
    <row r="58" spans="1:6" ht="17">
      <c r="A58" s="224"/>
      <c r="B58" s="95" t="s">
        <v>400</v>
      </c>
      <c r="C58" s="148">
        <f>C28+C29+C36+C39</f>
        <v>3.0094759660000001</v>
      </c>
      <c r="D58" s="148">
        <f t="shared" ref="C58:D58" si="2">D28+D29+D36+D39</f>
        <v>36.863834279999999</v>
      </c>
      <c r="E58" s="148">
        <f>E28+E29+E36+E39</f>
        <v>37.307824002000004</v>
      </c>
      <c r="F58" s="142" t="s">
        <v>405</v>
      </c>
    </row>
    <row r="59" spans="1:6" s="8" customFormat="1" ht="17">
      <c r="A59" s="99">
        <v>2</v>
      </c>
      <c r="B59" s="100" t="s">
        <v>401</v>
      </c>
      <c r="C59" s="226">
        <f t="shared" ref="C59:D59" si="3">C60/C61</f>
        <v>1.2185168761816334</v>
      </c>
      <c r="D59" s="226">
        <f t="shared" si="3"/>
        <v>1.2456243764282997</v>
      </c>
      <c r="E59" s="226">
        <f t="shared" ref="E59" si="4">E60/E61</f>
        <v>1.2389584517851731</v>
      </c>
      <c r="F59" s="143" t="s">
        <v>406</v>
      </c>
    </row>
    <row r="60" spans="1:6" ht="17">
      <c r="A60" s="224"/>
      <c r="B60" s="95" t="s">
        <v>402</v>
      </c>
      <c r="C60" s="148">
        <f t="shared" ref="C60:D60" si="5">C27</f>
        <v>51.331385973000003</v>
      </c>
      <c r="D60" s="148">
        <f t="shared" si="5"/>
        <v>45.918552869000003</v>
      </c>
      <c r="E60" s="148">
        <f>E27</f>
        <v>46.700586244</v>
      </c>
      <c r="F60" s="142" t="s">
        <v>7</v>
      </c>
    </row>
    <row r="61" spans="1:6" ht="17.25" customHeight="1">
      <c r="A61" s="224"/>
      <c r="B61" s="95" t="s">
        <v>409</v>
      </c>
      <c r="C61" s="148">
        <f t="shared" ref="C61:D61" si="6">C34+C41</f>
        <v>42.126118214999998</v>
      </c>
      <c r="D61" s="148">
        <f t="shared" si="6"/>
        <v>36.863884280000001</v>
      </c>
      <c r="E61" s="148">
        <f>E34+E41</f>
        <v>37.693424002</v>
      </c>
      <c r="F61" s="142" t="s">
        <v>410</v>
      </c>
    </row>
  </sheetData>
  <mergeCells count="2">
    <mergeCell ref="A1:F1"/>
    <mergeCell ref="A2:F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F29"/>
  <sheetViews>
    <sheetView showGridLines="0" view="pageBreakPreview" zoomScale="68" zoomScaleNormal="81" zoomScaleSheetLayoutView="85" workbookViewId="0">
      <selection activeCell="E27" sqref="E27"/>
    </sheetView>
  </sheetViews>
  <sheetFormatPr baseColWidth="10" defaultColWidth="9.1640625" defaultRowHeight="14"/>
  <cols>
    <col min="1" max="1" width="3.83203125" style="155" bestFit="1" customWidth="1"/>
    <col min="2" max="2" width="48.83203125" style="159" customWidth="1"/>
    <col min="3" max="3" width="13.6640625" style="158" customWidth="1"/>
    <col min="4" max="5" width="13.6640625" style="156" customWidth="1"/>
    <col min="6" max="6" width="45.83203125" style="159" customWidth="1"/>
    <col min="7" max="24" width="26.1640625" style="155" customWidth="1"/>
    <col min="25" max="25" width="0" style="155" hidden="1" customWidth="1"/>
    <col min="26" max="26" width="21.5" style="155" customWidth="1"/>
    <col min="27" max="16384" width="9.1640625" style="155"/>
  </cols>
  <sheetData>
    <row r="1" spans="1:6" s="93" customFormat="1" ht="20.25" customHeight="1">
      <c r="A1" s="256" t="s">
        <v>412</v>
      </c>
      <c r="B1" s="257"/>
      <c r="C1" s="257"/>
      <c r="D1" s="257"/>
      <c r="E1" s="257"/>
      <c r="F1" s="258"/>
    </row>
    <row r="2" spans="1:6" s="93" customFormat="1" ht="20.25" customHeight="1">
      <c r="A2" s="259" t="s">
        <v>395</v>
      </c>
      <c r="B2" s="260"/>
      <c r="C2" s="260"/>
      <c r="D2" s="260"/>
      <c r="E2" s="260"/>
      <c r="F2" s="261"/>
    </row>
    <row r="3" spans="1:6" s="7" customFormat="1" ht="51">
      <c r="A3" s="37" t="s">
        <v>0</v>
      </c>
      <c r="B3" s="37" t="s">
        <v>6</v>
      </c>
      <c r="C3" s="37" t="s">
        <v>397</v>
      </c>
      <c r="D3" s="37" t="s">
        <v>422</v>
      </c>
      <c r="E3" s="37" t="s">
        <v>436</v>
      </c>
      <c r="F3" s="38" t="s">
        <v>130</v>
      </c>
    </row>
    <row r="4" spans="1:6" ht="17">
      <c r="A4" s="94">
        <v>1</v>
      </c>
      <c r="B4" s="103" t="s">
        <v>161</v>
      </c>
      <c r="C4" s="96"/>
      <c r="D4" s="96"/>
      <c r="E4" s="96"/>
      <c r="F4" s="143" t="s">
        <v>308</v>
      </c>
    </row>
    <row r="5" spans="1:6" ht="17">
      <c r="A5" s="94">
        <v>2</v>
      </c>
      <c r="B5" s="160" t="s">
        <v>200</v>
      </c>
      <c r="C5" s="96">
        <v>2.6457947310000001</v>
      </c>
      <c r="D5" s="96">
        <v>1.0959510139999999</v>
      </c>
      <c r="E5" s="96">
        <v>2.0643985050000002</v>
      </c>
      <c r="F5" s="142" t="s">
        <v>239</v>
      </c>
    </row>
    <row r="6" spans="1:6" ht="17">
      <c r="A6" s="94">
        <v>3</v>
      </c>
      <c r="B6" s="160" t="s">
        <v>201</v>
      </c>
      <c r="C6" s="96">
        <v>0</v>
      </c>
      <c r="D6" s="96">
        <v>0</v>
      </c>
      <c r="E6" s="96">
        <v>0</v>
      </c>
      <c r="F6" s="142" t="s">
        <v>241</v>
      </c>
    </row>
    <row r="7" spans="1:6" ht="17">
      <c r="A7" s="94">
        <v>4</v>
      </c>
      <c r="B7" s="160" t="s">
        <v>202</v>
      </c>
      <c r="C7" s="96">
        <v>0</v>
      </c>
      <c r="D7" s="96">
        <v>0</v>
      </c>
      <c r="E7" s="96">
        <v>0</v>
      </c>
      <c r="F7" s="142" t="s">
        <v>240</v>
      </c>
    </row>
    <row r="8" spans="1:6" ht="17">
      <c r="A8" s="94">
        <v>5</v>
      </c>
      <c r="B8" s="160" t="s">
        <v>203</v>
      </c>
      <c r="C8" s="98">
        <v>0</v>
      </c>
      <c r="D8" s="96">
        <v>2.4417398E-2</v>
      </c>
      <c r="E8" s="96">
        <v>4.3249920999999997E-2</v>
      </c>
      <c r="F8" s="142" t="s">
        <v>242</v>
      </c>
    </row>
    <row r="9" spans="1:6" ht="17">
      <c r="A9" s="94">
        <v>6</v>
      </c>
      <c r="B9" s="160" t="s">
        <v>204</v>
      </c>
      <c r="C9" s="96">
        <v>6.4778562999999997E-2</v>
      </c>
      <c r="D9" s="96">
        <v>0.12180592</v>
      </c>
      <c r="E9" s="96">
        <v>0.26464541899999999</v>
      </c>
      <c r="F9" s="142" t="s">
        <v>243</v>
      </c>
    </row>
    <row r="10" spans="1:6" ht="17">
      <c r="A10" s="94">
        <v>7</v>
      </c>
      <c r="B10" s="160" t="s">
        <v>205</v>
      </c>
      <c r="C10" s="96">
        <v>0.21279173300000001</v>
      </c>
      <c r="D10" s="96">
        <v>0</v>
      </c>
      <c r="E10" s="96">
        <v>0</v>
      </c>
      <c r="F10" s="142" t="s">
        <v>244</v>
      </c>
    </row>
    <row r="11" spans="1:6" ht="17">
      <c r="A11" s="94">
        <v>8</v>
      </c>
      <c r="B11" s="160" t="s">
        <v>163</v>
      </c>
      <c r="C11" s="96">
        <v>1.30106163</v>
      </c>
      <c r="D11" s="96">
        <v>0.31759654500000001</v>
      </c>
      <c r="E11" s="96">
        <v>0.57929188200000004</v>
      </c>
      <c r="F11" s="142" t="s">
        <v>228</v>
      </c>
    </row>
    <row r="12" spans="1:6" ht="17">
      <c r="A12" s="94">
        <v>9</v>
      </c>
      <c r="B12" s="161" t="s">
        <v>164</v>
      </c>
      <c r="C12" s="119">
        <v>4.2244266570000004</v>
      </c>
      <c r="D12" s="101">
        <v>1.5597708770000001</v>
      </c>
      <c r="E12" s="101">
        <v>2.9515857269999999</v>
      </c>
      <c r="F12" s="143" t="s">
        <v>229</v>
      </c>
    </row>
    <row r="13" spans="1:6" ht="17">
      <c r="A13" s="94">
        <v>10</v>
      </c>
      <c r="B13" s="103" t="s">
        <v>206</v>
      </c>
      <c r="C13" s="101">
        <v>0.76324347299999995</v>
      </c>
      <c r="D13" s="101">
        <v>0.31608631500000001</v>
      </c>
      <c r="E13" s="101">
        <v>0.59798095900000003</v>
      </c>
      <c r="F13" s="143" t="s">
        <v>338</v>
      </c>
    </row>
    <row r="14" spans="1:6" ht="15.75" customHeight="1">
      <c r="A14" s="94">
        <v>11</v>
      </c>
      <c r="B14" s="103" t="s">
        <v>207</v>
      </c>
      <c r="C14" s="101">
        <v>3.4611831839999998</v>
      </c>
      <c r="D14" s="101">
        <v>1.2436845620000001</v>
      </c>
      <c r="E14" s="101">
        <v>2.3536047679999998</v>
      </c>
      <c r="F14" s="143" t="s">
        <v>339</v>
      </c>
    </row>
    <row r="15" spans="1:6" ht="17">
      <c r="A15" s="94">
        <v>12</v>
      </c>
      <c r="B15" s="103" t="s">
        <v>208</v>
      </c>
      <c r="C15" s="101"/>
      <c r="D15" s="96"/>
      <c r="E15" s="96"/>
      <c r="F15" s="143" t="s">
        <v>340</v>
      </c>
    </row>
    <row r="16" spans="1:6" ht="17">
      <c r="A16" s="94">
        <v>13</v>
      </c>
      <c r="B16" s="160" t="s">
        <v>209</v>
      </c>
      <c r="C16" s="96">
        <v>0</v>
      </c>
      <c r="D16" s="96">
        <v>0</v>
      </c>
      <c r="E16" s="96">
        <v>0</v>
      </c>
      <c r="F16" s="142" t="s">
        <v>247</v>
      </c>
    </row>
    <row r="17" spans="1:6" ht="17">
      <c r="A17" s="94">
        <v>14</v>
      </c>
      <c r="B17" s="160" t="s">
        <v>169</v>
      </c>
      <c r="C17" s="96">
        <v>2.3641874619999999</v>
      </c>
      <c r="D17" s="96">
        <v>0.70585308499999999</v>
      </c>
      <c r="E17" s="96">
        <v>1.475864592</v>
      </c>
      <c r="F17" s="142" t="s">
        <v>237</v>
      </c>
    </row>
    <row r="18" spans="1:6" ht="16.5" customHeight="1">
      <c r="A18" s="94">
        <v>15</v>
      </c>
      <c r="B18" s="160" t="s">
        <v>210</v>
      </c>
      <c r="C18" s="96">
        <v>7.6556373999999996E-2</v>
      </c>
      <c r="D18" s="96">
        <v>0.10667439200000001</v>
      </c>
      <c r="E18" s="96">
        <v>0.22927398500000001</v>
      </c>
      <c r="F18" s="142" t="s">
        <v>235</v>
      </c>
    </row>
    <row r="19" spans="1:6" ht="18" customHeight="1">
      <c r="A19" s="94">
        <v>16</v>
      </c>
      <c r="B19" s="160" t="s">
        <v>211</v>
      </c>
      <c r="C19" s="96">
        <v>0.15292736200000001</v>
      </c>
      <c r="D19" s="96">
        <v>0.03</v>
      </c>
      <c r="E19" s="96">
        <v>2.2000000000000001E-4</v>
      </c>
      <c r="F19" s="142" t="s">
        <v>248</v>
      </c>
    </row>
    <row r="20" spans="1:6" ht="17">
      <c r="A20" s="94">
        <v>17</v>
      </c>
      <c r="B20" s="160" t="s">
        <v>170</v>
      </c>
      <c r="C20" s="96">
        <v>0.66231822799999995</v>
      </c>
      <c r="D20" s="96">
        <v>0.24975625400000001</v>
      </c>
      <c r="E20" s="96">
        <v>0.54435170700000002</v>
      </c>
      <c r="F20" s="142" t="s">
        <v>223</v>
      </c>
    </row>
    <row r="21" spans="1:6" ht="17">
      <c r="A21" s="94">
        <v>18</v>
      </c>
      <c r="B21" s="161" t="s">
        <v>171</v>
      </c>
      <c r="C21" s="119">
        <v>3.2559894260000002</v>
      </c>
      <c r="D21" s="101">
        <v>1.092283731</v>
      </c>
      <c r="E21" s="101">
        <v>2.2497102839999998</v>
      </c>
      <c r="F21" s="143" t="s">
        <v>224</v>
      </c>
    </row>
    <row r="22" spans="1:6" ht="17">
      <c r="A22" s="94">
        <v>19</v>
      </c>
      <c r="B22" s="103" t="s">
        <v>306</v>
      </c>
      <c r="C22" s="119">
        <v>0.205193758</v>
      </c>
      <c r="D22" s="101">
        <v>0.15140083100000001</v>
      </c>
      <c r="E22" s="101">
        <v>0.103894484</v>
      </c>
      <c r="F22" s="143" t="s">
        <v>341</v>
      </c>
    </row>
    <row r="23" spans="1:6" ht="17">
      <c r="A23" s="94">
        <v>20</v>
      </c>
      <c r="B23" s="160" t="s">
        <v>173</v>
      </c>
      <c r="C23" s="98">
        <v>0.153</v>
      </c>
      <c r="D23" s="96">
        <v>0</v>
      </c>
      <c r="E23" s="96">
        <v>0</v>
      </c>
      <c r="F23" s="142" t="s">
        <v>230</v>
      </c>
    </row>
    <row r="24" spans="1:6" ht="17">
      <c r="A24" s="94">
        <v>21</v>
      </c>
      <c r="B24" s="160" t="s">
        <v>174</v>
      </c>
      <c r="C24" s="96">
        <v>0</v>
      </c>
      <c r="D24" s="96">
        <v>0</v>
      </c>
      <c r="E24" s="96">
        <v>0</v>
      </c>
      <c r="F24" s="142" t="s">
        <v>225</v>
      </c>
    </row>
    <row r="25" spans="1:6" ht="17">
      <c r="A25" s="94">
        <v>22</v>
      </c>
      <c r="B25" s="103" t="s">
        <v>180</v>
      </c>
      <c r="C25" s="101">
        <v>0.35819375799999997</v>
      </c>
      <c r="D25" s="101">
        <v>0.15140083100000001</v>
      </c>
      <c r="E25" s="101">
        <v>0.103894484</v>
      </c>
      <c r="F25" s="143" t="s">
        <v>313</v>
      </c>
    </row>
    <row r="26" spans="1:6" ht="17">
      <c r="A26" s="94">
        <v>23</v>
      </c>
      <c r="B26" s="160" t="s">
        <v>176</v>
      </c>
      <c r="C26" s="96">
        <v>2.5555999999999999E-2</v>
      </c>
      <c r="D26" s="96">
        <v>0</v>
      </c>
      <c r="E26" s="96">
        <v>0</v>
      </c>
      <c r="F26" s="142" t="s">
        <v>231</v>
      </c>
    </row>
    <row r="27" spans="1:6" s="157" customFormat="1" ht="17">
      <c r="A27" s="99">
        <v>24</v>
      </c>
      <c r="B27" s="103" t="s">
        <v>307</v>
      </c>
      <c r="C27" s="101">
        <v>0.33263775800000001</v>
      </c>
      <c r="D27" s="101">
        <v>0.15140083100000001</v>
      </c>
      <c r="E27" s="101">
        <v>0.103894484</v>
      </c>
      <c r="F27" s="143" t="s">
        <v>342</v>
      </c>
    </row>
    <row r="28" spans="1:6">
      <c r="E28" s="237"/>
    </row>
    <row r="29" spans="1:6">
      <c r="E29" s="237"/>
    </row>
  </sheetData>
  <mergeCells count="2">
    <mergeCell ref="A1:F1"/>
    <mergeCell ref="A2:F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opLeftCell="A4" zoomScale="75" zoomScaleNormal="90" zoomScaleSheetLayoutView="85" workbookViewId="0">
      <selection activeCell="N4" sqref="N4"/>
    </sheetView>
  </sheetViews>
  <sheetFormatPr baseColWidth="10" defaultColWidth="9.1640625" defaultRowHeight="13"/>
  <cols>
    <col min="1" max="1" width="3.33203125" style="22" customWidth="1"/>
    <col min="2" max="2" width="3.33203125" style="5" customWidth="1"/>
    <col min="3" max="3" width="51.5" style="5" customWidth="1"/>
    <col min="4" max="4" width="5.83203125" style="5" customWidth="1"/>
    <col min="5" max="5" width="51.5" style="5" customWidth="1"/>
    <col min="6" max="16384" width="9.164062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2">
      <c r="A10" s="42"/>
      <c r="B10" s="43"/>
      <c r="C10" s="44" t="s">
        <v>214</v>
      </c>
      <c r="D10" s="45"/>
      <c r="E10" s="46" t="s">
        <v>215</v>
      </c>
    </row>
    <row r="11" spans="1:7">
      <c r="B11" s="14"/>
    </row>
    <row r="12" spans="1:7" ht="136">
      <c r="B12" s="14"/>
      <c r="C12" s="24" t="s">
        <v>266</v>
      </c>
      <c r="D12" s="4"/>
      <c r="E12" s="25" t="s">
        <v>218</v>
      </c>
      <c r="G12" s="16"/>
    </row>
    <row r="13" spans="1:7" ht="16">
      <c r="B13" s="14"/>
      <c r="C13" s="4"/>
      <c r="D13" s="4"/>
      <c r="E13" s="26"/>
    </row>
    <row r="14" spans="1:7" ht="63" customHeight="1">
      <c r="B14" s="14"/>
      <c r="C14" s="27" t="s">
        <v>267</v>
      </c>
      <c r="D14" s="26"/>
      <c r="E14" s="25" t="s">
        <v>251</v>
      </c>
    </row>
    <row r="15" spans="1:7" ht="17.25" customHeight="1">
      <c r="B15" s="14"/>
      <c r="C15" s="27"/>
      <c r="D15" s="26"/>
      <c r="E15" s="25"/>
    </row>
    <row r="16" spans="1:7" ht="113.25" customHeight="1">
      <c r="B16" s="14"/>
      <c r="C16" s="24" t="s">
        <v>372</v>
      </c>
      <c r="D16" s="26"/>
      <c r="E16" s="25" t="s">
        <v>373</v>
      </c>
    </row>
    <row r="17" spans="2:7" ht="16">
      <c r="B17" s="14"/>
      <c r="C17" s="24"/>
      <c r="D17" s="4"/>
      <c r="E17" s="25"/>
    </row>
    <row r="18" spans="2:7" ht="68">
      <c r="B18" s="14"/>
      <c r="C18" s="24" t="s">
        <v>374</v>
      </c>
      <c r="D18" s="4"/>
      <c r="E18" s="25" t="s">
        <v>375</v>
      </c>
      <c r="F18" s="18"/>
      <c r="G18" s="18"/>
    </row>
    <row r="19" spans="2:7" ht="16">
      <c r="B19" s="14"/>
      <c r="C19" s="24"/>
      <c r="D19" s="4"/>
      <c r="E19" s="28"/>
    </row>
    <row r="20" spans="2:7" ht="51">
      <c r="B20" s="14"/>
      <c r="C20" s="24" t="s">
        <v>216</v>
      </c>
      <c r="D20" s="4"/>
      <c r="E20" s="25" t="s">
        <v>219</v>
      </c>
    </row>
    <row r="21" spans="2:7" ht="16">
      <c r="B21" s="14"/>
      <c r="C21" s="4"/>
      <c r="D21" s="4"/>
      <c r="E21" s="4"/>
    </row>
    <row r="22" spans="2:7" ht="17">
      <c r="B22" s="14"/>
      <c r="C22" s="29" t="s">
        <v>3</v>
      </c>
      <c r="D22" s="30"/>
      <c r="E22" s="29" t="s">
        <v>1</v>
      </c>
    </row>
    <row r="23" spans="2:7" ht="34">
      <c r="B23" s="14"/>
      <c r="C23" s="31" t="s">
        <v>12</v>
      </c>
      <c r="D23" s="32"/>
      <c r="E23" s="33" t="s">
        <v>220</v>
      </c>
    </row>
    <row r="24" spans="2:7" ht="16">
      <c r="B24" s="14"/>
      <c r="C24" s="31"/>
      <c r="D24" s="4"/>
      <c r="E24" s="33"/>
    </row>
    <row r="25" spans="2:7" ht="17">
      <c r="B25" s="14"/>
      <c r="C25" s="32" t="s">
        <v>2</v>
      </c>
      <c r="D25" s="4"/>
      <c r="E25" s="32" t="s">
        <v>101</v>
      </c>
    </row>
    <row r="26" spans="2:7" ht="17">
      <c r="B26" s="14"/>
      <c r="C26" s="32" t="s">
        <v>365</v>
      </c>
      <c r="D26" s="4"/>
      <c r="E26" s="32" t="s">
        <v>366</v>
      </c>
    </row>
    <row r="27" spans="2:7" ht="17">
      <c r="B27" s="14"/>
      <c r="C27" s="32" t="s">
        <v>269</v>
      </c>
      <c r="D27" s="4"/>
      <c r="E27" s="32" t="s">
        <v>269</v>
      </c>
    </row>
    <row r="28" spans="2:7" ht="17">
      <c r="B28" s="14"/>
      <c r="C28" s="32" t="s">
        <v>270</v>
      </c>
      <c r="D28" s="4"/>
      <c r="E28" s="32" t="s">
        <v>271</v>
      </c>
    </row>
    <row r="29" spans="2:7" ht="16">
      <c r="B29" s="14"/>
      <c r="C29" s="31"/>
      <c r="D29" s="32"/>
      <c r="E29" s="33"/>
    </row>
    <row r="30" spans="2:7" ht="17">
      <c r="B30" s="14"/>
      <c r="C30" s="31" t="s">
        <v>300</v>
      </c>
      <c r="D30" s="32"/>
      <c r="E30" s="33" t="s">
        <v>300</v>
      </c>
    </row>
    <row r="31" spans="2:7" ht="16">
      <c r="B31" s="14"/>
      <c r="C31" s="4"/>
      <c r="D31" s="4"/>
      <c r="E31" s="4"/>
    </row>
    <row r="32" spans="2:7" ht="16">
      <c r="B32" s="14"/>
      <c r="C32" s="4"/>
      <c r="D32" s="4"/>
      <c r="E32" s="4"/>
    </row>
    <row r="33" spans="2:11" ht="16">
      <c r="B33" s="14"/>
      <c r="C33" s="4"/>
      <c r="D33" s="4"/>
      <c r="E33" s="4"/>
    </row>
    <row r="34" spans="2:11" ht="13.5" customHeight="1">
      <c r="B34" s="14"/>
      <c r="C34" s="250"/>
      <c r="D34" s="250"/>
      <c r="E34" s="250"/>
      <c r="F34" s="17"/>
      <c r="G34" s="17"/>
      <c r="H34" s="17"/>
      <c r="I34" s="17"/>
      <c r="J34" s="17"/>
      <c r="K34" s="17"/>
    </row>
    <row r="35" spans="2:11" ht="27" customHeight="1">
      <c r="B35" s="19"/>
      <c r="C35" s="251"/>
      <c r="D35" s="251"/>
      <c r="E35" s="251"/>
    </row>
    <row r="36" spans="2:11" ht="38.25" customHeight="1">
      <c r="B36" s="19"/>
      <c r="C36" s="251"/>
      <c r="D36" s="251"/>
      <c r="E36" s="251"/>
    </row>
    <row r="37" spans="2:11">
      <c r="B37" s="14"/>
    </row>
    <row r="38" spans="2:11">
      <c r="B38" s="14"/>
    </row>
    <row r="39" spans="2:11">
      <c r="B39" s="14"/>
    </row>
    <row r="40" spans="2:11">
      <c r="B40" s="14"/>
    </row>
    <row r="41" spans="2:11">
      <c r="B41" s="14"/>
      <c r="C41" s="20"/>
    </row>
    <row r="42" spans="2:11" ht="27" customHeight="1">
      <c r="B42" s="19"/>
      <c r="C42" s="249"/>
      <c r="D42" s="249"/>
      <c r="E42" s="249"/>
    </row>
    <row r="43" spans="2:11" ht="38.25" customHeight="1">
      <c r="B43" s="19"/>
      <c r="C43" s="249"/>
      <c r="D43" s="249"/>
      <c r="E43" s="249"/>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17"/>
  <sheetViews>
    <sheetView showGridLines="0" view="pageBreakPreview" zoomScale="68" zoomScaleNormal="90" zoomScaleSheetLayoutView="90" workbookViewId="0">
      <selection activeCell="I20" sqref="I20"/>
    </sheetView>
  </sheetViews>
  <sheetFormatPr baseColWidth="10" defaultColWidth="9.1640625" defaultRowHeight="16"/>
  <cols>
    <col min="1" max="6" width="16.83203125" style="4" customWidth="1"/>
    <col min="7" max="7" width="23.1640625" style="4" customWidth="1"/>
    <col min="8" max="9" width="16.83203125" style="4" customWidth="1"/>
    <col min="10" max="10" width="15.6640625" style="4" customWidth="1"/>
    <col min="11" max="16384" width="9.1640625" style="4"/>
  </cols>
  <sheetData>
    <row r="1" spans="1:10" s="76" customFormat="1" ht="21">
      <c r="A1" s="265" t="s">
        <v>420</v>
      </c>
      <c r="B1" s="266"/>
      <c r="C1" s="266"/>
      <c r="D1" s="266"/>
      <c r="E1" s="266"/>
      <c r="F1" s="266"/>
      <c r="G1" s="266"/>
      <c r="H1" s="266"/>
      <c r="I1" s="266"/>
      <c r="J1" s="267"/>
    </row>
    <row r="2" spans="1:10" ht="21">
      <c r="A2" s="268" t="s">
        <v>421</v>
      </c>
      <c r="B2" s="269"/>
      <c r="C2" s="269"/>
      <c r="D2" s="269"/>
      <c r="E2" s="269"/>
      <c r="F2" s="269"/>
      <c r="G2" s="269"/>
      <c r="H2" s="269"/>
      <c r="I2" s="269"/>
      <c r="J2" s="270"/>
    </row>
    <row r="3" spans="1:10" ht="34">
      <c r="A3" s="37" t="s">
        <v>129</v>
      </c>
      <c r="B3" s="167" t="s">
        <v>17</v>
      </c>
      <c r="C3" s="167" t="s">
        <v>18</v>
      </c>
      <c r="D3" s="167" t="s">
        <v>4</v>
      </c>
      <c r="E3" s="167" t="s">
        <v>70</v>
      </c>
      <c r="F3" s="167" t="s">
        <v>19</v>
      </c>
      <c r="G3" s="167" t="s">
        <v>20</v>
      </c>
      <c r="H3" s="167" t="s">
        <v>367</v>
      </c>
      <c r="I3" s="167" t="s">
        <v>330</v>
      </c>
      <c r="J3" s="38" t="s">
        <v>130</v>
      </c>
    </row>
    <row r="4" spans="1:10">
      <c r="A4" s="39" t="s">
        <v>296</v>
      </c>
      <c r="B4" s="217">
        <v>51.331385973000003</v>
      </c>
      <c r="C4" s="217">
        <v>3.0095759659999999</v>
      </c>
      <c r="D4" s="217">
        <v>9.2052677579999997</v>
      </c>
      <c r="E4" s="217">
        <v>39.116542248999998</v>
      </c>
      <c r="F4" s="217">
        <v>22.100180697999999</v>
      </c>
      <c r="G4" s="217">
        <v>27.946144927999999</v>
      </c>
      <c r="H4" s="217">
        <v>0</v>
      </c>
      <c r="I4" s="217">
        <v>1.2658776410000001</v>
      </c>
      <c r="J4" s="40" t="s">
        <v>296</v>
      </c>
    </row>
    <row r="5" spans="1:10">
      <c r="A5" s="48" t="s">
        <v>145</v>
      </c>
      <c r="B5" s="221">
        <v>51.331385973000003</v>
      </c>
      <c r="C5" s="221">
        <v>3.0095759659999999</v>
      </c>
      <c r="D5" s="221">
        <v>9.2052677579999997</v>
      </c>
      <c r="E5" s="221">
        <v>39.116542248999998</v>
      </c>
      <c r="F5" s="221">
        <v>22.100180697999999</v>
      </c>
      <c r="G5" s="222">
        <v>27.946144927999999</v>
      </c>
      <c r="H5" s="221">
        <v>0</v>
      </c>
      <c r="I5" s="221">
        <v>1.2658776410000001</v>
      </c>
      <c r="J5" s="49" t="s">
        <v>145</v>
      </c>
    </row>
    <row r="6" spans="1:10">
      <c r="B6" s="220"/>
      <c r="C6" s="220"/>
      <c r="D6" s="220"/>
      <c r="E6" s="220"/>
      <c r="F6" s="220"/>
      <c r="G6" s="220"/>
      <c r="H6" s="220"/>
      <c r="I6" s="220"/>
    </row>
    <row r="7" spans="1:10" ht="21">
      <c r="A7" s="265" t="s">
        <v>432</v>
      </c>
      <c r="B7" s="266"/>
      <c r="C7" s="266"/>
      <c r="D7" s="266"/>
      <c r="E7" s="266"/>
      <c r="F7" s="266"/>
      <c r="G7" s="266"/>
      <c r="H7" s="266"/>
      <c r="I7" s="266"/>
      <c r="J7" s="267"/>
    </row>
    <row r="8" spans="1:10" ht="21">
      <c r="A8" s="268" t="s">
        <v>433</v>
      </c>
      <c r="B8" s="269"/>
      <c r="C8" s="269"/>
      <c r="D8" s="269"/>
      <c r="E8" s="269"/>
      <c r="F8" s="269"/>
      <c r="G8" s="269"/>
      <c r="H8" s="269"/>
      <c r="I8" s="269"/>
      <c r="J8" s="270"/>
    </row>
    <row r="9" spans="1:10" ht="34">
      <c r="A9" s="37" t="s">
        <v>129</v>
      </c>
      <c r="B9" s="167" t="s">
        <v>17</v>
      </c>
      <c r="C9" s="167" t="s">
        <v>18</v>
      </c>
      <c r="D9" s="167" t="s">
        <v>4</v>
      </c>
      <c r="E9" s="167" t="s">
        <v>70</v>
      </c>
      <c r="F9" s="167" t="s">
        <v>19</v>
      </c>
      <c r="G9" s="167" t="s">
        <v>20</v>
      </c>
      <c r="H9" s="167" t="s">
        <v>367</v>
      </c>
      <c r="I9" s="167" t="s">
        <v>330</v>
      </c>
      <c r="J9" s="38" t="s">
        <v>130</v>
      </c>
    </row>
    <row r="10" spans="1:10">
      <c r="A10" s="39" t="s">
        <v>296</v>
      </c>
      <c r="B10" s="217">
        <v>45.918552869000003</v>
      </c>
      <c r="C10" s="217">
        <v>2.0552977499999998</v>
      </c>
      <c r="D10" s="217">
        <v>9.0546685890000003</v>
      </c>
      <c r="E10" s="217">
        <v>34.808586529999999</v>
      </c>
      <c r="F10" s="217">
        <v>12.750662658</v>
      </c>
      <c r="G10" s="217">
        <v>32.645740025000002</v>
      </c>
      <c r="H10" s="217">
        <v>0</v>
      </c>
      <c r="I10" s="217">
        <v>1.067559951</v>
      </c>
      <c r="J10" s="40" t="s">
        <v>296</v>
      </c>
    </row>
    <row r="11" spans="1:10">
      <c r="A11" s="48" t="s">
        <v>145</v>
      </c>
      <c r="B11" s="221">
        <v>45.918552869000003</v>
      </c>
      <c r="C11" s="221">
        <v>2.0552977499999998</v>
      </c>
      <c r="D11" s="221">
        <v>9.0546685890000003</v>
      </c>
      <c r="E11" s="221">
        <v>34.808586529999999</v>
      </c>
      <c r="F11" s="221">
        <v>12.750662658</v>
      </c>
      <c r="G11" s="222">
        <v>32.645740025000002</v>
      </c>
      <c r="H11" s="221">
        <v>0</v>
      </c>
      <c r="I11" s="221">
        <v>1.067559951</v>
      </c>
      <c r="J11" s="49" t="s">
        <v>145</v>
      </c>
    </row>
    <row r="13" spans="1:10" ht="21">
      <c r="A13" s="265" t="s">
        <v>445</v>
      </c>
      <c r="B13" s="266"/>
      <c r="C13" s="266"/>
      <c r="D13" s="266"/>
      <c r="E13" s="266"/>
      <c r="F13" s="266"/>
      <c r="G13" s="266"/>
      <c r="H13" s="266"/>
      <c r="I13" s="266"/>
      <c r="J13" s="267"/>
    </row>
    <row r="14" spans="1:10" ht="21">
      <c r="A14" s="268" t="s">
        <v>446</v>
      </c>
      <c r="B14" s="269"/>
      <c r="C14" s="269"/>
      <c r="D14" s="269"/>
      <c r="E14" s="269"/>
      <c r="F14" s="269"/>
      <c r="G14" s="269"/>
      <c r="H14" s="269"/>
      <c r="I14" s="269"/>
      <c r="J14" s="270"/>
    </row>
    <row r="15" spans="1:10" ht="34">
      <c r="A15" s="37" t="s">
        <v>129</v>
      </c>
      <c r="B15" s="167" t="s">
        <v>17</v>
      </c>
      <c r="C15" s="167" t="s">
        <v>18</v>
      </c>
      <c r="D15" s="167" t="s">
        <v>4</v>
      </c>
      <c r="E15" s="167" t="s">
        <v>70</v>
      </c>
      <c r="F15" s="167" t="s">
        <v>19</v>
      </c>
      <c r="G15" s="167" t="s">
        <v>20</v>
      </c>
      <c r="H15" s="167" t="s">
        <v>367</v>
      </c>
      <c r="I15" s="167" t="s">
        <v>330</v>
      </c>
      <c r="J15" s="38" t="s">
        <v>130</v>
      </c>
    </row>
    <row r="16" spans="1:10">
      <c r="A16" s="39" t="s">
        <v>296</v>
      </c>
      <c r="B16" s="217">
        <v>46.700586244</v>
      </c>
      <c r="C16" s="217">
        <v>3.3796734289999999</v>
      </c>
      <c r="D16" s="217">
        <v>9.0071622419999997</v>
      </c>
      <c r="E16" s="217">
        <v>34.313750573</v>
      </c>
      <c r="F16" s="217">
        <v>13.538782865</v>
      </c>
      <c r="G16" s="217">
        <v>32.383036918000002</v>
      </c>
      <c r="H16" s="217">
        <v>0.38500000000000001</v>
      </c>
      <c r="I16" s="217">
        <v>1.4811019110000001</v>
      </c>
      <c r="J16" s="40" t="s">
        <v>296</v>
      </c>
    </row>
    <row r="17" spans="1:10">
      <c r="A17" s="48" t="s">
        <v>145</v>
      </c>
      <c r="B17" s="221">
        <v>46.700586244</v>
      </c>
      <c r="C17" s="221">
        <v>3.3796734289999999</v>
      </c>
      <c r="D17" s="221">
        <v>9.0071622419999997</v>
      </c>
      <c r="E17" s="221">
        <v>34.313750573</v>
      </c>
      <c r="F17" s="221">
        <v>13.538782865</v>
      </c>
      <c r="G17" s="222">
        <v>32.383036918000002</v>
      </c>
      <c r="H17" s="221">
        <v>0.38500000000000001</v>
      </c>
      <c r="I17" s="221">
        <v>1.4811019110000001</v>
      </c>
      <c r="J17" s="49" t="s">
        <v>145</v>
      </c>
    </row>
  </sheetData>
  <mergeCells count="6">
    <mergeCell ref="A1:J1"/>
    <mergeCell ref="A13:J13"/>
    <mergeCell ref="A14:J14"/>
    <mergeCell ref="A7:J7"/>
    <mergeCell ref="A8:J8"/>
    <mergeCell ref="A2:J2"/>
  </mergeCell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baseColWidth="10" defaultColWidth="8.83203125" defaultRowHeight="15"/>
  <cols>
    <col min="1" max="1" width="6.33203125" style="82" customWidth="1"/>
  </cols>
  <sheetData>
    <row r="9" spans="4:7" ht="16">
      <c r="D9" s="4" t="s">
        <v>15</v>
      </c>
      <c r="E9" s="4"/>
      <c r="F9" s="4"/>
      <c r="G9" s="4"/>
    </row>
    <row r="10" spans="4:7" ht="16">
      <c r="D10" s="67" t="s">
        <v>16</v>
      </c>
      <c r="E10" s="4"/>
      <c r="F10" s="4"/>
      <c r="G10" s="4"/>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baseColWidth="10" defaultColWidth="9.1640625" defaultRowHeight="14"/>
  <cols>
    <col min="1" max="1" width="6.5" style="50" customWidth="1"/>
    <col min="2" max="2" width="3.33203125" style="1" customWidth="1"/>
    <col min="3" max="3" width="41.5" style="1" customWidth="1"/>
    <col min="4" max="4" width="5.83203125" style="1" customWidth="1"/>
    <col min="5" max="5" width="44.5" style="1" customWidth="1"/>
    <col min="6" max="16384" width="9.16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7">
      <c r="B10" s="2"/>
      <c r="C10" s="51" t="s">
        <v>261</v>
      </c>
      <c r="D10" s="52" t="s">
        <v>217</v>
      </c>
      <c r="E10" s="53" t="s">
        <v>262</v>
      </c>
    </row>
    <row r="11" spans="2:5" ht="17">
      <c r="B11" s="2"/>
      <c r="C11" s="51" t="s">
        <v>263</v>
      </c>
      <c r="D11" s="52" t="s">
        <v>217</v>
      </c>
      <c r="E11" s="53" t="s">
        <v>93</v>
      </c>
    </row>
    <row r="12" spans="2:5" ht="17">
      <c r="B12" s="2"/>
      <c r="C12" s="51" t="s">
        <v>143</v>
      </c>
      <c r="D12" s="52" t="s">
        <v>217</v>
      </c>
      <c r="E12" s="53" t="s">
        <v>264</v>
      </c>
    </row>
    <row r="13" spans="2:5" ht="17">
      <c r="B13" s="2"/>
      <c r="C13" s="51" t="s">
        <v>265</v>
      </c>
      <c r="D13" s="52" t="s">
        <v>217</v>
      </c>
      <c r="E13" s="53" t="s">
        <v>94</v>
      </c>
    </row>
    <row r="14" spans="2:5" ht="16">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71"/>
      <c r="D30" s="271"/>
    </row>
    <row r="31" spans="2:5" ht="32.25" customHeight="1">
      <c r="B31" s="2"/>
      <c r="C31" s="272"/>
      <c r="D31" s="272"/>
    </row>
    <row r="32" spans="2:5">
      <c r="B32" s="2"/>
      <c r="C32" s="273"/>
      <c r="D32" s="273"/>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baseColWidth="10" defaultColWidth="9.1640625" defaultRowHeight="16"/>
  <cols>
    <col min="1" max="1" width="7.33203125" style="23" customWidth="1"/>
    <col min="2" max="2" width="3.33203125" style="4" customWidth="1"/>
    <col min="3" max="3" width="24.1640625" style="4" bestFit="1" customWidth="1"/>
    <col min="4" max="4" width="50.6640625" style="4" customWidth="1"/>
    <col min="5" max="5" width="9.5" style="4" customWidth="1"/>
    <col min="6" max="7" width="5.1640625" style="4" customWidth="1"/>
    <col min="8" max="8" width="23.33203125" style="4" bestFit="1" customWidth="1"/>
    <col min="9" max="9" width="50.6640625" style="4" customWidth="1"/>
    <col min="10" max="16384" width="9.1640625" style="4"/>
  </cols>
  <sheetData>
    <row r="1" spans="2:13">
      <c r="B1" s="54"/>
      <c r="C1" s="55"/>
      <c r="D1" s="55"/>
      <c r="E1" s="56"/>
      <c r="G1" s="54"/>
      <c r="H1" s="55"/>
      <c r="I1" s="55"/>
      <c r="J1" s="56"/>
    </row>
    <row r="2" spans="2:13" ht="21">
      <c r="B2" s="57"/>
      <c r="C2" s="274" t="s">
        <v>14</v>
      </c>
      <c r="D2" s="274"/>
      <c r="E2" s="275"/>
      <c r="F2" s="77"/>
      <c r="G2" s="78"/>
      <c r="H2" s="276" t="s">
        <v>13</v>
      </c>
      <c r="I2" s="276"/>
      <c r="J2" s="277"/>
    </row>
    <row r="3" spans="2:13">
      <c r="B3" s="57"/>
      <c r="E3" s="58"/>
      <c r="G3" s="57"/>
      <c r="J3" s="58"/>
    </row>
    <row r="4" spans="2:13">
      <c r="B4" s="57"/>
      <c r="E4" s="58"/>
      <c r="G4" s="57"/>
      <c r="J4" s="58"/>
    </row>
    <row r="5" spans="2:13" ht="135.75" customHeight="1">
      <c r="B5" s="57"/>
      <c r="C5" s="29" t="s">
        <v>93</v>
      </c>
      <c r="D5" s="59" t="s">
        <v>131</v>
      </c>
      <c r="E5" s="60"/>
      <c r="F5" s="61"/>
      <c r="G5" s="62"/>
      <c r="H5" s="63" t="s">
        <v>94</v>
      </c>
      <c r="I5" s="64" t="s">
        <v>132</v>
      </c>
      <c r="J5" s="58"/>
    </row>
    <row r="6" spans="2:13">
      <c r="B6" s="57"/>
      <c r="C6" s="29"/>
      <c r="D6" s="61"/>
      <c r="E6" s="65"/>
      <c r="F6" s="61"/>
      <c r="G6" s="62"/>
      <c r="H6" s="63"/>
      <c r="I6" s="64"/>
      <c r="J6" s="58"/>
    </row>
    <row r="7" spans="2:13" ht="17">
      <c r="B7" s="57"/>
      <c r="C7" s="29" t="s">
        <v>19</v>
      </c>
      <c r="D7" s="24" t="s">
        <v>95</v>
      </c>
      <c r="E7" s="66"/>
      <c r="F7" s="61"/>
      <c r="G7" s="62"/>
      <c r="H7" s="63" t="s">
        <v>103</v>
      </c>
      <c r="I7" s="64" t="s">
        <v>279</v>
      </c>
      <c r="J7" s="58"/>
    </row>
    <row r="8" spans="2:13">
      <c r="B8" s="57"/>
      <c r="D8" s="61"/>
      <c r="E8" s="65"/>
      <c r="F8" s="61"/>
      <c r="G8" s="62"/>
      <c r="H8" s="67"/>
      <c r="I8" s="64"/>
      <c r="J8" s="58"/>
    </row>
    <row r="9" spans="2:13" ht="34">
      <c r="B9" s="57"/>
      <c r="C9" s="29" t="s">
        <v>20</v>
      </c>
      <c r="D9" s="24" t="s">
        <v>96</v>
      </c>
      <c r="E9" s="66"/>
      <c r="F9" s="61"/>
      <c r="G9" s="62"/>
      <c r="H9" s="63" t="s">
        <v>104</v>
      </c>
      <c r="I9" s="64" t="s">
        <v>97</v>
      </c>
      <c r="J9" s="58"/>
    </row>
    <row r="10" spans="2:13">
      <c r="B10" s="57"/>
      <c r="C10" s="29"/>
      <c r="D10" s="24"/>
      <c r="E10" s="66"/>
      <c r="F10" s="61"/>
      <c r="G10" s="62"/>
      <c r="H10" s="63"/>
      <c r="I10" s="64"/>
      <c r="J10" s="58"/>
    </row>
    <row r="11" spans="2:13" ht="153">
      <c r="B11" s="57"/>
      <c r="C11" s="29" t="s">
        <v>70</v>
      </c>
      <c r="D11" s="24" t="s">
        <v>139</v>
      </c>
      <c r="E11" s="66"/>
      <c r="F11" s="61"/>
      <c r="G11" s="62"/>
      <c r="H11" s="63" t="s">
        <v>102</v>
      </c>
      <c r="I11" s="64" t="s">
        <v>140</v>
      </c>
      <c r="J11" s="58"/>
      <c r="M11" s="4" t="s">
        <v>268</v>
      </c>
    </row>
    <row r="12" spans="2:13">
      <c r="B12" s="57"/>
      <c r="D12" s="31"/>
      <c r="E12" s="68"/>
      <c r="F12" s="31"/>
      <c r="G12" s="69"/>
      <c r="H12" s="67"/>
      <c r="I12" s="64"/>
      <c r="J12" s="58"/>
    </row>
    <row r="13" spans="2:13" ht="51">
      <c r="B13" s="57"/>
      <c r="C13" s="29" t="s">
        <v>137</v>
      </c>
      <c r="D13" s="24" t="s">
        <v>98</v>
      </c>
      <c r="E13" s="66"/>
      <c r="F13" s="61"/>
      <c r="G13" s="62"/>
      <c r="H13" s="63" t="s">
        <v>138</v>
      </c>
      <c r="I13" s="64" t="s">
        <v>99</v>
      </c>
      <c r="J13" s="58"/>
    </row>
    <row r="14" spans="2:13">
      <c r="B14" s="57"/>
      <c r="E14" s="58"/>
      <c r="G14" s="57"/>
      <c r="H14" s="67"/>
      <c r="I14" s="64"/>
      <c r="J14" s="58"/>
    </row>
    <row r="15" spans="2:13" ht="85">
      <c r="B15" s="57"/>
      <c r="C15" s="29" t="s">
        <v>21</v>
      </c>
      <c r="D15" s="24" t="s">
        <v>133</v>
      </c>
      <c r="E15" s="66"/>
      <c r="F15" s="61"/>
      <c r="G15" s="62"/>
      <c r="H15" s="63" t="s">
        <v>105</v>
      </c>
      <c r="I15" s="64" t="s">
        <v>134</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zoomScale="69" zoomScaleNormal="90" zoomScaleSheetLayoutView="85" workbookViewId="0">
      <selection activeCell="U17" sqref="U17"/>
    </sheetView>
  </sheetViews>
  <sheetFormatPr baseColWidth="10" defaultColWidth="9.1640625" defaultRowHeight="16"/>
  <cols>
    <col min="1" max="1" width="5.83203125" style="85" customWidth="1"/>
    <col min="2" max="2" width="7.1640625" style="84" customWidth="1"/>
    <col min="3" max="3" width="120.33203125" style="164" customWidth="1"/>
    <col min="4" max="4" width="5.83203125" style="86" customWidth="1"/>
    <col min="5" max="5" width="2.5" style="86" bestFit="1" customWidth="1"/>
    <col min="6" max="16384" width="9.1640625" style="86"/>
  </cols>
  <sheetData>
    <row r="9" spans="2:6" ht="17">
      <c r="B9" s="87">
        <v>1</v>
      </c>
      <c r="C9" s="163" t="s">
        <v>280</v>
      </c>
      <c r="F9" s="199"/>
    </row>
    <row r="10" spans="2:6">
      <c r="C10" s="163"/>
    </row>
    <row r="11" spans="2:6" ht="17">
      <c r="B11" s="87">
        <v>2</v>
      </c>
      <c r="C11" s="163" t="s">
        <v>281</v>
      </c>
      <c r="F11" s="199"/>
    </row>
    <row r="12" spans="2:6">
      <c r="C12" s="163"/>
    </row>
    <row r="13" spans="2:6" ht="17">
      <c r="B13" s="87">
        <v>3</v>
      </c>
      <c r="C13" s="163" t="s">
        <v>293</v>
      </c>
      <c r="F13" s="199"/>
    </row>
    <row r="14" spans="2:6">
      <c r="C14" s="163"/>
    </row>
    <row r="15" spans="2:6" ht="17">
      <c r="B15" s="87">
        <v>4</v>
      </c>
      <c r="C15" s="163" t="s">
        <v>294</v>
      </c>
      <c r="F15" s="200"/>
    </row>
    <row r="16" spans="2:6">
      <c r="C16" s="163"/>
    </row>
    <row r="17" spans="2:13" ht="17">
      <c r="B17" s="87">
        <v>5</v>
      </c>
      <c r="C17" s="163" t="s">
        <v>295</v>
      </c>
      <c r="D17" s="252"/>
      <c r="E17" s="252"/>
      <c r="F17" s="252"/>
      <c r="G17" s="252"/>
      <c r="H17" s="252"/>
      <c r="I17" s="252"/>
      <c r="J17" s="252"/>
      <c r="K17" s="252"/>
      <c r="L17" s="252"/>
      <c r="M17" s="252"/>
    </row>
    <row r="18" spans="2:13">
      <c r="C18" s="163"/>
      <c r="D18" s="253"/>
      <c r="E18" s="253"/>
      <c r="F18" s="253"/>
      <c r="G18" s="253"/>
      <c r="H18" s="253"/>
      <c r="I18" s="253"/>
      <c r="J18" s="253"/>
      <c r="K18" s="253"/>
      <c r="L18" s="253"/>
      <c r="M18" s="253"/>
    </row>
    <row r="19" spans="2:13" ht="17">
      <c r="B19" s="87">
        <v>6</v>
      </c>
      <c r="C19" s="163" t="s">
        <v>282</v>
      </c>
      <c r="F19" s="199"/>
    </row>
    <row r="20" spans="2:13">
      <c r="C20" s="163"/>
    </row>
    <row r="21" spans="2:13" ht="17">
      <c r="B21" s="87">
        <v>7</v>
      </c>
      <c r="C21" s="163" t="s">
        <v>289</v>
      </c>
      <c r="F21" s="199"/>
    </row>
    <row r="22" spans="2:13">
      <c r="C22" s="163"/>
    </row>
    <row r="23" spans="2:13" ht="17">
      <c r="B23" s="87">
        <v>8</v>
      </c>
      <c r="C23" s="163" t="s">
        <v>290</v>
      </c>
      <c r="F23" s="199"/>
    </row>
    <row r="24" spans="2:13">
      <c r="C24" s="163"/>
    </row>
    <row r="25" spans="2:13" ht="34">
      <c r="B25" s="87">
        <v>9</v>
      </c>
      <c r="C25" s="163" t="s">
        <v>376</v>
      </c>
      <c r="F25" s="199"/>
    </row>
    <row r="26" spans="2:13">
      <c r="C26" s="163"/>
    </row>
    <row r="27" spans="2:13" ht="34">
      <c r="B27" s="87">
        <v>10</v>
      </c>
      <c r="C27" s="163" t="s">
        <v>377</v>
      </c>
      <c r="F27" s="199"/>
    </row>
    <row r="28" spans="2:13">
      <c r="C28" s="163"/>
    </row>
    <row r="29" spans="2:13" ht="34">
      <c r="B29" s="87">
        <v>11</v>
      </c>
      <c r="C29" s="163" t="s">
        <v>382</v>
      </c>
      <c r="F29" s="199"/>
    </row>
    <row r="30" spans="2:13">
      <c r="C30" s="163"/>
    </row>
    <row r="31" spans="2:13" ht="17">
      <c r="B31" s="87">
        <v>12</v>
      </c>
      <c r="C31" s="163" t="s">
        <v>378</v>
      </c>
      <c r="F31" s="199"/>
    </row>
    <row r="32" spans="2:13">
      <c r="C32" s="163"/>
    </row>
    <row r="33" spans="2:6" ht="34">
      <c r="B33" s="87">
        <v>13</v>
      </c>
      <c r="C33" s="163" t="s">
        <v>379</v>
      </c>
      <c r="F33" s="199"/>
    </row>
    <row r="34" spans="2:6">
      <c r="C34" s="163"/>
    </row>
    <row r="35" spans="2:6" ht="34">
      <c r="B35" s="87">
        <v>14</v>
      </c>
      <c r="C35" s="163" t="s">
        <v>383</v>
      </c>
      <c r="F35" s="199"/>
    </row>
    <row r="36" spans="2:6">
      <c r="C36" s="163"/>
    </row>
    <row r="37" spans="2:6" ht="17">
      <c r="B37" s="87">
        <v>15</v>
      </c>
      <c r="C37" s="163" t="s">
        <v>380</v>
      </c>
      <c r="F37" s="199"/>
    </row>
    <row r="38" spans="2:6">
      <c r="C38" s="163"/>
    </row>
    <row r="39" spans="2:6" ht="17">
      <c r="B39" s="87">
        <v>16</v>
      </c>
      <c r="C39" s="163" t="s">
        <v>381</v>
      </c>
      <c r="F39" s="199"/>
    </row>
    <row r="40" spans="2:6">
      <c r="C40" s="163"/>
    </row>
    <row r="41" spans="2:6" ht="34">
      <c r="B41" s="87">
        <v>17</v>
      </c>
      <c r="C41" s="163" t="s">
        <v>384</v>
      </c>
      <c r="F41" s="199"/>
    </row>
    <row r="43" spans="2:6" ht="17">
      <c r="B43" s="87">
        <v>18</v>
      </c>
      <c r="C43" s="163" t="s">
        <v>385</v>
      </c>
    </row>
    <row r="44" spans="2:6">
      <c r="C44" s="163"/>
    </row>
    <row r="45" spans="2:6" ht="17">
      <c r="B45" s="87">
        <v>19</v>
      </c>
      <c r="C45" s="163" t="s">
        <v>386</v>
      </c>
    </row>
    <row r="46" spans="2:6">
      <c r="C46" s="163"/>
    </row>
    <row r="47" spans="2:6" ht="34">
      <c r="B47" s="87">
        <v>20</v>
      </c>
      <c r="C47" s="163" t="s">
        <v>387</v>
      </c>
    </row>
    <row r="49" spans="2:6" ht="17">
      <c r="B49" s="87">
        <v>21</v>
      </c>
      <c r="C49" s="164" t="s">
        <v>291</v>
      </c>
      <c r="F49" s="199"/>
    </row>
    <row r="51" spans="2:6" ht="17">
      <c r="B51" s="87">
        <v>22</v>
      </c>
      <c r="C51" s="164" t="s">
        <v>292</v>
      </c>
      <c r="F51" s="199"/>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E10"/>
  <sheetViews>
    <sheetView showGridLines="0" view="pageBreakPreview" zoomScale="75" zoomScaleNormal="107" zoomScaleSheetLayoutView="100" workbookViewId="0">
      <selection activeCell="G20" sqref="G20"/>
    </sheetView>
  </sheetViews>
  <sheetFormatPr baseColWidth="10" defaultColWidth="9.1640625" defaultRowHeight="14"/>
  <cols>
    <col min="1" max="1" width="19.83203125" style="133" customWidth="1"/>
    <col min="2" max="2" width="11.1640625" style="133" bestFit="1" customWidth="1"/>
    <col min="3" max="3" width="11.83203125" style="133" bestFit="1" customWidth="1"/>
    <col min="4" max="4" width="12.5" style="133" bestFit="1" customWidth="1"/>
    <col min="5" max="5" width="19.83203125" style="133" customWidth="1"/>
    <col min="6" max="16384" width="9.1640625" style="133"/>
  </cols>
  <sheetData>
    <row r="1" spans="1:5" ht="21">
      <c r="A1" s="254" t="s">
        <v>287</v>
      </c>
      <c r="B1" s="254"/>
      <c r="C1" s="254"/>
      <c r="D1" s="254"/>
      <c r="E1" s="254"/>
    </row>
    <row r="2" spans="1:5" ht="21">
      <c r="A2" s="255" t="s">
        <v>288</v>
      </c>
      <c r="B2" s="255"/>
      <c r="C2" s="255"/>
      <c r="D2" s="255"/>
      <c r="E2" s="255"/>
    </row>
    <row r="3" spans="1:5" ht="51">
      <c r="A3" s="37" t="s">
        <v>129</v>
      </c>
      <c r="B3" s="37" t="s">
        <v>397</v>
      </c>
      <c r="C3" s="37" t="s">
        <v>422</v>
      </c>
      <c r="D3" s="37" t="s">
        <v>436</v>
      </c>
      <c r="E3" s="38" t="s">
        <v>130</v>
      </c>
    </row>
    <row r="4" spans="1:5" ht="16">
      <c r="A4" s="130" t="s">
        <v>141</v>
      </c>
      <c r="B4" s="134">
        <f t="shared" ref="B4:C4" si="0">SUM(B5:B6)</f>
        <v>144</v>
      </c>
      <c r="C4" s="134">
        <f t="shared" si="0"/>
        <v>146</v>
      </c>
      <c r="D4" s="134">
        <f t="shared" ref="D4" si="1">SUM(D5:D6)</f>
        <v>157</v>
      </c>
      <c r="E4" s="135" t="s">
        <v>146</v>
      </c>
    </row>
    <row r="5" spans="1:5" ht="16">
      <c r="A5" s="126" t="s">
        <v>142</v>
      </c>
      <c r="B5" s="127">
        <v>101</v>
      </c>
      <c r="C5" s="127">
        <v>102</v>
      </c>
      <c r="D5" s="230">
        <v>100</v>
      </c>
      <c r="E5" s="136" t="s">
        <v>147</v>
      </c>
    </row>
    <row r="6" spans="1:5" ht="16">
      <c r="A6" s="126" t="s">
        <v>143</v>
      </c>
      <c r="B6" s="127">
        <v>43</v>
      </c>
      <c r="C6" s="127">
        <v>44</v>
      </c>
      <c r="D6" s="230">
        <v>57</v>
      </c>
      <c r="E6" s="136" t="s">
        <v>148</v>
      </c>
    </row>
    <row r="7" spans="1:5" ht="16">
      <c r="A7" s="130" t="s">
        <v>144</v>
      </c>
      <c r="B7" s="134">
        <f t="shared" ref="B7:C7" si="2">SUM(B8:B9)</f>
        <v>82</v>
      </c>
      <c r="C7" s="134">
        <f t="shared" si="2"/>
        <v>81</v>
      </c>
      <c r="D7" s="134">
        <f t="shared" ref="D7" si="3">SUM(D8:D9)</f>
        <v>81</v>
      </c>
      <c r="E7" s="135" t="s">
        <v>149</v>
      </c>
    </row>
    <row r="8" spans="1:5" ht="16">
      <c r="A8" s="126" t="s">
        <v>142</v>
      </c>
      <c r="B8" s="127">
        <v>81</v>
      </c>
      <c r="C8" s="127">
        <v>80</v>
      </c>
      <c r="D8" s="127">
        <v>80</v>
      </c>
      <c r="E8" s="136" t="s">
        <v>147</v>
      </c>
    </row>
    <row r="9" spans="1:5" ht="16">
      <c r="A9" s="126" t="s">
        <v>143</v>
      </c>
      <c r="B9" s="129">
        <v>1</v>
      </c>
      <c r="C9" s="129">
        <v>1</v>
      </c>
      <c r="D9" s="129">
        <v>1</v>
      </c>
      <c r="E9" s="136" t="s">
        <v>148</v>
      </c>
    </row>
    <row r="10" spans="1:5" ht="16">
      <c r="A10" s="130" t="s">
        <v>145</v>
      </c>
      <c r="B10" s="134">
        <f t="shared" ref="B10:C10" si="4">B4+B7</f>
        <v>226</v>
      </c>
      <c r="C10" s="134">
        <f t="shared" si="4"/>
        <v>227</v>
      </c>
      <c r="D10" s="134">
        <f t="shared" ref="D10" si="5">D4+D7</f>
        <v>238</v>
      </c>
      <c r="E10" s="135" t="s">
        <v>145</v>
      </c>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F28"/>
  <sheetViews>
    <sheetView showGridLines="0" view="pageBreakPreview" zoomScale="85" zoomScaleNormal="100" zoomScaleSheetLayoutView="85" workbookViewId="0">
      <selection activeCell="F4" sqref="F4"/>
    </sheetView>
  </sheetViews>
  <sheetFormatPr baseColWidth="10" defaultColWidth="9.1640625" defaultRowHeight="13"/>
  <cols>
    <col min="1" max="1" width="22.5" style="6" bestFit="1" customWidth="1"/>
    <col min="2" max="4" width="13.1640625" style="6" customWidth="1"/>
    <col min="5" max="5" width="28.83203125" style="6" customWidth="1"/>
    <col min="6" max="6" width="19.5" style="6" bestFit="1" customWidth="1"/>
    <col min="7" max="16384" width="9.1640625" style="6"/>
  </cols>
  <sheetData>
    <row r="1" spans="1:6" s="125" customFormat="1" ht="23">
      <c r="A1" s="256" t="s">
        <v>285</v>
      </c>
      <c r="B1" s="257"/>
      <c r="C1" s="257"/>
      <c r="D1" s="257"/>
      <c r="E1" s="258"/>
    </row>
    <row r="2" spans="1:6" s="125" customFormat="1" ht="23">
      <c r="A2" s="259" t="s">
        <v>286</v>
      </c>
      <c r="B2" s="260"/>
      <c r="C2" s="260"/>
      <c r="D2" s="260"/>
      <c r="E2" s="261"/>
    </row>
    <row r="3" spans="1:6" ht="51">
      <c r="A3" s="41" t="s">
        <v>129</v>
      </c>
      <c r="B3" s="37" t="s">
        <v>397</v>
      </c>
      <c r="C3" s="37" t="s">
        <v>422</v>
      </c>
      <c r="D3" s="37" t="s">
        <v>436</v>
      </c>
      <c r="E3" s="38" t="s">
        <v>130</v>
      </c>
    </row>
    <row r="4" spans="1:6" ht="17">
      <c r="A4" s="126" t="s">
        <v>296</v>
      </c>
      <c r="B4" s="126">
        <v>2</v>
      </c>
      <c r="C4" s="126">
        <v>2</v>
      </c>
      <c r="D4" s="126">
        <v>2</v>
      </c>
      <c r="E4" s="128" t="s">
        <v>296</v>
      </c>
      <c r="F4" s="278"/>
    </row>
    <row r="5" spans="1:6" ht="14.25" customHeight="1">
      <c r="A5" s="126" t="s">
        <v>153</v>
      </c>
      <c r="B5" s="126">
        <v>6</v>
      </c>
      <c r="C5" s="126">
        <v>6</v>
      </c>
      <c r="D5" s="126">
        <v>6</v>
      </c>
      <c r="E5" s="128" t="s">
        <v>153</v>
      </c>
      <c r="F5" s="278"/>
    </row>
    <row r="6" spans="1:6" ht="14.25" customHeight="1">
      <c r="A6" s="126" t="s">
        <v>154</v>
      </c>
      <c r="B6" s="126">
        <v>3</v>
      </c>
      <c r="C6" s="126">
        <v>3</v>
      </c>
      <c r="D6" s="126">
        <v>3</v>
      </c>
      <c r="E6" s="128" t="s">
        <v>154</v>
      </c>
      <c r="F6" s="278"/>
    </row>
    <row r="7" spans="1:6" ht="15" customHeight="1">
      <c r="A7" s="126" t="s">
        <v>297</v>
      </c>
      <c r="B7" s="126">
        <v>5</v>
      </c>
      <c r="C7" s="126">
        <v>6</v>
      </c>
      <c r="D7" s="126">
        <v>6</v>
      </c>
      <c r="E7" s="128" t="s">
        <v>298</v>
      </c>
      <c r="F7" s="278"/>
    </row>
    <row r="8" spans="1:6" ht="17">
      <c r="A8" s="126" t="s">
        <v>369</v>
      </c>
      <c r="B8" s="126">
        <v>1</v>
      </c>
      <c r="C8" s="126">
        <v>1</v>
      </c>
      <c r="D8" s="126">
        <v>1</v>
      </c>
      <c r="E8" s="128" t="s">
        <v>371</v>
      </c>
      <c r="F8" s="278"/>
    </row>
    <row r="9" spans="1:6" ht="14.25" customHeight="1">
      <c r="A9" s="126" t="s">
        <v>350</v>
      </c>
      <c r="B9" s="126">
        <v>1</v>
      </c>
      <c r="C9" s="126">
        <v>1</v>
      </c>
      <c r="D9" s="126">
        <v>1</v>
      </c>
      <c r="E9" s="128" t="s">
        <v>350</v>
      </c>
      <c r="F9" s="278"/>
    </row>
    <row r="10" spans="1:6" ht="14.25" customHeight="1">
      <c r="A10" s="126" t="s">
        <v>151</v>
      </c>
      <c r="B10" s="126">
        <v>29</v>
      </c>
      <c r="C10" s="126">
        <v>29</v>
      </c>
      <c r="D10" s="126">
        <v>28</v>
      </c>
      <c r="E10" s="128" t="s">
        <v>158</v>
      </c>
      <c r="F10" s="278"/>
    </row>
    <row r="11" spans="1:6" ht="14.25" customHeight="1">
      <c r="A11" s="126" t="s">
        <v>150</v>
      </c>
      <c r="B11" s="126">
        <v>120</v>
      </c>
      <c r="C11" s="126">
        <v>120</v>
      </c>
      <c r="D11" s="126">
        <v>118</v>
      </c>
      <c r="E11" s="128" t="s">
        <v>157</v>
      </c>
      <c r="F11" s="278"/>
    </row>
    <row r="12" spans="1:6" ht="14.25" customHeight="1">
      <c r="A12" s="126" t="s">
        <v>152</v>
      </c>
      <c r="B12" s="126">
        <v>24</v>
      </c>
      <c r="C12" s="126">
        <v>24</v>
      </c>
      <c r="D12" s="126">
        <v>38</v>
      </c>
      <c r="E12" s="128" t="s">
        <v>159</v>
      </c>
      <c r="F12" s="278"/>
    </row>
    <row r="13" spans="1:6" ht="14.25" customHeight="1">
      <c r="A13" s="126" t="s">
        <v>362</v>
      </c>
      <c r="B13" s="126">
        <v>1</v>
      </c>
      <c r="C13" s="126">
        <v>1</v>
      </c>
      <c r="D13" s="126">
        <v>1</v>
      </c>
      <c r="E13" s="128" t="s">
        <v>363</v>
      </c>
      <c r="F13" s="278"/>
    </row>
    <row r="14" spans="1:6" ht="14.25" customHeight="1">
      <c r="A14" s="126" t="s">
        <v>250</v>
      </c>
      <c r="B14" s="126">
        <v>1</v>
      </c>
      <c r="C14" s="126">
        <v>1</v>
      </c>
      <c r="D14" s="126">
        <v>1</v>
      </c>
      <c r="E14" s="128" t="s">
        <v>252</v>
      </c>
      <c r="F14" s="278"/>
    </row>
    <row r="15" spans="1:6" ht="14.25" customHeight="1">
      <c r="A15" s="126" t="s">
        <v>351</v>
      </c>
      <c r="B15" s="126">
        <v>1</v>
      </c>
      <c r="C15" s="126">
        <v>1</v>
      </c>
      <c r="D15" s="126">
        <v>1</v>
      </c>
      <c r="E15" s="128" t="s">
        <v>353</v>
      </c>
      <c r="F15" s="278"/>
    </row>
    <row r="16" spans="1:6" ht="14.25" customHeight="1">
      <c r="A16" s="126" t="s">
        <v>155</v>
      </c>
      <c r="B16" s="126">
        <v>11</v>
      </c>
      <c r="C16" s="126">
        <v>11</v>
      </c>
      <c r="D16" s="126">
        <v>11</v>
      </c>
      <c r="E16" s="128" t="s">
        <v>155</v>
      </c>
      <c r="F16" s="278"/>
    </row>
    <row r="17" spans="1:6" ht="14.25" customHeight="1">
      <c r="A17" s="126" t="s">
        <v>355</v>
      </c>
      <c r="B17" s="126">
        <v>1</v>
      </c>
      <c r="C17" s="126">
        <v>1</v>
      </c>
      <c r="D17" s="126">
        <v>1</v>
      </c>
      <c r="E17" s="172" t="s">
        <v>355</v>
      </c>
      <c r="F17" s="278"/>
    </row>
    <row r="18" spans="1:6" ht="14.25" customHeight="1">
      <c r="A18" s="126" t="s">
        <v>156</v>
      </c>
      <c r="B18" s="126">
        <v>3</v>
      </c>
      <c r="C18" s="126">
        <v>3</v>
      </c>
      <c r="D18" s="126">
        <v>3</v>
      </c>
      <c r="E18" s="128" t="s">
        <v>160</v>
      </c>
      <c r="F18" s="278"/>
    </row>
    <row r="19" spans="1:6" ht="14.25" customHeight="1">
      <c r="A19" s="126" t="s">
        <v>352</v>
      </c>
      <c r="B19" s="126">
        <v>1</v>
      </c>
      <c r="C19" s="126">
        <v>1</v>
      </c>
      <c r="D19" s="126">
        <v>1</v>
      </c>
      <c r="E19" s="128" t="s">
        <v>352</v>
      </c>
      <c r="F19" s="278"/>
    </row>
    <row r="20" spans="1:6" ht="14.25" customHeight="1">
      <c r="A20" s="126" t="s">
        <v>356</v>
      </c>
      <c r="B20" s="126">
        <v>2</v>
      </c>
      <c r="C20" s="126">
        <v>2</v>
      </c>
      <c r="D20" s="126">
        <v>2</v>
      </c>
      <c r="E20" s="172" t="s">
        <v>356</v>
      </c>
      <c r="F20" s="278"/>
    </row>
    <row r="21" spans="1:6" ht="14.25" customHeight="1">
      <c r="A21" s="126" t="s">
        <v>254</v>
      </c>
      <c r="B21" s="126">
        <v>1</v>
      </c>
      <c r="C21" s="126">
        <v>1</v>
      </c>
      <c r="D21" s="126">
        <v>1</v>
      </c>
      <c r="E21" s="128" t="s">
        <v>256</v>
      </c>
      <c r="F21" s="278"/>
    </row>
    <row r="22" spans="1:6" ht="14.25" customHeight="1">
      <c r="A22" s="126" t="s">
        <v>302</v>
      </c>
      <c r="B22" s="126">
        <v>1</v>
      </c>
      <c r="C22" s="126">
        <v>1</v>
      </c>
      <c r="D22" s="126">
        <v>1</v>
      </c>
      <c r="E22" s="128" t="s">
        <v>331</v>
      </c>
      <c r="F22" s="278"/>
    </row>
    <row r="23" spans="1:6" ht="14.25" customHeight="1">
      <c r="A23" s="126" t="s">
        <v>249</v>
      </c>
      <c r="B23" s="126">
        <v>8</v>
      </c>
      <c r="C23" s="126">
        <v>8</v>
      </c>
      <c r="D23" s="126">
        <v>8</v>
      </c>
      <c r="E23" s="128" t="s">
        <v>253</v>
      </c>
      <c r="F23" s="278"/>
    </row>
    <row r="24" spans="1:6" ht="14.25" customHeight="1">
      <c r="A24" s="126" t="s">
        <v>360</v>
      </c>
      <c r="B24" s="126">
        <v>2</v>
      </c>
      <c r="C24" s="126">
        <v>2</v>
      </c>
      <c r="D24" s="126">
        <v>2</v>
      </c>
      <c r="E24" s="128" t="s">
        <v>361</v>
      </c>
      <c r="F24" s="278"/>
    </row>
    <row r="25" spans="1:6" ht="17">
      <c r="A25" s="126" t="s">
        <v>255</v>
      </c>
      <c r="B25" s="126">
        <v>2</v>
      </c>
      <c r="C25" s="126">
        <v>2</v>
      </c>
      <c r="D25" s="126">
        <v>2</v>
      </c>
      <c r="E25" s="128" t="s">
        <v>257</v>
      </c>
      <c r="F25" s="278"/>
    </row>
    <row r="26" spans="1:6" ht="17">
      <c r="A26" s="130" t="s">
        <v>145</v>
      </c>
      <c r="B26" s="131">
        <f>SUM(B4:B25)</f>
        <v>226</v>
      </c>
      <c r="C26" s="131">
        <f>SUM(C4:C25)</f>
        <v>227</v>
      </c>
      <c r="D26" s="131">
        <f>SUM(D4:D25)</f>
        <v>238</v>
      </c>
      <c r="E26" s="132" t="s">
        <v>145</v>
      </c>
      <c r="F26" s="279"/>
    </row>
    <row r="27" spans="1:6">
      <c r="F27" s="279"/>
    </row>
    <row r="28" spans="1:6">
      <c r="F28" s="279"/>
    </row>
  </sheetData>
  <mergeCells count="2">
    <mergeCell ref="A1:E1"/>
    <mergeCell ref="A2:E2"/>
  </mergeCell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H47"/>
  <sheetViews>
    <sheetView showGridLines="0" view="pageBreakPreview" zoomScale="81" zoomScaleNormal="90" zoomScaleSheetLayoutView="90" workbookViewId="0">
      <selection activeCell="F23" sqref="F23"/>
    </sheetView>
  </sheetViews>
  <sheetFormatPr baseColWidth="10" defaultColWidth="9.1640625" defaultRowHeight="13"/>
  <cols>
    <col min="1" max="1" width="22.5" style="6" bestFit="1" customWidth="1"/>
    <col min="2" max="2" width="19" style="6" customWidth="1"/>
    <col min="3" max="4" width="16.5" style="6" customWidth="1"/>
    <col min="5" max="5" width="31.33203125" style="6" customWidth="1"/>
    <col min="6" max="6" width="15.83203125" style="6" bestFit="1" customWidth="1"/>
    <col min="7" max="7" width="14.5" style="6" bestFit="1" customWidth="1"/>
    <col min="8" max="16384" width="9.1640625" style="6"/>
  </cols>
  <sheetData>
    <row r="1" spans="1:8" ht="21">
      <c r="A1" s="256" t="s">
        <v>272</v>
      </c>
      <c r="B1" s="257"/>
      <c r="C1" s="257"/>
      <c r="D1" s="257"/>
      <c r="E1" s="258"/>
    </row>
    <row r="2" spans="1:8" ht="21">
      <c r="A2" s="255" t="s">
        <v>273</v>
      </c>
      <c r="B2" s="255"/>
      <c r="C2" s="255"/>
      <c r="D2" s="255"/>
      <c r="E2" s="255"/>
    </row>
    <row r="3" spans="1:8" ht="51">
      <c r="A3" s="37" t="s">
        <v>129</v>
      </c>
      <c r="B3" s="37" t="s">
        <v>397</v>
      </c>
      <c r="C3" s="37" t="s">
        <v>422</v>
      </c>
      <c r="D3" s="37" t="s">
        <v>436</v>
      </c>
      <c r="E3" s="38" t="s">
        <v>130</v>
      </c>
    </row>
    <row r="4" spans="1:8" ht="17">
      <c r="A4" s="171" t="s">
        <v>296</v>
      </c>
      <c r="B4" s="202">
        <v>55.563300456889998</v>
      </c>
      <c r="C4" s="202">
        <v>50.150467352889997</v>
      </c>
      <c r="D4" s="202">
        <v>50.932500727890002</v>
      </c>
      <c r="E4" s="128" t="s">
        <v>296</v>
      </c>
      <c r="F4" s="247"/>
      <c r="G4" s="248"/>
    </row>
    <row r="5" spans="1:8" ht="17">
      <c r="A5" s="171" t="s">
        <v>153</v>
      </c>
      <c r="B5" s="202">
        <v>72.061601836770009</v>
      </c>
      <c r="C5" s="202">
        <v>75.673029550899997</v>
      </c>
      <c r="D5" s="202">
        <v>75.315503281999995</v>
      </c>
      <c r="E5" s="128" t="s">
        <v>153</v>
      </c>
      <c r="F5" s="247"/>
      <c r="G5" s="248"/>
    </row>
    <row r="6" spans="1:8" ht="17">
      <c r="A6" s="171" t="s">
        <v>154</v>
      </c>
      <c r="B6" s="202">
        <v>24.573157337000001</v>
      </c>
      <c r="C6" s="202">
        <v>21.968109600999998</v>
      </c>
      <c r="D6" s="202">
        <v>27.917808789999999</v>
      </c>
      <c r="E6" s="128" t="s">
        <v>154</v>
      </c>
      <c r="F6" s="247"/>
      <c r="G6" s="248"/>
    </row>
    <row r="7" spans="1:8" ht="17">
      <c r="A7" s="171" t="s">
        <v>297</v>
      </c>
      <c r="B7" s="202">
        <v>20.86411436945</v>
      </c>
      <c r="C7" s="202">
        <v>23.891375493999998</v>
      </c>
      <c r="D7" s="202">
        <v>24.738850756000001</v>
      </c>
      <c r="E7" s="128" t="s">
        <v>298</v>
      </c>
      <c r="F7" s="247"/>
      <c r="G7" s="248"/>
    </row>
    <row r="8" spans="1:8" ht="17">
      <c r="A8" s="171" t="s">
        <v>369</v>
      </c>
      <c r="B8" s="202">
        <v>4.0597190850000002</v>
      </c>
      <c r="C8" s="202">
        <v>4.0411862249999997</v>
      </c>
      <c r="D8" s="202">
        <v>4.0595981329999997</v>
      </c>
      <c r="E8" s="128" t="s">
        <v>371</v>
      </c>
      <c r="F8" s="247"/>
      <c r="G8" s="248"/>
    </row>
    <row r="9" spans="1:8" ht="17">
      <c r="A9" s="171" t="s">
        <v>350</v>
      </c>
      <c r="B9" s="202">
        <v>4.2588325319999996</v>
      </c>
      <c r="C9" s="202">
        <v>4.2439916967400002</v>
      </c>
      <c r="D9" s="202">
        <v>4.2425407322900002</v>
      </c>
      <c r="E9" s="128" t="s">
        <v>350</v>
      </c>
      <c r="F9" s="247"/>
      <c r="G9" s="248"/>
    </row>
    <row r="10" spans="1:8" ht="17">
      <c r="A10" s="171" t="s">
        <v>151</v>
      </c>
      <c r="B10" s="202">
        <v>345.28394140621998</v>
      </c>
      <c r="C10" s="202">
        <v>344.37297500181</v>
      </c>
      <c r="D10" s="202">
        <v>344.56223427050998</v>
      </c>
      <c r="E10" s="128" t="s">
        <v>158</v>
      </c>
      <c r="F10" s="247"/>
      <c r="G10" s="248"/>
    </row>
    <row r="11" spans="1:8" ht="17">
      <c r="A11" s="171" t="s">
        <v>150</v>
      </c>
      <c r="B11" s="202">
        <v>560.86581900994997</v>
      </c>
      <c r="C11" s="202">
        <v>556.72345686239987</v>
      </c>
      <c r="D11" s="202">
        <v>600.39176175833495</v>
      </c>
      <c r="E11" s="128" t="s">
        <v>157</v>
      </c>
      <c r="F11" s="247"/>
      <c r="G11" s="248"/>
    </row>
    <row r="12" spans="1:8" ht="17">
      <c r="A12" s="171" t="s">
        <v>152</v>
      </c>
      <c r="B12" s="202">
        <v>202.11689687064003</v>
      </c>
      <c r="C12" s="202">
        <v>202.31061294673</v>
      </c>
      <c r="D12" s="202">
        <v>212.12826183779001</v>
      </c>
      <c r="E12" s="128" t="s">
        <v>159</v>
      </c>
      <c r="F12" s="247"/>
      <c r="G12" s="248"/>
    </row>
    <row r="13" spans="1:8" ht="17">
      <c r="A13" s="171" t="s">
        <v>362</v>
      </c>
      <c r="B13" s="202">
        <v>4.2478223780000004</v>
      </c>
      <c r="C13" s="202">
        <v>4.2397535560000001</v>
      </c>
      <c r="D13" s="202">
        <v>4.2369581939999996</v>
      </c>
      <c r="E13" s="128" t="s">
        <v>363</v>
      </c>
      <c r="F13" s="247"/>
      <c r="G13" s="248"/>
    </row>
    <row r="14" spans="1:8" ht="17">
      <c r="A14" s="171" t="s">
        <v>250</v>
      </c>
      <c r="B14" s="202">
        <v>2.7694275400000001</v>
      </c>
      <c r="C14" s="202">
        <v>2.9155043799999998</v>
      </c>
      <c r="D14" s="202">
        <v>0</v>
      </c>
      <c r="E14" s="128" t="s">
        <v>252</v>
      </c>
      <c r="H14" s="170"/>
    </row>
    <row r="15" spans="1:8" ht="17">
      <c r="A15" s="171" t="s">
        <v>351</v>
      </c>
      <c r="B15" s="202">
        <v>4.2662888140000002</v>
      </c>
      <c r="C15" s="202">
        <v>4.2662888140000002</v>
      </c>
      <c r="D15" s="202">
        <v>4.2662888140000002</v>
      </c>
      <c r="E15" s="128" t="s">
        <v>353</v>
      </c>
      <c r="F15" s="247"/>
      <c r="G15" s="248"/>
      <c r="H15" s="170"/>
    </row>
    <row r="16" spans="1:8" ht="17">
      <c r="A16" s="171" t="s">
        <v>155</v>
      </c>
      <c r="B16" s="202">
        <v>31.758921292789999</v>
      </c>
      <c r="C16" s="202">
        <v>34.152181067790004</v>
      </c>
      <c r="D16" s="202">
        <v>35.725904706999998</v>
      </c>
      <c r="E16" s="128" t="s">
        <v>155</v>
      </c>
      <c r="F16" s="247"/>
      <c r="G16" s="248"/>
      <c r="H16" s="170"/>
    </row>
    <row r="17" spans="1:8" ht="17">
      <c r="A17" s="171" t="s">
        <v>355</v>
      </c>
      <c r="B17" s="202">
        <v>4.2622901559999997</v>
      </c>
      <c r="C17" s="202">
        <v>4.2597937440000004</v>
      </c>
      <c r="D17" s="202">
        <v>4.2572573370000004</v>
      </c>
      <c r="E17" s="128" t="s">
        <v>355</v>
      </c>
      <c r="F17" s="247"/>
      <c r="G17" s="248"/>
      <c r="H17" s="170"/>
    </row>
    <row r="18" spans="1:8" s="201" customFormat="1" ht="17">
      <c r="A18" s="171" t="s">
        <v>359</v>
      </c>
      <c r="B18" s="202">
        <v>5.7518269283799999</v>
      </c>
      <c r="C18" s="202">
        <v>5.65739154138</v>
      </c>
      <c r="D18" s="202">
        <v>1.419554735</v>
      </c>
      <c r="E18" s="128" t="s">
        <v>160</v>
      </c>
      <c r="F18" s="247"/>
      <c r="G18" s="248"/>
      <c r="H18" s="170"/>
    </row>
    <row r="19" spans="1:8" s="201" customFormat="1" ht="17">
      <c r="A19" s="171" t="s">
        <v>352</v>
      </c>
      <c r="B19" s="202">
        <v>4.3069907409999999</v>
      </c>
      <c r="C19" s="202">
        <v>4.3044326479999997</v>
      </c>
      <c r="D19" s="202">
        <v>4.3044326479999997</v>
      </c>
      <c r="E19" s="128" t="s">
        <v>352</v>
      </c>
      <c r="F19" s="247"/>
      <c r="G19" s="248"/>
      <c r="H19" s="170"/>
    </row>
    <row r="20" spans="1:8" ht="17">
      <c r="A20" s="171" t="s">
        <v>356</v>
      </c>
      <c r="B20" s="202">
        <v>8.5129247356800004</v>
      </c>
      <c r="C20" s="202">
        <v>8.5140128310000005</v>
      </c>
      <c r="D20" s="202">
        <v>8.5239644499999994</v>
      </c>
      <c r="E20" s="128" t="s">
        <v>356</v>
      </c>
      <c r="F20" s="247"/>
      <c r="G20" s="248"/>
      <c r="H20" s="231"/>
    </row>
    <row r="21" spans="1:8" ht="17">
      <c r="A21" s="171" t="s">
        <v>254</v>
      </c>
      <c r="B21" s="202">
        <v>0.185308954</v>
      </c>
      <c r="C21" s="202">
        <v>0.175182754</v>
      </c>
      <c r="D21" s="202">
        <v>0.16601806999999999</v>
      </c>
      <c r="E21" s="128" t="s">
        <v>256</v>
      </c>
      <c r="F21" s="247"/>
      <c r="G21" s="248"/>
      <c r="H21" s="170"/>
    </row>
    <row r="22" spans="1:8" ht="17">
      <c r="A22" s="171" t="s">
        <v>302</v>
      </c>
      <c r="B22" s="202">
        <v>4.43167333251</v>
      </c>
      <c r="C22" s="202">
        <v>4.433281633</v>
      </c>
      <c r="D22" s="202">
        <v>4.433281633</v>
      </c>
      <c r="E22" s="128" t="s">
        <v>331</v>
      </c>
      <c r="F22" s="247"/>
      <c r="G22" s="248"/>
      <c r="H22" s="170"/>
    </row>
    <row r="23" spans="1:8" ht="17">
      <c r="A23" s="171" t="s">
        <v>249</v>
      </c>
      <c r="B23" s="202">
        <v>6.9765465045799999</v>
      </c>
      <c r="C23" s="202">
        <v>7.0038082739999998</v>
      </c>
      <c r="D23" s="202">
        <v>6.9386212120000001</v>
      </c>
      <c r="E23" s="128" t="s">
        <v>253</v>
      </c>
      <c r="F23" s="247"/>
      <c r="G23" s="248"/>
      <c r="H23" s="170"/>
    </row>
    <row r="24" spans="1:8" ht="17">
      <c r="A24" s="171" t="s">
        <v>360</v>
      </c>
      <c r="B24" s="202">
        <v>8.3034081369999999</v>
      </c>
      <c r="C24" s="202">
        <v>8.2850101801699996</v>
      </c>
      <c r="D24" s="202">
        <v>8.2676053659999997</v>
      </c>
      <c r="E24" s="128" t="s">
        <v>361</v>
      </c>
      <c r="F24" s="247"/>
      <c r="G24" s="248"/>
      <c r="H24" s="170"/>
    </row>
    <row r="25" spans="1:8" ht="17">
      <c r="A25" s="171" t="s">
        <v>255</v>
      </c>
      <c r="B25" s="202">
        <v>8.5285090477800001</v>
      </c>
      <c r="C25" s="202">
        <v>9.0951482010000007</v>
      </c>
      <c r="D25" s="202">
        <v>9.5148002910000002</v>
      </c>
      <c r="E25" s="128" t="s">
        <v>257</v>
      </c>
      <c r="F25" s="247"/>
      <c r="G25" s="248"/>
      <c r="H25" s="170"/>
    </row>
    <row r="26" spans="1:8" ht="17">
      <c r="A26" s="130" t="s">
        <v>145</v>
      </c>
      <c r="B26" s="228">
        <f t="shared" ref="B26:C26" si="0">SUM(B4:B25)</f>
        <v>1383.9493214656397</v>
      </c>
      <c r="C26" s="228">
        <f t="shared" si="0"/>
        <v>1380.6769943558102</v>
      </c>
      <c r="D26" s="229">
        <v>1436.3437477448149</v>
      </c>
      <c r="E26" s="132" t="s">
        <v>145</v>
      </c>
      <c r="F26" s="247"/>
      <c r="G26" s="248"/>
    </row>
    <row r="27" spans="1:8" ht="16">
      <c r="D27" s="234"/>
      <c r="F27" s="187"/>
      <c r="G27" s="187"/>
    </row>
    <row r="28" spans="1:8" ht="15">
      <c r="F28" s="187"/>
    </row>
    <row r="29" spans="1:8" ht="15">
      <c r="F29" s="187"/>
    </row>
    <row r="30" spans="1:8" ht="15">
      <c r="F30" s="187"/>
    </row>
    <row r="31" spans="1:8" ht="15">
      <c r="F31" s="187"/>
    </row>
    <row r="32" spans="1:8" ht="15">
      <c r="F32" s="187"/>
    </row>
    <row r="33" spans="6:6" ht="15">
      <c r="F33" s="187"/>
    </row>
    <row r="34" spans="6:6" ht="15">
      <c r="F34" s="187"/>
    </row>
    <row r="35" spans="6:6" ht="15">
      <c r="F35" s="187"/>
    </row>
    <row r="36" spans="6:6" ht="15">
      <c r="F36" s="187"/>
    </row>
    <row r="37" spans="6:6" ht="15">
      <c r="F37" s="187"/>
    </row>
    <row r="38" spans="6:6" ht="15">
      <c r="F38" s="187"/>
    </row>
    <row r="39" spans="6:6" ht="15">
      <c r="F39" s="187"/>
    </row>
    <row r="40" spans="6:6" ht="15">
      <c r="F40" s="187"/>
    </row>
    <row r="41" spans="6:6" ht="15">
      <c r="F41" s="187"/>
    </row>
    <row r="42" spans="6:6" ht="15">
      <c r="F42" s="187"/>
    </row>
    <row r="43" spans="6:6" ht="15">
      <c r="F43" s="187"/>
    </row>
    <row r="44" spans="6:6" ht="15">
      <c r="F44" s="187"/>
    </row>
    <row r="45" spans="6:6" ht="15">
      <c r="F45" s="187"/>
    </row>
    <row r="46" spans="6:6" ht="15">
      <c r="F46" s="187"/>
    </row>
    <row r="47" spans="6:6" ht="15">
      <c r="F47" s="187"/>
    </row>
  </sheetData>
  <mergeCells count="2">
    <mergeCell ref="A1:E1"/>
    <mergeCell ref="A2:E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I22"/>
  <sheetViews>
    <sheetView showGridLines="0" view="pageBreakPreview" zoomScaleNormal="111" zoomScaleSheetLayoutView="85" workbookViewId="0">
      <selection activeCell="F5" sqref="F5"/>
    </sheetView>
  </sheetViews>
  <sheetFormatPr baseColWidth="10" defaultColWidth="9.1640625" defaultRowHeight="13"/>
  <cols>
    <col min="1" max="1" width="42.6640625" style="6" customWidth="1"/>
    <col min="2" max="4" width="16" style="6" customWidth="1"/>
    <col min="5" max="5" width="42.6640625" style="6" customWidth="1"/>
    <col min="6" max="6" width="37.6640625" style="6" bestFit="1" customWidth="1"/>
    <col min="7" max="7" width="9.83203125" style="6" bestFit="1" customWidth="1"/>
    <col min="8" max="16384" width="9.1640625" style="6"/>
  </cols>
  <sheetData>
    <row r="1" spans="1:9" ht="21">
      <c r="A1" s="254" t="s">
        <v>283</v>
      </c>
      <c r="B1" s="254"/>
      <c r="C1" s="254"/>
      <c r="D1" s="254"/>
      <c r="E1" s="254"/>
    </row>
    <row r="2" spans="1:9" ht="21">
      <c r="A2" s="255" t="s">
        <v>284</v>
      </c>
      <c r="B2" s="255"/>
      <c r="C2" s="255"/>
      <c r="D2" s="255"/>
      <c r="E2" s="255"/>
    </row>
    <row r="3" spans="1:9" ht="51">
      <c r="A3" s="37" t="s">
        <v>129</v>
      </c>
      <c r="B3" s="37" t="s">
        <v>397</v>
      </c>
      <c r="C3" s="37" t="s">
        <v>422</v>
      </c>
      <c r="D3" s="37" t="s">
        <v>436</v>
      </c>
      <c r="E3" s="38" t="s">
        <v>130</v>
      </c>
    </row>
    <row r="4" spans="1:9" ht="16">
      <c r="A4" s="138" t="s">
        <v>17</v>
      </c>
      <c r="B4" s="203">
        <v>1383.9493214656402</v>
      </c>
      <c r="C4" s="203">
        <v>1380.6769943558097</v>
      </c>
      <c r="D4" s="285">
        <v>1436.3437477448149</v>
      </c>
      <c r="E4" s="139" t="s">
        <v>100</v>
      </c>
      <c r="F4" s="281"/>
      <c r="G4" s="232"/>
      <c r="H4" s="169"/>
      <c r="I4" s="140"/>
    </row>
    <row r="5" spans="1:9" ht="16">
      <c r="A5" s="138" t="s">
        <v>18</v>
      </c>
      <c r="B5" s="203">
        <v>533.28089884193002</v>
      </c>
      <c r="C5" s="203">
        <v>550.41628595500003</v>
      </c>
      <c r="D5" s="203">
        <v>586.62681586766996</v>
      </c>
      <c r="E5" s="139" t="s">
        <v>92</v>
      </c>
      <c r="F5" s="280"/>
      <c r="G5" s="232"/>
      <c r="H5" s="169"/>
      <c r="I5" s="140"/>
    </row>
    <row r="6" spans="1:9" ht="16">
      <c r="A6" s="138" t="s">
        <v>4</v>
      </c>
      <c r="B6" s="203">
        <v>664.50340666414002</v>
      </c>
      <c r="C6" s="203">
        <v>653.67878214594009</v>
      </c>
      <c r="D6" s="203">
        <v>658.67758839527494</v>
      </c>
      <c r="E6" s="139" t="s">
        <v>53</v>
      </c>
      <c r="F6" s="240"/>
      <c r="G6" s="232"/>
      <c r="H6" s="169"/>
      <c r="I6" s="140"/>
    </row>
    <row r="7" spans="1:9" ht="16">
      <c r="A7" s="138" t="s">
        <v>70</v>
      </c>
      <c r="B7" s="203">
        <v>186.16501595957001</v>
      </c>
      <c r="C7" s="203">
        <v>176.58192625486998</v>
      </c>
      <c r="D7" s="203">
        <v>191.03934348186999</v>
      </c>
      <c r="E7" s="139" t="s">
        <v>102</v>
      </c>
      <c r="F7" s="169"/>
      <c r="G7" s="232"/>
      <c r="H7" s="169"/>
      <c r="I7" s="140"/>
    </row>
    <row r="8" spans="1:9" ht="16">
      <c r="A8" s="138" t="s">
        <v>19</v>
      </c>
      <c r="B8" s="203">
        <v>488.95494956513994</v>
      </c>
      <c r="C8" s="203">
        <v>417.78623286107</v>
      </c>
      <c r="D8" s="203">
        <v>472.61399144731007</v>
      </c>
      <c r="E8" s="139" t="s">
        <v>103</v>
      </c>
      <c r="F8" s="169"/>
      <c r="G8" s="232"/>
      <c r="H8" s="170"/>
      <c r="I8" s="140"/>
    </row>
    <row r="9" spans="1:9" ht="16">
      <c r="A9" s="138" t="s">
        <v>20</v>
      </c>
      <c r="B9" s="203">
        <v>836.17914641904008</v>
      </c>
      <c r="C9" s="203">
        <v>907.33321727419991</v>
      </c>
      <c r="D9" s="203">
        <v>909.67941527719995</v>
      </c>
      <c r="E9" s="139" t="s">
        <v>104</v>
      </c>
      <c r="F9" s="140"/>
      <c r="G9" s="232"/>
    </row>
    <row r="10" spans="1:9" ht="16">
      <c r="A10" s="138" t="s">
        <v>21</v>
      </c>
      <c r="B10" s="203">
        <v>29.959191910000001</v>
      </c>
      <c r="C10" s="203">
        <v>46.423214711999996</v>
      </c>
      <c r="D10" s="203">
        <v>43.523523279999999</v>
      </c>
      <c r="E10" s="139" t="s">
        <v>105</v>
      </c>
      <c r="F10" s="140"/>
      <c r="G10" s="232"/>
    </row>
    <row r="11" spans="1:9" ht="16">
      <c r="A11" s="138" t="s">
        <v>137</v>
      </c>
      <c r="B11" s="203">
        <v>464.15349666499998</v>
      </c>
      <c r="C11" s="203">
        <v>458.40928367200002</v>
      </c>
      <c r="D11" s="203">
        <v>500.42249925239003</v>
      </c>
      <c r="E11" s="139" t="s">
        <v>138</v>
      </c>
      <c r="F11" s="140"/>
      <c r="G11" s="232"/>
    </row>
    <row r="12" spans="1:9" ht="21.75" customHeight="1">
      <c r="A12" s="190"/>
      <c r="B12" s="137"/>
      <c r="C12" s="137"/>
      <c r="D12" s="137"/>
    </row>
    <row r="13" spans="1:9" ht="51">
      <c r="A13" s="38" t="s">
        <v>130</v>
      </c>
      <c r="B13" s="37" t="s">
        <v>397</v>
      </c>
      <c r="C13" s="37" t="s">
        <v>422</v>
      </c>
      <c r="D13" s="37" t="s">
        <v>436</v>
      </c>
      <c r="E13" s="38" t="s">
        <v>130</v>
      </c>
    </row>
    <row r="14" spans="1:9" ht="17">
      <c r="A14" s="95" t="s">
        <v>398</v>
      </c>
      <c r="B14" s="225">
        <f>B15/B16</f>
        <v>0.87807340584977933</v>
      </c>
      <c r="C14" s="225">
        <f>C15/C16</f>
        <v>0.71886724002160396</v>
      </c>
      <c r="D14" s="225">
        <f>D15/D16</f>
        <v>0.75229012330512457</v>
      </c>
      <c r="E14" s="142" t="s">
        <v>403</v>
      </c>
    </row>
    <row r="15" spans="1:9" ht="17">
      <c r="A15" s="95" t="s">
        <v>399</v>
      </c>
      <c r="B15" s="148">
        <f>'BS-MFI Cooperative Conv'!C36+'BS - MFI Limit Comp Conv'!C39+'BS- MFI Cooperative Sharia'!C53+'BS- MFI Limit Sharia'!C57</f>
        <v>521.89130378668006</v>
      </c>
      <c r="C15" s="148">
        <f>'BS-MFI Cooperative Conv'!D36+'BS - MFI Limit Comp Conv'!D39+'BS- MFI Cooperative Sharia'!D53+'BS- MFI Limit Sharia'!D57</f>
        <v>443.55144200057998</v>
      </c>
      <c r="D15" s="148">
        <f>'BS-MFI Cooperative Conv'!E36+'BS - MFI Limit Comp Conv'!E39+'BS- MFI Cooperative Sharia'!E53+'BS- MFI Limit Sharia'!E57</f>
        <v>504.730956230365</v>
      </c>
      <c r="E15" s="142" t="s">
        <v>404</v>
      </c>
      <c r="F15" s="140"/>
    </row>
    <row r="16" spans="1:9" ht="17">
      <c r="A16" s="95" t="s">
        <v>400</v>
      </c>
      <c r="B16" s="148">
        <f>'BS-MFI Cooperative Conv'!C37+'BS - MFI Limit Comp Conv'!C40+'BS- MFI Cooperative Sharia'!C54+'BS- MFI Limit Sharia'!C58</f>
        <v>594.35953794956993</v>
      </c>
      <c r="C16" s="148">
        <f>'BS-MFI Cooperative Conv'!D37+'BS - MFI Limit Comp Conv'!D40+'BS- MFI Cooperative Sharia'!D54+'BS- MFI Limit Sharia'!D58</f>
        <v>617.01440447787002</v>
      </c>
      <c r="D16" s="148">
        <f>'BS-MFI Cooperative Conv'!E37+'BS - MFI Limit Comp Conv'!E40+'BS- MFI Cooperative Sharia'!E54+'BS- MFI Limit Sharia'!E58</f>
        <v>670.92593747325986</v>
      </c>
      <c r="E16" s="142" t="s">
        <v>405</v>
      </c>
    </row>
    <row r="17" spans="1:5" ht="17">
      <c r="A17" s="95" t="s">
        <v>401</v>
      </c>
      <c r="B17" s="225">
        <f>B18/B19</f>
        <v>1.9236321910973406</v>
      </c>
      <c r="C17" s="225">
        <f>C18/C19</f>
        <v>1.8991477161394115</v>
      </c>
      <c r="D17" s="225">
        <f>D18/D19</f>
        <v>1.8469927365056105</v>
      </c>
      <c r="E17" s="142" t="s">
        <v>406</v>
      </c>
    </row>
    <row r="18" spans="1:5" ht="17">
      <c r="A18" s="95" t="s">
        <v>402</v>
      </c>
      <c r="B18" s="148">
        <f>B4</f>
        <v>1383.9493214656402</v>
      </c>
      <c r="C18" s="148">
        <f>C4</f>
        <v>1380.6769943558097</v>
      </c>
      <c r="D18" s="148">
        <f>D4</f>
        <v>1436.3437477448149</v>
      </c>
      <c r="E18" s="142" t="s">
        <v>7</v>
      </c>
    </row>
    <row r="19" spans="1:5" ht="17">
      <c r="A19" s="95" t="s">
        <v>409</v>
      </c>
      <c r="B19" s="148">
        <f>B5+B7</f>
        <v>719.44591480150007</v>
      </c>
      <c r="C19" s="148">
        <f>C5+C7</f>
        <v>726.99821220986996</v>
      </c>
      <c r="D19" s="148">
        <f>D5+D7</f>
        <v>777.66615934953995</v>
      </c>
      <c r="E19" s="142" t="s">
        <v>411</v>
      </c>
    </row>
    <row r="22" spans="1:5">
      <c r="C22" s="169"/>
    </row>
  </sheetData>
  <mergeCells count="2">
    <mergeCell ref="A1:E1"/>
    <mergeCell ref="A2:E2"/>
  </mergeCells>
  <pageMargins left="0.7" right="0.7" top="0.75" bottom="0.75" header="0.3" footer="0.3"/>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J83"/>
  <sheetViews>
    <sheetView showGridLines="0" view="pageBreakPreview" topLeftCell="A37" zoomScale="65" zoomScaleNormal="90" zoomScaleSheetLayoutView="85" workbookViewId="0">
      <selection activeCell="B63" sqref="B63"/>
    </sheetView>
  </sheetViews>
  <sheetFormatPr baseColWidth="10" defaultColWidth="9.1640625" defaultRowHeight="16"/>
  <cols>
    <col min="1" max="1" width="27.33203125" style="191" customWidth="1"/>
    <col min="2" max="6" width="17" style="191" customWidth="1"/>
    <col min="7" max="7" width="17.6640625" style="192" customWidth="1"/>
    <col min="8" max="9" width="17" style="191" customWidth="1"/>
    <col min="10" max="10" width="29.33203125" style="191" customWidth="1"/>
    <col min="11" max="12" width="18" style="191" bestFit="1" customWidth="1"/>
    <col min="13" max="13" width="21.33203125" style="191" customWidth="1"/>
    <col min="14" max="14" width="17.6640625" style="191" bestFit="1" customWidth="1"/>
    <col min="15" max="16" width="15" style="191" customWidth="1"/>
    <col min="17" max="16384" width="9.1640625" style="191"/>
  </cols>
  <sheetData>
    <row r="1" spans="1:10" ht="21">
      <c r="A1" s="256" t="s">
        <v>413</v>
      </c>
      <c r="B1" s="257"/>
      <c r="C1" s="257"/>
      <c r="D1" s="257"/>
      <c r="E1" s="257"/>
      <c r="F1" s="257"/>
      <c r="G1" s="257"/>
      <c r="H1" s="257"/>
      <c r="I1" s="257"/>
      <c r="J1" s="258"/>
    </row>
    <row r="2" spans="1:10" ht="21">
      <c r="A2" s="259" t="s">
        <v>414</v>
      </c>
      <c r="B2" s="260"/>
      <c r="C2" s="260"/>
      <c r="D2" s="260"/>
      <c r="E2" s="260"/>
      <c r="F2" s="260"/>
      <c r="G2" s="260"/>
      <c r="H2" s="260"/>
      <c r="I2" s="260"/>
      <c r="J2" s="261"/>
    </row>
    <row r="3" spans="1:10" ht="34">
      <c r="A3" s="37" t="s">
        <v>129</v>
      </c>
      <c r="B3" s="167" t="s">
        <v>17</v>
      </c>
      <c r="C3" s="167" t="s">
        <v>18</v>
      </c>
      <c r="D3" s="167" t="s">
        <v>4</v>
      </c>
      <c r="E3" s="167" t="s">
        <v>70</v>
      </c>
      <c r="F3" s="167" t="s">
        <v>19</v>
      </c>
      <c r="G3" s="167" t="s">
        <v>20</v>
      </c>
      <c r="H3" s="167" t="s">
        <v>21</v>
      </c>
      <c r="I3" s="167" t="s">
        <v>330</v>
      </c>
      <c r="J3" s="38" t="s">
        <v>130</v>
      </c>
    </row>
    <row r="4" spans="1:10" ht="17">
      <c r="A4" s="141" t="s">
        <v>296</v>
      </c>
      <c r="B4" s="202">
        <v>55.563300456889998</v>
      </c>
      <c r="C4" s="202">
        <v>3.0114634659999999</v>
      </c>
      <c r="D4" s="202">
        <v>13.435294741889999</v>
      </c>
      <c r="E4" s="202">
        <v>39.116542248999998</v>
      </c>
      <c r="F4" s="202">
        <v>25.907857880889999</v>
      </c>
      <c r="G4" s="202">
        <v>28.136710927999999</v>
      </c>
      <c r="H4" s="202">
        <v>0</v>
      </c>
      <c r="I4" s="202">
        <v>1.2658791410000001</v>
      </c>
      <c r="J4" s="174" t="s">
        <v>296</v>
      </c>
    </row>
    <row r="5" spans="1:10" ht="17">
      <c r="A5" s="141" t="s">
        <v>153</v>
      </c>
      <c r="B5" s="202">
        <v>72.061601836770009</v>
      </c>
      <c r="C5" s="202">
        <v>23.165853216999999</v>
      </c>
      <c r="D5" s="202">
        <v>48.895748619769996</v>
      </c>
      <c r="E5" s="202">
        <v>0</v>
      </c>
      <c r="F5" s="202">
        <v>12.752100168690001</v>
      </c>
      <c r="G5" s="202">
        <v>49.519541867999997</v>
      </c>
      <c r="H5" s="202">
        <v>3.354020759</v>
      </c>
      <c r="I5" s="202">
        <v>17.457846235000002</v>
      </c>
      <c r="J5" s="174" t="s">
        <v>153</v>
      </c>
    </row>
    <row r="6" spans="1:10" ht="17">
      <c r="A6" s="141" t="s">
        <v>154</v>
      </c>
      <c r="B6" s="202">
        <v>24.573157337000001</v>
      </c>
      <c r="C6" s="202">
        <v>9.0174813599999997</v>
      </c>
      <c r="D6" s="202">
        <v>8.2247699890000003</v>
      </c>
      <c r="E6" s="202">
        <v>7.3309059879999996</v>
      </c>
      <c r="F6" s="202">
        <v>7.8438510340000001</v>
      </c>
      <c r="G6" s="202">
        <v>14.878740163</v>
      </c>
      <c r="H6" s="202">
        <v>0</v>
      </c>
      <c r="I6" s="202">
        <v>8.9902698050000005</v>
      </c>
      <c r="J6" s="174" t="s">
        <v>154</v>
      </c>
    </row>
    <row r="7" spans="1:10" ht="17">
      <c r="A7" s="141" t="s">
        <v>297</v>
      </c>
      <c r="B7" s="202">
        <v>20.86411436945</v>
      </c>
      <c r="C7" s="202">
        <v>3.5653238520000001</v>
      </c>
      <c r="D7" s="202">
        <v>17.298790517450001</v>
      </c>
      <c r="E7" s="202">
        <v>0</v>
      </c>
      <c r="F7" s="202">
        <v>15.74814379645</v>
      </c>
      <c r="G7" s="202">
        <v>4.3882436</v>
      </c>
      <c r="H7" s="202">
        <v>0</v>
      </c>
      <c r="I7" s="202">
        <v>3.4363866590000001</v>
      </c>
      <c r="J7" s="174" t="s">
        <v>298</v>
      </c>
    </row>
    <row r="8" spans="1:10" ht="17">
      <c r="A8" s="171" t="s">
        <v>369</v>
      </c>
      <c r="B8" s="202">
        <v>4.0597190850000002</v>
      </c>
      <c r="C8" s="202">
        <v>3</v>
      </c>
      <c r="D8" s="202">
        <v>1.059719085</v>
      </c>
      <c r="E8" s="202">
        <v>0</v>
      </c>
      <c r="F8" s="202">
        <v>3.917223613</v>
      </c>
      <c r="G8" s="202">
        <v>4.3799999999999999E-2</v>
      </c>
      <c r="H8" s="202">
        <v>3</v>
      </c>
      <c r="I8" s="202">
        <v>0</v>
      </c>
      <c r="J8" s="174" t="s">
        <v>371</v>
      </c>
    </row>
    <row r="9" spans="1:10" ht="17">
      <c r="A9" s="141" t="s">
        <v>350</v>
      </c>
      <c r="B9" s="202">
        <v>4.2588325319999996</v>
      </c>
      <c r="C9" s="202">
        <v>3.9999999999999998E-6</v>
      </c>
      <c r="D9" s="202">
        <v>4.2588285319999999</v>
      </c>
      <c r="E9" s="202">
        <v>0</v>
      </c>
      <c r="F9" s="202">
        <v>3.8300420470000001</v>
      </c>
      <c r="G9" s="202">
        <v>0.23422000000000001</v>
      </c>
      <c r="H9" s="202">
        <v>0</v>
      </c>
      <c r="I9" s="202">
        <v>3.9999999999999998E-6</v>
      </c>
      <c r="J9" s="174" t="s">
        <v>350</v>
      </c>
    </row>
    <row r="10" spans="1:10" ht="17">
      <c r="A10" s="141" t="s">
        <v>151</v>
      </c>
      <c r="B10" s="202">
        <v>345.28394140621998</v>
      </c>
      <c r="C10" s="202">
        <v>198.393843686</v>
      </c>
      <c r="D10" s="202">
        <v>138.22775940122</v>
      </c>
      <c r="E10" s="202">
        <v>8.6623383189999998</v>
      </c>
      <c r="F10" s="202">
        <v>78.413874251919992</v>
      </c>
      <c r="G10" s="202">
        <v>238.12513380799999</v>
      </c>
      <c r="H10" s="202">
        <v>4.5524963180000002</v>
      </c>
      <c r="I10" s="202">
        <v>184.205677006</v>
      </c>
      <c r="J10" s="174" t="s">
        <v>158</v>
      </c>
    </row>
    <row r="11" spans="1:10" ht="17">
      <c r="A11" s="141" t="s">
        <v>357</v>
      </c>
      <c r="B11" s="202">
        <v>560.86581900994997</v>
      </c>
      <c r="C11" s="202">
        <v>229.77407353085999</v>
      </c>
      <c r="D11" s="202">
        <v>200.69704602417002</v>
      </c>
      <c r="E11" s="202">
        <v>130.39469945491999</v>
      </c>
      <c r="F11" s="202">
        <v>190.60915409178997</v>
      </c>
      <c r="G11" s="202">
        <v>364.37144556203998</v>
      </c>
      <c r="H11" s="202">
        <v>7.0009089390000003</v>
      </c>
      <c r="I11" s="202">
        <v>205.90642468499999</v>
      </c>
      <c r="J11" s="174" t="s">
        <v>157</v>
      </c>
    </row>
    <row r="12" spans="1:10" ht="17">
      <c r="A12" s="141" t="s">
        <v>152</v>
      </c>
      <c r="B12" s="202">
        <v>202.11689687064003</v>
      </c>
      <c r="C12" s="202">
        <v>35.340786228740001</v>
      </c>
      <c r="D12" s="202">
        <v>166.47375186089999</v>
      </c>
      <c r="E12" s="202">
        <v>0.30235878100000002</v>
      </c>
      <c r="F12" s="202">
        <v>93.838576459190008</v>
      </c>
      <c r="G12" s="202">
        <v>104.903732592</v>
      </c>
      <c r="H12" s="202">
        <v>0</v>
      </c>
      <c r="I12" s="202">
        <v>29.727019300999999</v>
      </c>
      <c r="J12" s="174" t="s">
        <v>159</v>
      </c>
    </row>
    <row r="13" spans="1:10" ht="17">
      <c r="A13" s="126" t="s">
        <v>362</v>
      </c>
      <c r="B13" s="204">
        <v>4.2478223780000004</v>
      </c>
      <c r="C13" s="204">
        <v>4.9999999999999998E-7</v>
      </c>
      <c r="D13" s="204">
        <v>4.2478218779999999</v>
      </c>
      <c r="E13" s="204">
        <v>0</v>
      </c>
      <c r="F13" s="204">
        <v>3.7020407990000002</v>
      </c>
      <c r="G13" s="204">
        <v>0.23929</v>
      </c>
      <c r="H13" s="204">
        <v>0</v>
      </c>
      <c r="I13" s="204">
        <v>4.9999999999999998E-7</v>
      </c>
      <c r="J13" s="174" t="s">
        <v>363</v>
      </c>
    </row>
    <row r="14" spans="1:10" ht="17">
      <c r="A14" s="141" t="s">
        <v>250</v>
      </c>
      <c r="B14" s="202">
        <v>2.7694275400000001</v>
      </c>
      <c r="C14" s="202">
        <v>1.4772985670000001</v>
      </c>
      <c r="D14" s="202">
        <v>1.2921289730000001</v>
      </c>
      <c r="E14" s="202">
        <v>0</v>
      </c>
      <c r="F14" s="202">
        <v>0.30172870200000002</v>
      </c>
      <c r="G14" s="202">
        <v>2.375094437</v>
      </c>
      <c r="H14" s="202">
        <v>0.425177894</v>
      </c>
      <c r="I14" s="202">
        <v>1.038787313</v>
      </c>
      <c r="J14" s="174" t="s">
        <v>252</v>
      </c>
    </row>
    <row r="15" spans="1:10" ht="17">
      <c r="A15" s="141" t="s">
        <v>351</v>
      </c>
      <c r="B15" s="202">
        <v>4.2662888140000002</v>
      </c>
      <c r="C15" s="202">
        <v>1.6662494E-2</v>
      </c>
      <c r="D15" s="202">
        <v>4.24962632</v>
      </c>
      <c r="E15" s="202">
        <v>0</v>
      </c>
      <c r="F15" s="202">
        <v>3.9158457379999998</v>
      </c>
      <c r="G15" s="202">
        <v>0.137795</v>
      </c>
      <c r="H15" s="202">
        <v>0</v>
      </c>
      <c r="I15" s="202">
        <v>1.42E-5</v>
      </c>
      <c r="J15" s="174" t="s">
        <v>353</v>
      </c>
    </row>
    <row r="16" spans="1:10" ht="17">
      <c r="A16" s="141" t="s">
        <v>358</v>
      </c>
      <c r="B16" s="202">
        <v>31.758921292789999</v>
      </c>
      <c r="C16" s="202">
        <v>21.333026127</v>
      </c>
      <c r="D16" s="202">
        <v>10.325895165790001</v>
      </c>
      <c r="E16" s="202">
        <v>0.1</v>
      </c>
      <c r="F16" s="202">
        <v>8.9499976767900016</v>
      </c>
      <c r="G16" s="202">
        <v>19.686868519000001</v>
      </c>
      <c r="H16" s="202">
        <v>8.612088</v>
      </c>
      <c r="I16" s="202">
        <v>10.081521975999999</v>
      </c>
      <c r="J16" s="174" t="s">
        <v>155</v>
      </c>
    </row>
    <row r="17" spans="1:10" ht="17">
      <c r="A17" s="126" t="s">
        <v>355</v>
      </c>
      <c r="B17" s="204">
        <v>4.2622901559999997</v>
      </c>
      <c r="C17" s="204">
        <v>4.8222500000000003E-4</v>
      </c>
      <c r="D17" s="204">
        <v>4.2618079309999999</v>
      </c>
      <c r="E17" s="204">
        <v>0</v>
      </c>
      <c r="F17" s="204">
        <v>3.8888855059999998</v>
      </c>
      <c r="G17" s="204">
        <v>0.11784</v>
      </c>
      <c r="H17" s="204">
        <v>0</v>
      </c>
      <c r="I17" s="204">
        <v>4.6222499999999997E-4</v>
      </c>
      <c r="J17" s="174" t="s">
        <v>355</v>
      </c>
    </row>
    <row r="18" spans="1:10" ht="17">
      <c r="A18" s="141" t="s">
        <v>359</v>
      </c>
      <c r="B18" s="202">
        <v>5.7518269283799999</v>
      </c>
      <c r="C18" s="202">
        <v>0.70062717299999999</v>
      </c>
      <c r="D18" s="202">
        <v>5.0511997553799999</v>
      </c>
      <c r="E18" s="202">
        <v>0</v>
      </c>
      <c r="F18" s="202">
        <v>3.72768487013</v>
      </c>
      <c r="G18" s="202">
        <v>1.7271142500000001</v>
      </c>
      <c r="H18" s="202">
        <v>0</v>
      </c>
      <c r="I18" s="202">
        <v>0.64057803000000002</v>
      </c>
      <c r="J18" s="174" t="s">
        <v>160</v>
      </c>
    </row>
    <row r="19" spans="1:10" ht="17">
      <c r="A19" s="141" t="s">
        <v>352</v>
      </c>
      <c r="B19" s="203">
        <v>4.3069907409999999</v>
      </c>
      <c r="C19" s="203">
        <v>1.0115E-3</v>
      </c>
      <c r="D19" s="203">
        <v>4.3059792410000002</v>
      </c>
      <c r="E19" s="203">
        <v>0</v>
      </c>
      <c r="F19" s="203">
        <v>4.024499284</v>
      </c>
      <c r="G19" s="203">
        <v>0.10714</v>
      </c>
      <c r="H19" s="203">
        <v>0</v>
      </c>
      <c r="I19" s="203">
        <v>1.15E-5</v>
      </c>
      <c r="J19" s="174" t="s">
        <v>352</v>
      </c>
    </row>
    <row r="20" spans="1:10" ht="17">
      <c r="A20" s="126" t="s">
        <v>356</v>
      </c>
      <c r="B20" s="204">
        <v>8.5129247356800004</v>
      </c>
      <c r="C20" s="204">
        <v>3.4999999999999999E-6</v>
      </c>
      <c r="D20" s="204">
        <v>8.5129212356800004</v>
      </c>
      <c r="E20" s="204">
        <v>0</v>
      </c>
      <c r="F20" s="204">
        <v>7.6554066000000001</v>
      </c>
      <c r="G20" s="204">
        <v>0.35182000000000002</v>
      </c>
      <c r="H20" s="204">
        <v>0</v>
      </c>
      <c r="I20" s="204">
        <v>3.4999999999999999E-6</v>
      </c>
      <c r="J20" s="174" t="s">
        <v>356</v>
      </c>
    </row>
    <row r="21" spans="1:10" ht="17">
      <c r="A21" s="141" t="s">
        <v>254</v>
      </c>
      <c r="B21" s="202">
        <v>0.185308954</v>
      </c>
      <c r="C21" s="202">
        <v>3.93815E-2</v>
      </c>
      <c r="D21" s="202">
        <v>0.14592745400000001</v>
      </c>
      <c r="E21" s="202">
        <v>0</v>
      </c>
      <c r="F21" s="202">
        <v>3.0944830999999999E-2</v>
      </c>
      <c r="G21" s="202">
        <v>0.1038</v>
      </c>
      <c r="H21" s="202">
        <v>0</v>
      </c>
      <c r="I21" s="202">
        <v>3.93815E-2</v>
      </c>
      <c r="J21" s="174" t="s">
        <v>256</v>
      </c>
    </row>
    <row r="22" spans="1:10" ht="17">
      <c r="A22" s="141" t="s">
        <v>302</v>
      </c>
      <c r="B22" s="202">
        <v>4.43167333251</v>
      </c>
      <c r="C22" s="202">
        <v>2.0019999999999999E-3</v>
      </c>
      <c r="D22" s="202">
        <v>4.4296713325099999</v>
      </c>
      <c r="E22" s="202">
        <v>0</v>
      </c>
      <c r="F22" s="202">
        <v>4.0362695685099998</v>
      </c>
      <c r="G22" s="202">
        <v>0.14774999999999999</v>
      </c>
      <c r="H22" s="202">
        <v>0</v>
      </c>
      <c r="I22" s="202">
        <v>1.9999999999999999E-6</v>
      </c>
      <c r="J22" s="174" t="s">
        <v>331</v>
      </c>
    </row>
    <row r="23" spans="1:10" ht="17">
      <c r="A23" s="141" t="s">
        <v>249</v>
      </c>
      <c r="B23" s="202">
        <v>6.9765465045799999</v>
      </c>
      <c r="C23" s="202">
        <v>0.78882358333000002</v>
      </c>
      <c r="D23" s="202">
        <v>5.9295517536000002</v>
      </c>
      <c r="E23" s="202">
        <v>0.25817116764999998</v>
      </c>
      <c r="F23" s="202">
        <v>3.7943138080000001</v>
      </c>
      <c r="G23" s="202">
        <v>2.734416773</v>
      </c>
      <c r="H23" s="202">
        <v>1.4500000000000001E-2</v>
      </c>
      <c r="I23" s="202">
        <v>0.72413510400000003</v>
      </c>
      <c r="J23" s="174" t="s">
        <v>253</v>
      </c>
    </row>
    <row r="24" spans="1:10" ht="17">
      <c r="A24" s="126" t="s">
        <v>360</v>
      </c>
      <c r="B24" s="204">
        <v>8.3034081369999999</v>
      </c>
      <c r="C24" s="204">
        <v>3.0006410099999998</v>
      </c>
      <c r="D24" s="204">
        <v>5.3027671270000001</v>
      </c>
      <c r="E24" s="204">
        <v>0</v>
      </c>
      <c r="F24" s="204">
        <v>7.8073096690000003</v>
      </c>
      <c r="G24" s="204">
        <v>0.14699000000000001</v>
      </c>
      <c r="H24" s="204">
        <v>3</v>
      </c>
      <c r="I24" s="204">
        <v>5.8600999999999998E-4</v>
      </c>
      <c r="J24" s="174" t="s">
        <v>361</v>
      </c>
    </row>
    <row r="25" spans="1:10" ht="17">
      <c r="A25" s="141" t="s">
        <v>255</v>
      </c>
      <c r="B25" s="202">
        <v>8.5285090477800001</v>
      </c>
      <c r="C25" s="202">
        <v>0.65210932200000005</v>
      </c>
      <c r="D25" s="202">
        <v>7.8763997257799998</v>
      </c>
      <c r="E25" s="202">
        <v>0</v>
      </c>
      <c r="F25" s="202">
        <v>4.2591991697800005</v>
      </c>
      <c r="G25" s="202">
        <v>3.7016589190000002</v>
      </c>
      <c r="H25" s="202">
        <v>0</v>
      </c>
      <c r="I25" s="202">
        <v>0.63850597499999995</v>
      </c>
      <c r="J25" s="174" t="s">
        <v>257</v>
      </c>
    </row>
    <row r="26" spans="1:10">
      <c r="A26" s="130" t="s">
        <v>145</v>
      </c>
      <c r="B26" s="193">
        <f>SUM(B4:B25)</f>
        <v>1383.9493214656397</v>
      </c>
      <c r="C26" s="193">
        <f>SUM(C4:C25)</f>
        <v>533.28089884193002</v>
      </c>
      <c r="D26" s="193">
        <f t="shared" ref="D26:I26" si="0">SUM(D4:D25)</f>
        <v>664.5034066641399</v>
      </c>
      <c r="E26" s="193">
        <f t="shared" si="0"/>
        <v>186.16501595956998</v>
      </c>
      <c r="F26" s="193">
        <f t="shared" si="0"/>
        <v>488.95494956514</v>
      </c>
      <c r="G26" s="193">
        <f t="shared" si="0"/>
        <v>836.17914641903974</v>
      </c>
      <c r="H26" s="193">
        <f t="shared" si="0"/>
        <v>29.959191910000005</v>
      </c>
      <c r="I26" s="193">
        <f t="shared" si="0"/>
        <v>464.15349666499998</v>
      </c>
      <c r="J26" s="194" t="s">
        <v>145</v>
      </c>
    </row>
    <row r="30" spans="1:10" ht="21">
      <c r="A30" s="256" t="s">
        <v>423</v>
      </c>
      <c r="B30" s="257"/>
      <c r="C30" s="257"/>
      <c r="D30" s="257"/>
      <c r="E30" s="257"/>
      <c r="F30" s="257"/>
      <c r="G30" s="257"/>
      <c r="H30" s="257"/>
      <c r="I30" s="257"/>
      <c r="J30" s="258"/>
    </row>
    <row r="31" spans="1:10" ht="21">
      <c r="A31" s="259" t="s">
        <v>424</v>
      </c>
      <c r="B31" s="260"/>
      <c r="C31" s="260"/>
      <c r="D31" s="260"/>
      <c r="E31" s="260"/>
      <c r="F31" s="260"/>
      <c r="G31" s="260"/>
      <c r="H31" s="260"/>
      <c r="I31" s="260"/>
      <c r="J31" s="261"/>
    </row>
    <row r="32" spans="1:10" ht="34">
      <c r="A32" s="37" t="s">
        <v>129</v>
      </c>
      <c r="B32" s="167" t="s">
        <v>17</v>
      </c>
      <c r="C32" s="167" t="s">
        <v>18</v>
      </c>
      <c r="D32" s="167" t="s">
        <v>4</v>
      </c>
      <c r="E32" s="167" t="s">
        <v>70</v>
      </c>
      <c r="F32" s="167" t="s">
        <v>19</v>
      </c>
      <c r="G32" s="167" t="s">
        <v>20</v>
      </c>
      <c r="H32" s="167" t="s">
        <v>21</v>
      </c>
      <c r="I32" s="167" t="s">
        <v>330</v>
      </c>
      <c r="J32" s="38" t="s">
        <v>130</v>
      </c>
    </row>
    <row r="33" spans="1:10" ht="17">
      <c r="A33" s="141" t="s">
        <v>296</v>
      </c>
      <c r="B33" s="202">
        <v>50.150467352889997</v>
      </c>
      <c r="C33" s="202">
        <v>2.0571852499999999</v>
      </c>
      <c r="D33" s="202">
        <v>13.28469557289</v>
      </c>
      <c r="E33" s="202">
        <v>34.808586529999999</v>
      </c>
      <c r="F33" s="202">
        <v>16.55833984089</v>
      </c>
      <c r="G33" s="202">
        <v>32.836306024999999</v>
      </c>
      <c r="H33" s="202">
        <v>0</v>
      </c>
      <c r="I33" s="202">
        <v>1.067561451</v>
      </c>
      <c r="J33" s="174" t="s">
        <v>296</v>
      </c>
    </row>
    <row r="34" spans="1:10" ht="17">
      <c r="A34" s="141" t="s">
        <v>153</v>
      </c>
      <c r="B34" s="202">
        <v>75.673029550899997</v>
      </c>
      <c r="C34" s="202">
        <v>24.144913101</v>
      </c>
      <c r="D34" s="202">
        <v>51.528116449900004</v>
      </c>
      <c r="E34" s="202">
        <v>0</v>
      </c>
      <c r="F34" s="202">
        <v>14.52988744732</v>
      </c>
      <c r="G34" s="202">
        <v>50.898564397999998</v>
      </c>
      <c r="H34" s="202">
        <v>6.8439237579999999</v>
      </c>
      <c r="I34" s="202">
        <v>15.196337765999999</v>
      </c>
      <c r="J34" s="174" t="s">
        <v>153</v>
      </c>
    </row>
    <row r="35" spans="1:10" ht="17">
      <c r="A35" s="141" t="s">
        <v>154</v>
      </c>
      <c r="B35" s="202">
        <v>21.968109600999998</v>
      </c>
      <c r="C35" s="202">
        <v>7.680920392</v>
      </c>
      <c r="D35" s="202">
        <v>7.8569798180000001</v>
      </c>
      <c r="E35" s="202">
        <v>6.430209391</v>
      </c>
      <c r="F35" s="202">
        <v>5.3118329720000004</v>
      </c>
      <c r="G35" s="202">
        <v>14.987821469</v>
      </c>
      <c r="H35" s="202">
        <v>0</v>
      </c>
      <c r="I35" s="202">
        <v>7.6532854529999996</v>
      </c>
      <c r="J35" s="174" t="s">
        <v>154</v>
      </c>
    </row>
    <row r="36" spans="1:10" ht="17">
      <c r="A36" s="141" t="s">
        <v>297</v>
      </c>
      <c r="B36" s="202">
        <v>23.891375493999998</v>
      </c>
      <c r="C36" s="202">
        <v>4.9724949150000004</v>
      </c>
      <c r="D36" s="202">
        <v>18.918880579</v>
      </c>
      <c r="E36" s="202">
        <v>0</v>
      </c>
      <c r="F36" s="202">
        <v>15.805292106</v>
      </c>
      <c r="G36" s="202">
        <v>6.3272674999999996</v>
      </c>
      <c r="H36" s="202">
        <v>9.4183445000000005E-2</v>
      </c>
      <c r="I36" s="202">
        <v>4.8593914199999997</v>
      </c>
      <c r="J36" s="174" t="s">
        <v>298</v>
      </c>
    </row>
    <row r="37" spans="1:10" ht="17">
      <c r="A37" s="171" t="s">
        <v>369</v>
      </c>
      <c r="B37" s="202">
        <v>4.0411862249999997</v>
      </c>
      <c r="C37" s="202">
        <v>3.0000100000000001</v>
      </c>
      <c r="D37" s="202">
        <v>1.0411762250000001</v>
      </c>
      <c r="E37" s="202">
        <v>0</v>
      </c>
      <c r="F37" s="202">
        <v>3.8109809669999999</v>
      </c>
      <c r="G37" s="202">
        <v>0.14466000000000001</v>
      </c>
      <c r="H37" s="202">
        <v>3</v>
      </c>
      <c r="I37" s="202">
        <v>1.0000000000000001E-5</v>
      </c>
      <c r="J37" s="174" t="s">
        <v>371</v>
      </c>
    </row>
    <row r="38" spans="1:10" ht="17">
      <c r="A38" s="141" t="s">
        <v>350</v>
      </c>
      <c r="B38" s="202">
        <v>4.2439916967400002</v>
      </c>
      <c r="C38" s="202">
        <v>3.9999999999999998E-6</v>
      </c>
      <c r="D38" s="202">
        <v>4.2439876967399996</v>
      </c>
      <c r="E38" s="202">
        <v>0</v>
      </c>
      <c r="F38" s="202">
        <v>3.8302975789999998</v>
      </c>
      <c r="G38" s="202">
        <v>0.22206999999999999</v>
      </c>
      <c r="H38" s="202">
        <v>0</v>
      </c>
      <c r="I38" s="202">
        <v>3.9999999999999998E-6</v>
      </c>
      <c r="J38" s="174" t="s">
        <v>350</v>
      </c>
    </row>
    <row r="39" spans="1:10" ht="17">
      <c r="A39" s="141" t="s">
        <v>151</v>
      </c>
      <c r="B39" s="202">
        <v>344.37297500181</v>
      </c>
      <c r="C39" s="202">
        <v>203.083038872</v>
      </c>
      <c r="D39" s="202">
        <v>132.80685873280999</v>
      </c>
      <c r="E39" s="202">
        <v>8.4830773970000006</v>
      </c>
      <c r="F39" s="202">
        <v>69.902616724010016</v>
      </c>
      <c r="G39" s="202">
        <v>244.26265430000001</v>
      </c>
      <c r="H39" s="202">
        <v>6.9505014430000003</v>
      </c>
      <c r="I39" s="202">
        <v>183.70773230899999</v>
      </c>
      <c r="J39" s="174" t="s">
        <v>158</v>
      </c>
    </row>
    <row r="40" spans="1:10" ht="17">
      <c r="A40" s="141" t="s">
        <v>357</v>
      </c>
      <c r="B40" s="202">
        <v>556.72345686239987</v>
      </c>
      <c r="C40" s="202">
        <v>238.51436166426001</v>
      </c>
      <c r="D40" s="202">
        <v>192.19519655626999</v>
      </c>
      <c r="E40" s="202">
        <v>126.01389864187</v>
      </c>
      <c r="F40" s="202">
        <v>151.28844156419999</v>
      </c>
      <c r="G40" s="202">
        <v>401.7633022192</v>
      </c>
      <c r="H40" s="202">
        <v>13.133964215000001</v>
      </c>
      <c r="I40" s="202">
        <v>203.23276020500001</v>
      </c>
      <c r="J40" s="174" t="s">
        <v>157</v>
      </c>
    </row>
    <row r="41" spans="1:10" ht="17">
      <c r="A41" s="141" t="s">
        <v>152</v>
      </c>
      <c r="B41" s="202">
        <v>202.31061294673</v>
      </c>
      <c r="C41" s="202">
        <v>36.50913170674</v>
      </c>
      <c r="D41" s="202">
        <v>165.37309141398998</v>
      </c>
      <c r="E41" s="202">
        <v>0.42838982599999997</v>
      </c>
      <c r="F41" s="202">
        <v>80.522016763730008</v>
      </c>
      <c r="G41" s="202">
        <v>120.37746867200001</v>
      </c>
      <c r="H41" s="202">
        <v>0</v>
      </c>
      <c r="I41" s="202">
        <v>30.011548576999999</v>
      </c>
      <c r="J41" s="174" t="s">
        <v>159</v>
      </c>
    </row>
    <row r="42" spans="1:10" ht="17">
      <c r="A42" s="126" t="s">
        <v>362</v>
      </c>
      <c r="B42" s="204">
        <v>4.2397535560000001</v>
      </c>
      <c r="C42" s="204">
        <v>1.0499999999999999E-5</v>
      </c>
      <c r="D42" s="204">
        <v>4.239743056</v>
      </c>
      <c r="E42" s="204">
        <v>0</v>
      </c>
      <c r="F42" s="204">
        <v>3.7020113330000002</v>
      </c>
      <c r="G42" s="204">
        <v>0.21577499999999999</v>
      </c>
      <c r="H42" s="204">
        <v>0</v>
      </c>
      <c r="I42" s="204">
        <v>1.0499999999999999E-5</v>
      </c>
      <c r="J42" s="174" t="s">
        <v>363</v>
      </c>
    </row>
    <row r="43" spans="1:10" ht="17">
      <c r="A43" s="141" t="s">
        <v>250</v>
      </c>
      <c r="B43" s="202">
        <v>2.9155043799999998</v>
      </c>
      <c r="C43" s="202">
        <v>1.720178727</v>
      </c>
      <c r="D43" s="202">
        <v>1.195325653</v>
      </c>
      <c r="E43" s="202">
        <v>0</v>
      </c>
      <c r="F43" s="202">
        <v>7.6175884999999999E-2</v>
      </c>
      <c r="G43" s="202">
        <v>2.7545751790000002</v>
      </c>
      <c r="H43" s="202">
        <v>0.425177894</v>
      </c>
      <c r="I43" s="202">
        <v>1.25036591</v>
      </c>
      <c r="J43" s="174" t="s">
        <v>252</v>
      </c>
    </row>
    <row r="44" spans="1:10" ht="17">
      <c r="A44" s="141" t="s">
        <v>351</v>
      </c>
      <c r="B44" s="202">
        <v>4.2662888140000002</v>
      </c>
      <c r="C44" s="202">
        <v>1.6662494E-2</v>
      </c>
      <c r="D44" s="202">
        <v>4.24962632</v>
      </c>
      <c r="E44" s="202">
        <v>0</v>
      </c>
      <c r="F44" s="202">
        <v>3.9158457379999998</v>
      </c>
      <c r="G44" s="202">
        <v>0.137795</v>
      </c>
      <c r="H44" s="202">
        <v>0</v>
      </c>
      <c r="I44" s="202">
        <v>1.42E-5</v>
      </c>
      <c r="J44" s="174" t="s">
        <v>353</v>
      </c>
    </row>
    <row r="45" spans="1:10" ht="17">
      <c r="A45" s="141" t="s">
        <v>358</v>
      </c>
      <c r="B45" s="202">
        <v>34.152181067790004</v>
      </c>
      <c r="C45" s="202">
        <v>23.345061217000001</v>
      </c>
      <c r="D45" s="202">
        <v>10.707119850790001</v>
      </c>
      <c r="E45" s="202">
        <v>0.1</v>
      </c>
      <c r="F45" s="202">
        <v>9.2390664397900011</v>
      </c>
      <c r="G45" s="202">
        <v>22.673270575</v>
      </c>
      <c r="H45" s="202">
        <v>12.965463957000001</v>
      </c>
      <c r="I45" s="202">
        <v>9.2147016500000003</v>
      </c>
      <c r="J45" s="174" t="s">
        <v>155</v>
      </c>
    </row>
    <row r="46" spans="1:10" ht="17">
      <c r="A46" s="126" t="s">
        <v>355</v>
      </c>
      <c r="B46" s="204">
        <v>4.2597937440000004</v>
      </c>
      <c r="C46" s="204">
        <v>1.2085E-4</v>
      </c>
      <c r="D46" s="204">
        <v>4.2596728940000004</v>
      </c>
      <c r="E46" s="204">
        <v>0</v>
      </c>
      <c r="F46" s="204">
        <v>3.861099813</v>
      </c>
      <c r="G46" s="204">
        <v>0.16295999999999999</v>
      </c>
      <c r="H46" s="204">
        <v>0</v>
      </c>
      <c r="I46" s="204">
        <v>1.0085E-4</v>
      </c>
      <c r="J46" s="174" t="s">
        <v>355</v>
      </c>
    </row>
    <row r="47" spans="1:10" ht="17">
      <c r="A47" s="141" t="s">
        <v>359</v>
      </c>
      <c r="B47" s="202">
        <v>5.65739154138</v>
      </c>
      <c r="C47" s="202">
        <v>0.607034556</v>
      </c>
      <c r="D47" s="202">
        <v>5.0503569853800006</v>
      </c>
      <c r="E47" s="202">
        <v>0</v>
      </c>
      <c r="F47" s="202">
        <v>3.6616848701300002</v>
      </c>
      <c r="G47" s="202">
        <v>1.7008402</v>
      </c>
      <c r="H47" s="202">
        <v>0</v>
      </c>
      <c r="I47" s="202">
        <v>0.54661632999999998</v>
      </c>
      <c r="J47" s="174" t="s">
        <v>160</v>
      </c>
    </row>
    <row r="48" spans="1:10" ht="17">
      <c r="A48" s="141" t="s">
        <v>352</v>
      </c>
      <c r="B48" s="203">
        <v>4.3044326479999997</v>
      </c>
      <c r="C48" s="203">
        <v>1.0315000000000001E-3</v>
      </c>
      <c r="D48" s="203">
        <v>4.3034011479999998</v>
      </c>
      <c r="E48" s="203">
        <v>0</v>
      </c>
      <c r="F48" s="203">
        <v>3.9262241910000002</v>
      </c>
      <c r="G48" s="203">
        <v>0.13816600000000001</v>
      </c>
      <c r="H48" s="203">
        <v>0</v>
      </c>
      <c r="I48" s="203">
        <v>3.15E-5</v>
      </c>
      <c r="J48" s="174" t="s">
        <v>352</v>
      </c>
    </row>
    <row r="49" spans="1:10" ht="17">
      <c r="A49" s="126" t="s">
        <v>356</v>
      </c>
      <c r="B49" s="204">
        <v>8.5140128310000005</v>
      </c>
      <c r="C49" s="204">
        <v>3.4999999999999999E-6</v>
      </c>
      <c r="D49" s="204">
        <v>8.5140093310000005</v>
      </c>
      <c r="E49" s="204">
        <v>0</v>
      </c>
      <c r="F49" s="204">
        <v>7.8302219959999997</v>
      </c>
      <c r="G49" s="204">
        <v>0.18437000000000001</v>
      </c>
      <c r="H49" s="204">
        <v>0</v>
      </c>
      <c r="I49" s="204">
        <v>3.4999999999999999E-6</v>
      </c>
      <c r="J49" s="174" t="s">
        <v>356</v>
      </c>
    </row>
    <row r="50" spans="1:10" ht="17">
      <c r="A50" s="141" t="s">
        <v>254</v>
      </c>
      <c r="B50" s="202">
        <v>0.175182754</v>
      </c>
      <c r="C50" s="202">
        <v>3.5056999999999998E-2</v>
      </c>
      <c r="D50" s="202">
        <v>0.14012575399999999</v>
      </c>
      <c r="E50" s="202">
        <v>0</v>
      </c>
      <c r="F50" s="202">
        <v>2.0944831000000001E-2</v>
      </c>
      <c r="G50" s="202">
        <v>9.4200000000000006E-2</v>
      </c>
      <c r="H50" s="202">
        <v>0</v>
      </c>
      <c r="I50" s="202">
        <v>3.4715000000000003E-2</v>
      </c>
      <c r="J50" s="174" t="s">
        <v>256</v>
      </c>
    </row>
    <row r="51" spans="1:10" ht="17">
      <c r="A51" s="141" t="s">
        <v>302</v>
      </c>
      <c r="B51" s="202">
        <v>4.433281633</v>
      </c>
      <c r="C51" s="202">
        <v>2.0119999999999999E-3</v>
      </c>
      <c r="D51" s="202">
        <v>4.4312696330000003</v>
      </c>
      <c r="E51" s="202">
        <v>0</v>
      </c>
      <c r="F51" s="202">
        <v>4.0448384529999997</v>
      </c>
      <c r="G51" s="202">
        <v>0.17808750000000001</v>
      </c>
      <c r="H51" s="202">
        <v>0</v>
      </c>
      <c r="I51" s="202">
        <v>1.2E-5</v>
      </c>
      <c r="J51" s="174" t="s">
        <v>331</v>
      </c>
    </row>
    <row r="52" spans="1:10" ht="17">
      <c r="A52" s="141" t="s">
        <v>249</v>
      </c>
      <c r="B52" s="202">
        <v>7.0038082739999998</v>
      </c>
      <c r="C52" s="202">
        <v>0.81094746100000004</v>
      </c>
      <c r="D52" s="202">
        <v>5.8750963440000001</v>
      </c>
      <c r="E52" s="202">
        <v>0.31776446899999999</v>
      </c>
      <c r="F52" s="202">
        <v>3.9364565730000001</v>
      </c>
      <c r="G52" s="202">
        <v>2.8526349949999998</v>
      </c>
      <c r="H52" s="202">
        <v>0.01</v>
      </c>
      <c r="I52" s="202">
        <v>0.75326676100000001</v>
      </c>
      <c r="J52" s="174" t="s">
        <v>253</v>
      </c>
    </row>
    <row r="53" spans="1:10" ht="17">
      <c r="A53" s="126" t="s">
        <v>360</v>
      </c>
      <c r="B53" s="204">
        <v>8.2850101801699996</v>
      </c>
      <c r="C53" s="204">
        <v>3.0030610100000001</v>
      </c>
      <c r="D53" s="204">
        <v>5.2819491701699999</v>
      </c>
      <c r="E53" s="204">
        <v>0</v>
      </c>
      <c r="F53" s="204">
        <v>7.6726205040000002</v>
      </c>
      <c r="G53" s="204">
        <v>0.26051000000000002</v>
      </c>
      <c r="H53" s="204">
        <v>3</v>
      </c>
      <c r="I53" s="204">
        <v>5.8600999999999998E-4</v>
      </c>
      <c r="J53" s="174" t="s">
        <v>361</v>
      </c>
    </row>
    <row r="54" spans="1:10" ht="17">
      <c r="A54" s="141" t="s">
        <v>255</v>
      </c>
      <c r="B54" s="202">
        <v>9.0951482010000007</v>
      </c>
      <c r="C54" s="202">
        <v>0.91304523900000001</v>
      </c>
      <c r="D54" s="202">
        <v>8.1821029620000001</v>
      </c>
      <c r="E54" s="202">
        <v>0</v>
      </c>
      <c r="F54" s="202">
        <v>4.3393362700000004</v>
      </c>
      <c r="G54" s="202">
        <v>4.1599182419999998</v>
      </c>
      <c r="H54" s="202">
        <v>0</v>
      </c>
      <c r="I54" s="202">
        <v>0.88022827999999997</v>
      </c>
      <c r="J54" s="174" t="s">
        <v>257</v>
      </c>
    </row>
    <row r="55" spans="1:10">
      <c r="A55" s="130" t="s">
        <v>145</v>
      </c>
      <c r="B55" s="229">
        <v>1380.6769943558097</v>
      </c>
      <c r="C55" s="229">
        <v>550.41628595500003</v>
      </c>
      <c r="D55" s="229">
        <v>653.67878214594009</v>
      </c>
      <c r="E55" s="229">
        <v>176.58192625486998</v>
      </c>
      <c r="F55" s="229">
        <v>417.78623286107</v>
      </c>
      <c r="G55" s="229">
        <v>907.33321727419991</v>
      </c>
      <c r="H55" s="229">
        <v>46.423214711999996</v>
      </c>
      <c r="I55" s="229">
        <v>458.40928367200002</v>
      </c>
      <c r="J55" s="194" t="s">
        <v>145</v>
      </c>
    </row>
    <row r="59" spans="1:10" ht="21">
      <c r="A59" s="256" t="s">
        <v>437</v>
      </c>
      <c r="B59" s="257"/>
      <c r="C59" s="257"/>
      <c r="D59" s="257"/>
      <c r="E59" s="257"/>
      <c r="F59" s="257"/>
      <c r="G59" s="257"/>
      <c r="H59" s="257"/>
      <c r="I59" s="257"/>
      <c r="J59" s="258"/>
    </row>
    <row r="60" spans="1:10" ht="21">
      <c r="A60" s="259" t="s">
        <v>438</v>
      </c>
      <c r="B60" s="260"/>
      <c r="C60" s="260"/>
      <c r="D60" s="260"/>
      <c r="E60" s="260"/>
      <c r="F60" s="260"/>
      <c r="G60" s="260"/>
      <c r="H60" s="260"/>
      <c r="I60" s="260"/>
      <c r="J60" s="261"/>
    </row>
    <row r="61" spans="1:10" ht="34">
      <c r="A61" s="37" t="s">
        <v>129</v>
      </c>
      <c r="B61" s="167" t="s">
        <v>17</v>
      </c>
      <c r="C61" s="167" t="s">
        <v>18</v>
      </c>
      <c r="D61" s="167" t="s">
        <v>4</v>
      </c>
      <c r="E61" s="167" t="s">
        <v>70</v>
      </c>
      <c r="F61" s="167" t="s">
        <v>19</v>
      </c>
      <c r="G61" s="167" t="s">
        <v>20</v>
      </c>
      <c r="H61" s="167" t="s">
        <v>21</v>
      </c>
      <c r="I61" s="167" t="s">
        <v>330</v>
      </c>
      <c r="J61" s="38" t="s">
        <v>130</v>
      </c>
    </row>
    <row r="62" spans="1:10" ht="17">
      <c r="A62" s="141" t="s">
        <v>296</v>
      </c>
      <c r="B62" s="98">
        <v>50.932500727890002</v>
      </c>
      <c r="C62" s="98">
        <v>3.3815609289999999</v>
      </c>
      <c r="D62" s="98">
        <v>13.237189225889999</v>
      </c>
      <c r="E62" s="98">
        <v>34.313750573</v>
      </c>
      <c r="F62" s="98">
        <v>17.346460047889998</v>
      </c>
      <c r="G62" s="98">
        <v>32.573602917999999</v>
      </c>
      <c r="H62" s="98">
        <v>0.38500000000000001</v>
      </c>
      <c r="I62" s="98">
        <v>1.4811034110000001</v>
      </c>
      <c r="J62" s="174" t="s">
        <v>296</v>
      </c>
    </row>
    <row r="63" spans="1:10" ht="17">
      <c r="A63" s="141" t="s">
        <v>153</v>
      </c>
      <c r="B63" s="98">
        <v>75.315503281999995</v>
      </c>
      <c r="C63" s="98">
        <v>24.076765167000001</v>
      </c>
      <c r="D63" s="98">
        <v>51.238738114999997</v>
      </c>
      <c r="E63" s="98">
        <v>0</v>
      </c>
      <c r="F63" s="98">
        <v>14.740582406</v>
      </c>
      <c r="G63" s="98">
        <v>50.591133263000003</v>
      </c>
      <c r="H63" s="98">
        <v>6.5661496269999997</v>
      </c>
      <c r="I63" s="98">
        <v>15.859343107000001</v>
      </c>
      <c r="J63" s="174" t="s">
        <v>153</v>
      </c>
    </row>
    <row r="64" spans="1:10" ht="17">
      <c r="A64" s="141" t="s">
        <v>154</v>
      </c>
      <c r="B64" s="98">
        <v>27.917808789999999</v>
      </c>
      <c r="C64" s="98">
        <v>14.025578645</v>
      </c>
      <c r="D64" s="98">
        <v>7.8785853970000002</v>
      </c>
      <c r="E64" s="98">
        <v>6.0136447479999999</v>
      </c>
      <c r="F64" s="98">
        <v>11.426782277999999</v>
      </c>
      <c r="G64" s="98">
        <v>14.422150775</v>
      </c>
      <c r="H64" s="98">
        <v>0</v>
      </c>
      <c r="I64" s="98">
        <v>14.001081781</v>
      </c>
      <c r="J64" s="174" t="s">
        <v>154</v>
      </c>
    </row>
    <row r="65" spans="1:10" ht="17">
      <c r="A65" s="141" t="s">
        <v>297</v>
      </c>
      <c r="B65" s="98">
        <v>24.738850756000001</v>
      </c>
      <c r="C65" s="98">
        <v>5.6632079070000003</v>
      </c>
      <c r="D65" s="98">
        <v>19.075642849000001</v>
      </c>
      <c r="E65" s="98">
        <v>0</v>
      </c>
      <c r="F65" s="98">
        <v>16.639324885000001</v>
      </c>
      <c r="G65" s="98">
        <v>6.0677045999999999</v>
      </c>
      <c r="H65" s="98">
        <v>0</v>
      </c>
      <c r="I65" s="98">
        <v>5.5162823870000004</v>
      </c>
      <c r="J65" s="174" t="s">
        <v>298</v>
      </c>
    </row>
    <row r="66" spans="1:10" ht="17">
      <c r="A66" s="171" t="s">
        <v>369</v>
      </c>
      <c r="B66" s="98">
        <v>4.0595981329999997</v>
      </c>
      <c r="C66" s="98">
        <v>3.0000100000000001</v>
      </c>
      <c r="D66" s="98">
        <v>1.0595881330000001</v>
      </c>
      <c r="E66" s="98">
        <v>0</v>
      </c>
      <c r="F66" s="98">
        <v>3.833601142</v>
      </c>
      <c r="G66" s="98">
        <v>0.16689999999999999</v>
      </c>
      <c r="H66" s="98">
        <v>3</v>
      </c>
      <c r="I66" s="98">
        <v>1.0000000000000001E-5</v>
      </c>
      <c r="J66" s="174" t="s">
        <v>371</v>
      </c>
    </row>
    <row r="67" spans="1:10" ht="17">
      <c r="A67" s="141" t="s">
        <v>350</v>
      </c>
      <c r="B67" s="98">
        <v>4.2425407322900002</v>
      </c>
      <c r="C67" s="98">
        <v>3.9999999999999998E-6</v>
      </c>
      <c r="D67" s="98">
        <v>4.2425367322899996</v>
      </c>
      <c r="E67" s="98">
        <v>0</v>
      </c>
      <c r="F67" s="98">
        <v>3.8394109836100001</v>
      </c>
      <c r="G67" s="98">
        <v>0.19931499999999999</v>
      </c>
      <c r="H67" s="98">
        <v>0</v>
      </c>
      <c r="I67" s="98">
        <v>3.9999999999999998E-6</v>
      </c>
      <c r="J67" s="174" t="s">
        <v>350</v>
      </c>
    </row>
    <row r="68" spans="1:10" ht="17">
      <c r="A68" s="141" t="s">
        <v>151</v>
      </c>
      <c r="B68" s="98">
        <v>344.56223427050998</v>
      </c>
      <c r="C68" s="98">
        <v>205.80516220317003</v>
      </c>
      <c r="D68" s="98">
        <v>128.95463812634</v>
      </c>
      <c r="E68" s="98">
        <v>9.8024339410000003</v>
      </c>
      <c r="F68" s="98">
        <v>73.715988048279996</v>
      </c>
      <c r="G68" s="98">
        <v>244.47203239500001</v>
      </c>
      <c r="H68" s="98">
        <v>5.8887938330000003</v>
      </c>
      <c r="I68" s="98">
        <v>190.95438296939002</v>
      </c>
      <c r="J68" s="174" t="s">
        <v>158</v>
      </c>
    </row>
    <row r="69" spans="1:10" ht="17">
      <c r="A69" s="141" t="s">
        <v>357</v>
      </c>
      <c r="B69" s="98">
        <v>600.39176175833495</v>
      </c>
      <c r="C69" s="98">
        <v>258.13289562749998</v>
      </c>
      <c r="D69" s="98">
        <v>202.31412106196498</v>
      </c>
      <c r="E69" s="98">
        <v>139.94474506886999</v>
      </c>
      <c r="F69" s="98">
        <v>187.04596057952998</v>
      </c>
      <c r="G69" s="98">
        <v>405.62226451420003</v>
      </c>
      <c r="H69" s="98">
        <v>11.934172863000001</v>
      </c>
      <c r="I69" s="98">
        <v>223.45716067399999</v>
      </c>
      <c r="J69" s="174" t="s">
        <v>157</v>
      </c>
    </row>
    <row r="70" spans="1:10" ht="17">
      <c r="A70" s="141" t="s">
        <v>152</v>
      </c>
      <c r="B70" s="98">
        <v>212.12826183779001</v>
      </c>
      <c r="C70" s="98">
        <v>42.677718288999998</v>
      </c>
      <c r="D70" s="98">
        <v>168.90353886678997</v>
      </c>
      <c r="E70" s="98">
        <v>0.54700468199999996</v>
      </c>
      <c r="F70" s="98">
        <v>89.638943237999996</v>
      </c>
      <c r="G70" s="98">
        <v>122.10664544300001</v>
      </c>
      <c r="H70" s="98">
        <v>6.4429999999999999E-3</v>
      </c>
      <c r="I70" s="98">
        <v>36.349487353999997</v>
      </c>
      <c r="J70" s="174" t="s">
        <v>159</v>
      </c>
    </row>
    <row r="71" spans="1:10" ht="17">
      <c r="A71" s="126" t="s">
        <v>362</v>
      </c>
      <c r="B71" s="246">
        <v>4.2369581939999996</v>
      </c>
      <c r="C71" s="246">
        <v>1.0499999999999999E-5</v>
      </c>
      <c r="D71" s="246">
        <v>4.2369476940000004</v>
      </c>
      <c r="E71" s="246">
        <v>0</v>
      </c>
      <c r="F71" s="246">
        <v>3.7020183270000002</v>
      </c>
      <c r="G71" s="246">
        <v>0.26774500000000001</v>
      </c>
      <c r="H71" s="246">
        <v>0</v>
      </c>
      <c r="I71" s="246">
        <v>1.0499999999999999E-5</v>
      </c>
      <c r="J71" s="174" t="s">
        <v>363</v>
      </c>
    </row>
    <row r="72" spans="1:10" ht="17">
      <c r="A72" s="141" t="s">
        <v>351</v>
      </c>
      <c r="B72" s="98">
        <v>4.2662888140000002</v>
      </c>
      <c r="C72" s="98">
        <v>1.6662494E-2</v>
      </c>
      <c r="D72" s="98">
        <v>4.24962632</v>
      </c>
      <c r="E72" s="98">
        <v>0</v>
      </c>
      <c r="F72" s="98">
        <v>3.9158457379999998</v>
      </c>
      <c r="G72" s="98">
        <v>0.137795</v>
      </c>
      <c r="H72" s="98">
        <v>0</v>
      </c>
      <c r="I72" s="98">
        <v>1.42E-5</v>
      </c>
      <c r="J72" s="174" t="s">
        <v>353</v>
      </c>
    </row>
    <row r="73" spans="1:10" ht="17">
      <c r="A73" s="141" t="s">
        <v>358</v>
      </c>
      <c r="B73" s="98">
        <v>35.725904706999998</v>
      </c>
      <c r="C73" s="98">
        <v>24.316824198999999</v>
      </c>
      <c r="D73" s="98">
        <v>11.309080507999999</v>
      </c>
      <c r="E73" s="98">
        <v>0.1</v>
      </c>
      <c r="F73" s="98">
        <v>10.723485597</v>
      </c>
      <c r="G73" s="98">
        <v>23.706902640999999</v>
      </c>
      <c r="H73" s="98">
        <v>12.682963957</v>
      </c>
      <c r="I73" s="98">
        <v>10.472737209</v>
      </c>
      <c r="J73" s="174" t="s">
        <v>155</v>
      </c>
    </row>
    <row r="74" spans="1:10" ht="17">
      <c r="A74" s="126" t="s">
        <v>355</v>
      </c>
      <c r="B74" s="246">
        <v>4.2572573370000004</v>
      </c>
      <c r="C74" s="246">
        <v>1.2085E-4</v>
      </c>
      <c r="D74" s="246">
        <v>4.2571364870000004</v>
      </c>
      <c r="E74" s="246">
        <v>0</v>
      </c>
      <c r="F74" s="246">
        <v>3.8825504569999998</v>
      </c>
      <c r="G74" s="246">
        <v>0.15046000000000001</v>
      </c>
      <c r="H74" s="246">
        <v>0</v>
      </c>
      <c r="I74" s="246">
        <v>1.0085E-4</v>
      </c>
      <c r="J74" s="174" t="s">
        <v>355</v>
      </c>
    </row>
    <row r="75" spans="1:10" ht="17">
      <c r="A75" s="141" t="s">
        <v>359</v>
      </c>
      <c r="B75" s="98">
        <v>1.419554735</v>
      </c>
      <c r="C75" s="98">
        <v>0.58027245599999999</v>
      </c>
      <c r="D75" s="98">
        <v>0.83928227899999996</v>
      </c>
      <c r="E75" s="98">
        <v>0</v>
      </c>
      <c r="F75" s="98">
        <v>0.29838761699999999</v>
      </c>
      <c r="G75" s="98">
        <v>1.1126859499999999</v>
      </c>
      <c r="H75" s="98">
        <v>0</v>
      </c>
      <c r="I75" s="98">
        <v>0.52440381300000005</v>
      </c>
      <c r="J75" s="174" t="s">
        <v>160</v>
      </c>
    </row>
    <row r="76" spans="1:10" ht="17">
      <c r="A76" s="141" t="s">
        <v>352</v>
      </c>
      <c r="B76" s="96">
        <v>4.3044326479999997</v>
      </c>
      <c r="C76" s="96">
        <v>1.0315000000000001E-3</v>
      </c>
      <c r="D76" s="96">
        <v>4.3034011479999998</v>
      </c>
      <c r="E76" s="96">
        <v>0</v>
      </c>
      <c r="F76" s="96">
        <v>3.9262241910000002</v>
      </c>
      <c r="G76" s="96">
        <v>0.13816600000000001</v>
      </c>
      <c r="H76" s="96">
        <v>0</v>
      </c>
      <c r="I76" s="96">
        <v>3.15E-5</v>
      </c>
      <c r="J76" s="174" t="s">
        <v>352</v>
      </c>
    </row>
    <row r="77" spans="1:10" ht="17">
      <c r="A77" s="126" t="s">
        <v>356</v>
      </c>
      <c r="B77" s="246">
        <v>8.5239644499999994</v>
      </c>
      <c r="C77" s="246">
        <v>1.3499999999999999E-5</v>
      </c>
      <c r="D77" s="246">
        <v>8.5239509499999997</v>
      </c>
      <c r="E77" s="246">
        <v>0</v>
      </c>
      <c r="F77" s="246">
        <v>7.8799082829999998</v>
      </c>
      <c r="G77" s="246">
        <v>0.12230000000000001</v>
      </c>
      <c r="H77" s="246">
        <v>0</v>
      </c>
      <c r="I77" s="246">
        <v>1.3499999999999999E-5</v>
      </c>
      <c r="J77" s="174" t="s">
        <v>356</v>
      </c>
    </row>
    <row r="78" spans="1:10" ht="17">
      <c r="A78" s="141" t="s">
        <v>254</v>
      </c>
      <c r="B78" s="98">
        <v>0.16601806999999999</v>
      </c>
      <c r="C78" s="98">
        <v>2.5760000000000002E-2</v>
      </c>
      <c r="D78" s="98">
        <v>0.14025807000000001</v>
      </c>
      <c r="E78" s="98">
        <v>0</v>
      </c>
      <c r="F78" s="98">
        <v>6.2491946999999999E-2</v>
      </c>
      <c r="G78" s="98">
        <v>4.0500000000000001E-2</v>
      </c>
      <c r="H78" s="98">
        <v>0</v>
      </c>
      <c r="I78" s="98">
        <v>2.5760000000000002E-2</v>
      </c>
      <c r="J78" s="174" t="s">
        <v>256</v>
      </c>
    </row>
    <row r="79" spans="1:10" ht="17">
      <c r="A79" s="141" t="s">
        <v>302</v>
      </c>
      <c r="B79" s="98">
        <v>4.433281633</v>
      </c>
      <c r="C79" s="98">
        <v>2.0119999999999999E-3</v>
      </c>
      <c r="D79" s="98">
        <v>4.4312696330000003</v>
      </c>
      <c r="E79" s="98">
        <v>0</v>
      </c>
      <c r="F79" s="98">
        <v>4.0448384529999997</v>
      </c>
      <c r="G79" s="98">
        <v>0.17808750000000001</v>
      </c>
      <c r="H79" s="98">
        <v>0</v>
      </c>
      <c r="I79" s="98">
        <v>1.2E-5</v>
      </c>
      <c r="J79" s="174" t="s">
        <v>331</v>
      </c>
    </row>
    <row r="80" spans="1:10" ht="17">
      <c r="A80" s="141" t="s">
        <v>249</v>
      </c>
      <c r="B80" s="98">
        <v>6.9386212120000001</v>
      </c>
      <c r="C80" s="98">
        <v>0.76535175499999997</v>
      </c>
      <c r="D80" s="98">
        <v>5.8555049879999999</v>
      </c>
      <c r="E80" s="98">
        <v>0.31776446899999999</v>
      </c>
      <c r="F80" s="98">
        <v>3.8621406930000002</v>
      </c>
      <c r="G80" s="98">
        <v>2.8969889260000001</v>
      </c>
      <c r="H80" s="98">
        <v>0.06</v>
      </c>
      <c r="I80" s="98">
        <v>0.65522005500000002</v>
      </c>
      <c r="J80" s="174" t="s">
        <v>253</v>
      </c>
    </row>
    <row r="81" spans="1:10" ht="17">
      <c r="A81" s="126" t="s">
        <v>360</v>
      </c>
      <c r="B81" s="246">
        <v>8.2676053659999997</v>
      </c>
      <c r="C81" s="246">
        <v>3.00066101</v>
      </c>
      <c r="D81" s="246">
        <v>5.2669443559999998</v>
      </c>
      <c r="E81" s="246">
        <v>0</v>
      </c>
      <c r="F81" s="246">
        <v>7.7590422459999999</v>
      </c>
      <c r="G81" s="246">
        <v>0.17125000000000001</v>
      </c>
      <c r="H81" s="246">
        <v>3</v>
      </c>
      <c r="I81" s="246">
        <v>5.8600999999999998E-4</v>
      </c>
      <c r="J81" s="174" t="s">
        <v>361</v>
      </c>
    </row>
    <row r="82" spans="1:10" ht="17">
      <c r="A82" s="141" t="s">
        <v>255</v>
      </c>
      <c r="B82" s="98">
        <v>9.5148002910000002</v>
      </c>
      <c r="C82" s="98">
        <v>1.1551928359999999</v>
      </c>
      <c r="D82" s="98">
        <v>8.3596074550000008</v>
      </c>
      <c r="E82" s="98">
        <v>0</v>
      </c>
      <c r="F82" s="98">
        <v>4.3300042899999998</v>
      </c>
      <c r="G82" s="98">
        <v>4.5347853520000001</v>
      </c>
      <c r="H82" s="98">
        <v>0</v>
      </c>
      <c r="I82" s="98">
        <v>1.124753932</v>
      </c>
      <c r="J82" s="174" t="s">
        <v>257</v>
      </c>
    </row>
    <row r="83" spans="1:10">
      <c r="A83" s="130" t="s">
        <v>145</v>
      </c>
      <c r="B83" s="119">
        <v>1436.3437477448149</v>
      </c>
      <c r="C83" s="119">
        <v>586.62681586767008</v>
      </c>
      <c r="D83" s="119">
        <v>658.67758839527494</v>
      </c>
      <c r="E83" s="119">
        <v>191.03934348186999</v>
      </c>
      <c r="F83" s="119">
        <v>472.61399144730996</v>
      </c>
      <c r="G83" s="119">
        <v>909.67941527719995</v>
      </c>
      <c r="H83" s="119">
        <v>43.523523279999999</v>
      </c>
      <c r="I83" s="119">
        <v>500.42249925239003</v>
      </c>
      <c r="J83" s="194" t="s">
        <v>145</v>
      </c>
    </row>
  </sheetData>
  <mergeCells count="6">
    <mergeCell ref="A1:J1"/>
    <mergeCell ref="A59:J59"/>
    <mergeCell ref="A60:J60"/>
    <mergeCell ref="A30:J30"/>
    <mergeCell ref="A31:J31"/>
    <mergeCell ref="A2:J2"/>
  </mergeCells>
  <pageMargins left="0.7" right="0.7" top="0.75" bottom="0.75" header="0.3" footer="0.3"/>
  <pageSetup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I44"/>
  <sheetViews>
    <sheetView showGridLines="0" view="pageBreakPreview" zoomScale="75" zoomScaleNormal="90" zoomScaleSheetLayoutView="85" workbookViewId="0">
      <selection activeCell="G11" sqref="G11"/>
    </sheetView>
  </sheetViews>
  <sheetFormatPr baseColWidth="10" defaultColWidth="5.83203125" defaultRowHeight="16"/>
  <cols>
    <col min="1" max="1" width="5" style="110" customWidth="1"/>
    <col min="2" max="2" width="38.33203125" style="7" bestFit="1" customWidth="1"/>
    <col min="3" max="3" width="17.83203125" style="196" customWidth="1"/>
    <col min="4" max="5" width="17.83203125" style="7" customWidth="1"/>
    <col min="6" max="6" width="44.33203125" style="115" customWidth="1"/>
    <col min="7" max="7" width="17" style="7" bestFit="1" customWidth="1"/>
    <col min="8" max="8" width="19.5" style="7" bestFit="1" customWidth="1"/>
    <col min="9" max="9" width="7.5" style="7" customWidth="1"/>
    <col min="10" max="10" width="5.6640625" style="7" customWidth="1"/>
    <col min="11" max="11" width="5.83203125" style="7" customWidth="1"/>
    <col min="12" max="16384" width="5.83203125" style="7"/>
  </cols>
  <sheetData>
    <row r="1" spans="1:35" s="107" customFormat="1" ht="21">
      <c r="A1" s="256" t="s">
        <v>299</v>
      </c>
      <c r="B1" s="257"/>
      <c r="C1" s="257"/>
      <c r="D1" s="257"/>
      <c r="E1" s="257"/>
      <c r="F1" s="258"/>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1:35" s="107" customFormat="1" ht="21">
      <c r="A2" s="262" t="s">
        <v>388</v>
      </c>
      <c r="B2" s="263"/>
      <c r="C2" s="263"/>
      <c r="D2" s="263"/>
      <c r="E2" s="263"/>
      <c r="F2" s="26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35" s="166" customFormat="1" ht="51">
      <c r="A3" s="37" t="s">
        <v>0</v>
      </c>
      <c r="B3" s="37" t="s">
        <v>6</v>
      </c>
      <c r="C3" s="37" t="s">
        <v>397</v>
      </c>
      <c r="D3" s="37" t="s">
        <v>422</v>
      </c>
      <c r="E3" s="37" t="s">
        <v>436</v>
      </c>
      <c r="F3" s="38" t="s">
        <v>130</v>
      </c>
    </row>
    <row r="4" spans="1:35" ht="17">
      <c r="A4" s="94">
        <v>1</v>
      </c>
      <c r="B4" s="95" t="s">
        <v>22</v>
      </c>
      <c r="C4" s="96">
        <v>6.4886568420000001</v>
      </c>
      <c r="D4" s="96">
        <v>5.4187241070000001</v>
      </c>
      <c r="E4" s="96">
        <v>5.6475961790550002</v>
      </c>
      <c r="F4" s="142" t="s">
        <v>47</v>
      </c>
      <c r="G4" s="205"/>
      <c r="H4" s="108"/>
      <c r="I4" s="108"/>
    </row>
    <row r="5" spans="1:35" ht="17">
      <c r="A5" s="94">
        <v>2</v>
      </c>
      <c r="B5" s="95" t="s">
        <v>23</v>
      </c>
      <c r="C5" s="96"/>
      <c r="D5" s="96"/>
      <c r="E5" s="96"/>
      <c r="F5" s="142" t="s">
        <v>103</v>
      </c>
      <c r="G5" s="205"/>
      <c r="H5" s="108"/>
      <c r="I5" s="108"/>
    </row>
    <row r="6" spans="1:35" ht="17">
      <c r="A6" s="94">
        <v>3</v>
      </c>
      <c r="B6" s="95" t="s">
        <v>24</v>
      </c>
      <c r="C6" s="96">
        <v>20.891784463499999</v>
      </c>
      <c r="D6" s="96">
        <v>16.264907762</v>
      </c>
      <c r="E6" s="96">
        <v>18.309104112499998</v>
      </c>
      <c r="F6" s="142" t="s">
        <v>106</v>
      </c>
      <c r="G6" s="205"/>
      <c r="H6" s="108"/>
      <c r="I6" s="108"/>
    </row>
    <row r="7" spans="1:35" ht="17">
      <c r="A7" s="94">
        <v>4</v>
      </c>
      <c r="B7" s="95" t="s">
        <v>25</v>
      </c>
      <c r="C7" s="96">
        <v>2.0343428330000002</v>
      </c>
      <c r="D7" s="96">
        <v>1.893138491</v>
      </c>
      <c r="E7" s="96">
        <v>1.878203587</v>
      </c>
      <c r="F7" s="142" t="s">
        <v>107</v>
      </c>
      <c r="G7" s="205"/>
      <c r="H7" s="108"/>
      <c r="I7" s="108"/>
    </row>
    <row r="8" spans="1:35" ht="17">
      <c r="A8" s="94">
        <v>5</v>
      </c>
      <c r="B8" s="95" t="s">
        <v>26</v>
      </c>
      <c r="C8" s="98">
        <v>5.0000000000000001E-3</v>
      </c>
      <c r="D8" s="96">
        <v>1.4999999999999999E-2</v>
      </c>
      <c r="E8" s="96">
        <v>1.4999999999999999E-2</v>
      </c>
      <c r="F8" s="142" t="s">
        <v>108</v>
      </c>
      <c r="G8" s="205"/>
      <c r="H8" s="108"/>
      <c r="I8" s="108"/>
    </row>
    <row r="9" spans="1:35" ht="17">
      <c r="A9" s="94">
        <v>6</v>
      </c>
      <c r="B9" s="95" t="s">
        <v>27</v>
      </c>
      <c r="C9" s="96"/>
      <c r="D9" s="96"/>
      <c r="E9" s="96"/>
      <c r="F9" s="142" t="s">
        <v>104</v>
      </c>
      <c r="G9" s="205"/>
      <c r="H9" s="108"/>
      <c r="I9" s="108"/>
    </row>
    <row r="10" spans="1:35" ht="17">
      <c r="A10" s="94">
        <v>7</v>
      </c>
      <c r="B10" s="95" t="s">
        <v>28</v>
      </c>
      <c r="C10" s="96">
        <v>85.210645799000005</v>
      </c>
      <c r="D10" s="96">
        <v>90.964569517000001</v>
      </c>
      <c r="E10" s="96">
        <v>93.669010865999994</v>
      </c>
      <c r="F10" s="142" t="s">
        <v>116</v>
      </c>
      <c r="G10" s="205"/>
      <c r="H10" s="108"/>
      <c r="I10" s="108"/>
    </row>
    <row r="11" spans="1:35" ht="17">
      <c r="A11" s="94">
        <v>8</v>
      </c>
      <c r="B11" s="95" t="s">
        <v>29</v>
      </c>
      <c r="C11" s="96">
        <v>0</v>
      </c>
      <c r="D11" s="96">
        <v>0.28464200000000001</v>
      </c>
      <c r="E11" s="96">
        <v>0.27844200000000002</v>
      </c>
      <c r="F11" s="142" t="s">
        <v>110</v>
      </c>
      <c r="G11" s="205"/>
      <c r="H11" s="108"/>
      <c r="I11" s="108"/>
    </row>
    <row r="12" spans="1:35" ht="17">
      <c r="A12" s="94">
        <v>9</v>
      </c>
      <c r="B12" s="95" t="s">
        <v>30</v>
      </c>
      <c r="C12" s="96">
        <v>-4.7905660369999996</v>
      </c>
      <c r="D12" s="96">
        <v>-5.8509488989999996</v>
      </c>
      <c r="E12" s="96">
        <v>-6.2643606719999996</v>
      </c>
      <c r="F12" s="142" t="s">
        <v>48</v>
      </c>
      <c r="G12" s="205"/>
      <c r="H12" s="108"/>
      <c r="I12" s="108"/>
    </row>
    <row r="13" spans="1:35" ht="17">
      <c r="A13" s="94">
        <v>10</v>
      </c>
      <c r="B13" s="95" t="s">
        <v>31</v>
      </c>
      <c r="C13" s="96">
        <v>9.1635731380000003</v>
      </c>
      <c r="D13" s="96">
        <v>9.4837171389999995</v>
      </c>
      <c r="E13" s="96">
        <v>9.0923673189900001</v>
      </c>
      <c r="F13" s="142" t="s">
        <v>49</v>
      </c>
      <c r="G13" s="205"/>
      <c r="H13" s="108"/>
      <c r="I13" s="108"/>
    </row>
    <row r="14" spans="1:35" ht="17">
      <c r="A14" s="94">
        <v>11</v>
      </c>
      <c r="B14" s="95" t="s">
        <v>32</v>
      </c>
      <c r="C14" s="96">
        <v>-3.3626121310000001</v>
      </c>
      <c r="D14" s="96">
        <v>-3.5383249229999998</v>
      </c>
      <c r="E14" s="96">
        <v>-3.6871555489999999</v>
      </c>
      <c r="F14" s="142" t="s">
        <v>50</v>
      </c>
      <c r="G14" s="205"/>
      <c r="H14" s="108"/>
      <c r="I14" s="108"/>
    </row>
    <row r="15" spans="1:35" ht="17">
      <c r="A15" s="94">
        <v>12</v>
      </c>
      <c r="B15" s="95" t="s">
        <v>33</v>
      </c>
      <c r="C15" s="96">
        <v>1.8571557990000001</v>
      </c>
      <c r="D15" s="96">
        <v>1.6180466465000001</v>
      </c>
      <c r="E15" s="96">
        <v>1.719620116</v>
      </c>
      <c r="F15" s="142" t="s">
        <v>51</v>
      </c>
      <c r="G15" s="205"/>
      <c r="H15" s="108"/>
      <c r="I15" s="108"/>
    </row>
    <row r="16" spans="1:35" s="8" customFormat="1" ht="17">
      <c r="A16" s="99">
        <v>13</v>
      </c>
      <c r="B16" s="100" t="s">
        <v>34</v>
      </c>
      <c r="C16" s="101">
        <v>117.4979807065</v>
      </c>
      <c r="D16" s="101">
        <v>116.55347184049999</v>
      </c>
      <c r="E16" s="101">
        <v>120.657827958545</v>
      </c>
      <c r="F16" s="143" t="s">
        <v>7</v>
      </c>
      <c r="G16" s="282"/>
      <c r="H16" s="108"/>
      <c r="I16" s="109"/>
    </row>
    <row r="17" spans="1:9" ht="17">
      <c r="A17" s="94">
        <v>14</v>
      </c>
      <c r="B17" s="95" t="s">
        <v>35</v>
      </c>
      <c r="C17" s="96">
        <v>1.5267437180000001</v>
      </c>
      <c r="D17" s="96">
        <v>0.22074839399999999</v>
      </c>
      <c r="E17" s="96">
        <v>0.23248287400000001</v>
      </c>
      <c r="F17" s="142" t="s">
        <v>52</v>
      </c>
      <c r="G17" s="205"/>
      <c r="H17" s="108"/>
      <c r="I17" s="108"/>
    </row>
    <row r="18" spans="1:9" ht="17">
      <c r="A18" s="94">
        <v>15</v>
      </c>
      <c r="B18" s="95" t="s">
        <v>36</v>
      </c>
      <c r="C18" s="96"/>
      <c r="D18" s="96"/>
      <c r="E18" s="96"/>
      <c r="F18" s="142" t="s">
        <v>111</v>
      </c>
      <c r="G18" s="205"/>
      <c r="H18" s="108"/>
      <c r="I18" s="108"/>
    </row>
    <row r="19" spans="1:9" ht="17">
      <c r="A19" s="94">
        <v>16</v>
      </c>
      <c r="B19" s="95" t="s">
        <v>37</v>
      </c>
      <c r="C19" s="96">
        <v>39.543776272999999</v>
      </c>
      <c r="D19" s="96">
        <v>37.534284456999998</v>
      </c>
      <c r="E19" s="96">
        <v>42.079125888</v>
      </c>
      <c r="F19" s="142" t="s">
        <v>112</v>
      </c>
      <c r="G19" s="205"/>
      <c r="H19" s="108"/>
      <c r="I19" s="108"/>
    </row>
    <row r="20" spans="1:9" ht="17">
      <c r="A20" s="94">
        <v>17</v>
      </c>
      <c r="B20" s="95" t="s">
        <v>38</v>
      </c>
      <c r="C20" s="96">
        <v>16.205318296000002</v>
      </c>
      <c r="D20" s="96">
        <v>16.980450629</v>
      </c>
      <c r="E20" s="96">
        <v>16.906141988000002</v>
      </c>
      <c r="F20" s="142" t="s">
        <v>113</v>
      </c>
      <c r="G20" s="205"/>
      <c r="H20" s="108"/>
      <c r="I20" s="108"/>
    </row>
    <row r="21" spans="1:9" ht="17">
      <c r="A21" s="94">
        <v>18</v>
      </c>
      <c r="B21" s="95" t="s">
        <v>21</v>
      </c>
      <c r="C21" s="96">
        <v>8.4016192969999999</v>
      </c>
      <c r="D21" s="96">
        <v>11.496279253999999</v>
      </c>
      <c r="E21" s="96">
        <v>10.949823267999999</v>
      </c>
      <c r="F21" s="142" t="s">
        <v>105</v>
      </c>
      <c r="G21" s="205"/>
      <c r="H21" s="108"/>
      <c r="I21" s="108"/>
    </row>
    <row r="22" spans="1:9" ht="17">
      <c r="A22" s="94">
        <v>19</v>
      </c>
      <c r="B22" s="95" t="s">
        <v>39</v>
      </c>
      <c r="C22" s="96">
        <v>3.165172863</v>
      </c>
      <c r="D22" s="96">
        <v>3.393242431</v>
      </c>
      <c r="E22" s="96">
        <v>3.6026065302399997</v>
      </c>
      <c r="F22" s="142" t="s">
        <v>88</v>
      </c>
      <c r="G22" s="205"/>
      <c r="H22" s="108"/>
      <c r="I22" s="108"/>
    </row>
    <row r="23" spans="1:9" s="8" customFormat="1" ht="17">
      <c r="A23" s="99">
        <v>20</v>
      </c>
      <c r="B23" s="100" t="s">
        <v>5</v>
      </c>
      <c r="C23" s="101">
        <v>68.842630447000005</v>
      </c>
      <c r="D23" s="101">
        <v>69.625005165000005</v>
      </c>
      <c r="E23" s="101">
        <v>73.770180548239992</v>
      </c>
      <c r="F23" s="143" t="s">
        <v>8</v>
      </c>
      <c r="G23" s="206"/>
      <c r="H23" s="108"/>
      <c r="I23" s="109"/>
    </row>
    <row r="24" spans="1:9" ht="17">
      <c r="A24" s="94">
        <v>21</v>
      </c>
      <c r="B24" s="95" t="s">
        <v>40</v>
      </c>
      <c r="C24" s="96"/>
      <c r="D24" s="96"/>
      <c r="E24" s="96"/>
      <c r="F24" s="142" t="s">
        <v>53</v>
      </c>
      <c r="G24" s="205"/>
      <c r="H24" s="108"/>
      <c r="I24" s="108"/>
    </row>
    <row r="25" spans="1:9" ht="17">
      <c r="A25" s="94">
        <v>22</v>
      </c>
      <c r="B25" s="95" t="s">
        <v>41</v>
      </c>
      <c r="C25" s="96">
        <v>2.99381941</v>
      </c>
      <c r="D25" s="96">
        <v>3.30092666</v>
      </c>
      <c r="E25" s="96">
        <v>2.7974669599999999</v>
      </c>
      <c r="F25" s="142" t="s">
        <v>114</v>
      </c>
      <c r="G25" s="205"/>
      <c r="H25" s="108"/>
      <c r="I25" s="108"/>
    </row>
    <row r="26" spans="1:9" ht="17">
      <c r="A26" s="94">
        <v>23</v>
      </c>
      <c r="B26" s="95" t="s">
        <v>42</v>
      </c>
      <c r="C26" s="96">
        <v>6.6461846849999997</v>
      </c>
      <c r="D26" s="96">
        <v>7.3485088239999996</v>
      </c>
      <c r="E26" s="96">
        <v>7.1420986021650004</v>
      </c>
      <c r="F26" s="142" t="s">
        <v>115</v>
      </c>
      <c r="G26" s="205"/>
      <c r="H26" s="108"/>
      <c r="I26" s="108"/>
    </row>
    <row r="27" spans="1:9" ht="17">
      <c r="A27" s="94">
        <v>24</v>
      </c>
      <c r="B27" s="95" t="s">
        <v>43</v>
      </c>
      <c r="C27" s="96">
        <v>14.403138670000001</v>
      </c>
      <c r="D27" s="96">
        <v>14.86092867</v>
      </c>
      <c r="E27" s="96">
        <v>14.068702104</v>
      </c>
      <c r="F27" s="142" t="s">
        <v>54</v>
      </c>
      <c r="G27" s="205"/>
      <c r="H27" s="108"/>
      <c r="I27" s="108"/>
    </row>
    <row r="28" spans="1:9" ht="17">
      <c r="A28" s="94">
        <v>25</v>
      </c>
      <c r="B28" s="95" t="s">
        <v>44</v>
      </c>
      <c r="C28" s="96">
        <v>21.850941685999999</v>
      </c>
      <c r="D28" s="96">
        <v>23.258456161000002</v>
      </c>
      <c r="E28" s="96">
        <v>22.928961486650003</v>
      </c>
      <c r="F28" s="142" t="s">
        <v>55</v>
      </c>
      <c r="G28" s="205"/>
      <c r="H28" s="108"/>
      <c r="I28" s="108"/>
    </row>
    <row r="29" spans="1:9" ht="17">
      <c r="A29" s="94">
        <v>26</v>
      </c>
      <c r="B29" s="95" t="s">
        <v>45</v>
      </c>
      <c r="C29" s="96">
        <v>2.7612658085000001</v>
      </c>
      <c r="D29" s="96">
        <v>-1.8403536395</v>
      </c>
      <c r="E29" s="96">
        <v>-4.9581742509999992E-2</v>
      </c>
      <c r="F29" s="142" t="s">
        <v>56</v>
      </c>
      <c r="G29" s="205"/>
      <c r="H29" s="108"/>
      <c r="I29" s="108"/>
    </row>
    <row r="30" spans="1:9" s="8" customFormat="1" ht="17">
      <c r="A30" s="99">
        <v>27</v>
      </c>
      <c r="B30" s="100" t="s">
        <v>11</v>
      </c>
      <c r="C30" s="101">
        <v>48.655350259499997</v>
      </c>
      <c r="D30" s="101">
        <v>46.928466675499998</v>
      </c>
      <c r="E30" s="101">
        <v>46.887647410305</v>
      </c>
      <c r="F30" s="143" t="s">
        <v>9</v>
      </c>
      <c r="G30" s="206"/>
      <c r="H30" s="108"/>
      <c r="I30" s="109"/>
    </row>
    <row r="31" spans="1:9" s="8" customFormat="1" ht="17">
      <c r="A31" s="99">
        <v>28</v>
      </c>
      <c r="B31" s="100" t="s">
        <v>46</v>
      </c>
      <c r="C31" s="101">
        <v>117.4979807065</v>
      </c>
      <c r="D31" s="101">
        <v>116.55347184049999</v>
      </c>
      <c r="E31" s="101">
        <v>120.657827958545</v>
      </c>
      <c r="F31" s="143" t="s">
        <v>10</v>
      </c>
      <c r="G31" s="245"/>
      <c r="H31" s="245"/>
      <c r="I31" s="245"/>
    </row>
    <row r="32" spans="1:9" ht="13">
      <c r="C32" s="7"/>
      <c r="E32" s="233"/>
      <c r="F32" s="114"/>
    </row>
    <row r="33" spans="1:6" ht="15">
      <c r="A33" s="121"/>
      <c r="B33" s="186"/>
      <c r="C33" s="207"/>
    </row>
    <row r="34" spans="1:6" ht="51">
      <c r="A34" s="37" t="s">
        <v>0</v>
      </c>
      <c r="B34" s="38" t="s">
        <v>130</v>
      </c>
      <c r="C34" s="37" t="s">
        <v>396</v>
      </c>
      <c r="D34" s="37" t="s">
        <v>422</v>
      </c>
      <c r="E34" s="37" t="s">
        <v>436</v>
      </c>
      <c r="F34" s="38" t="s">
        <v>130</v>
      </c>
    </row>
    <row r="35" spans="1:6" ht="17">
      <c r="A35" s="94">
        <v>1</v>
      </c>
      <c r="B35" s="95" t="s">
        <v>398</v>
      </c>
      <c r="C35" s="225">
        <f t="shared" ref="C35:D35" si="0">C36/C37</f>
        <v>0.51365086951817618</v>
      </c>
      <c r="D35" s="225">
        <f t="shared" si="0"/>
        <v>0.43101419518145451</v>
      </c>
      <c r="E35" s="225">
        <f>E36/E37</f>
        <v>0.43652289307112868</v>
      </c>
      <c r="F35" s="142" t="s">
        <v>403</v>
      </c>
    </row>
    <row r="36" spans="1:6" ht="17">
      <c r="B36" s="95" t="s">
        <v>399</v>
      </c>
      <c r="C36" s="148">
        <f t="shared" ref="C36:D36" si="1">C4+C6+C7+C8</f>
        <v>29.419784138499999</v>
      </c>
      <c r="D36" s="148">
        <f t="shared" si="1"/>
        <v>23.591770359999998</v>
      </c>
      <c r="E36" s="148">
        <f>E4+E6+E7+E8</f>
        <v>25.849903878555001</v>
      </c>
      <c r="F36" s="142" t="s">
        <v>404</v>
      </c>
    </row>
    <row r="37" spans="1:6" ht="17">
      <c r="A37" s="224"/>
      <c r="B37" s="95" t="s">
        <v>400</v>
      </c>
      <c r="C37" s="148">
        <f t="shared" ref="C37:D37" si="2">C17+C19+C20</f>
        <v>57.275838286999999</v>
      </c>
      <c r="D37" s="148">
        <f t="shared" si="2"/>
        <v>54.735483479999999</v>
      </c>
      <c r="E37" s="148">
        <f>E17+E19+E20</f>
        <v>59.21775075</v>
      </c>
      <c r="F37" s="142" t="s">
        <v>405</v>
      </c>
    </row>
    <row r="38" spans="1:6" ht="17">
      <c r="A38" s="94">
        <v>2</v>
      </c>
      <c r="B38" s="95" t="s">
        <v>401</v>
      </c>
      <c r="C38" s="225">
        <f t="shared" ref="C38:D38" si="3">C39/C40</f>
        <v>1.7067619285256448</v>
      </c>
      <c r="D38" s="225">
        <f t="shared" si="3"/>
        <v>1.6740174246922799</v>
      </c>
      <c r="E38" s="225">
        <f>E39/E40</f>
        <v>1.6355907910465817</v>
      </c>
      <c r="F38" s="142" t="s">
        <v>406</v>
      </c>
    </row>
    <row r="39" spans="1:6" ht="17">
      <c r="A39" s="224"/>
      <c r="B39" s="95" t="s">
        <v>402</v>
      </c>
      <c r="C39" s="148">
        <f t="shared" ref="C39:D39" si="4">C16</f>
        <v>117.4979807065</v>
      </c>
      <c r="D39" s="148">
        <f t="shared" si="4"/>
        <v>116.55347184049999</v>
      </c>
      <c r="E39" s="148">
        <f>E16</f>
        <v>120.657827958545</v>
      </c>
      <c r="F39" s="142" t="s">
        <v>7</v>
      </c>
    </row>
    <row r="40" spans="1:6" ht="17">
      <c r="A40" s="224"/>
      <c r="B40" s="95" t="s">
        <v>408</v>
      </c>
      <c r="C40" s="148">
        <f t="shared" ref="C40:D40" si="5">C23</f>
        <v>68.842630447000005</v>
      </c>
      <c r="D40" s="148">
        <f t="shared" si="5"/>
        <v>69.625005165000005</v>
      </c>
      <c r="E40" s="148">
        <f>E23</f>
        <v>73.770180548239992</v>
      </c>
      <c r="F40" s="142" t="s">
        <v>407</v>
      </c>
    </row>
    <row r="41" spans="1:6">
      <c r="C41" s="195"/>
    </row>
    <row r="42" spans="1:6">
      <c r="C42" s="195"/>
    </row>
    <row r="43" spans="1:6">
      <c r="C43" s="195"/>
    </row>
    <row r="44" spans="1:6">
      <c r="C44" s="195"/>
    </row>
  </sheetData>
  <mergeCells count="2">
    <mergeCell ref="A2:F2"/>
    <mergeCell ref="A1:F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3.xml><?xml version="1.0" encoding="utf-8"?>
<ds:datastoreItem xmlns:ds="http://schemas.openxmlformats.org/officeDocument/2006/customXml" ds:itemID="{9F86C272-2933-4BF6-BD76-4E916581869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Prov-MFI Limit Comp Conv'!Print_Area</vt:lpstr>
      <vt:lpstr>'Sum by Prov. MFI Coop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Microsoft Office User</cp:lastModifiedBy>
  <cp:lastPrinted>2021-02-25T07:26:43Z</cp:lastPrinted>
  <dcterms:created xsi:type="dcterms:W3CDTF">2016-02-23T06:03:52Z</dcterms:created>
  <dcterms:modified xsi:type="dcterms:W3CDTF">2022-11-17T03:41:25Z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