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defaultThemeVersion="124226"/>
  <mc:AlternateContent xmlns:mc="http://schemas.openxmlformats.org/markup-compatibility/2006">
    <mc:Choice Requires="x15">
      <x15ac:absPath xmlns:x15ac="http://schemas.microsoft.com/office/spreadsheetml/2010/11/ac" url="/Users/alivarosani/Documents/DSIN LKM &amp; FINTECH/Kuartalan 2 2021/"/>
    </mc:Choice>
  </mc:AlternateContent>
  <xr:revisionPtr revIDLastSave="0" documentId="13_ncr:1_{C1E4249B-07B6-A347-B3B8-C71278DD6A5C}" xr6:coauthVersionLast="47" xr6:coauthVersionMax="47" xr10:uidLastSave="{00000000-0000-0000-0000-000000000000}"/>
  <bookViews>
    <workbookView xWindow="660" yWindow="520" windowWidth="26120" windowHeight="16320"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Province'!$A$3:$E$21</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Province'!$A$1:$E$26</definedName>
    <definedName name="_xlnm.Print_Area" localSheetId="11">'BS - MFI Limit Comp Conv'!$A$1:$F$43</definedName>
    <definedName name="_xlnm.Print_Area" localSheetId="14">'BS- MFI Cooperative Sharia'!$A$1:$F$58</definedName>
    <definedName name="_xlnm.Print_Area" localSheetId="17">'BS- MFI Limit Sharia'!$A$1:$F$63</definedName>
    <definedName name="_xlnm.Print_Area" localSheetId="8">'BS-MFI Cooperative Conv'!$A$1:$F$42</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Province'!$A$1:$E$26</definedName>
    <definedName name="_xlnm.Print_Area" localSheetId="16">'Sum by Prov- MFI Coop Sharia'!$A$1:$J$51</definedName>
    <definedName name="_xlnm.Print_Area" localSheetId="19">'Sum by Prov- MFI Limit Sharia'!$A$1:$J$12</definedName>
    <definedName name="_xlnm.Print_Area" localSheetId="13">'Sum by Prov-MFI Limit Comp Conv'!$A$1:$J$23</definedName>
    <definedName name="_xlnm.Print_Area" localSheetId="10">'Sum by Prov. MFI Coop Conv'!$A$1:$J$27</definedName>
    <definedName name="_xlnm.Print_Area" localSheetId="6">Summary!$A$1:$E$21</definedName>
    <definedName name="_xlnm.Print_Area" localSheetId="7">'Summary by Province'!$A$1:$J$55</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 i="28" l="1"/>
  <c r="G26" i="28"/>
  <c r="F26" i="28"/>
  <c r="E26" i="28"/>
  <c r="D26" i="28"/>
  <c r="C26" i="28"/>
  <c r="B26" i="28"/>
  <c r="C54" i="15" l="1"/>
  <c r="C37" i="10"/>
  <c r="B14" i="13" l="1"/>
  <c r="C19" i="13" l="1"/>
  <c r="C18" i="13"/>
  <c r="C17" i="13" s="1"/>
  <c r="B19" i="13"/>
  <c r="B18" i="13"/>
  <c r="B17" i="13"/>
  <c r="D61" i="41"/>
  <c r="D60" i="41"/>
  <c r="D59" i="41" s="1"/>
  <c r="D58" i="41"/>
  <c r="D57" i="41"/>
  <c r="D56" i="41" s="1"/>
  <c r="C61" i="41"/>
  <c r="C60" i="41"/>
  <c r="C59" i="41" s="1"/>
  <c r="C58" i="41"/>
  <c r="C57" i="41"/>
  <c r="D57" i="15"/>
  <c r="C57" i="15"/>
  <c r="C56" i="41"/>
  <c r="D56" i="15"/>
  <c r="D55" i="15" s="1"/>
  <c r="D53" i="15"/>
  <c r="D52" i="15" s="1"/>
  <c r="D54" i="15"/>
  <c r="C56" i="15"/>
  <c r="C55" i="15" s="1"/>
  <c r="C52" i="15"/>
  <c r="C53" i="15"/>
  <c r="D43" i="31"/>
  <c r="D42" i="31"/>
  <c r="D41" i="31" s="1"/>
  <c r="D40" i="31"/>
  <c r="D39" i="31"/>
  <c r="C43" i="31"/>
  <c r="C42" i="31"/>
  <c r="C40" i="31"/>
  <c r="C39" i="31"/>
  <c r="C38" i="31" s="1"/>
  <c r="D38" i="31"/>
  <c r="D40" i="10"/>
  <c r="D39" i="10"/>
  <c r="D38" i="10" s="1"/>
  <c r="C40" i="10"/>
  <c r="C39" i="10"/>
  <c r="C38" i="10" s="1"/>
  <c r="D35" i="10"/>
  <c r="D37" i="10"/>
  <c r="C16" i="13" s="1"/>
  <c r="D36" i="10"/>
  <c r="C15" i="13" s="1"/>
  <c r="C14" i="13" s="1"/>
  <c r="C35" i="10"/>
  <c r="C36" i="10"/>
  <c r="B15" i="13" s="1"/>
  <c r="B16" i="13" l="1"/>
  <c r="C41" i="31"/>
  <c r="I27" i="35" l="1"/>
  <c r="H27" i="35"/>
  <c r="F27" i="35"/>
  <c r="E27" i="35"/>
  <c r="D27" i="35"/>
  <c r="C27" i="35"/>
  <c r="B27" i="35"/>
  <c r="I31" i="10" l="1"/>
  <c r="I55" i="28"/>
  <c r="H55" i="28"/>
  <c r="C26" i="26"/>
  <c r="C26" i="25" l="1"/>
  <c r="D26" i="26"/>
  <c r="C55" i="28" l="1"/>
  <c r="G55" i="28" l="1"/>
  <c r="F55" i="28"/>
  <c r="E55" i="28"/>
  <c r="D55" i="28"/>
  <c r="B55" i="28"/>
  <c r="B26" i="25"/>
  <c r="B26" i="26" l="1"/>
  <c r="B7" i="24" l="1"/>
  <c r="B4" i="24"/>
  <c r="C7" i="24" l="1"/>
  <c r="C4" i="24"/>
  <c r="C10" i="24" l="1"/>
  <c r="B10" i="24" l="1"/>
  <c r="D7" i="24" l="1"/>
  <c r="D4" i="24"/>
  <c r="D10" i="24" l="1"/>
</calcChain>
</file>

<file path=xl/sharedStrings.xml><?xml version="1.0" encoding="utf-8"?>
<sst xmlns="http://schemas.openxmlformats.org/spreadsheetml/2006/main" count="1240" uniqueCount="436">
  <si>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</si>
  <si>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</si>
  <si>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</si>
  <si>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</si>
  <si>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</si>
  <si>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</si>
  <si>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</si>
  <si>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</si>
  <si>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</si>
  <si>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</si>
  <si>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</si>
  <si>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</si>
  <si>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</si>
  <si>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</si>
  <si>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</si>
  <si>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</si>
  <si>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</si>
  <si>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</si>
  <si>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</si>
  <si>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</si>
  <si>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</si>
  <si>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</si>
  <si>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</si>
  <si>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</si>
  <si>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</si>
  <si>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</si>
  <si>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</si>
  <si>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</si>
  <si>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</si>
  <si>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</si>
  <si>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</si>
  <si>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</si>
  <si>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</si>
  <si>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</si>
  <si>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</si>
  <si>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</si>
  <si>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</si>
  <si>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</si>
  <si>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</si>
  <si>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</si>
  <si>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</si>
  <si>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</si>
  <si>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</si>
  <si>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</si>
  <si>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</si>
  <si>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</si>
  <si>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</si>
  <si>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</si>
  <si>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</si>
  <si>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</si>
  <si>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</si>
  <si>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</si>
  <si>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</si>
  <si>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</si>
  <si>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</si>
  <si>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</si>
  <si>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</si>
  <si>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</si>
  <si>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</si>
  <si>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</si>
  <si>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</si>
  <si>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</si>
  <si>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</si>
  <si>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</si>
  <si>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</si>
  <si>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</si>
  <si>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</si>
  <si>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</si>
  <si>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</si>
  <si>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</si>
  <si>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</si>
  <si>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</si>
  <si>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</si>
  <si>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</si>
  <si>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</si>
  <si>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</si>
  <si>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</si>
  <si>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</si>
  <si>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</si>
  <si>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</si>
  <si>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</si>
  <si>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</si>
  <si>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</si>
  <si>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</si>
  <si>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</si>
  <si>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</si>
  <si>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</si>
  <si>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</si>
  <si>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</si>
  <si>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</si>
  <si>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</si>
  <si>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</si>
  <si>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</si>
  <si>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</si>
  <si>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</si>
  <si>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</si>
  <si>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</si>
  <si>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</si>
  <si>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</si>
  <si>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</si>
  <si>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</si>
  <si>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</si>
  <si>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</si>
  <si>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</si>
  <si>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</si>
  <si>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</si>
  <si>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</si>
  <si>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</si>
  <si>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</si>
  <si>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</si>
  <si>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</si>
  <si>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</si>
  <si>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</si>
  <si>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</si>
  <si>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</si>
  <si>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</si>
  <si>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</si>
  <si>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</si>
  <si>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</si>
  <si>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</si>
  <si>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</si>
  <si>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</si>
  <si>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</si>
  <si>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</si>
  <si>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</si>
  <si>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</si>
  <si>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</si>
  <si>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</si>
  <si>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</si>
  <si>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</si>
  <si>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</si>
  <si>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</si>
  <si>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</si>
  <si>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</si>
  <si>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</si>
  <si>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</si>
  <si>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</si>
  <si>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</si>
  <si>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</si>
  <si>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</si>
  <si>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</si>
  <si>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</si>
  <si>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</si>
  <si>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</si>
  <si>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</si>
  <si>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</si>
  <si>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</si>
  <si>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</si>
  <si>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</si>
  <si>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</si>
  <si>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</si>
  <si>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</si>
  <si>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</si>
  <si>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</si>
  <si>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</si>
  <si>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</si>
  <si>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</si>
  <si>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</si>
  <si>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</si>
  <si>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</si>
  <si>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</si>
  <si>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</si>
  <si>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</si>
  <si>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</si>
  <si>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</si>
  <si>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</si>
  <si>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</si>
  <si>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</si>
  <si>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</si>
  <si>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</si>
  <si>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</si>
  <si>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</si>
  <si>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</si>
  <si>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</si>
  <si>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</si>
  <si>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</si>
  <si>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</si>
  <si>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</si>
  <si>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</si>
  <si>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</si>
  <si>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</si>
  <si>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</si>
  <si>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</si>
  <si>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</si>
  <si>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</si>
  <si>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</si>
  <si>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</si>
  <si>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</si>
  <si>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</si>
  <si>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</si>
  <si>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</si>
  <si>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</si>
  <si>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</si>
  <si>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</si>
  <si>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</si>
  <si>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</si>
  <si>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</si>
  <si>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</si>
  <si>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</si>
  <si>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</si>
  <si>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</si>
  <si>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</si>
  <si>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</si>
  <si>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</si>
  <si>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</si>
  <si>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</si>
  <si>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</si>
  <si>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</si>
  <si>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</si>
  <si>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</si>
  <si>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</si>
  <si>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</si>
  <si>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</si>
  <si>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</si>
  <si>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</si>
  <si>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</si>
  <si>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</si>
  <si>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</si>
  <si>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</si>
  <si>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</si>
  <si>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</si>
  <si>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</si>
  <si>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</si>
  <si>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</si>
  <si>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</si>
  <si>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</si>
  <si>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</si>
  <si>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</si>
  <si>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</si>
  <si>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</si>
  <si>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</si>
  <si>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</si>
  <si>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</si>
  <si>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</si>
  <si>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</si>
  <si>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</si>
  <si>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</si>
  <si>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</si>
  <si>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</si>
  <si>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</si>
  <si>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</si>
  <si>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</si>
  <si>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</si>
  <si>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</si>
  <si>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</si>
  <si>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</si>
  <si>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</si>
  <si>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</si>
  <si>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</si>
  <si>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</si>
  <si>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</si>
  <si>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</si>
  <si>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</si>
  <si>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</si>
  <si>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</si>
  <si>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</si>
  <si>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</si>
  <si>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</si>
  <si>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</si>
  <si>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</si>
  <si>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</si>
  <si>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</si>
  <si>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</si>
  <si>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</si>
  <si>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</si>
  <si>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</si>
  <si>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</si>
  <si>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</si>
  <si>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</si>
  <si>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</si>
  <si>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</si>
  <si>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</si>
  <si>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</si>
  <si>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</si>
  <si>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</si>
  <si>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</si>
  <si>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</si>
  <si>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</si>
  <si>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</si>
  <si>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</si>
  <si>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</si>
  <si>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</si>
  <si>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</si>
  <si>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</si>
  <si>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</si>
  <si>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</si>
  <si>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</si>
  <si>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</si>
  <si>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</si>
  <si>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</si>
  <si>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</si>
  <si>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</si>
  <si>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</si>
  <si>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</si>
  <si>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</si>
  <si>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</si>
  <si>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</si>
  <si>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</si>
  <si>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</si>
  <si>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</si>
  <si>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</si>
  <si>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</si>
  <si>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</si>
  <si>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</si>
  <si>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</si>
  <si>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</si>
  <si>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</si>
  <si>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</si>
  <si>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</si>
  <si>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</si>
  <si>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</si>
  <si>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</si>
  <si>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</si>
  <si>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</si>
  <si>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</si>
  <si>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</si>
  <si>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</si>
  <si>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</si>
  <si>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</si>
  <si>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</si>
  <si>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</si>
  <si>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</si>
  <si>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</si>
  <si>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</si>
  <si>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</si>
  <si>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</si>
  <si>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</si>
  <si>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</si>
  <si>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</si>
  <si>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</si>
  <si>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</si>
  <si>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</si>
  <si>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</si>
  <si>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</si>
  <si>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</si>
  <si>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</si>
  <si>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</si>
  <si>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</si>
  <si>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</si>
  <si>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</si>
  <si>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</si>
  <si>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</si>
  <si>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</si>
  <si>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</si>
  <si>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</si>
  <si>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</si>
  <si>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</si>
  <si>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</si>
  <si>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</si>
  <si>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</si>
  <si>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</si>
  <si>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</si>
  <si>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</si>
  <si>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</si>
  <si>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</si>
  <si>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</si>
  <si>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</si>
  <si>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</si>
  <si>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</si>
  <si>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</si>
  <si>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</si>
  <si>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</si>
  <si>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</si>
  <si>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</si>
  <si>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Pinjaman Yang Diberikan (bruto)</t>
  </si>
  <si>
    <t>Pinjaman Yang Diberikan (Bruto)</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</si>
  <si>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</si>
  <si>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</si>
  <si>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</si>
  <si>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</si>
  <si>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</si>
  <si>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</si>
  <si>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</si>
  <si>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</si>
  <si>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</si>
  <si>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</si>
  <si>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</si>
  <si>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</si>
  <si>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</si>
  <si>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</si>
  <si>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</si>
  <si>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</si>
  <si>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</si>
  <si>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</si>
  <si>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</si>
  <si>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</si>
  <si>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</si>
  <si>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</si>
  <si>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</si>
  <si>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</si>
  <si>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</si>
  <si>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</si>
  <si>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</si>
  <si>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</si>
  <si>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</si>
  <si>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</si>
  <si>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</si>
  <si>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</si>
  <si>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April
</t>
    </r>
    <r>
      <rPr>
        <b/>
        <i/>
        <sz val="12"/>
        <rFont val="Cambria"/>
        <family val="1"/>
        <scheme val="major"/>
      </rPr>
      <t>April</t>
    </r>
    <r>
      <rPr>
        <b/>
        <sz val="12"/>
        <rFont val="Cambria"/>
        <family val="1"/>
        <scheme val="major"/>
      </rPr>
      <t xml:space="preserve">
2021</t>
    </r>
  </si>
  <si>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</si>
  <si>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</si>
  <si>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Tabel 17.1. Ikhtisar Data Keuangan Kuartalan LKM PT Syariah Berdasarkan Provinsi (Miliar Rupiah) April 2021</t>
  </si>
  <si>
    <t>Table 17.1. Sharia Limit MFIs Four Monthly Financial Data Summary by Province (Billion Rupiah) April 2021</t>
  </si>
  <si>
    <t>Four Monthly Report August Period 2021</t>
  </si>
  <si>
    <t>Laporan Empat Bulanan Periode Agustus 2021</t>
  </si>
  <si>
    <t>Tabel 5.1. Ikhtisar Data Keuangan LKM Berdasarkan Provinsi (Miliar Rupiah) Agustus 2021</t>
  </si>
  <si>
    <t>Table 5.1. MFIs Financial Data Summary by Province (Billion Rupiah) August 2021</t>
  </si>
  <si>
    <t>Tabel 8.1. Ikhtisar Data Keuangan Kuartalan LKM Koperasi Konvensional Berdasarkan Provinsi (Miliar Rupiah) Agustus 2021</t>
  </si>
  <si>
    <t>Table 8.1. Conventional Cooperative MFIs Four Monthly Financial Data Summary by Province (Billion Rupiah) August 2021</t>
  </si>
  <si>
    <t>Tabel 11.1. Ikhtisar Data Keuangan Kuartalan LKM PT Konvensional Berdasarkan Provinsi (Miliar Rupiah) Agustus 202</t>
  </si>
  <si>
    <t>Table 11.1. Conventional Limited Company MFIs Four Monthly Financial Data Summary by Province (Billion Rupiah) August 2021</t>
  </si>
  <si>
    <t>Tabel 14.1. Ikhtisar Data Keuangan Kuartalan LKM Koperasi Syariah Berdasarkan Provinsi (Miliar Rupiah) Agustus 2021</t>
  </si>
  <si>
    <t>Table 14.1. Sharia Cooperative MFIs Four Monthly Financial Data Summary by Province (Billion Rupiah) August 2021</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</si>
  <si>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</si>
  <si>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</si>
  <si>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</si>
  <si>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</si>
  <si>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</si>
  <si>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</si>
  <si>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</si>
  <si>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</si>
  <si>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</si>
  <si>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</si>
  <si>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</si>
  <si>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</si>
  <si>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</si>
  <si>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</si>
  <si>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</si>
  <si>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April 2021</t>
  </si>
  <si>
    <t>Table 5.1. MFIs Financial Data Summary by Province (Billion Rupiah) April 2021</t>
  </si>
  <si>
    <t>Tabel 8.1. Ikhtisar Data Keuangan Kuartalan LKM Koperasi Konvensional Berdasarkan Provinsi (Miliar Rupiah) April 2021</t>
  </si>
  <si>
    <t>Table 8.1. Conventional Cooperative MFIs Four Monthly Financial Data Summary by Province (Billion Rupiah) April 2021</t>
  </si>
  <si>
    <t>Tabel 11.1. Ikhtisar Data Keuangan Kuartalan LKM PT Konvensional Berdasarkan Provinsi (Miliar Rupiah) April 202</t>
  </si>
  <si>
    <t>Table 11.1. Conventional Limited Company MFIs Four Monthly Financial Data Summary by Province (Billion Rupiah) April 2021</t>
  </si>
  <si>
    <t>Tabel 14.1. Ikhtisar Data Keuangan Kuartalan LKM Koperasi Syariah Berdasarkan Provinsi (Miliar Rupiah) April 2021</t>
  </si>
  <si>
    <t>Table 14.1. Sharia Cooperative MFIs Four Monthly Financial Data Summary by Province (Billion Rupiah)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</si>
</sst>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_);_(* \(#,##0\);_(* &quot;-&quot;??_);_(@_)"/>
    <numFmt numFmtId="184" formatCode="_(* #,##0.0000000000000000000000000000000_);_(* \(#,##0.00000000000000000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358">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Fill="1" applyAlignment="1">
      <alignment horizontal="center"/>
    </xf>
    <xf numFmtId="0" fontId="87" fillId="0" borderId="16" xfId="0" applyFont="1" applyFill="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81"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2"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2"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6"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75" fillId="0" borderId="0" xfId="0" applyFont="1" applyAlignment="1">
      <alignment vertical="center"/>
    </xf>
    <xf numFmtId="0" fontId="3" fillId="0" borderId="1" xfId="0"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2" fontId="3" fillId="0" borderId="1" xfId="0" applyNumberFormat="1" applyFont="1" applyFill="1" applyBorder="1" applyAlignment="1">
      <alignment vertical="center"/>
    </xf>
    <xf numFmtId="43"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1" fontId="59" fillId="0" borderId="0" xfId="1" applyNumberFormat="1"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81"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2"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182" fontId="59" fillId="0" borderId="0" xfId="1" applyNumberFormat="1" applyFont="1" applyAlignment="1">
      <alignment vertical="center"/>
    </xf>
    <xf numFmtId="43" fontId="48" fillId="0" borderId="0" xfId="3" applyNumberFormat="1" applyFont="1" applyFill="1" applyBorder="1" applyAlignment="1">
      <alignment vertical="center" readingOrder="1"/>
    </xf>
    <xf numFmtId="182"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0" fontId="49" fillId="0" borderId="0" xfId="0" applyFont="1" applyFill="1" applyAlignment="1">
      <alignment vertical="center"/>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horizontal="left" vertical="center" indent="3"/>
    </xf>
    <xf numFmtId="0" fontId="79" fillId="0" borderId="0" xfId="0" applyFont="1" applyFill="1" applyBorder="1" applyAlignment="1">
      <alignment vertical="center"/>
    </xf>
    <xf numFmtId="0" fontId="92" fillId="0" borderId="0" xfId="0" applyFont="1" applyAlignment="1">
      <alignment vertical="center"/>
    </xf>
    <xf numFmtId="0" fontId="0" fillId="0" borderId="0" xfId="0" applyAlignment="1">
      <alignment horizontal="left"/>
    </xf>
    <xf numFmtId="43" fontId="64" fillId="0" borderId="1" xfId="840" applyFont="1" applyFill="1" applyBorder="1" applyAlignment="1">
      <alignment vertical="center"/>
    </xf>
    <xf numFmtId="41"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64" fillId="0" borderId="0" xfId="0" applyFont="1" applyAlignment="1">
      <alignment vertical="center"/>
    </xf>
    <xf numFmtId="0" fontId="91" fillId="0" borderId="0" xfId="0" applyFont="1" applyAlignment="1">
      <alignment vertical="center"/>
    </xf>
    <xf numFmtId="0" fontId="3" fillId="0" borderId="1" xfId="0" applyFont="1" applyBorder="1" applyAlignment="1">
      <alignment vertical="center"/>
    </xf>
    <xf numFmtId="43" fontId="54" fillId="0" borderId="1" xfId="840" applyFont="1" applyFill="1" applyBorder="1" applyAlignment="1">
      <alignment horizontal="righ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3" fontId="3" fillId="0" borderId="1" xfId="840" applyFont="1" applyFill="1" applyBorder="1" applyAlignment="1">
      <alignment horizontal="right"/>
    </xf>
    <xf numFmtId="41" fontId="54" fillId="0" borderId="0" xfId="1" applyFont="1" applyFill="1" applyBorder="1" applyAlignment="1">
      <alignment horizontal="right" vertical="center" readingOrder="1"/>
    </xf>
    <xf numFmtId="0" fontId="54" fillId="0" borderId="0" xfId="3" applyFont="1" applyFill="1" applyBorder="1" applyAlignment="1">
      <alignment horizontal="right" vertical="center"/>
    </xf>
    <xf numFmtId="43" fontId="64" fillId="0" borderId="1" xfId="840" applyFont="1" applyFill="1" applyBorder="1" applyAlignment="1">
      <alignment horizontal="right"/>
    </xf>
    <xf numFmtId="43" fontId="54" fillId="0" borderId="0" xfId="838" applyNumberFormat="1" applyFont="1" applyAlignment="1">
      <alignment vertical="center"/>
    </xf>
    <xf numFmtId="43" fontId="54" fillId="0" borderId="0" xfId="840" applyFont="1" applyAlignment="1">
      <alignment vertical="center"/>
    </xf>
    <xf numFmtId="43" fontId="79" fillId="0" borderId="0" xfId="840" applyFont="1" applyAlignment="1">
      <alignment vertical="center"/>
    </xf>
    <xf numFmtId="43" fontId="49" fillId="0" borderId="0" xfId="0" applyNumberFormat="1" applyFont="1" applyAlignment="1">
      <alignment vertical="center"/>
    </xf>
    <xf numFmtId="43" fontId="54" fillId="0" borderId="0" xfId="0" applyNumberFormat="1" applyFont="1" applyAlignment="1">
      <alignment vertical="center"/>
    </xf>
    <xf numFmtId="43" fontId="3" fillId="0" borderId="0" xfId="840" applyFont="1"/>
    <xf numFmtId="0" fontId="3" fillId="0" borderId="0" xfId="0" applyFont="1" applyFill="1" applyBorder="1" applyAlignment="1">
      <alignment horizontal="left" vertical="center"/>
    </xf>
    <xf numFmtId="0" fontId="69" fillId="0" borderId="0" xfId="2" applyFont="1" applyFill="1" applyBorder="1" applyAlignment="1">
      <alignment horizontal="left" vertical="center"/>
    </xf>
    <xf numFmtId="0" fontId="3" fillId="0" borderId="0" xfId="0" applyFont="1" applyFill="1" applyAlignment="1">
      <alignment horizontal="left" vertical="center"/>
    </xf>
    <xf numFmtId="0" fontId="69" fillId="0" borderId="0" xfId="2" quotePrefix="1" applyFont="1" applyFill="1" applyBorder="1" applyAlignment="1">
      <alignment horizontal="left" vertical="center"/>
    </xf>
    <xf numFmtId="0" fontId="59" fillId="0" borderId="0" xfId="0" applyFont="1" applyFill="1" applyAlignment="1">
      <alignment vertical="center"/>
    </xf>
    <xf numFmtId="0" fontId="0" fillId="0" borderId="0" xfId="0" applyFill="1" applyAlignment="1">
      <alignment horizontal="left"/>
    </xf>
    <xf numFmtId="182" fontId="59" fillId="0" borderId="0" xfId="1" applyNumberFormat="1" applyFont="1" applyFill="1" applyAlignment="1">
      <alignment vertical="center"/>
    </xf>
    <xf numFmtId="0" fontId="58" fillId="0" borderId="0" xfId="0" applyFont="1" applyFill="1" applyAlignment="1">
      <alignment vertical="center"/>
    </xf>
    <xf numFmtId="0" fontId="54" fillId="0" borderId="1" xfId="1" applyNumberFormat="1" applyFont="1" applyFill="1" applyBorder="1" applyAlignment="1">
      <alignment vertical="center"/>
    </xf>
    <xf numFmtId="182" fontId="54" fillId="0" borderId="1" xfId="840" applyNumberFormat="1" applyFont="1" applyFill="1" applyBorder="1" applyAlignment="1">
      <alignment horizontal="right" vertical="center"/>
    </xf>
    <xf numFmtId="183" fontId="59" fillId="0" borderId="0" xfId="0" applyNumberFormat="1" applyFont="1" applyAlignment="1">
      <alignment vertical="center"/>
    </xf>
    <xf numFmtId="182" fontId="54" fillId="0" borderId="1" xfId="840" applyNumberFormat="1" applyFont="1" applyFill="1" applyBorder="1" applyAlignment="1">
      <alignment vertical="center"/>
    </xf>
    <xf numFmtId="43" fontId="3" fillId="0" borderId="0" xfId="0" applyNumberFormat="1" applyFont="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horizontal="left" vertical="center" indent="3"/>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4" fontId="49" fillId="0" borderId="0" xfId="3" applyNumberFormat="1" applyFont="1" applyFill="1" applyBorder="1" applyAlignment="1">
      <alignment vertical="center"/>
    </xf>
    <xf numFmtId="41" fontId="49" fillId="0" borderId="0" xfId="1" applyFont="1" applyFill="1" applyBorder="1" applyAlignment="1">
      <alignment vertical="center" readingOrder="1"/>
    </xf>
    <xf numFmtId="41" fontId="48" fillId="0" borderId="0" xfId="1" applyFont="1" applyFill="1" applyBorder="1" applyAlignment="1">
      <alignment vertical="center" readingOrder="1"/>
    </xf>
    <xf numFmtId="0" fontId="49" fillId="0" borderId="0" xfId="1" applyNumberFormat="1" applyFont="1" applyFill="1" applyBorder="1" applyAlignment="1">
      <alignment vertical="center" readingOrder="1"/>
    </xf>
    <xf numFmtId="0" fontId="48" fillId="0" borderId="0" xfId="1" applyNumberFormat="1" applyFont="1" applyFill="1" applyBorder="1" applyAlignment="1">
      <alignment vertical="center" readingOrder="1"/>
    </xf>
    <xf numFmtId="41" fontId="79" fillId="0" borderId="0" xfId="1" applyFont="1" applyFill="1" applyBorder="1" applyAlignment="1">
      <alignment vertical="center" readingOrder="1"/>
    </xf>
    <xf numFmtId="41" fontId="60" fillId="0" borderId="0" xfId="1" applyFont="1" applyFill="1" applyBorder="1" applyAlignment="1">
      <alignment vertical="center" readingOrder="1"/>
    </xf>
    <xf numFmtId="182" fontId="49" fillId="0" borderId="0" xfId="3" applyNumberFormat="1" applyFont="1" applyFill="1" applyBorder="1" applyAlignment="1">
      <alignment vertical="center" readingOrder="1"/>
    </xf>
    <xf numFmtId="182" fontId="48" fillId="0" borderId="0" xfId="3" applyNumberFormat="1" applyFont="1" applyFill="1" applyBorder="1" applyAlignment="1">
      <alignment vertical="center" readingOrder="1"/>
    </xf>
    <xf numFmtId="41" fontId="79" fillId="0" borderId="0" xfId="1" applyFont="1" applyFill="1" applyBorder="1" applyAlignment="1">
      <alignment vertical="center"/>
    </xf>
    <xf numFmtId="182" fontId="49" fillId="0" borderId="0" xfId="3" applyNumberFormat="1" applyFont="1" applyFill="1" applyBorder="1" applyAlignment="1">
      <alignment vertical="center"/>
    </xf>
    <xf numFmtId="0" fontId="48" fillId="0" borderId="0" xfId="1" applyNumberFormat="1" applyFont="1" applyFill="1" applyBorder="1" applyAlignment="1">
      <alignment vertical="center" wrapText="1"/>
    </xf>
    <xf numFmtId="182" fontId="49" fillId="0" borderId="0" xfId="1" applyNumberFormat="1" applyFont="1" applyFill="1" applyBorder="1" applyAlignment="1">
      <alignment vertical="center"/>
    </xf>
    <xf numFmtId="0" fontId="60" fillId="0" borderId="1" xfId="1" applyNumberFormat="1" applyFont="1" applyFill="1" applyBorder="1" applyAlignment="1">
      <alignment horizontal="right" vertical="center"/>
    </xf>
    <xf numFmtId="41" fontId="7" fillId="0" borderId="0" xfId="1" applyFont="1" applyFill="1" applyBorder="1" applyAlignment="1">
      <alignment vertical="center"/>
    </xf>
    <xf numFmtId="0" fontId="7" fillId="0" borderId="0" xfId="0" applyFont="1" applyAlignment="1">
      <alignment vertical="center" wrapText="1"/>
    </xf>
    <xf numFmtId="0" fontId="7" fillId="0" borderId="0" xfId="0" applyFont="1" applyFill="1" applyAlignment="1">
      <alignment vertical="center" wrapText="1"/>
    </xf>
    <xf numFmtId="41" fontId="49" fillId="0" borderId="0" xfId="1" applyFont="1" applyAlignment="1">
      <alignment vertical="center"/>
    </xf>
    <xf numFmtId="41" fontId="49" fillId="0" borderId="0" xfId="1" applyFont="1" applyFill="1" applyAlignment="1">
      <alignment vertical="center"/>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applyAlignment="1"/>
    <xf numFmtId="182" fontId="60" fillId="0" borderId="1" xfId="0" applyNumberFormat="1" applyFont="1" applyBorder="1" applyAlignment="1"/>
    <xf numFmtId="182" fontId="60" fillId="0" borderId="1" xfId="0" applyNumberFormat="1" applyFont="1" applyFill="1" applyBorder="1" applyAlignment="1">
      <alignment vertical="center"/>
    </xf>
    <xf numFmtId="0" fontId="49" fillId="0" borderId="0" xfId="1" applyNumberFormat="1" applyFont="1" applyAlignment="1">
      <alignment vertical="center"/>
    </xf>
    <xf numFmtId="0" fontId="49" fillId="0" borderId="0" xfId="0" applyFont="1" applyAlignment="1">
      <alignment vertical="center" wrapText="1"/>
    </xf>
    <xf numFmtId="41" fontId="49" fillId="0" borderId="0" xfId="1" applyFont="1" applyAlignment="1">
      <alignment vertical="center" wrapText="1"/>
    </xf>
    <xf numFmtId="0" fontId="49" fillId="0" borderId="0" xfId="1" applyNumberFormat="1" applyFont="1" applyAlignment="1">
      <alignment vertical="center" wrapText="1"/>
    </xf>
    <xf numFmtId="41" fontId="49" fillId="0" borderId="0" xfId="1" applyFont="1" applyFill="1" applyAlignment="1">
      <alignment vertical="center" wrapText="1"/>
    </xf>
    <xf numFmtId="0" fontId="49" fillId="0" borderId="0" xfId="0" applyFont="1" applyFill="1" applyAlignment="1">
      <alignment vertical="center" wrapText="1"/>
    </xf>
    <xf numFmtId="0" fontId="49" fillId="0" borderId="1" xfId="3" applyFont="1" applyFill="1" applyBorder="1" applyAlignment="1">
      <alignment vertical="center"/>
    </xf>
    <xf numFmtId="43" fontId="49" fillId="0" borderId="1" xfId="3" applyNumberFormat="1" applyFont="1" applyFill="1" applyBorder="1" applyAlignment="1">
      <alignment vertical="center"/>
    </xf>
    <xf numFmtId="0" fontId="49" fillId="0" borderId="1" xfId="3" applyFont="1" applyFill="1" applyBorder="1" applyAlignment="1">
      <alignment horizontal="center" vertical="center"/>
    </xf>
    <xf numFmtId="10" fontId="54" fillId="0" borderId="1" xfId="838" applyNumberFormat="1" applyFont="1" applyFill="1" applyBorder="1" applyAlignment="1">
      <alignment horizontal="right" vertical="center" readingOrder="1"/>
    </xf>
    <xf numFmtId="0" fontId="60" fillId="0" borderId="1" xfId="1" applyNumberFormat="1" applyFont="1" applyFill="1" applyBorder="1" applyAlignment="1">
      <alignment vertical="center"/>
    </xf>
    <xf numFmtId="10" fontId="59" fillId="0" borderId="0" xfId="838" quotePrefix="1" applyNumberFormat="1" applyFont="1" applyAlignment="1">
      <alignment vertical="center"/>
    </xf>
    <xf numFmtId="10" fontId="0" fillId="0" borderId="0" xfId="838" applyNumberFormat="1" applyFont="1" applyFill="1"/>
    <xf numFmtId="0" fontId="51" fillId="0" borderId="0" xfId="4" applyFont="1" applyFill="1" applyAlignment="1">
      <alignment horizontal="justify" vertical="top" wrapText="1"/>
    </xf>
    <xf numFmtId="0" fontId="91" fillId="0" borderId="0" xfId="4" applyFont="1" applyFill="1" applyAlignment="1">
      <alignment horizontal="left" vertical="justify"/>
    </xf>
    <xf numFmtId="0" fontId="50" fillId="0" borderId="0" xfId="4" applyFont="1" applyFill="1" applyAlignment="1">
      <alignment horizontal="justify" vertical="top" wrapText="1"/>
    </xf>
    <xf numFmtId="0" fontId="93" fillId="0" borderId="0" xfId="3" applyNumberFormat="1" applyFont="1" applyFill="1" applyBorder="1" applyAlignment="1">
      <alignment horizontal="center" vertical="center" wrapText="1" readingOrder="1"/>
    </xf>
    <xf numFmtId="0" fontId="94" fillId="0" borderId="0" xfId="3" applyNumberFormat="1" applyFont="1" applyFill="1" applyBorder="1" applyAlignment="1">
      <alignment horizontal="center" vertical="center" wrapText="1" readingOrder="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7" fillId="0" borderId="0" xfId="0" applyFont="1" applyBorder="1" applyAlignment="1">
      <alignment horizontal="center" vertical="justify" wrapText="1"/>
    </xf>
    <xf numFmtId="0" fontId="87" fillId="0" borderId="10" xfId="0" applyFont="1" applyBorder="1" applyAlignment="1">
      <alignment horizontal="center" vertical="justify" wrapText="1"/>
    </xf>
    <xf numFmtId="0" fontId="88" fillId="0" borderId="0" xfId="0" applyFont="1" applyBorder="1" applyAlignment="1">
      <alignment horizontal="center" vertical="top" wrapText="1"/>
    </xf>
    <xf numFmtId="0" fontId="88" fillId="0" borderId="10" xfId="0" applyFont="1" applyBorder="1" applyAlignment="1">
      <alignment horizontal="center" vertical="top" wrapText="1"/>
    </xf>
    <xf numFmtId="0" fontId="79" fillId="8" borderId="13" xfId="3" applyFont="1" applyFill="1" applyBorder="1" applyAlignment="1">
      <alignment horizontal="center" vertical="center" wrapText="1" readingOrder="1"/>
    </xf>
    <xf numFmtId="0" fontId="79" fillId="8" borderId="14" xfId="3" applyFont="1" applyFill="1" applyBorder="1" applyAlignment="1">
      <alignment horizontal="center" vertical="center" wrapText="1" readingOrder="1"/>
    </xf>
    <xf numFmtId="0" fontId="79" fillId="8" borderId="15" xfId="3" applyFont="1" applyFill="1" applyBorder="1" applyAlignment="1">
      <alignment horizontal="center" vertical="center" wrapText="1" readingOrder="1"/>
    </xf>
    <xf numFmtId="0" fontId="80" fillId="8" borderId="16" xfId="3" applyFont="1" applyFill="1" applyBorder="1" applyAlignment="1">
      <alignment horizontal="center" vertical="center" wrapText="1" readingOrder="1"/>
    </xf>
    <xf numFmtId="0" fontId="80" fillId="8" borderId="0" xfId="3" applyFont="1" applyFill="1" applyAlignment="1">
      <alignment horizontal="center" vertical="center" wrapText="1" readingOrder="1"/>
    </xf>
    <xf numFmtId="0" fontId="80" fillId="8" borderId="10" xfId="3" applyFont="1" applyFill="1" applyBorder="1" applyAlignment="1">
      <alignment horizontal="center" vertical="center" wrapText="1" readingOrder="1"/>
    </xf>
    <xf numFmtId="0" fontId="60" fillId="8" borderId="1" xfId="3" applyFont="1" applyFill="1" applyBorder="1" applyAlignment="1">
      <alignment horizontal="center" vertical="center" wrapText="1" readingOrder="1"/>
    </xf>
    <xf numFmtId="0" fontId="61" fillId="8" borderId="1" xfId="3" applyFont="1" applyFill="1" applyBorder="1" applyAlignment="1">
      <alignment horizontal="center" vertical="center" wrapText="1" readingOrder="1"/>
    </xf>
    <xf numFmtId="0" fontId="3" fillId="0" borderId="1" xfId="0" applyFont="1" applyBorder="1" applyAlignment="1">
      <alignment horizontal="left" vertical="center"/>
    </xf>
    <xf numFmtId="0" fontId="54" fillId="0" borderId="1" xfId="0" applyFont="1" applyBorder="1" applyAlignment="1">
      <alignment vertical="center"/>
    </xf>
    <xf numFmtId="43" fontId="54" fillId="0" borderId="1" xfId="840" applyFont="1" applyBorder="1" applyAlignment="1">
      <alignment vertical="center"/>
    </xf>
    <xf numFmtId="0" fontId="80" fillId="8" borderId="17" xfId="3" applyFont="1" applyFill="1" applyBorder="1" applyAlignment="1">
      <alignment horizontal="center" vertical="center" wrapText="1" readingOrder="1"/>
    </xf>
    <xf numFmtId="0" fontId="80" fillId="8" borderId="2" xfId="3" applyFont="1" applyFill="1" applyBorder="1" applyAlignment="1">
      <alignment horizontal="center" vertical="center" wrapText="1" readingOrder="1"/>
    </xf>
    <xf numFmtId="0" fontId="80" fillId="8" borderId="18" xfId="3" applyFont="1" applyFill="1" applyBorder="1" applyAlignment="1">
      <alignment horizontal="center" vertical="center" wrapText="1" readingOrder="1"/>
    </xf>
    <xf numFmtId="43" fontId="3" fillId="0" borderId="1" xfId="840" applyFont="1" applyBorder="1"/>
    <xf numFmtId="43" fontId="60" fillId="0" borderId="1" xfId="0" applyNumberFormat="1" applyFont="1" applyBorder="1" applyAlignment="1">
      <alignment vertical="center"/>
    </xf>
    <xf numFmtId="43" fontId="3" fillId="0" borderId="1" xfId="840" applyFont="1" applyBorder="1" applyAlignment="1">
      <alignment vertical="center"/>
    </xf>
    <xf numFmtId="0" fontId="54" fillId="0" borderId="1" xfId="0" applyFont="1" applyBorder="1" applyAlignment="1">
      <alignment vertical="center" wrapText="1"/>
    </xf>
    <xf numFmtId="2" fontId="60" fillId="0" borderId="1" xfId="0" applyNumberFormat="1" applyFont="1" applyBorder="1" applyAlignment="1">
      <alignment vertical="center"/>
    </xf>
    <xf numFmtId="0" fontId="79" fillId="8" borderId="13" xfId="3" applyFont="1" applyFill="1" applyBorder="1" applyAlignment="1">
      <alignment horizontal="center" vertical="top" wrapText="1" readingOrder="1"/>
    </xf>
    <xf numFmtId="0" fontId="79" fillId="8" borderId="14" xfId="3" applyFont="1" applyFill="1" applyBorder="1" applyAlignment="1">
      <alignment horizontal="center" vertical="top" wrapText="1" readingOrder="1"/>
    </xf>
    <xf numFmtId="0" fontId="79" fillId="8" borderId="15" xfId="3" applyFont="1" applyFill="1" applyBorder="1" applyAlignment="1">
      <alignment horizontal="center" vertical="top" wrapText="1" readingOrder="1"/>
    </xf>
    <xf numFmtId="0" fontId="80" fillId="8" borderId="16" xfId="3" applyFont="1" applyFill="1" applyBorder="1" applyAlignment="1">
      <alignment horizontal="center" vertical="top" wrapText="1" readingOrder="1"/>
    </xf>
    <xf numFmtId="0" fontId="80" fillId="8" borderId="0" xfId="3" applyFont="1" applyFill="1" applyAlignment="1">
      <alignment horizontal="center" vertical="top" wrapText="1" readingOrder="1"/>
    </xf>
    <xf numFmtId="0" fontId="80" fillId="8" borderId="10" xfId="3" applyFont="1" applyFill="1" applyBorder="1" applyAlignment="1">
      <alignment horizontal="center" vertical="top" wrapText="1" readingOrder="1"/>
    </xf>
    <xf numFmtId="0" fontId="3" fillId="0" borderId="1" xfId="0" applyFont="1" applyBorder="1"/>
    <xf numFmtId="0" fontId="74" fillId="0" borderId="1" xfId="0" applyFont="1" applyBorder="1" applyAlignment="1">
      <alignment horizontal="right"/>
    </xf>
    <xf numFmtId="2" fontId="64" fillId="0" borderId="1" xfId="0" applyNumberFormat="1" applyFont="1" applyBorder="1"/>
    <xf numFmtId="2" fontId="60" fillId="0" borderId="1" xfId="0" applyNumberFormat="1" applyFont="1" applyBorder="1"/>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AttribBox" xfId="5" xr:uid="{00000000-0005-0000-0000-000017000000}"/>
    <cellStyle name="Attribute" xfId="6" xr:uid="{00000000-0005-0000-0000-000018000000}"/>
    <cellStyle name="ÄÞ¸¶ [0]_´ëÇü»çÃâ" xfId="488" xr:uid="{00000000-0005-0000-0000-000015000000}"/>
    <cellStyle name="ÄÞ¸¶_´ëÇü»çÃâ" xfId="489" xr:uid="{00000000-0005-0000-0000-000016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þ_x001d_ð &amp;ý&amp;†ýG_x0008_ X_x000a__x0007__x0001__x0001_" xfId="678" xr:uid="{00000000-0005-0000-0000-000040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zoomScale="90" zoomScaleNormal="90" zoomScaleSheetLayoutView="85" workbookViewId="0">
      <selection activeCell="C12" sqref="C12"/>
    </sheetView>
  </sheetViews>
  <sheetFormatPr baseColWidth="10" defaultColWidth="9.1640625" defaultRowHeight="25"/>
  <cols>
    <col min="1" max="1" width="3.33203125" style="185" customWidth="1"/>
    <col min="2" max="2" width="3.33203125" style="18" customWidth="1"/>
    <col min="3" max="3" width="12.5" style="18" customWidth="1"/>
    <col min="4" max="9" width="9.1640625" style="18"/>
    <col min="10" max="10" width="16.33203125" style="18" customWidth="1"/>
    <col min="11" max="16384" width="9.16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1" t="s">
        <v>136</v>
      </c>
      <c r="D10" s="37"/>
      <c r="E10" s="37"/>
      <c r="F10" s="37"/>
    </row>
    <row r="11" spans="1:6" ht="47.25" customHeight="1">
      <c r="A11" s="24"/>
      <c r="C11" s="91" t="s">
        <v>404</v>
      </c>
      <c r="D11" s="37"/>
      <c r="E11" s="37"/>
      <c r="F11" s="37"/>
    </row>
    <row r="12" spans="1:6" ht="47.25" customHeight="1">
      <c r="A12" s="24"/>
      <c r="C12" s="92" t="s">
        <v>135</v>
      </c>
      <c r="D12" s="37"/>
      <c r="E12" s="37"/>
      <c r="F12" s="37"/>
    </row>
    <row r="13" spans="1:6" ht="47.25" customHeight="1">
      <c r="A13" s="24"/>
      <c r="C13" s="92" t="s">
        <v>403</v>
      </c>
      <c r="D13" s="37"/>
      <c r="E13" s="37"/>
      <c r="F13" s="37"/>
    </row>
    <row r="14" spans="1:6">
      <c r="A14" s="24"/>
      <c r="C14" s="91"/>
      <c r="D14" s="37"/>
      <c r="E14" s="37"/>
      <c r="F14" s="37"/>
    </row>
    <row r="15" spans="1:6">
      <c r="A15" s="24"/>
      <c r="C15" s="93"/>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view="pageBreakPreview" zoomScale="85" zoomScaleNormal="90" zoomScaleSheetLayoutView="85" workbookViewId="0">
      <selection activeCell="B5" sqref="B5"/>
    </sheetView>
  </sheetViews>
  <sheetFormatPr baseColWidth="10" defaultColWidth="9.1640625" defaultRowHeight="13"/>
  <cols>
    <col min="1" max="1" width="5.6640625" style="127" customWidth="1"/>
    <col min="2" max="2" width="54.1640625" style="8" customWidth="1"/>
    <col min="3" max="3" width="12.5" style="130" customWidth="1"/>
    <col min="4" max="5" width="12.5" style="8" customWidth="1"/>
    <col min="6" max="6" width="48.33203125" style="8" bestFit="1" customWidth="1"/>
    <col min="7" max="7" width="25.83203125" style="8" bestFit="1" customWidth="1"/>
    <col min="8" max="8" width="16" style="8" bestFit="1" customWidth="1"/>
    <col min="9" max="9" width="7.5" style="8" bestFit="1" customWidth="1"/>
    <col min="10" max="40" width="26.1640625" style="8" customWidth="1"/>
    <col min="41" max="41" width="0" style="8" hidden="1" customWidth="1"/>
    <col min="42" max="42" width="21.5" style="8" customWidth="1"/>
    <col min="43" max="16384" width="9.1640625" style="8"/>
  </cols>
  <sheetData>
    <row r="1" spans="1:37" ht="21">
      <c r="A1" s="307" t="s">
        <v>274</v>
      </c>
      <c r="B1" s="308"/>
      <c r="C1" s="308"/>
      <c r="D1" s="308"/>
      <c r="E1" s="308"/>
      <c r="F1" s="309"/>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21">
      <c r="A2" s="310" t="s">
        <v>391</v>
      </c>
      <c r="B2" s="311"/>
      <c r="C2" s="311"/>
      <c r="D2" s="311"/>
      <c r="E2" s="311"/>
      <c r="F2" s="312"/>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s="191" customFormat="1" ht="47.25" customHeight="1">
      <c r="A3" s="40" t="s">
        <v>0</v>
      </c>
      <c r="B3" s="40" t="s">
        <v>6</v>
      </c>
      <c r="C3" s="40" t="s">
        <v>398</v>
      </c>
      <c r="D3" s="40" t="s">
        <v>399</v>
      </c>
      <c r="E3" s="40" t="s">
        <v>400</v>
      </c>
      <c r="F3" s="41" t="s">
        <v>130</v>
      </c>
    </row>
    <row r="4" spans="1:37" ht="16">
      <c r="A4" s="107">
        <v>1</v>
      </c>
      <c r="B4" s="135" t="s">
        <v>161</v>
      </c>
      <c r="C4" s="116"/>
      <c r="D4" s="223"/>
      <c r="E4" s="109"/>
      <c r="F4" s="133" t="s">
        <v>308</v>
      </c>
      <c r="H4" s="125"/>
    </row>
    <row r="5" spans="1:37" ht="16">
      <c r="A5" s="107">
        <v>2</v>
      </c>
      <c r="B5" s="108" t="s">
        <v>162</v>
      </c>
      <c r="C5" s="109">
        <v>8.4602403785</v>
      </c>
      <c r="D5" s="109">
        <v>13.9119968095</v>
      </c>
      <c r="E5" s="109"/>
      <c r="F5" s="134" t="s">
        <v>227</v>
      </c>
      <c r="G5" s="223"/>
      <c r="H5" s="223"/>
      <c r="I5" s="272"/>
    </row>
    <row r="6" spans="1:37" ht="16">
      <c r="A6" s="107">
        <v>3</v>
      </c>
      <c r="B6" s="108" t="s">
        <v>163</v>
      </c>
      <c r="C6" s="109">
        <v>0.95853887800000004</v>
      </c>
      <c r="D6" s="109">
        <v>1.6108095650000001</v>
      </c>
      <c r="E6" s="109"/>
      <c r="F6" s="134" t="s">
        <v>228</v>
      </c>
      <c r="G6" s="223"/>
      <c r="H6" s="223"/>
      <c r="I6" s="272"/>
    </row>
    <row r="7" spans="1:37" ht="16">
      <c r="A7" s="107">
        <v>4</v>
      </c>
      <c r="B7" s="135" t="s">
        <v>164</v>
      </c>
      <c r="C7" s="116">
        <v>9.4187792565000006</v>
      </c>
      <c r="D7" s="116">
        <v>15.5228063745</v>
      </c>
      <c r="E7" s="116"/>
      <c r="F7" s="133" t="s">
        <v>229</v>
      </c>
      <c r="G7" s="223"/>
      <c r="H7" s="223"/>
      <c r="I7" s="272"/>
    </row>
    <row r="8" spans="1:37" ht="16">
      <c r="A8" s="107">
        <v>5</v>
      </c>
      <c r="B8" s="115" t="s">
        <v>165</v>
      </c>
      <c r="C8" s="136">
        <v>0</v>
      </c>
      <c r="D8" s="273"/>
      <c r="E8" s="109"/>
      <c r="F8" s="133" t="s">
        <v>309</v>
      </c>
    </row>
    <row r="9" spans="1:37" ht="16">
      <c r="A9" s="107">
        <v>6</v>
      </c>
      <c r="B9" s="108" t="s">
        <v>166</v>
      </c>
      <c r="C9" s="109">
        <v>1.585384621</v>
      </c>
      <c r="D9" s="109">
        <v>2.327818825</v>
      </c>
      <c r="E9" s="109"/>
      <c r="F9" s="134" t="s">
        <v>222</v>
      </c>
      <c r="G9" s="223"/>
      <c r="H9" s="223"/>
      <c r="I9" s="272"/>
    </row>
    <row r="10" spans="1:37" ht="16">
      <c r="A10" s="107">
        <v>7</v>
      </c>
      <c r="B10" s="108" t="s">
        <v>167</v>
      </c>
      <c r="C10" s="109">
        <v>3.7342461825000002</v>
      </c>
      <c r="D10" s="109">
        <v>4.2496919130000004</v>
      </c>
      <c r="E10" s="109"/>
      <c r="F10" s="134" t="s">
        <v>238</v>
      </c>
      <c r="G10" s="223"/>
      <c r="H10" s="223"/>
      <c r="I10" s="272"/>
    </row>
    <row r="11" spans="1:37" ht="16">
      <c r="A11" s="107">
        <v>8</v>
      </c>
      <c r="B11" s="108" t="s">
        <v>168</v>
      </c>
      <c r="C11" s="109">
        <v>0.25917105699999998</v>
      </c>
      <c r="D11" s="109">
        <v>0.36922113533333334</v>
      </c>
      <c r="E11" s="109"/>
      <c r="F11" s="134" t="s">
        <v>236</v>
      </c>
      <c r="G11" s="223"/>
      <c r="H11" s="223"/>
      <c r="I11" s="272"/>
    </row>
    <row r="12" spans="1:37" ht="16">
      <c r="A12" s="107">
        <v>9</v>
      </c>
      <c r="B12" s="108" t="s">
        <v>169</v>
      </c>
      <c r="C12" s="109">
        <v>3.4885833000000002</v>
      </c>
      <c r="D12" s="109">
        <v>5.9515643779999996</v>
      </c>
      <c r="E12" s="109"/>
      <c r="F12" s="134" t="s">
        <v>237</v>
      </c>
      <c r="G12" s="223"/>
      <c r="H12" s="223"/>
      <c r="I12" s="272"/>
    </row>
    <row r="13" spans="1:37" ht="16">
      <c r="A13" s="107">
        <v>10</v>
      </c>
      <c r="B13" s="108" t="s">
        <v>170</v>
      </c>
      <c r="C13" s="109">
        <v>2.396925924</v>
      </c>
      <c r="D13" s="109">
        <v>3.0655436159999998</v>
      </c>
      <c r="E13" s="109"/>
      <c r="F13" s="134" t="s">
        <v>223</v>
      </c>
      <c r="G13" s="223"/>
      <c r="H13" s="223"/>
      <c r="I13" s="272"/>
    </row>
    <row r="14" spans="1:37" ht="16">
      <c r="A14" s="107">
        <v>11</v>
      </c>
      <c r="B14" s="135" t="s">
        <v>171</v>
      </c>
      <c r="C14" s="116">
        <v>11.4643110845</v>
      </c>
      <c r="D14" s="116">
        <v>15.963839867333334</v>
      </c>
      <c r="E14" s="116"/>
      <c r="F14" s="133" t="s">
        <v>224</v>
      </c>
      <c r="G14" s="223"/>
      <c r="H14" s="223"/>
      <c r="I14" s="272"/>
    </row>
    <row r="15" spans="1:37" ht="16">
      <c r="A15" s="107">
        <v>12</v>
      </c>
      <c r="B15" s="115" t="s">
        <v>172</v>
      </c>
      <c r="C15" s="116">
        <v>-2.0455318280000001</v>
      </c>
      <c r="D15" s="116">
        <v>-0.44103349283333326</v>
      </c>
      <c r="E15" s="116"/>
      <c r="F15" s="133" t="s">
        <v>310</v>
      </c>
      <c r="G15" s="223"/>
      <c r="H15" s="223"/>
      <c r="I15" s="272"/>
    </row>
    <row r="16" spans="1:37" ht="16">
      <c r="A16" s="114">
        <v>13</v>
      </c>
      <c r="B16" s="108" t="s">
        <v>258</v>
      </c>
      <c r="C16" s="109">
        <v>1.9146753999999998E-2</v>
      </c>
      <c r="D16" s="109">
        <v>4.0806882000000003E-2</v>
      </c>
      <c r="E16" s="109"/>
      <c r="F16" s="134" t="s">
        <v>311</v>
      </c>
      <c r="G16" s="223"/>
      <c r="H16" s="223"/>
      <c r="I16" s="272"/>
    </row>
    <row r="17" spans="1:9" ht="16">
      <c r="A17" s="107">
        <v>14</v>
      </c>
      <c r="B17" s="108" t="s">
        <v>259</v>
      </c>
      <c r="C17" s="109">
        <v>4.3634036000000001E-2</v>
      </c>
      <c r="D17" s="109">
        <v>0.116846467</v>
      </c>
      <c r="E17" s="109"/>
      <c r="F17" s="134" t="s">
        <v>312</v>
      </c>
      <c r="G17" s="223"/>
      <c r="H17" s="223"/>
      <c r="I17" s="272"/>
    </row>
    <row r="18" spans="1:9" ht="16">
      <c r="A18" s="107">
        <v>15</v>
      </c>
      <c r="B18" s="115" t="s">
        <v>175</v>
      </c>
      <c r="C18" s="116">
        <v>-2.0700191100000001</v>
      </c>
      <c r="D18" s="116">
        <v>-0.51707307783333323</v>
      </c>
      <c r="E18" s="116"/>
      <c r="F18" s="133" t="s">
        <v>313</v>
      </c>
      <c r="G18" s="223"/>
      <c r="H18" s="223"/>
      <c r="I18" s="272"/>
    </row>
    <row r="19" spans="1:9" ht="16">
      <c r="A19" s="107">
        <v>16</v>
      </c>
      <c r="B19" s="108" t="s">
        <v>260</v>
      </c>
      <c r="C19" s="109">
        <v>5.8359780000000003E-3</v>
      </c>
      <c r="D19" s="109">
        <v>1.359808E-2</v>
      </c>
      <c r="E19" s="109"/>
      <c r="F19" s="134" t="s">
        <v>314</v>
      </c>
      <c r="G19" s="223"/>
      <c r="H19" s="223"/>
      <c r="I19" s="272"/>
    </row>
    <row r="20" spans="1:9" ht="16">
      <c r="A20" s="107">
        <v>17</v>
      </c>
      <c r="B20" s="115" t="s">
        <v>177</v>
      </c>
      <c r="C20" s="116">
        <v>-2.075855088</v>
      </c>
      <c r="D20" s="116">
        <v>-0.5306711578333333</v>
      </c>
      <c r="E20" s="116"/>
      <c r="F20" s="133" t="s">
        <v>315</v>
      </c>
      <c r="G20" s="223"/>
      <c r="H20" s="223"/>
      <c r="I20" s="272"/>
    </row>
    <row r="21" spans="1:9">
      <c r="C21" s="128"/>
      <c r="D21" s="137"/>
      <c r="F21" s="129"/>
    </row>
    <row r="22" spans="1:9">
      <c r="A22" s="138"/>
      <c r="C22" s="128"/>
    </row>
    <row r="23" spans="1:9">
      <c r="B23" s="139"/>
      <c r="C23" s="140"/>
    </row>
    <row r="24" spans="1:9">
      <c r="C24" s="128"/>
    </row>
    <row r="25" spans="1:9">
      <c r="C25" s="128"/>
    </row>
    <row r="26" spans="1:9">
      <c r="C26" s="128"/>
    </row>
    <row r="27" spans="1:9">
      <c r="C27" s="128"/>
    </row>
    <row r="28" spans="1:9">
      <c r="C28" s="128"/>
    </row>
    <row r="29" spans="1:9">
      <c r="C29" s="128"/>
    </row>
    <row r="30" spans="1:9">
      <c r="C30" s="128"/>
    </row>
    <row r="31" spans="1:9">
      <c r="C31" s="128"/>
    </row>
    <row r="32" spans="1:9">
      <c r="C32" s="128"/>
    </row>
    <row r="33" spans="3:3">
      <c r="C33" s="128"/>
    </row>
    <row r="34" spans="3:3">
      <c r="C34" s="128"/>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M59"/>
  <sheetViews>
    <sheetView showGridLines="0" view="pageBreakPreview" zoomScaleNormal="90" zoomScaleSheetLayoutView="100" workbookViewId="0">
      <selection activeCell="F14" sqref="F14"/>
    </sheetView>
  </sheetViews>
  <sheetFormatPr baseColWidth="10" defaultColWidth="9.1640625" defaultRowHeight="13"/>
  <cols>
    <col min="1" max="1" width="21.1640625" style="138" customWidth="1"/>
    <col min="2" max="6" width="15.83203125" style="138" customWidth="1"/>
    <col min="7" max="7" width="21.1640625" style="138" customWidth="1"/>
    <col min="8" max="9" width="15.83203125" style="138" customWidth="1"/>
    <col min="10" max="10" width="29.6640625" style="138" customWidth="1"/>
    <col min="11" max="11" width="20.5" style="213" bestFit="1" customWidth="1"/>
    <col min="12" max="12" width="30" style="213" bestFit="1" customWidth="1"/>
    <col min="13" max="16384" width="9.1640625" style="213"/>
  </cols>
  <sheetData>
    <row r="1" spans="1:10" ht="21">
      <c r="A1" s="329" t="s">
        <v>430</v>
      </c>
      <c r="B1" s="330"/>
      <c r="C1" s="330"/>
      <c r="D1" s="330"/>
      <c r="E1" s="330"/>
      <c r="F1" s="330"/>
      <c r="G1" s="330"/>
      <c r="H1" s="330"/>
      <c r="I1" s="330"/>
      <c r="J1" s="331"/>
    </row>
    <row r="2" spans="1:10" ht="21">
      <c r="A2" s="340" t="s">
        <v>431</v>
      </c>
      <c r="B2" s="341"/>
      <c r="C2" s="341"/>
      <c r="D2" s="341"/>
      <c r="E2" s="341"/>
      <c r="F2" s="341"/>
      <c r="G2" s="341"/>
      <c r="H2" s="341"/>
      <c r="I2" s="341"/>
      <c r="J2" s="342"/>
    </row>
    <row r="3" spans="1:10" ht="34">
      <c r="A3" s="335" t="s">
        <v>129</v>
      </c>
      <c r="B3" s="192" t="s">
        <v>17</v>
      </c>
      <c r="C3" s="192" t="s">
        <v>18</v>
      </c>
      <c r="D3" s="192" t="s">
        <v>4</v>
      </c>
      <c r="E3" s="192" t="s">
        <v>70</v>
      </c>
      <c r="F3" s="192" t="s">
        <v>19</v>
      </c>
      <c r="G3" s="192" t="s">
        <v>364</v>
      </c>
      <c r="H3" s="192" t="s">
        <v>21</v>
      </c>
      <c r="I3" s="192" t="s">
        <v>330</v>
      </c>
      <c r="J3" s="336" t="s">
        <v>130</v>
      </c>
    </row>
    <row r="4" spans="1:10" ht="16">
      <c r="A4" s="214" t="s">
        <v>154</v>
      </c>
      <c r="B4" s="343">
        <v>3.1003897949999999</v>
      </c>
      <c r="C4" s="343">
        <v>1.5307999999999999E-3</v>
      </c>
      <c r="D4" s="343">
        <v>3.0988589950000001</v>
      </c>
      <c r="E4" s="343">
        <v>0</v>
      </c>
      <c r="F4" s="343">
        <v>1.7120199999999999E-4</v>
      </c>
      <c r="G4" s="343">
        <v>0.74428293599999995</v>
      </c>
      <c r="H4" s="343">
        <v>0</v>
      </c>
      <c r="I4" s="343">
        <v>1.5307999999999999E-3</v>
      </c>
      <c r="J4" s="215" t="s">
        <v>154</v>
      </c>
    </row>
    <row r="5" spans="1:10" ht="16">
      <c r="A5" s="214" t="s">
        <v>151</v>
      </c>
      <c r="B5" s="343">
        <v>1.133050694</v>
      </c>
      <c r="C5" s="343">
        <v>3.3333339999999999E-3</v>
      </c>
      <c r="D5" s="343">
        <v>1.1297173599999999</v>
      </c>
      <c r="E5" s="343">
        <v>0</v>
      </c>
      <c r="F5" s="343">
        <v>3.5499999999999997E-2</v>
      </c>
      <c r="G5" s="343">
        <v>0.64385400000000004</v>
      </c>
      <c r="H5" s="343">
        <v>0</v>
      </c>
      <c r="I5" s="343">
        <v>0</v>
      </c>
      <c r="J5" s="215" t="s">
        <v>158</v>
      </c>
    </row>
    <row r="6" spans="1:10" ht="16">
      <c r="A6" s="214" t="s">
        <v>150</v>
      </c>
      <c r="B6" s="343">
        <v>76.626407708000002</v>
      </c>
      <c r="C6" s="343">
        <v>46.182226479999997</v>
      </c>
      <c r="D6" s="343">
        <v>30.444181228000001</v>
      </c>
      <c r="E6" s="343">
        <v>0</v>
      </c>
      <c r="F6" s="343">
        <v>14.0653621045</v>
      </c>
      <c r="G6" s="343">
        <v>60.416727854000001</v>
      </c>
      <c r="H6" s="343">
        <v>2.4384860640000001</v>
      </c>
      <c r="I6" s="343">
        <v>41.889850222</v>
      </c>
      <c r="J6" s="215" t="s">
        <v>157</v>
      </c>
    </row>
    <row r="7" spans="1:10" ht="16">
      <c r="A7" s="214" t="s">
        <v>250</v>
      </c>
      <c r="B7" s="343">
        <v>2.1968600390000002</v>
      </c>
      <c r="C7" s="343">
        <v>1.2609991519999999</v>
      </c>
      <c r="D7" s="343">
        <v>0.93586088700000003</v>
      </c>
      <c r="E7" s="343">
        <v>0</v>
      </c>
      <c r="F7" s="343">
        <v>1.3739899E-2</v>
      </c>
      <c r="G7" s="343">
        <v>2.117186775</v>
      </c>
      <c r="H7" s="343">
        <v>0.216368</v>
      </c>
      <c r="I7" s="343">
        <v>1.0316613130000001</v>
      </c>
      <c r="J7" s="215" t="s">
        <v>252</v>
      </c>
    </row>
    <row r="8" spans="1:10" ht="16">
      <c r="A8" s="214" t="s">
        <v>358</v>
      </c>
      <c r="B8" s="343">
        <v>20.353209981999999</v>
      </c>
      <c r="C8" s="343">
        <v>17.004079697000002</v>
      </c>
      <c r="D8" s="343">
        <v>3.3491302850000002</v>
      </c>
      <c r="E8" s="343">
        <v>0</v>
      </c>
      <c r="F8" s="343">
        <v>1.1399752439999999</v>
      </c>
      <c r="G8" s="343">
        <v>17.012048867000001</v>
      </c>
      <c r="H8" s="343">
        <v>7.8684493519999998</v>
      </c>
      <c r="I8" s="343">
        <v>7.6549496279999998</v>
      </c>
      <c r="J8" s="215" t="s">
        <v>155</v>
      </c>
    </row>
    <row r="9" spans="1:10" ht="16">
      <c r="A9" s="214" t="s">
        <v>254</v>
      </c>
      <c r="B9" s="343">
        <v>0.19442246999999999</v>
      </c>
      <c r="C9" s="343">
        <v>4.85195E-2</v>
      </c>
      <c r="D9" s="343">
        <v>0.14590296999999999</v>
      </c>
      <c r="E9" s="343">
        <v>0</v>
      </c>
      <c r="F9" s="343">
        <v>3.141947E-3</v>
      </c>
      <c r="G9" s="343">
        <v>0.1265</v>
      </c>
      <c r="H9" s="343">
        <v>0</v>
      </c>
      <c r="I9" s="343">
        <v>4.85195E-2</v>
      </c>
      <c r="J9" s="215" t="s">
        <v>256</v>
      </c>
    </row>
    <row r="10" spans="1:10" ht="16">
      <c r="A10" s="214" t="s">
        <v>249</v>
      </c>
      <c r="B10" s="343">
        <v>1.693475168</v>
      </c>
      <c r="C10" s="343">
        <v>0.646759474</v>
      </c>
      <c r="D10" s="343">
        <v>1.046715694</v>
      </c>
      <c r="E10" s="343">
        <v>0</v>
      </c>
      <c r="F10" s="343">
        <v>1.569092E-3</v>
      </c>
      <c r="G10" s="343">
        <v>1.4376564000000001</v>
      </c>
      <c r="H10" s="343">
        <v>0.05</v>
      </c>
      <c r="I10" s="343">
        <v>0.57316440999999996</v>
      </c>
      <c r="J10" s="215" t="s">
        <v>253</v>
      </c>
    </row>
    <row r="11" spans="1:10" ht="16">
      <c r="A11" s="214" t="s">
        <v>255</v>
      </c>
      <c r="B11" s="343">
        <v>3.4786875199999998</v>
      </c>
      <c r="C11" s="343">
        <v>0.30206891299999999</v>
      </c>
      <c r="D11" s="343">
        <v>3.176618607</v>
      </c>
      <c r="E11" s="343">
        <v>0</v>
      </c>
      <c r="F11" s="343">
        <v>6.0386179999999999E-3</v>
      </c>
      <c r="G11" s="343">
        <v>3.0981452950000001</v>
      </c>
      <c r="H11" s="343">
        <v>0</v>
      </c>
      <c r="I11" s="343">
        <v>0.288217844</v>
      </c>
      <c r="J11" s="215" t="s">
        <v>257</v>
      </c>
    </row>
    <row r="12" spans="1:10" ht="16">
      <c r="A12" s="211" t="s">
        <v>372</v>
      </c>
      <c r="B12" s="344">
        <v>108.77650337599999</v>
      </c>
      <c r="C12" s="344">
        <v>65.449517349999994</v>
      </c>
      <c r="D12" s="344">
        <v>43.326986026</v>
      </c>
      <c r="E12" s="344">
        <v>0</v>
      </c>
      <c r="F12" s="344">
        <v>15.265498106500001</v>
      </c>
      <c r="G12" s="344">
        <v>85.596402127000005</v>
      </c>
      <c r="H12" s="344">
        <v>10.573303416</v>
      </c>
      <c r="I12" s="344">
        <v>51.487893716999999</v>
      </c>
      <c r="J12" s="217" t="s">
        <v>145</v>
      </c>
    </row>
    <row r="16" spans="1:10" s="141" customFormat="1" ht="21">
      <c r="A16" s="307" t="s">
        <v>407</v>
      </c>
      <c r="B16" s="308"/>
      <c r="C16" s="308"/>
      <c r="D16" s="308"/>
      <c r="E16" s="308"/>
      <c r="F16" s="308"/>
      <c r="G16" s="308"/>
      <c r="H16" s="308"/>
      <c r="I16" s="308"/>
      <c r="J16" s="309"/>
    </row>
    <row r="17" spans="1:13" s="141" customFormat="1" ht="21">
      <c r="A17" s="313" t="s">
        <v>408</v>
      </c>
      <c r="B17" s="314"/>
      <c r="C17" s="314"/>
      <c r="D17" s="314"/>
      <c r="E17" s="314"/>
      <c r="F17" s="314"/>
      <c r="G17" s="314"/>
      <c r="H17" s="314"/>
      <c r="I17" s="314"/>
      <c r="J17" s="315"/>
    </row>
    <row r="18" spans="1:13" s="193" customFormat="1" ht="47.25" customHeight="1">
      <c r="A18" s="40" t="s">
        <v>129</v>
      </c>
      <c r="B18" s="192" t="s">
        <v>17</v>
      </c>
      <c r="C18" s="192" t="s">
        <v>18</v>
      </c>
      <c r="D18" s="192" t="s">
        <v>4</v>
      </c>
      <c r="E18" s="192" t="s">
        <v>70</v>
      </c>
      <c r="F18" s="192" t="s">
        <v>19</v>
      </c>
      <c r="G18" s="192" t="s">
        <v>364</v>
      </c>
      <c r="H18" s="192" t="s">
        <v>21</v>
      </c>
      <c r="I18" s="192" t="s">
        <v>330</v>
      </c>
      <c r="J18" s="41" t="s">
        <v>130</v>
      </c>
      <c r="K18" s="141"/>
      <c r="L18" s="141"/>
      <c r="M18" s="141"/>
    </row>
    <row r="19" spans="1:13" s="210" customFormat="1" ht="17.25" customHeight="1">
      <c r="A19" s="214" t="s">
        <v>154</v>
      </c>
      <c r="B19" s="280">
        <v>3.1265038629999999</v>
      </c>
      <c r="C19" s="280">
        <v>1.529398E-3</v>
      </c>
      <c r="D19" s="280">
        <v>3.1249744650000002</v>
      </c>
      <c r="E19" s="280">
        <v>0</v>
      </c>
      <c r="F19" s="280">
        <v>1.31E-7</v>
      </c>
      <c r="G19" s="280">
        <v>1.4411457000000001</v>
      </c>
      <c r="H19" s="280">
        <v>0</v>
      </c>
      <c r="I19" s="280">
        <v>1.529398E-3</v>
      </c>
      <c r="J19" s="215" t="s">
        <v>154</v>
      </c>
      <c r="K19" s="141"/>
      <c r="L19" s="141"/>
      <c r="M19" s="141"/>
    </row>
    <row r="20" spans="1:13" s="210" customFormat="1" ht="17.25" customHeight="1">
      <c r="A20" s="214" t="s">
        <v>151</v>
      </c>
      <c r="B20" s="280">
        <v>1.1233816599999999</v>
      </c>
      <c r="C20" s="280">
        <v>0</v>
      </c>
      <c r="D20" s="280">
        <v>1.1233816599999999</v>
      </c>
      <c r="E20" s="280">
        <v>0</v>
      </c>
      <c r="F20" s="280">
        <v>1.1775000000000001E-2</v>
      </c>
      <c r="G20" s="280">
        <v>0.67640400000000001</v>
      </c>
      <c r="H20" s="280">
        <v>0</v>
      </c>
      <c r="I20" s="280">
        <v>0</v>
      </c>
      <c r="J20" s="215" t="s">
        <v>158</v>
      </c>
      <c r="K20" s="141"/>
      <c r="L20" s="141"/>
      <c r="M20" s="141"/>
    </row>
    <row r="21" spans="1:13" s="210" customFormat="1" ht="17.25" customHeight="1">
      <c r="A21" s="214" t="s">
        <v>150</v>
      </c>
      <c r="B21" s="280">
        <v>78.01826269061111</v>
      </c>
      <c r="C21" s="280">
        <v>46.83503936644</v>
      </c>
      <c r="D21" s="280">
        <v>31.183223324166669</v>
      </c>
      <c r="E21" s="280">
        <v>0</v>
      </c>
      <c r="F21" s="280">
        <v>16.8584887395</v>
      </c>
      <c r="G21" s="280">
        <v>58.416098843</v>
      </c>
      <c r="H21" s="280">
        <v>2.1382345659999999</v>
      </c>
      <c r="I21" s="280">
        <v>42.608900278999997</v>
      </c>
      <c r="J21" s="215" t="s">
        <v>157</v>
      </c>
      <c r="K21" s="141"/>
      <c r="L21" s="141"/>
      <c r="M21" s="141"/>
    </row>
    <row r="22" spans="1:13" s="210" customFormat="1" ht="17.25" customHeight="1">
      <c r="A22" s="214" t="s">
        <v>250</v>
      </c>
      <c r="B22" s="280">
        <v>2.2449354960000001</v>
      </c>
      <c r="C22" s="280">
        <v>1.149551284</v>
      </c>
      <c r="D22" s="280">
        <v>1.0953842119999999</v>
      </c>
      <c r="E22" s="280">
        <v>0</v>
      </c>
      <c r="F22" s="280">
        <v>3.2701621E-2</v>
      </c>
      <c r="G22" s="280">
        <v>2.1321762639999999</v>
      </c>
      <c r="H22" s="280">
        <v>0.29227879400000001</v>
      </c>
      <c r="I22" s="280">
        <v>0.84377214899999997</v>
      </c>
      <c r="J22" s="215" t="s">
        <v>252</v>
      </c>
      <c r="K22" s="141"/>
      <c r="L22" s="141"/>
      <c r="M22" s="141"/>
    </row>
    <row r="23" spans="1:13" s="210" customFormat="1" ht="17.25" customHeight="1">
      <c r="A23" s="214" t="s">
        <v>358</v>
      </c>
      <c r="B23" s="280">
        <v>21.595240993000001</v>
      </c>
      <c r="C23" s="280">
        <v>17.802697446</v>
      </c>
      <c r="D23" s="280">
        <v>3.7925435470000002</v>
      </c>
      <c r="E23" s="280">
        <v>0</v>
      </c>
      <c r="F23" s="280">
        <v>2.0689133580000001</v>
      </c>
      <c r="G23" s="280">
        <v>17.363407965</v>
      </c>
      <c r="H23" s="280">
        <v>7.5771439999999997</v>
      </c>
      <c r="I23" s="280">
        <v>8.8572416599999997</v>
      </c>
      <c r="J23" s="215" t="s">
        <v>155</v>
      </c>
      <c r="K23" s="141"/>
      <c r="L23" s="141"/>
      <c r="M23" s="141"/>
    </row>
    <row r="24" spans="1:13" s="210" customFormat="1" ht="17.25" customHeight="1">
      <c r="A24" s="214" t="s">
        <v>254</v>
      </c>
      <c r="B24" s="280">
        <v>0.181170954</v>
      </c>
      <c r="C24" s="280">
        <v>3.7169500000000001E-2</v>
      </c>
      <c r="D24" s="280">
        <v>0.144001454</v>
      </c>
      <c r="E24" s="280">
        <v>0</v>
      </c>
      <c r="F24" s="280">
        <v>8.5944830999999999E-2</v>
      </c>
      <c r="G24" s="280">
        <v>4.2299999999999997E-2</v>
      </c>
      <c r="H24" s="280">
        <v>0</v>
      </c>
      <c r="I24" s="280">
        <v>3.7169500000000001E-2</v>
      </c>
      <c r="J24" s="215" t="s">
        <v>256</v>
      </c>
      <c r="K24" s="141"/>
      <c r="L24" s="141"/>
      <c r="M24" s="141"/>
    </row>
    <row r="25" spans="1:13" s="210" customFormat="1" ht="17.25" customHeight="1">
      <c r="A25" s="214" t="s">
        <v>249</v>
      </c>
      <c r="B25" s="280">
        <v>1.75568345</v>
      </c>
      <c r="C25" s="280">
        <v>0.64700325700000005</v>
      </c>
      <c r="D25" s="280">
        <v>1.1086801930000001</v>
      </c>
      <c r="E25" s="280">
        <v>0</v>
      </c>
      <c r="F25" s="280">
        <v>3.0193887999999999E-2</v>
      </c>
      <c r="G25" s="280">
        <v>1.439961</v>
      </c>
      <c r="H25" s="280">
        <v>0.03</v>
      </c>
      <c r="I25" s="280">
        <v>0.59360519300000003</v>
      </c>
      <c r="J25" s="215" t="s">
        <v>253</v>
      </c>
      <c r="K25" s="141"/>
      <c r="L25" s="141"/>
      <c r="M25" s="141"/>
    </row>
    <row r="26" spans="1:13" s="210" customFormat="1" ht="17.25" customHeight="1">
      <c r="A26" s="214" t="s">
        <v>255</v>
      </c>
      <c r="B26" s="280">
        <v>4.0928057449999997</v>
      </c>
      <c r="C26" s="280">
        <v>0.72428873800000004</v>
      </c>
      <c r="D26" s="280">
        <v>3.3685170069999999</v>
      </c>
      <c r="E26" s="280">
        <v>0</v>
      </c>
      <c r="F26" s="280">
        <v>6.3765816000000003E-2</v>
      </c>
      <c r="G26" s="280">
        <v>3.6222895030000002</v>
      </c>
      <c r="H26" s="280">
        <v>0</v>
      </c>
      <c r="I26" s="280">
        <v>0.710920726</v>
      </c>
      <c r="J26" s="215" t="s">
        <v>257</v>
      </c>
      <c r="K26" s="141"/>
      <c r="L26" s="141"/>
      <c r="M26" s="141"/>
    </row>
    <row r="27" spans="1:13" s="210" customFormat="1" ht="17.25" customHeight="1">
      <c r="A27" s="211" t="s">
        <v>372</v>
      </c>
      <c r="B27" s="216">
        <f>SUM(B19:B26)</f>
        <v>112.13798485161112</v>
      </c>
      <c r="C27" s="216">
        <f t="shared" ref="C27:I27" si="0">SUM(C19:C26)</f>
        <v>67.197278989439994</v>
      </c>
      <c r="D27" s="216">
        <f t="shared" si="0"/>
        <v>44.940705862166666</v>
      </c>
      <c r="E27" s="216">
        <f t="shared" si="0"/>
        <v>0</v>
      </c>
      <c r="F27" s="216">
        <f t="shared" si="0"/>
        <v>19.1517833845</v>
      </c>
      <c r="G27" s="286">
        <v>85.133783274999999</v>
      </c>
      <c r="H27" s="216">
        <f t="shared" si="0"/>
        <v>10.037657359999999</v>
      </c>
      <c r="I27" s="216">
        <f t="shared" si="0"/>
        <v>53.653138904999999</v>
      </c>
      <c r="J27" s="217" t="s">
        <v>145</v>
      </c>
      <c r="K27" s="141"/>
      <c r="L27" s="141"/>
      <c r="M27" s="141"/>
    </row>
    <row r="28" spans="1:13">
      <c r="B28" s="240"/>
      <c r="C28" s="240"/>
      <c r="D28" s="240"/>
      <c r="E28" s="240"/>
      <c r="F28" s="240"/>
      <c r="G28" s="240"/>
      <c r="H28" s="240"/>
      <c r="I28" s="240"/>
    </row>
    <row r="30" spans="1:13" s="276" customFormat="1" ht="14">
      <c r="A30" s="275"/>
      <c r="B30" s="275"/>
      <c r="C30" s="275"/>
      <c r="D30" s="275"/>
      <c r="E30" s="275"/>
      <c r="F30" s="275"/>
      <c r="G30" s="275"/>
      <c r="J30" s="275"/>
      <c r="K30" s="275"/>
    </row>
    <row r="31" spans="1:13">
      <c r="B31" s="277"/>
      <c r="C31" s="277"/>
      <c r="D31" s="277"/>
      <c r="E31" s="277"/>
      <c r="F31" s="277"/>
      <c r="G31" s="277"/>
      <c r="H31" s="278"/>
      <c r="I31" s="278"/>
      <c r="K31" s="138"/>
    </row>
    <row r="32" spans="1:13" s="292" customFormat="1">
      <c r="A32" s="288"/>
      <c r="B32" s="289"/>
      <c r="C32" s="290"/>
      <c r="D32" s="290"/>
      <c r="E32" s="290"/>
      <c r="F32" s="290"/>
      <c r="G32" s="289"/>
      <c r="H32" s="291"/>
      <c r="I32" s="291"/>
      <c r="J32" s="288"/>
      <c r="K32" s="288"/>
    </row>
    <row r="33" spans="2:11">
      <c r="B33" s="277"/>
      <c r="C33" s="287"/>
      <c r="D33" s="287"/>
      <c r="E33" s="287"/>
      <c r="F33" s="287"/>
      <c r="G33" s="277"/>
      <c r="H33" s="278"/>
      <c r="I33" s="278"/>
      <c r="K33" s="138"/>
    </row>
    <row r="34" spans="2:11">
      <c r="B34" s="277"/>
      <c r="C34" s="277"/>
      <c r="D34" s="277"/>
      <c r="E34" s="277"/>
      <c r="F34" s="277"/>
      <c r="G34" s="277"/>
      <c r="H34" s="278"/>
      <c r="I34" s="278"/>
      <c r="K34" s="138"/>
    </row>
    <row r="35" spans="2:11">
      <c r="B35" s="277"/>
      <c r="C35" s="277"/>
      <c r="D35" s="277"/>
      <c r="E35" s="277"/>
      <c r="F35" s="277"/>
      <c r="G35" s="277"/>
      <c r="H35" s="278"/>
      <c r="I35" s="278"/>
      <c r="K35" s="138"/>
    </row>
    <row r="36" spans="2:11">
      <c r="B36" s="277"/>
      <c r="C36" s="277"/>
      <c r="D36" s="277"/>
      <c r="E36" s="277"/>
      <c r="F36" s="277"/>
      <c r="G36" s="277"/>
      <c r="H36" s="278"/>
      <c r="I36" s="278"/>
      <c r="K36" s="138"/>
    </row>
    <row r="37" spans="2:11">
      <c r="B37" s="277"/>
      <c r="C37" s="277"/>
      <c r="D37" s="277"/>
      <c r="E37" s="277"/>
      <c r="F37" s="277"/>
      <c r="G37" s="277"/>
      <c r="H37" s="278"/>
      <c r="I37" s="278"/>
      <c r="K37" s="138"/>
    </row>
    <row r="38" spans="2:11">
      <c r="B38" s="277"/>
      <c r="C38" s="277"/>
      <c r="D38" s="277"/>
      <c r="E38" s="277"/>
      <c r="F38" s="277"/>
      <c r="G38" s="277"/>
      <c r="H38" s="278"/>
      <c r="I38" s="278"/>
      <c r="K38" s="138"/>
    </row>
    <row r="41" spans="2:11">
      <c r="B41" s="279"/>
      <c r="C41" s="279"/>
      <c r="D41" s="279"/>
      <c r="E41" s="279"/>
      <c r="F41" s="279"/>
      <c r="G41" s="279"/>
      <c r="H41" s="279"/>
      <c r="I41" s="279"/>
    </row>
    <row r="42" spans="2:11">
      <c r="B42" s="279"/>
      <c r="C42" s="279"/>
      <c r="D42" s="279"/>
      <c r="E42" s="279"/>
      <c r="F42" s="279"/>
      <c r="G42" s="279"/>
      <c r="H42" s="279"/>
      <c r="I42" s="279"/>
    </row>
    <row r="43" spans="2:11">
      <c r="B43" s="279"/>
      <c r="C43" s="279"/>
      <c r="D43" s="279"/>
      <c r="E43" s="279"/>
      <c r="F43" s="279"/>
      <c r="G43" s="279"/>
      <c r="H43" s="279"/>
      <c r="I43" s="279"/>
    </row>
    <row r="44" spans="2:11">
      <c r="B44" s="279"/>
      <c r="C44" s="279"/>
      <c r="D44" s="279"/>
      <c r="E44" s="279"/>
      <c r="F44" s="279"/>
      <c r="G44" s="279"/>
      <c r="H44" s="279"/>
      <c r="I44" s="279"/>
    </row>
    <row r="45" spans="2:11">
      <c r="B45" s="279"/>
      <c r="C45" s="279"/>
      <c r="D45" s="279"/>
      <c r="E45" s="279"/>
      <c r="F45" s="279"/>
      <c r="G45" s="279"/>
      <c r="H45" s="279"/>
      <c r="I45" s="279"/>
    </row>
    <row r="46" spans="2:11">
      <c r="B46" s="279"/>
      <c r="C46" s="279"/>
      <c r="D46" s="279"/>
      <c r="E46" s="279"/>
      <c r="F46" s="279"/>
      <c r="G46" s="279"/>
      <c r="H46" s="279"/>
      <c r="I46" s="279"/>
    </row>
    <row r="47" spans="2:11">
      <c r="B47" s="279"/>
      <c r="C47" s="279"/>
      <c r="D47" s="279"/>
      <c r="E47" s="279"/>
      <c r="F47" s="279"/>
      <c r="G47" s="279"/>
      <c r="H47" s="279"/>
      <c r="I47" s="279"/>
    </row>
    <row r="48" spans="2:11">
      <c r="B48" s="279"/>
      <c r="C48" s="279"/>
      <c r="D48" s="279"/>
      <c r="E48" s="279"/>
      <c r="F48" s="279"/>
      <c r="G48" s="279"/>
      <c r="H48" s="279"/>
      <c r="I48" s="279"/>
    </row>
    <row r="49" spans="2:9">
      <c r="B49" s="279"/>
    </row>
    <row r="51" spans="2:9">
      <c r="B51" s="240"/>
      <c r="C51" s="240"/>
      <c r="D51" s="240"/>
      <c r="E51" s="240"/>
      <c r="F51" s="240"/>
      <c r="G51" s="240"/>
      <c r="H51" s="240"/>
      <c r="I51" s="240"/>
    </row>
    <row r="52" spans="2:9">
      <c r="B52" s="240"/>
      <c r="C52" s="240"/>
      <c r="D52" s="240"/>
      <c r="E52" s="240"/>
      <c r="F52" s="240"/>
      <c r="G52" s="240"/>
      <c r="H52" s="240"/>
      <c r="I52" s="240"/>
    </row>
    <row r="53" spans="2:9">
      <c r="B53" s="240"/>
      <c r="C53" s="240"/>
      <c r="D53" s="240"/>
      <c r="E53" s="240"/>
      <c r="F53" s="240"/>
      <c r="G53" s="240"/>
      <c r="H53" s="240"/>
      <c r="I53" s="240"/>
    </row>
    <row r="54" spans="2:9">
      <c r="B54" s="240"/>
      <c r="C54" s="240"/>
      <c r="D54" s="240"/>
      <c r="E54" s="240"/>
      <c r="F54" s="240"/>
      <c r="G54" s="240"/>
      <c r="H54" s="240"/>
      <c r="I54" s="240"/>
    </row>
    <row r="55" spans="2:9">
      <c r="B55" s="240"/>
      <c r="C55" s="240"/>
      <c r="D55" s="240"/>
      <c r="E55" s="240"/>
      <c r="F55" s="240"/>
      <c r="G55" s="240"/>
      <c r="H55" s="240"/>
      <c r="I55" s="240"/>
    </row>
    <row r="56" spans="2:9">
      <c r="B56" s="240"/>
      <c r="C56" s="240"/>
      <c r="D56" s="240"/>
      <c r="E56" s="240"/>
      <c r="F56" s="240"/>
      <c r="G56" s="240"/>
      <c r="H56" s="240"/>
      <c r="I56" s="240"/>
    </row>
    <row r="57" spans="2:9">
      <c r="B57" s="240"/>
      <c r="C57" s="240"/>
      <c r="D57" s="240"/>
      <c r="E57" s="240"/>
      <c r="F57" s="240"/>
      <c r="G57" s="240"/>
      <c r="H57" s="240"/>
      <c r="I57" s="240"/>
    </row>
    <row r="58" spans="2:9">
      <c r="B58" s="240"/>
      <c r="C58" s="240"/>
      <c r="D58" s="240"/>
      <c r="E58" s="240"/>
      <c r="F58" s="240"/>
      <c r="G58" s="240"/>
      <c r="H58" s="240"/>
      <c r="I58" s="240"/>
    </row>
    <row r="59" spans="2:9">
      <c r="B59" s="240"/>
    </row>
  </sheetData>
  <mergeCells count="4">
    <mergeCell ref="A16:J16"/>
    <mergeCell ref="A17:J17"/>
    <mergeCell ref="A1:J1"/>
    <mergeCell ref="A2:J2"/>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I52"/>
  <sheetViews>
    <sheetView showGridLines="0" view="pageBreakPreview" topLeftCell="A8" zoomScale="85" zoomScaleNormal="90" zoomScaleSheetLayoutView="85" workbookViewId="0">
      <selection activeCell="B11" sqref="B11"/>
    </sheetView>
  </sheetViews>
  <sheetFormatPr baseColWidth="10" defaultColWidth="9.1640625" defaultRowHeight="13"/>
  <cols>
    <col min="1" max="1" width="5.83203125" style="103" customWidth="1"/>
    <col min="2" max="2" width="37.83203125" style="103" bestFit="1" customWidth="1"/>
    <col min="3" max="5" width="14.5" style="103" customWidth="1"/>
    <col min="6" max="6" width="47.33203125" style="103" customWidth="1"/>
    <col min="7" max="7" width="26.1640625" style="103" customWidth="1"/>
    <col min="8" max="8" width="26.1640625" style="261" customWidth="1"/>
    <col min="9" max="9" width="7.83203125" style="103" bestFit="1" customWidth="1"/>
    <col min="10" max="31" width="26.1640625" style="103" customWidth="1"/>
    <col min="32" max="32" width="0" style="103" hidden="1" customWidth="1"/>
    <col min="33" max="33" width="21.5" style="103" customWidth="1"/>
    <col min="34" max="16384" width="9.1640625" style="103"/>
  </cols>
  <sheetData>
    <row r="1" spans="1:9" s="101" customFormat="1" ht="20.25" customHeight="1">
      <c r="A1" s="307" t="s">
        <v>275</v>
      </c>
      <c r="B1" s="308"/>
      <c r="C1" s="308"/>
      <c r="D1" s="308"/>
      <c r="E1" s="308"/>
      <c r="F1" s="309"/>
      <c r="H1" s="265"/>
    </row>
    <row r="2" spans="1:9" s="101" customFormat="1" ht="20.25" customHeight="1">
      <c r="A2" s="306" t="s">
        <v>392</v>
      </c>
      <c r="B2" s="306"/>
      <c r="C2" s="306"/>
      <c r="D2" s="306"/>
      <c r="E2" s="306"/>
      <c r="F2" s="306"/>
      <c r="H2" s="265"/>
    </row>
    <row r="3" spans="1:9" s="194" customFormat="1" ht="51">
      <c r="A3" s="40" t="s">
        <v>276</v>
      </c>
      <c r="B3" s="40" t="s">
        <v>6</v>
      </c>
      <c r="C3" s="40" t="s">
        <v>398</v>
      </c>
      <c r="D3" s="40" t="s">
        <v>399</v>
      </c>
      <c r="E3" s="40" t="s">
        <v>400</v>
      </c>
      <c r="F3" s="41" t="s">
        <v>130</v>
      </c>
      <c r="H3" s="266"/>
    </row>
    <row r="4" spans="1:9" ht="17">
      <c r="A4" s="164">
        <v>1</v>
      </c>
      <c r="B4" s="165" t="s">
        <v>22</v>
      </c>
      <c r="C4" s="166">
        <v>13.534711445925</v>
      </c>
      <c r="D4" s="166">
        <v>13.858361528924998</v>
      </c>
      <c r="E4" s="166"/>
      <c r="F4" s="167" t="s">
        <v>47</v>
      </c>
      <c r="G4" s="263"/>
      <c r="I4" s="267"/>
    </row>
    <row r="5" spans="1:9" ht="17">
      <c r="A5" s="164">
        <v>2</v>
      </c>
      <c r="B5" s="165" t="s">
        <v>23</v>
      </c>
      <c r="C5" s="166">
        <v>88.706982646271001</v>
      </c>
      <c r="D5" s="166">
        <v>84.042268604271001</v>
      </c>
      <c r="E5" s="166"/>
      <c r="F5" s="167" t="s">
        <v>103</v>
      </c>
      <c r="G5" s="263"/>
      <c r="I5" s="267"/>
    </row>
    <row r="6" spans="1:9" ht="17">
      <c r="A6" s="164">
        <v>3</v>
      </c>
      <c r="B6" s="165" t="s">
        <v>24</v>
      </c>
      <c r="C6" s="166">
        <v>72.169982646270995</v>
      </c>
      <c r="D6" s="166">
        <v>70.760078863270991</v>
      </c>
      <c r="E6" s="166"/>
      <c r="F6" s="167" t="s">
        <v>112</v>
      </c>
      <c r="G6" s="263"/>
      <c r="I6" s="267"/>
    </row>
    <row r="7" spans="1:9" ht="17">
      <c r="A7" s="164">
        <v>4</v>
      </c>
      <c r="B7" s="165" t="s">
        <v>25</v>
      </c>
      <c r="C7" s="168">
        <v>16.536999999999999</v>
      </c>
      <c r="D7" s="166">
        <v>13.282189741</v>
      </c>
      <c r="E7" s="166"/>
      <c r="F7" s="167" t="s">
        <v>117</v>
      </c>
      <c r="G7" s="263"/>
      <c r="I7" s="267"/>
    </row>
    <row r="8" spans="1:9" ht="17">
      <c r="A8" s="164">
        <v>5</v>
      </c>
      <c r="B8" s="165" t="s">
        <v>26</v>
      </c>
      <c r="C8" s="168">
        <v>0</v>
      </c>
      <c r="D8" s="166">
        <v>0</v>
      </c>
      <c r="E8" s="166"/>
      <c r="F8" s="167" t="s">
        <v>126</v>
      </c>
      <c r="G8" s="263"/>
      <c r="I8" s="267"/>
    </row>
    <row r="9" spans="1:9" ht="17">
      <c r="A9" s="164">
        <v>6</v>
      </c>
      <c r="B9" s="165" t="s">
        <v>27</v>
      </c>
      <c r="C9" s="166">
        <v>442.2196172825</v>
      </c>
      <c r="D9" s="166">
        <v>441.11222001850001</v>
      </c>
      <c r="E9" s="166"/>
      <c r="F9" s="167" t="s">
        <v>104</v>
      </c>
      <c r="G9" s="263"/>
      <c r="I9" s="267"/>
    </row>
    <row r="10" spans="1:9" ht="17">
      <c r="A10" s="164">
        <v>7</v>
      </c>
      <c r="B10" s="165" t="s">
        <v>28</v>
      </c>
      <c r="C10" s="166">
        <v>499.09643550549998</v>
      </c>
      <c r="D10" s="166">
        <v>500.98060230750002</v>
      </c>
      <c r="E10" s="166"/>
      <c r="F10" s="167" t="s">
        <v>109</v>
      </c>
      <c r="G10" s="263"/>
      <c r="I10" s="267"/>
    </row>
    <row r="11" spans="1:9" ht="17">
      <c r="A11" s="164">
        <v>8</v>
      </c>
      <c r="B11" s="165" t="s">
        <v>29</v>
      </c>
      <c r="C11" s="168">
        <v>6.4990000000000006E-2</v>
      </c>
      <c r="D11" s="166">
        <v>8.2481163999999996E-2</v>
      </c>
      <c r="E11" s="166"/>
      <c r="F11" s="167" t="s">
        <v>118</v>
      </c>
      <c r="G11" s="263"/>
      <c r="I11" s="267"/>
    </row>
    <row r="12" spans="1:9" ht="17">
      <c r="A12" s="164">
        <v>9</v>
      </c>
      <c r="B12" s="165" t="s">
        <v>30</v>
      </c>
      <c r="C12" s="166">
        <v>-56.941808223000002</v>
      </c>
      <c r="D12" s="166">
        <v>-59.950863452999997</v>
      </c>
      <c r="E12" s="166"/>
      <c r="F12" s="167" t="s">
        <v>48</v>
      </c>
      <c r="G12" s="263"/>
      <c r="I12" s="267"/>
    </row>
    <row r="13" spans="1:9" ht="17">
      <c r="A13" s="164">
        <v>10</v>
      </c>
      <c r="B13" s="165" t="s">
        <v>31</v>
      </c>
      <c r="C13" s="166">
        <v>70.268059191999996</v>
      </c>
      <c r="D13" s="166">
        <v>71.989081307000006</v>
      </c>
      <c r="E13" s="166"/>
      <c r="F13" s="167" t="s">
        <v>49</v>
      </c>
      <c r="G13" s="263"/>
      <c r="I13" s="267"/>
    </row>
    <row r="14" spans="1:9" ht="17">
      <c r="A14" s="164">
        <v>11</v>
      </c>
      <c r="B14" s="165" t="s">
        <v>32</v>
      </c>
      <c r="C14" s="166">
        <v>-27.039004665</v>
      </c>
      <c r="D14" s="166">
        <v>-27.591289064000001</v>
      </c>
      <c r="E14" s="166"/>
      <c r="F14" s="167" t="s">
        <v>50</v>
      </c>
      <c r="G14" s="263"/>
      <c r="I14" s="267"/>
    </row>
    <row r="15" spans="1:9" ht="17">
      <c r="A15" s="164">
        <v>12</v>
      </c>
      <c r="B15" s="165" t="s">
        <v>33</v>
      </c>
      <c r="C15" s="166">
        <v>37.020726395636004</v>
      </c>
      <c r="D15" s="166">
        <v>41.758346275636001</v>
      </c>
      <c r="E15" s="166"/>
      <c r="F15" s="167" t="s">
        <v>51</v>
      </c>
      <c r="G15" s="263"/>
      <c r="I15" s="267"/>
    </row>
    <row r="16" spans="1:9" s="102" customFormat="1" ht="17">
      <c r="A16" s="169">
        <v>13</v>
      </c>
      <c r="B16" s="170" t="s">
        <v>34</v>
      </c>
      <c r="C16" s="171">
        <v>624.71109229733202</v>
      </c>
      <c r="D16" s="171">
        <v>625.16898867033206</v>
      </c>
      <c r="E16" s="171"/>
      <c r="F16" s="172" t="s">
        <v>7</v>
      </c>
      <c r="G16" s="264"/>
      <c r="H16" s="262"/>
      <c r="I16" s="268"/>
    </row>
    <row r="17" spans="1:9" ht="17">
      <c r="A17" s="164">
        <v>14</v>
      </c>
      <c r="B17" s="165" t="s">
        <v>35</v>
      </c>
      <c r="C17" s="166">
        <v>8.6161902710000007</v>
      </c>
      <c r="D17" s="166">
        <v>5.1841738480000004</v>
      </c>
      <c r="E17" s="166"/>
      <c r="F17" s="167" t="s">
        <v>52</v>
      </c>
      <c r="G17" s="263"/>
      <c r="I17" s="267"/>
    </row>
    <row r="18" spans="1:9" ht="17">
      <c r="A18" s="164">
        <v>15</v>
      </c>
      <c r="B18" s="165" t="s">
        <v>36</v>
      </c>
      <c r="C18" s="168">
        <v>308.94239590168894</v>
      </c>
      <c r="D18" s="166">
        <v>309.55688857921899</v>
      </c>
      <c r="E18" s="166"/>
      <c r="F18" s="167" t="s">
        <v>111</v>
      </c>
      <c r="G18" s="263"/>
      <c r="I18" s="267"/>
    </row>
    <row r="19" spans="1:9" ht="17">
      <c r="A19" s="164">
        <v>16</v>
      </c>
      <c r="B19" s="165" t="s">
        <v>37</v>
      </c>
      <c r="C19" s="166">
        <v>207.411569367689</v>
      </c>
      <c r="D19" s="166">
        <v>203.223915755219</v>
      </c>
      <c r="E19" s="166"/>
      <c r="F19" s="167" t="s">
        <v>112</v>
      </c>
      <c r="G19" s="263"/>
      <c r="I19" s="267"/>
    </row>
    <row r="20" spans="1:9" ht="17">
      <c r="A20" s="164">
        <v>17</v>
      </c>
      <c r="B20" s="165" t="s">
        <v>38</v>
      </c>
      <c r="C20" s="166">
        <v>101.530826534</v>
      </c>
      <c r="D20" s="166">
        <v>106.332972824</v>
      </c>
      <c r="E20" s="166"/>
      <c r="F20" s="167" t="s">
        <v>113</v>
      </c>
      <c r="G20" s="263"/>
      <c r="I20" s="267"/>
    </row>
    <row r="21" spans="1:9" ht="17">
      <c r="A21" s="164">
        <v>18</v>
      </c>
      <c r="B21" s="165" t="s">
        <v>21</v>
      </c>
      <c r="C21" s="166">
        <v>9.8000354559999998</v>
      </c>
      <c r="D21" s="166">
        <v>10.357875538</v>
      </c>
      <c r="E21" s="166"/>
      <c r="F21" s="167" t="s">
        <v>105</v>
      </c>
      <c r="G21" s="263"/>
      <c r="I21" s="267"/>
    </row>
    <row r="22" spans="1:9" ht="17">
      <c r="A22" s="164">
        <v>19</v>
      </c>
      <c r="B22" s="165" t="s">
        <v>39</v>
      </c>
      <c r="C22" s="166">
        <v>15.882654606907211</v>
      </c>
      <c r="D22" s="166">
        <v>15.872706869907212</v>
      </c>
      <c r="E22" s="166"/>
      <c r="F22" s="167" t="s">
        <v>88</v>
      </c>
      <c r="G22" s="263"/>
      <c r="I22" s="267"/>
    </row>
    <row r="23" spans="1:9" s="102" customFormat="1" ht="17">
      <c r="A23" s="169">
        <v>20</v>
      </c>
      <c r="B23" s="170" t="s">
        <v>5</v>
      </c>
      <c r="C23" s="171">
        <v>343.24127623559622</v>
      </c>
      <c r="D23" s="171">
        <v>340.9716448351262</v>
      </c>
      <c r="E23" s="171"/>
      <c r="F23" s="172" t="s">
        <v>8</v>
      </c>
      <c r="G23" s="264"/>
      <c r="H23" s="262"/>
      <c r="I23" s="268"/>
    </row>
    <row r="24" spans="1:9" ht="17">
      <c r="A24" s="164">
        <v>21</v>
      </c>
      <c r="B24" s="165" t="s">
        <v>40</v>
      </c>
      <c r="C24" s="166">
        <v>277.808862460169</v>
      </c>
      <c r="D24" s="166">
        <v>280.60006245963905</v>
      </c>
      <c r="E24" s="166"/>
      <c r="F24" s="167" t="s">
        <v>53</v>
      </c>
      <c r="G24" s="263"/>
      <c r="I24" s="267"/>
    </row>
    <row r="25" spans="1:9" ht="17">
      <c r="A25" s="164">
        <v>22</v>
      </c>
      <c r="B25" s="165" t="s">
        <v>57</v>
      </c>
      <c r="C25" s="166">
        <v>277.26090288216903</v>
      </c>
      <c r="D25" s="166">
        <v>280.23710288163903</v>
      </c>
      <c r="E25" s="166"/>
      <c r="F25" s="167" t="s">
        <v>119</v>
      </c>
      <c r="G25" s="263"/>
      <c r="I25" s="267"/>
    </row>
    <row r="26" spans="1:9" ht="17">
      <c r="A26" s="164">
        <v>23</v>
      </c>
      <c r="B26" s="165" t="s">
        <v>178</v>
      </c>
      <c r="C26" s="166">
        <v>0.54795957799999995</v>
      </c>
      <c r="D26" s="166">
        <v>0.362959578</v>
      </c>
      <c r="E26" s="166"/>
      <c r="F26" s="167" t="s">
        <v>120</v>
      </c>
      <c r="G26" s="263"/>
      <c r="I26" s="267"/>
    </row>
    <row r="27" spans="1:9" ht="17">
      <c r="A27" s="164">
        <v>24</v>
      </c>
      <c r="B27" s="165" t="s">
        <v>43</v>
      </c>
      <c r="C27" s="166">
        <v>0</v>
      </c>
      <c r="D27" s="166">
        <v>0</v>
      </c>
      <c r="E27" s="166"/>
      <c r="F27" s="167" t="s">
        <v>54</v>
      </c>
      <c r="G27" s="263"/>
      <c r="I27" s="267"/>
    </row>
    <row r="28" spans="1:9" ht="17">
      <c r="A28" s="164">
        <v>25</v>
      </c>
      <c r="B28" s="165" t="s">
        <v>44</v>
      </c>
      <c r="C28" s="166">
        <v>27.377841504438209</v>
      </c>
      <c r="D28" s="166">
        <v>26.17513379243821</v>
      </c>
      <c r="E28" s="166"/>
      <c r="F28" s="167" t="s">
        <v>55</v>
      </c>
      <c r="G28" s="263"/>
      <c r="I28" s="267"/>
    </row>
    <row r="29" spans="1:9" ht="17">
      <c r="A29" s="164">
        <v>26</v>
      </c>
      <c r="B29" s="165" t="s">
        <v>58</v>
      </c>
      <c r="C29" s="166">
        <v>22.774700763652778</v>
      </c>
      <c r="D29" s="166">
        <v>22.057700233652778</v>
      </c>
      <c r="E29" s="166"/>
      <c r="F29" s="167" t="s">
        <v>121</v>
      </c>
      <c r="G29" s="263"/>
      <c r="I29" s="267"/>
    </row>
    <row r="30" spans="1:9" ht="17">
      <c r="A30" s="164">
        <v>27</v>
      </c>
      <c r="B30" s="165" t="s">
        <v>59</v>
      </c>
      <c r="C30" s="166">
        <v>4.6031407407854301</v>
      </c>
      <c r="D30" s="166">
        <v>4.1174335587854296</v>
      </c>
      <c r="E30" s="166"/>
      <c r="F30" s="167" t="s">
        <v>122</v>
      </c>
      <c r="G30" s="263"/>
      <c r="I30" s="267"/>
    </row>
    <row r="31" spans="1:9" ht="17">
      <c r="A31" s="164">
        <v>28</v>
      </c>
      <c r="B31" s="165" t="s">
        <v>60</v>
      </c>
      <c r="C31" s="166">
        <v>-23.716887902871417</v>
      </c>
      <c r="D31" s="166">
        <v>-22.577852416871419</v>
      </c>
      <c r="E31" s="166"/>
      <c r="F31" s="167" t="s">
        <v>123</v>
      </c>
      <c r="I31" s="267"/>
    </row>
    <row r="32" spans="1:9" ht="17">
      <c r="A32" s="164">
        <v>29</v>
      </c>
      <c r="B32" s="165" t="s">
        <v>61</v>
      </c>
      <c r="C32" s="166">
        <v>-22.654268174682567</v>
      </c>
      <c r="D32" s="166">
        <v>-23.01219263068257</v>
      </c>
      <c r="E32" s="166"/>
      <c r="F32" s="167" t="s">
        <v>124</v>
      </c>
      <c r="I32" s="267"/>
    </row>
    <row r="33" spans="1:9" ht="17">
      <c r="A33" s="164">
        <v>30</v>
      </c>
      <c r="B33" s="165" t="s">
        <v>62</v>
      </c>
      <c r="C33" s="166">
        <v>-1.0626197281888499</v>
      </c>
      <c r="D33" s="166">
        <v>0.43434021381115007</v>
      </c>
      <c r="E33" s="166"/>
      <c r="F33" s="167" t="s">
        <v>125</v>
      </c>
      <c r="I33" s="267"/>
    </row>
    <row r="34" spans="1:9" s="102" customFormat="1" ht="17">
      <c r="A34" s="169">
        <v>31</v>
      </c>
      <c r="B34" s="170" t="s">
        <v>11</v>
      </c>
      <c r="C34" s="171">
        <v>281.46981606173586</v>
      </c>
      <c r="D34" s="171">
        <v>284.1973438352058</v>
      </c>
      <c r="E34" s="171"/>
      <c r="F34" s="172" t="s">
        <v>9</v>
      </c>
      <c r="H34" s="262"/>
      <c r="I34" s="268"/>
    </row>
    <row r="35" spans="1:9" s="102" customFormat="1" ht="17">
      <c r="A35" s="169">
        <v>32</v>
      </c>
      <c r="B35" s="170" t="s">
        <v>46</v>
      </c>
      <c r="C35" s="171">
        <v>624.71109229733202</v>
      </c>
      <c r="D35" s="171">
        <v>625.16898867033206</v>
      </c>
      <c r="E35" s="171"/>
      <c r="F35" s="172" t="s">
        <v>10</v>
      </c>
      <c r="G35" s="196"/>
      <c r="H35" s="262"/>
      <c r="I35" s="267"/>
    </row>
    <row r="36" spans="1:9" ht="26.25" customHeight="1">
      <c r="A36" s="104"/>
      <c r="C36" s="105"/>
      <c r="D36" s="105"/>
    </row>
    <row r="37" spans="1:9" ht="51">
      <c r="A37" s="40" t="s">
        <v>0</v>
      </c>
      <c r="B37" s="41" t="s">
        <v>130</v>
      </c>
      <c r="C37" s="40" t="s">
        <v>398</v>
      </c>
      <c r="D37" s="40" t="s">
        <v>399</v>
      </c>
      <c r="E37" s="40" t="s">
        <v>400</v>
      </c>
      <c r="F37" s="41" t="s">
        <v>130</v>
      </c>
    </row>
    <row r="38" spans="1:9" ht="18" customHeight="1">
      <c r="A38" s="107">
        <v>1</v>
      </c>
      <c r="B38" s="108" t="s">
        <v>413</v>
      </c>
      <c r="C38" s="296">
        <f>C39/C40</f>
        <v>0.32196167429904343</v>
      </c>
      <c r="D38" s="296">
        <f t="shared" ref="D38" si="0">D39/D40</f>
        <v>0.31105134289821063</v>
      </c>
      <c r="E38" s="296"/>
      <c r="F38" s="162" t="s">
        <v>418</v>
      </c>
    </row>
    <row r="39" spans="1:9" ht="15" customHeight="1">
      <c r="A39" s="127"/>
      <c r="B39" s="108" t="s">
        <v>414</v>
      </c>
      <c r="C39" s="168">
        <f>C4+C5</f>
        <v>102.241694092196</v>
      </c>
      <c r="D39" s="168">
        <f>D4+D5</f>
        <v>97.900630133196003</v>
      </c>
      <c r="E39" s="168"/>
      <c r="F39" s="162" t="s">
        <v>419</v>
      </c>
    </row>
    <row r="40" spans="1:9" ht="17">
      <c r="A40" s="295"/>
      <c r="B40" s="108" t="s">
        <v>415</v>
      </c>
      <c r="C40" s="168">
        <f>C17+C18</f>
        <v>317.55858617268893</v>
      </c>
      <c r="D40" s="168">
        <f>D17+D18</f>
        <v>314.74106242721899</v>
      </c>
      <c r="E40" s="168"/>
      <c r="F40" s="162" t="s">
        <v>420</v>
      </c>
    </row>
    <row r="41" spans="1:9" ht="17">
      <c r="A41" s="107">
        <v>2</v>
      </c>
      <c r="B41" s="108" t="s">
        <v>416</v>
      </c>
      <c r="C41" s="296">
        <f>C42/C43</f>
        <v>1.8200348721129294</v>
      </c>
      <c r="D41" s="296">
        <f>D42/D43</f>
        <v>1.8334926030949785</v>
      </c>
      <c r="E41" s="294"/>
      <c r="F41" s="162" t="s">
        <v>421</v>
      </c>
    </row>
    <row r="42" spans="1:9" ht="17">
      <c r="A42" s="295"/>
      <c r="B42" s="108" t="s">
        <v>417</v>
      </c>
      <c r="C42" s="168">
        <f>C16</f>
        <v>624.71109229733202</v>
      </c>
      <c r="D42" s="168">
        <f>D16</f>
        <v>625.16898867033206</v>
      </c>
      <c r="E42" s="293"/>
      <c r="F42" s="162" t="s">
        <v>7</v>
      </c>
    </row>
    <row r="43" spans="1:9" ht="17">
      <c r="A43" s="295"/>
      <c r="B43" s="108" t="s">
        <v>423</v>
      </c>
      <c r="C43" s="168">
        <f>C23</f>
        <v>343.24127623559622</v>
      </c>
      <c r="D43" s="168">
        <f>D23</f>
        <v>340.9716448351262</v>
      </c>
      <c r="E43" s="293"/>
      <c r="F43" s="162" t="s">
        <v>422</v>
      </c>
    </row>
    <row r="44" spans="1:9">
      <c r="A44" s="104"/>
      <c r="C44" s="105"/>
    </row>
    <row r="45" spans="1:9">
      <c r="A45" s="104"/>
      <c r="C45" s="105"/>
    </row>
    <row r="46" spans="1:9">
      <c r="A46" s="104"/>
      <c r="C46" s="105"/>
    </row>
    <row r="47" spans="1:9">
      <c r="A47" s="104"/>
      <c r="C47" s="105"/>
    </row>
    <row r="48" spans="1:9">
      <c r="A48" s="104"/>
      <c r="C48" s="105"/>
    </row>
    <row r="49" spans="1:3">
      <c r="A49" s="104"/>
      <c r="C49" s="105"/>
    </row>
    <row r="50" spans="1:3">
      <c r="A50" s="104"/>
      <c r="C50" s="105"/>
    </row>
    <row r="51" spans="1:3">
      <c r="A51" s="104"/>
      <c r="C51" s="105"/>
    </row>
    <row r="52" spans="1:3">
      <c r="A52" s="104"/>
      <c r="C52" s="105"/>
    </row>
  </sheetData>
  <mergeCells count="2">
    <mergeCell ref="A1:F1"/>
    <mergeCell ref="A2:F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I37"/>
  <sheetViews>
    <sheetView showGridLines="0" view="pageBreakPreview" zoomScale="85" zoomScaleNormal="90" zoomScaleSheetLayoutView="85" workbookViewId="0">
      <selection activeCell="B5" sqref="B5"/>
    </sheetView>
  </sheetViews>
  <sheetFormatPr baseColWidth="10" defaultColWidth="9.1640625" defaultRowHeight="13"/>
  <cols>
    <col min="1" max="1" width="6.33203125" style="8" customWidth="1"/>
    <col min="2" max="2" width="45.6640625" style="8" customWidth="1"/>
    <col min="3" max="5" width="14" style="8" customWidth="1"/>
    <col min="6" max="6" width="45.6640625" style="8" customWidth="1"/>
    <col min="7" max="7" width="25.83203125" style="8" bestFit="1" customWidth="1"/>
    <col min="8" max="8" width="14.5" style="8" bestFit="1" customWidth="1"/>
    <col min="9" max="9" width="6.83203125" style="8" bestFit="1" customWidth="1"/>
    <col min="10" max="33" width="26.1640625" style="8" customWidth="1"/>
    <col min="34" max="34" width="0" style="8" hidden="1" customWidth="1"/>
    <col min="35" max="35" width="21.5" style="8" customWidth="1"/>
    <col min="36" max="16384" width="9.1640625" style="8"/>
  </cols>
  <sheetData>
    <row r="1" spans="1:9" s="173" customFormat="1" ht="20.25" customHeight="1">
      <c r="A1" s="307" t="s">
        <v>277</v>
      </c>
      <c r="B1" s="308"/>
      <c r="C1" s="308"/>
      <c r="D1" s="308"/>
      <c r="E1" s="308"/>
      <c r="F1" s="309"/>
    </row>
    <row r="2" spans="1:9" s="173" customFormat="1" ht="20.25" customHeight="1">
      <c r="A2" s="310" t="s">
        <v>393</v>
      </c>
      <c r="B2" s="311"/>
      <c r="C2" s="311"/>
      <c r="D2" s="311"/>
      <c r="E2" s="311"/>
      <c r="F2" s="312"/>
    </row>
    <row r="3" spans="1:9" s="189" customFormat="1" ht="51">
      <c r="A3" s="40" t="s">
        <v>276</v>
      </c>
      <c r="B3" s="40" t="s">
        <v>6</v>
      </c>
      <c r="C3" s="40" t="s">
        <v>398</v>
      </c>
      <c r="D3" s="40" t="s">
        <v>399</v>
      </c>
      <c r="E3" s="40" t="s">
        <v>400</v>
      </c>
      <c r="F3" s="41" t="s">
        <v>130</v>
      </c>
    </row>
    <row r="4" spans="1:9" ht="16">
      <c r="A4" s="107">
        <v>1</v>
      </c>
      <c r="B4" s="115" t="s">
        <v>161</v>
      </c>
      <c r="C4" s="116"/>
      <c r="D4" s="109"/>
      <c r="E4" s="109"/>
      <c r="F4" s="133" t="s">
        <v>308</v>
      </c>
    </row>
    <row r="5" spans="1:9" ht="16">
      <c r="A5" s="107">
        <v>2</v>
      </c>
      <c r="B5" s="108" t="s">
        <v>162</v>
      </c>
      <c r="C5" s="109">
        <v>42.046778738999997</v>
      </c>
      <c r="D5" s="109">
        <v>80.313516288000002</v>
      </c>
      <c r="E5" s="109"/>
      <c r="F5" s="134" t="s">
        <v>227</v>
      </c>
      <c r="H5" s="223"/>
      <c r="I5" s="270"/>
    </row>
    <row r="6" spans="1:9" ht="16">
      <c r="A6" s="107">
        <v>3</v>
      </c>
      <c r="B6" s="108" t="s">
        <v>163</v>
      </c>
      <c r="C6" s="109">
        <v>6.9914999422130002</v>
      </c>
      <c r="D6" s="109">
        <v>16.094442923213002</v>
      </c>
      <c r="E6" s="109"/>
      <c r="F6" s="134" t="s">
        <v>228</v>
      </c>
      <c r="H6" s="223"/>
      <c r="I6" s="270"/>
    </row>
    <row r="7" spans="1:9" ht="16">
      <c r="A7" s="107">
        <v>4</v>
      </c>
      <c r="B7" s="135" t="s">
        <v>164</v>
      </c>
      <c r="C7" s="136">
        <v>49.038278681213001</v>
      </c>
      <c r="D7" s="116">
        <v>96.407959211212997</v>
      </c>
      <c r="E7" s="116"/>
      <c r="F7" s="133" t="s">
        <v>229</v>
      </c>
      <c r="H7" s="223"/>
      <c r="I7" s="270"/>
    </row>
    <row r="8" spans="1:9" ht="16">
      <c r="A8" s="107">
        <v>5</v>
      </c>
      <c r="B8" s="115" t="s">
        <v>165</v>
      </c>
      <c r="C8" s="136">
        <v>0</v>
      </c>
      <c r="D8" s="109">
        <v>0</v>
      </c>
      <c r="E8" s="109"/>
      <c r="F8" s="133" t="s">
        <v>309</v>
      </c>
      <c r="I8" s="270"/>
    </row>
    <row r="9" spans="1:9" ht="16">
      <c r="A9" s="107">
        <v>6</v>
      </c>
      <c r="B9" s="108" t="s">
        <v>166</v>
      </c>
      <c r="C9" s="109">
        <v>6.360218165</v>
      </c>
      <c r="D9" s="109">
        <v>12.434924236000001</v>
      </c>
      <c r="E9" s="109"/>
      <c r="F9" s="134" t="s">
        <v>222</v>
      </c>
      <c r="H9" s="223"/>
      <c r="I9" s="270"/>
    </row>
    <row r="10" spans="1:9" ht="16">
      <c r="A10" s="107">
        <v>7</v>
      </c>
      <c r="B10" s="108" t="s">
        <v>167</v>
      </c>
      <c r="C10" s="109">
        <v>8.4446208952999999</v>
      </c>
      <c r="D10" s="109">
        <v>14.417875262299999</v>
      </c>
      <c r="E10" s="109"/>
      <c r="F10" s="134" t="s">
        <v>238</v>
      </c>
      <c r="H10" s="223"/>
      <c r="I10" s="270"/>
    </row>
    <row r="11" spans="1:9" ht="16">
      <c r="A11" s="107">
        <v>8</v>
      </c>
      <c r="B11" s="108" t="s">
        <v>168</v>
      </c>
      <c r="C11" s="112">
        <v>1.2424929730000001</v>
      </c>
      <c r="D11" s="109">
        <v>2.4219811820000001</v>
      </c>
      <c r="E11" s="109"/>
      <c r="F11" s="134" t="s">
        <v>236</v>
      </c>
      <c r="H11" s="223"/>
      <c r="I11" s="270"/>
    </row>
    <row r="12" spans="1:9" ht="16">
      <c r="A12" s="107">
        <v>9</v>
      </c>
      <c r="B12" s="108" t="s">
        <v>169</v>
      </c>
      <c r="C12" s="109">
        <v>25.31381050795785</v>
      </c>
      <c r="D12" s="109">
        <v>51.377108031957846</v>
      </c>
      <c r="E12" s="109"/>
      <c r="F12" s="134" t="s">
        <v>237</v>
      </c>
      <c r="H12" s="223"/>
      <c r="I12" s="270"/>
    </row>
    <row r="13" spans="1:9" ht="16">
      <c r="A13" s="107">
        <v>10</v>
      </c>
      <c r="B13" s="108" t="s">
        <v>170</v>
      </c>
      <c r="C13" s="109">
        <v>8.9224433101439988</v>
      </c>
      <c r="D13" s="109">
        <v>17.031622394144001</v>
      </c>
      <c r="E13" s="109"/>
      <c r="F13" s="134" t="s">
        <v>223</v>
      </c>
      <c r="H13" s="223"/>
      <c r="I13" s="270"/>
    </row>
    <row r="14" spans="1:9" ht="16">
      <c r="A14" s="107">
        <v>11</v>
      </c>
      <c r="B14" s="135" t="s">
        <v>171</v>
      </c>
      <c r="C14" s="116">
        <v>50.283585851401845</v>
      </c>
      <c r="D14" s="116">
        <v>97.683511106401852</v>
      </c>
      <c r="E14" s="116"/>
      <c r="F14" s="133" t="s">
        <v>224</v>
      </c>
      <c r="H14" s="223"/>
      <c r="I14" s="270"/>
    </row>
    <row r="15" spans="1:9" ht="16">
      <c r="A15" s="107">
        <v>12</v>
      </c>
      <c r="B15" s="115" t="s">
        <v>179</v>
      </c>
      <c r="C15" s="116">
        <v>-1.2453071701888505</v>
      </c>
      <c r="D15" s="116">
        <v>-1.2755518951888498</v>
      </c>
      <c r="E15" s="116"/>
      <c r="F15" s="133" t="s">
        <v>310</v>
      </c>
      <c r="H15" s="223"/>
      <c r="I15" s="270"/>
    </row>
    <row r="16" spans="1:9" ht="16">
      <c r="A16" s="107">
        <v>13</v>
      </c>
      <c r="B16" s="108" t="s">
        <v>258</v>
      </c>
      <c r="C16" s="109">
        <v>1.901685227</v>
      </c>
      <c r="D16" s="109">
        <v>5.2293702629999999</v>
      </c>
      <c r="E16" s="109"/>
      <c r="F16" s="134" t="s">
        <v>311</v>
      </c>
      <c r="H16" s="223"/>
      <c r="I16" s="270"/>
    </row>
    <row r="17" spans="1:9" ht="16">
      <c r="A17" s="107">
        <v>14</v>
      </c>
      <c r="B17" s="108" t="s">
        <v>259</v>
      </c>
      <c r="C17" s="109">
        <v>1.419177532</v>
      </c>
      <c r="D17" s="109">
        <v>3.11279781</v>
      </c>
      <c r="E17" s="109"/>
      <c r="F17" s="134" t="s">
        <v>312</v>
      </c>
      <c r="H17" s="223"/>
      <c r="I17" s="270"/>
    </row>
    <row r="18" spans="1:9" ht="16">
      <c r="A18" s="107">
        <v>15</v>
      </c>
      <c r="B18" s="115" t="s">
        <v>180</v>
      </c>
      <c r="C18" s="136">
        <v>-0.76279947518885038</v>
      </c>
      <c r="D18" s="116">
        <v>0.84102055781115004</v>
      </c>
      <c r="E18" s="116"/>
      <c r="F18" s="133" t="s">
        <v>313</v>
      </c>
      <c r="H18" s="223"/>
      <c r="I18" s="270"/>
    </row>
    <row r="19" spans="1:9" ht="16">
      <c r="A19" s="107">
        <v>16</v>
      </c>
      <c r="B19" s="108" t="s">
        <v>260</v>
      </c>
      <c r="C19" s="109">
        <v>0.29982025299999998</v>
      </c>
      <c r="D19" s="109">
        <v>0.40668034400000003</v>
      </c>
      <c r="E19" s="109"/>
      <c r="F19" s="134" t="s">
        <v>314</v>
      </c>
      <c r="H19" s="223"/>
      <c r="I19" s="270"/>
    </row>
    <row r="20" spans="1:9" ht="16">
      <c r="A20" s="107">
        <v>17</v>
      </c>
      <c r="B20" s="115" t="s">
        <v>181</v>
      </c>
      <c r="C20" s="116">
        <v>-1.0626197281888503</v>
      </c>
      <c r="D20" s="116">
        <v>0.43434021381115007</v>
      </c>
      <c r="E20" s="116"/>
      <c r="F20" s="133" t="s">
        <v>315</v>
      </c>
      <c r="H20" s="223"/>
      <c r="I20" s="270"/>
    </row>
    <row r="21" spans="1:9">
      <c r="A21" s="127"/>
      <c r="C21" s="174"/>
    </row>
    <row r="22" spans="1:9">
      <c r="A22" s="127"/>
      <c r="C22" s="174"/>
    </row>
    <row r="23" spans="1:9">
      <c r="A23" s="127"/>
      <c r="C23" s="174"/>
    </row>
    <row r="24" spans="1:9">
      <c r="A24" s="127"/>
      <c r="C24" s="174"/>
    </row>
    <row r="25" spans="1:9">
      <c r="A25" s="127"/>
      <c r="C25" s="174"/>
    </row>
    <row r="26" spans="1:9">
      <c r="A26" s="127"/>
      <c r="C26" s="174"/>
    </row>
    <row r="27" spans="1:9">
      <c r="A27" s="127"/>
      <c r="C27" s="174"/>
    </row>
    <row r="28" spans="1:9">
      <c r="A28" s="127"/>
      <c r="C28" s="174"/>
    </row>
    <row r="29" spans="1:9">
      <c r="A29" s="127"/>
      <c r="C29" s="174"/>
    </row>
    <row r="30" spans="1:9">
      <c r="A30" s="127"/>
      <c r="C30" s="174"/>
    </row>
    <row r="31" spans="1:9">
      <c r="A31" s="127"/>
      <c r="C31" s="174"/>
    </row>
    <row r="32" spans="1:9">
      <c r="A32" s="127"/>
      <c r="C32" s="174"/>
    </row>
    <row r="33" spans="1:3">
      <c r="A33" s="127"/>
      <c r="C33" s="174"/>
    </row>
    <row r="34" spans="1:3">
      <c r="A34" s="127"/>
      <c r="C34" s="174"/>
    </row>
    <row r="35" spans="1:3">
      <c r="A35" s="127"/>
      <c r="C35" s="174"/>
    </row>
    <row r="36" spans="1:3">
      <c r="A36" s="127"/>
      <c r="C36" s="174"/>
    </row>
    <row r="37" spans="1:3">
      <c r="A37" s="127"/>
      <c r="C37" s="174"/>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N25"/>
  <sheetViews>
    <sheetView showGridLines="0" view="pageBreakPreview" zoomScale="85" zoomScaleNormal="90" zoomScaleSheetLayoutView="85" workbookViewId="0">
      <selection activeCell="D16" sqref="D16"/>
    </sheetView>
  </sheetViews>
  <sheetFormatPr baseColWidth="10" defaultColWidth="9.1640625" defaultRowHeight="13"/>
  <cols>
    <col min="1" max="1" width="22.5" style="138" bestFit="1" customWidth="1"/>
    <col min="2" max="9" width="17.5" style="138" customWidth="1"/>
    <col min="10" max="10" width="30.6640625" style="138" customWidth="1"/>
    <col min="11" max="11" width="14.5" style="213" bestFit="1" customWidth="1"/>
    <col min="12" max="12" width="9.1640625" style="213"/>
    <col min="13" max="13" width="30" style="213" bestFit="1" customWidth="1"/>
    <col min="14" max="16384" width="9.1640625" style="213"/>
  </cols>
  <sheetData>
    <row r="1" spans="1:14" s="200" customFormat="1" ht="22.5" customHeight="1">
      <c r="A1" s="329" t="s">
        <v>432</v>
      </c>
      <c r="B1" s="330"/>
      <c r="C1" s="330"/>
      <c r="D1" s="330"/>
      <c r="E1" s="330"/>
      <c r="F1" s="330"/>
      <c r="G1" s="330"/>
      <c r="H1" s="330"/>
      <c r="I1" s="330"/>
      <c r="J1" s="331"/>
    </row>
    <row r="2" spans="1:14" s="200" customFormat="1" ht="22.5" customHeight="1">
      <c r="A2" s="332" t="s">
        <v>433</v>
      </c>
      <c r="B2" s="333"/>
      <c r="C2" s="333"/>
      <c r="D2" s="333"/>
      <c r="E2" s="333"/>
      <c r="F2" s="333"/>
      <c r="G2" s="333"/>
      <c r="H2" s="333"/>
      <c r="I2" s="333"/>
      <c r="J2" s="334"/>
    </row>
    <row r="3" spans="1:14" s="201" customFormat="1" ht="49.5" customHeight="1">
      <c r="A3" s="335" t="s">
        <v>129</v>
      </c>
      <c r="B3" s="192" t="s">
        <v>17</v>
      </c>
      <c r="C3" s="192" t="s">
        <v>18</v>
      </c>
      <c r="D3" s="192" t="s">
        <v>4</v>
      </c>
      <c r="E3" s="192" t="s">
        <v>70</v>
      </c>
      <c r="F3" s="192" t="s">
        <v>19</v>
      </c>
      <c r="G3" s="192" t="s">
        <v>364</v>
      </c>
      <c r="H3" s="192" t="s">
        <v>21</v>
      </c>
      <c r="I3" s="192" t="s">
        <v>330</v>
      </c>
      <c r="J3" s="336" t="s">
        <v>130</v>
      </c>
    </row>
    <row r="4" spans="1:14" s="204" customFormat="1" ht="17">
      <c r="A4" s="208" t="s">
        <v>153</v>
      </c>
      <c r="B4" s="345">
        <v>58.719782127000002</v>
      </c>
      <c r="C4" s="345">
        <v>21.308929589000002</v>
      </c>
      <c r="D4" s="345">
        <v>37.410852538</v>
      </c>
      <c r="E4" s="345">
        <v>0</v>
      </c>
      <c r="F4" s="345">
        <v>4.4874716719999999</v>
      </c>
      <c r="G4" s="345">
        <v>46.555084487000002</v>
      </c>
      <c r="H4" s="345">
        <v>3.056656496</v>
      </c>
      <c r="I4" s="345">
        <v>16.620145878999999</v>
      </c>
      <c r="J4" s="209" t="s">
        <v>153</v>
      </c>
      <c r="L4" s="201"/>
      <c r="M4" s="201"/>
      <c r="N4" s="201"/>
    </row>
    <row r="5" spans="1:14" s="204" customFormat="1" ht="17">
      <c r="A5" s="208" t="s">
        <v>370</v>
      </c>
      <c r="B5" s="345">
        <v>9.3108122390000005</v>
      </c>
      <c r="C5" s="345">
        <v>5.5422206479999998</v>
      </c>
      <c r="D5" s="345">
        <v>3.7685915909999999</v>
      </c>
      <c r="E5" s="345">
        <v>0</v>
      </c>
      <c r="F5" s="345">
        <v>2.7420272560000001</v>
      </c>
      <c r="G5" s="345">
        <v>5.0432902999999998</v>
      </c>
      <c r="H5" s="345">
        <v>0</v>
      </c>
      <c r="I5" s="345">
        <v>5.4755635150000002</v>
      </c>
      <c r="J5" s="209" t="s">
        <v>298</v>
      </c>
      <c r="L5" s="201"/>
      <c r="M5" s="201"/>
      <c r="N5" s="201"/>
    </row>
    <row r="6" spans="1:14" s="204" customFormat="1" ht="17">
      <c r="A6" s="208" t="s">
        <v>151</v>
      </c>
      <c r="B6" s="345">
        <v>249.04240237499999</v>
      </c>
      <c r="C6" s="345">
        <v>169.435479775</v>
      </c>
      <c r="D6" s="345">
        <v>79.606922600000004</v>
      </c>
      <c r="E6" s="345">
        <v>0</v>
      </c>
      <c r="F6" s="345">
        <v>19.529834235999999</v>
      </c>
      <c r="G6" s="345">
        <v>216.634189453</v>
      </c>
      <c r="H6" s="345">
        <v>5.8783889599999997</v>
      </c>
      <c r="I6" s="345">
        <v>154.25459159600001</v>
      </c>
      <c r="J6" s="209" t="s">
        <v>158</v>
      </c>
      <c r="L6" s="201"/>
      <c r="M6" s="201"/>
      <c r="N6" s="201"/>
    </row>
    <row r="7" spans="1:14" s="204" customFormat="1" ht="17">
      <c r="A7" s="208" t="s">
        <v>150</v>
      </c>
      <c r="B7" s="345">
        <v>204.09833273699999</v>
      </c>
      <c r="C7" s="345">
        <v>119.27724907647</v>
      </c>
      <c r="D7" s="345">
        <v>84.821083660529993</v>
      </c>
      <c r="E7" s="345">
        <v>0</v>
      </c>
      <c r="F7" s="345">
        <v>40.424673771999998</v>
      </c>
      <c r="G7" s="345">
        <v>149.16245328700001</v>
      </c>
      <c r="H7" s="345">
        <v>0.86499000000000004</v>
      </c>
      <c r="I7" s="345">
        <v>110.86601857247</v>
      </c>
      <c r="J7" s="209" t="s">
        <v>157</v>
      </c>
      <c r="L7" s="201"/>
      <c r="M7" s="201"/>
      <c r="N7" s="201"/>
    </row>
    <row r="8" spans="1:14" s="204" customFormat="1" ht="17">
      <c r="A8" s="208" t="s">
        <v>152</v>
      </c>
      <c r="B8" s="345">
        <v>102.420730993332</v>
      </c>
      <c r="C8" s="345">
        <v>27.293875046126214</v>
      </c>
      <c r="D8" s="345">
        <v>75.126855947205783</v>
      </c>
      <c r="E8" s="345">
        <v>0</v>
      </c>
      <c r="F8" s="345">
        <v>21.402588093271</v>
      </c>
      <c r="G8" s="345">
        <v>80.791182928500007</v>
      </c>
      <c r="H8" s="345">
        <v>0</v>
      </c>
      <c r="I8" s="345">
        <v>21.397454881219002</v>
      </c>
      <c r="J8" s="209" t="s">
        <v>159</v>
      </c>
      <c r="L8" s="201"/>
      <c r="M8" s="201"/>
      <c r="N8" s="201"/>
    </row>
    <row r="9" spans="1:14" s="204" customFormat="1" ht="17">
      <c r="A9" s="208" t="s">
        <v>359</v>
      </c>
      <c r="B9" s="345">
        <v>1.1190318260000001</v>
      </c>
      <c r="C9" s="345">
        <v>0.383522101</v>
      </c>
      <c r="D9" s="345">
        <v>0.735509725</v>
      </c>
      <c r="E9" s="345">
        <v>0</v>
      </c>
      <c r="F9" s="345">
        <v>0.120387617</v>
      </c>
      <c r="G9" s="345">
        <v>0.97522505000000004</v>
      </c>
      <c r="H9" s="345">
        <v>0</v>
      </c>
      <c r="I9" s="345">
        <v>0.32862145799999998</v>
      </c>
      <c r="J9" s="209" t="s">
        <v>349</v>
      </c>
      <c r="L9" s="201"/>
      <c r="M9" s="201"/>
      <c r="N9" s="201"/>
    </row>
    <row r="10" spans="1:14" s="204" customFormat="1" ht="17">
      <c r="A10" s="211" t="s">
        <v>372</v>
      </c>
      <c r="B10" s="212">
        <v>624.71109229733202</v>
      </c>
      <c r="C10" s="212">
        <v>343.24127623559622</v>
      </c>
      <c r="D10" s="212">
        <v>281.4698160617358</v>
      </c>
      <c r="E10" s="212">
        <v>0</v>
      </c>
      <c r="F10" s="212">
        <v>88.706982646271001</v>
      </c>
      <c r="G10" s="212">
        <v>499.16142550550001</v>
      </c>
      <c r="H10" s="212">
        <v>9.8000354559999998</v>
      </c>
      <c r="I10" s="212">
        <v>308.94239590168894</v>
      </c>
      <c r="J10" s="206" t="s">
        <v>145</v>
      </c>
      <c r="L10" s="201"/>
      <c r="M10" s="201"/>
      <c r="N10" s="201"/>
    </row>
    <row r="14" spans="1:14" s="141" customFormat="1" ht="22.5" customHeight="1">
      <c r="A14" s="307" t="s">
        <v>409</v>
      </c>
      <c r="B14" s="308"/>
      <c r="C14" s="308"/>
      <c r="D14" s="308"/>
      <c r="E14" s="308"/>
      <c r="F14" s="308"/>
      <c r="G14" s="308"/>
      <c r="H14" s="308"/>
      <c r="I14" s="308"/>
      <c r="J14" s="309"/>
    </row>
    <row r="15" spans="1:14" s="141" customFormat="1" ht="22.5" customHeight="1">
      <c r="A15" s="310" t="s">
        <v>410</v>
      </c>
      <c r="B15" s="311"/>
      <c r="C15" s="311"/>
      <c r="D15" s="311"/>
      <c r="E15" s="311"/>
      <c r="F15" s="311"/>
      <c r="G15" s="311"/>
      <c r="H15" s="311"/>
      <c r="I15" s="311"/>
      <c r="J15" s="312"/>
    </row>
    <row r="16" spans="1:14" s="193" customFormat="1" ht="49.5" customHeight="1">
      <c r="A16" s="40" t="s">
        <v>129</v>
      </c>
      <c r="B16" s="192" t="s">
        <v>17</v>
      </c>
      <c r="C16" s="192" t="s">
        <v>18</v>
      </c>
      <c r="D16" s="192" t="s">
        <v>4</v>
      </c>
      <c r="E16" s="192" t="s">
        <v>70</v>
      </c>
      <c r="F16" s="192" t="s">
        <v>19</v>
      </c>
      <c r="G16" s="192" t="s">
        <v>364</v>
      </c>
      <c r="H16" s="192" t="s">
        <v>21</v>
      </c>
      <c r="I16" s="192" t="s">
        <v>330</v>
      </c>
      <c r="J16" s="41" t="s">
        <v>130</v>
      </c>
    </row>
    <row r="17" spans="1:14" s="210" customFormat="1" ht="17">
      <c r="A17" s="208" t="s">
        <v>153</v>
      </c>
      <c r="B17" s="281">
        <v>59.166228304999997</v>
      </c>
      <c r="C17" s="281">
        <v>21.931462914000001</v>
      </c>
      <c r="D17" s="281">
        <v>37.234765391000003</v>
      </c>
      <c r="E17" s="281">
        <v>0</v>
      </c>
      <c r="F17" s="281">
        <v>2.5818880200000001</v>
      </c>
      <c r="G17" s="281">
        <v>48.396046450999997</v>
      </c>
      <c r="H17" s="281">
        <v>4.0194564939999999</v>
      </c>
      <c r="I17" s="281">
        <v>16.417316553999999</v>
      </c>
      <c r="J17" s="209" t="s">
        <v>153</v>
      </c>
      <c r="L17" s="193"/>
      <c r="M17" s="193"/>
      <c r="N17" s="193"/>
    </row>
    <row r="18" spans="1:14" s="210" customFormat="1" ht="17">
      <c r="A18" s="208" t="s">
        <v>370</v>
      </c>
      <c r="B18" s="281">
        <v>8.8494666760000005</v>
      </c>
      <c r="C18" s="281">
        <v>4.9554440089999998</v>
      </c>
      <c r="D18" s="281">
        <v>3.8940226670000002</v>
      </c>
      <c r="E18" s="281">
        <v>0</v>
      </c>
      <c r="F18" s="281">
        <v>2.6819051840000001</v>
      </c>
      <c r="G18" s="281">
        <v>4.8898508999999999</v>
      </c>
      <c r="H18" s="281">
        <v>0</v>
      </c>
      <c r="I18" s="281">
        <v>4.8922823759999998</v>
      </c>
      <c r="J18" s="209" t="s">
        <v>298</v>
      </c>
      <c r="L18" s="193"/>
      <c r="M18" s="193"/>
      <c r="N18" s="193"/>
    </row>
    <row r="19" spans="1:14" s="210" customFormat="1" ht="17">
      <c r="A19" s="208" t="s">
        <v>151</v>
      </c>
      <c r="B19" s="281">
        <v>253.95771883899999</v>
      </c>
      <c r="C19" s="281">
        <v>174.966635744</v>
      </c>
      <c r="D19" s="281">
        <v>78.991083094999993</v>
      </c>
      <c r="E19" s="281">
        <v>0</v>
      </c>
      <c r="F19" s="281">
        <v>23.575928688000001</v>
      </c>
      <c r="G19" s="281">
        <v>214.262257707</v>
      </c>
      <c r="H19" s="281">
        <v>5.2626308169999998</v>
      </c>
      <c r="I19" s="281">
        <v>160.85185969899999</v>
      </c>
      <c r="J19" s="209" t="s">
        <v>158</v>
      </c>
      <c r="L19" s="193"/>
      <c r="M19" s="193"/>
      <c r="N19" s="193"/>
    </row>
    <row r="20" spans="1:14" s="210" customFormat="1" ht="17">
      <c r="A20" s="208" t="s">
        <v>150</v>
      </c>
      <c r="B20" s="281">
        <v>201.61918344899999</v>
      </c>
      <c r="C20" s="281">
        <v>113.700076657</v>
      </c>
      <c r="D20" s="281">
        <v>87.919106791999994</v>
      </c>
      <c r="E20" s="281">
        <v>0</v>
      </c>
      <c r="F20" s="281">
        <v>35.489737714999997</v>
      </c>
      <c r="G20" s="281">
        <v>150.33375233300001</v>
      </c>
      <c r="H20" s="281">
        <v>1.0757882270000001</v>
      </c>
      <c r="I20" s="281">
        <v>106.525117982</v>
      </c>
      <c r="J20" s="209" t="s">
        <v>157</v>
      </c>
      <c r="L20" s="193"/>
      <c r="M20" s="193"/>
      <c r="N20" s="193"/>
    </row>
    <row r="21" spans="1:14" s="210" customFormat="1" ht="17">
      <c r="A21" s="208" t="s">
        <v>152</v>
      </c>
      <c r="B21" s="281">
        <v>100.326458362332</v>
      </c>
      <c r="C21" s="281">
        <v>24.936682904126211</v>
      </c>
      <c r="D21" s="281">
        <v>75.389775458205776</v>
      </c>
      <c r="E21" s="281">
        <v>0</v>
      </c>
      <c r="F21" s="281">
        <v>19.563421380270999</v>
      </c>
      <c r="G21" s="281">
        <v>82.186115480500007</v>
      </c>
      <c r="H21" s="281">
        <v>0</v>
      </c>
      <c r="I21" s="281">
        <v>20.443870004219001</v>
      </c>
      <c r="J21" s="209" t="s">
        <v>159</v>
      </c>
      <c r="L21" s="193"/>
      <c r="M21" s="193"/>
      <c r="N21" s="193"/>
    </row>
    <row r="22" spans="1:14" s="210" customFormat="1" ht="17">
      <c r="A22" s="208" t="s">
        <v>359</v>
      </c>
      <c r="B22" s="281">
        <v>1.2499330390000001</v>
      </c>
      <c r="C22" s="281">
        <v>0.48134260699999998</v>
      </c>
      <c r="D22" s="281">
        <v>0.76859043199999999</v>
      </c>
      <c r="E22" s="281">
        <v>0</v>
      </c>
      <c r="F22" s="281">
        <v>0.149387617</v>
      </c>
      <c r="G22" s="281">
        <v>0.99506059999999996</v>
      </c>
      <c r="H22" s="281">
        <v>0</v>
      </c>
      <c r="I22" s="281">
        <v>0.42644196400000001</v>
      </c>
      <c r="J22" s="209" t="s">
        <v>349</v>
      </c>
      <c r="L22" s="193"/>
      <c r="M22" s="193"/>
      <c r="N22" s="193"/>
    </row>
    <row r="23" spans="1:14" s="210" customFormat="1" ht="17">
      <c r="A23" s="211" t="s">
        <v>372</v>
      </c>
      <c r="B23" s="212">
        <v>625.16898867033206</v>
      </c>
      <c r="C23" s="212">
        <v>340.9716448351262</v>
      </c>
      <c r="D23" s="212">
        <v>284.1973438352058</v>
      </c>
      <c r="E23" s="212">
        <v>0</v>
      </c>
      <c r="F23" s="212">
        <v>84.042268604271001</v>
      </c>
      <c r="G23" s="212">
        <v>501.06308347150002</v>
      </c>
      <c r="H23" s="212">
        <v>10.357875538</v>
      </c>
      <c r="I23" s="212">
        <v>309.55688857921899</v>
      </c>
      <c r="J23" s="206" t="s">
        <v>145</v>
      </c>
      <c r="L23" s="193"/>
      <c r="M23" s="193"/>
      <c r="N23" s="193"/>
    </row>
    <row r="24" spans="1:14">
      <c r="B24" s="240"/>
      <c r="C24" s="240"/>
      <c r="D24" s="240"/>
      <c r="E24" s="240"/>
      <c r="F24" s="240"/>
      <c r="G24" s="240"/>
      <c r="H24" s="240"/>
      <c r="I24" s="240"/>
    </row>
    <row r="25" spans="1:14">
      <c r="B25" s="240"/>
    </row>
  </sheetData>
  <mergeCells count="4">
    <mergeCell ref="A14:J14"/>
    <mergeCell ref="A15:J15"/>
    <mergeCell ref="A1:J1"/>
    <mergeCell ref="A2:J2"/>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I57"/>
  <sheetViews>
    <sheetView showGridLines="0" view="pageBreakPreview" topLeftCell="A30" zoomScale="85" zoomScaleNormal="90" zoomScaleSheetLayoutView="85" workbookViewId="0">
      <selection activeCell="B37" sqref="B37"/>
    </sheetView>
  </sheetViews>
  <sheetFormatPr baseColWidth="10" defaultColWidth="9.1640625" defaultRowHeight="13"/>
  <cols>
    <col min="1" max="1" width="4.83203125" style="8" customWidth="1"/>
    <col min="2" max="2" width="58" style="8" customWidth="1"/>
    <col min="3" max="5" width="14.5" style="8" customWidth="1"/>
    <col min="6" max="6" width="58.33203125" style="8" customWidth="1"/>
    <col min="7" max="7" width="40.1640625" style="8" bestFit="1" customWidth="1"/>
    <col min="8" max="8" width="15.5" style="223" bestFit="1" customWidth="1"/>
    <col min="9" max="9" width="7.83203125" style="8" bestFit="1" customWidth="1"/>
    <col min="10" max="33" width="26.1640625" style="8" customWidth="1"/>
    <col min="34" max="34" width="0" style="8" hidden="1" customWidth="1"/>
    <col min="35" max="35" width="21.5" style="8" customWidth="1"/>
    <col min="36" max="16384" width="9.1640625" style="8"/>
  </cols>
  <sheetData>
    <row r="1" spans="1:9" s="106" customFormat="1" ht="21">
      <c r="A1" s="307" t="s">
        <v>366</v>
      </c>
      <c r="B1" s="308"/>
      <c r="C1" s="308"/>
      <c r="D1" s="308"/>
      <c r="E1" s="308"/>
      <c r="F1" s="309"/>
      <c r="H1" s="269"/>
    </row>
    <row r="2" spans="1:9" s="106" customFormat="1" ht="21">
      <c r="A2" s="306" t="s">
        <v>394</v>
      </c>
      <c r="B2" s="306"/>
      <c r="C2" s="306"/>
      <c r="D2" s="306"/>
      <c r="E2" s="306"/>
      <c r="F2" s="306"/>
      <c r="H2" s="269"/>
    </row>
    <row r="3" spans="1:9" ht="51">
      <c r="A3" s="40" t="s">
        <v>0</v>
      </c>
      <c r="B3" s="40" t="s">
        <v>6</v>
      </c>
      <c r="C3" s="40" t="s">
        <v>398</v>
      </c>
      <c r="D3" s="40" t="s">
        <v>399</v>
      </c>
      <c r="E3" s="40" t="s">
        <v>400</v>
      </c>
      <c r="F3" s="41" t="s">
        <v>130</v>
      </c>
    </row>
    <row r="4" spans="1:9" ht="18.75" customHeight="1">
      <c r="A4" s="107">
        <v>1</v>
      </c>
      <c r="B4" s="108" t="s">
        <v>22</v>
      </c>
      <c r="C4" s="109">
        <v>16.212484156750001</v>
      </c>
      <c r="D4" s="109">
        <v>16.17073390453</v>
      </c>
      <c r="E4" s="109"/>
      <c r="F4" s="111" t="s">
        <v>47</v>
      </c>
      <c r="G4" s="124"/>
      <c r="H4" s="258"/>
      <c r="I4" s="270"/>
    </row>
    <row r="5" spans="1:9" ht="18.75" customHeight="1">
      <c r="A5" s="107">
        <v>2</v>
      </c>
      <c r="B5" s="108" t="s">
        <v>19</v>
      </c>
      <c r="C5" s="109">
        <v>285.41842832935998</v>
      </c>
      <c r="D5" s="109">
        <v>307.64443605690002</v>
      </c>
      <c r="E5" s="109"/>
      <c r="F5" s="111" t="s">
        <v>103</v>
      </c>
      <c r="G5" s="124"/>
      <c r="H5" s="258"/>
      <c r="I5" s="270"/>
    </row>
    <row r="6" spans="1:9" ht="18.75" customHeight="1">
      <c r="A6" s="107">
        <v>3</v>
      </c>
      <c r="B6" s="108" t="s">
        <v>182</v>
      </c>
      <c r="C6" s="109">
        <v>57.50775693736</v>
      </c>
      <c r="D6" s="109">
        <v>68.891971499900009</v>
      </c>
      <c r="E6" s="109"/>
      <c r="F6" s="111" t="s">
        <v>316</v>
      </c>
      <c r="G6" s="124"/>
      <c r="H6" s="258"/>
      <c r="I6" s="270"/>
    </row>
    <row r="7" spans="1:9" ht="18.75" customHeight="1">
      <c r="A7" s="107">
        <v>4</v>
      </c>
      <c r="B7" s="108" t="s">
        <v>183</v>
      </c>
      <c r="C7" s="109">
        <v>227.91067139200001</v>
      </c>
      <c r="D7" s="109">
        <v>238.52500000000001</v>
      </c>
      <c r="E7" s="109"/>
      <c r="F7" s="111" t="s">
        <v>317</v>
      </c>
      <c r="G7" s="124"/>
      <c r="H7" s="258"/>
      <c r="I7" s="270"/>
    </row>
    <row r="8" spans="1:9" ht="18.75" customHeight="1">
      <c r="A8" s="107">
        <v>5</v>
      </c>
      <c r="B8" s="108" t="s">
        <v>184</v>
      </c>
      <c r="C8" s="112">
        <v>0</v>
      </c>
      <c r="D8" s="112">
        <v>0.22746455700000001</v>
      </c>
      <c r="E8" s="112"/>
      <c r="F8" s="111" t="s">
        <v>318</v>
      </c>
      <c r="G8" s="124"/>
      <c r="H8" s="258"/>
      <c r="I8" s="270"/>
    </row>
    <row r="9" spans="1:9" ht="18.75" customHeight="1">
      <c r="A9" s="107">
        <v>6</v>
      </c>
      <c r="B9" s="108" t="s">
        <v>63</v>
      </c>
      <c r="C9" s="109">
        <v>101.584341004</v>
      </c>
      <c r="D9" s="109">
        <v>99.246703428999993</v>
      </c>
      <c r="E9" s="109"/>
      <c r="F9" s="111" t="s">
        <v>77</v>
      </c>
      <c r="G9" s="124"/>
      <c r="H9" s="258"/>
      <c r="I9" s="270"/>
    </row>
    <row r="10" spans="1:9" ht="18.75" customHeight="1">
      <c r="A10" s="107">
        <v>7</v>
      </c>
      <c r="B10" s="108" t="s">
        <v>185</v>
      </c>
      <c r="C10" s="109">
        <v>133.57466422100001</v>
      </c>
      <c r="D10" s="109">
        <v>131.66944713000001</v>
      </c>
      <c r="E10" s="109"/>
      <c r="F10" s="111" t="s">
        <v>319</v>
      </c>
      <c r="G10" s="124"/>
      <c r="H10" s="258"/>
      <c r="I10" s="270"/>
    </row>
    <row r="11" spans="1:9" ht="18.75" customHeight="1">
      <c r="A11" s="107">
        <v>8</v>
      </c>
      <c r="B11" s="108" t="s">
        <v>186</v>
      </c>
      <c r="C11" s="109">
        <v>-32.036217235000002</v>
      </c>
      <c r="D11" s="109">
        <v>-32.468637719</v>
      </c>
      <c r="E11" s="109"/>
      <c r="F11" s="111" t="s">
        <v>320</v>
      </c>
      <c r="G11" s="124"/>
      <c r="H11" s="258"/>
      <c r="I11" s="270"/>
    </row>
    <row r="12" spans="1:9" ht="18.75" customHeight="1">
      <c r="A12" s="107">
        <v>9</v>
      </c>
      <c r="B12" s="108" t="s">
        <v>187</v>
      </c>
      <c r="C12" s="113">
        <v>4.5894018000000002E-2</v>
      </c>
      <c r="D12" s="112">
        <v>4.5894018000000002E-2</v>
      </c>
      <c r="E12" s="113"/>
      <c r="F12" s="111" t="s">
        <v>321</v>
      </c>
      <c r="G12" s="124"/>
      <c r="H12" s="258"/>
      <c r="I12" s="270"/>
    </row>
    <row r="13" spans="1:9" ht="18.75" customHeight="1">
      <c r="A13" s="107">
        <v>10</v>
      </c>
      <c r="B13" s="108" t="s">
        <v>188</v>
      </c>
      <c r="C13" s="109">
        <v>0</v>
      </c>
      <c r="D13" s="109">
        <v>0</v>
      </c>
      <c r="E13" s="109"/>
      <c r="F13" s="111" t="s">
        <v>322</v>
      </c>
      <c r="G13" s="124"/>
      <c r="H13" s="258"/>
      <c r="I13" s="270"/>
    </row>
    <row r="14" spans="1:9" ht="18.75" customHeight="1">
      <c r="A14" s="107">
        <v>11</v>
      </c>
      <c r="B14" s="108" t="s">
        <v>189</v>
      </c>
      <c r="C14" s="109">
        <v>0</v>
      </c>
      <c r="D14" s="109">
        <v>0</v>
      </c>
      <c r="E14" s="109"/>
      <c r="F14" s="111" t="s">
        <v>323</v>
      </c>
      <c r="G14" s="124"/>
      <c r="H14" s="258"/>
      <c r="I14" s="270"/>
    </row>
    <row r="15" spans="1:9" ht="18.75" customHeight="1">
      <c r="A15" s="107">
        <v>12</v>
      </c>
      <c r="B15" s="108" t="s">
        <v>64</v>
      </c>
      <c r="C15" s="109">
        <v>27.179067480000001</v>
      </c>
      <c r="D15" s="109">
        <v>28.940038184999999</v>
      </c>
      <c r="E15" s="109"/>
      <c r="F15" s="111" t="s">
        <v>78</v>
      </c>
      <c r="G15" s="124"/>
      <c r="H15" s="258"/>
      <c r="I15" s="270"/>
    </row>
    <row r="16" spans="1:9" ht="18.75" customHeight="1">
      <c r="A16" s="107">
        <v>13</v>
      </c>
      <c r="B16" s="108" t="s">
        <v>190</v>
      </c>
      <c r="C16" s="109">
        <v>3.9561232039999998</v>
      </c>
      <c r="D16" s="109">
        <v>3.5539675370000001</v>
      </c>
      <c r="E16" s="109"/>
      <c r="F16" s="111" t="s">
        <v>324</v>
      </c>
      <c r="G16" s="124"/>
      <c r="H16" s="258"/>
      <c r="I16" s="270"/>
    </row>
    <row r="17" spans="1:9" ht="18.75" customHeight="1">
      <c r="A17" s="107">
        <v>14</v>
      </c>
      <c r="B17" s="108" t="s">
        <v>191</v>
      </c>
      <c r="C17" s="109">
        <v>23.222944276</v>
      </c>
      <c r="D17" s="109">
        <v>25.386070648</v>
      </c>
      <c r="E17" s="109"/>
      <c r="F17" s="111" t="s">
        <v>325</v>
      </c>
      <c r="G17" s="124"/>
      <c r="H17" s="258"/>
      <c r="I17" s="270"/>
    </row>
    <row r="18" spans="1:9" ht="18.75" customHeight="1">
      <c r="A18" s="107">
        <v>15</v>
      </c>
      <c r="B18" s="108" t="s">
        <v>65</v>
      </c>
      <c r="C18" s="109">
        <v>32.682022494999998</v>
      </c>
      <c r="D18" s="109">
        <v>36.272602106999997</v>
      </c>
      <c r="E18" s="109"/>
      <c r="F18" s="111" t="s">
        <v>127</v>
      </c>
      <c r="G18" s="124"/>
      <c r="H18" s="258"/>
      <c r="I18" s="270"/>
    </row>
    <row r="19" spans="1:9" ht="18.75" customHeight="1">
      <c r="A19" s="107">
        <v>16</v>
      </c>
      <c r="B19" s="108" t="s">
        <v>66</v>
      </c>
      <c r="C19" s="109">
        <v>-9.12865324747</v>
      </c>
      <c r="D19" s="109">
        <v>-16.132209233000001</v>
      </c>
      <c r="E19" s="109"/>
      <c r="F19" s="111" t="s">
        <v>79</v>
      </c>
      <c r="G19" s="124"/>
      <c r="H19" s="258"/>
      <c r="I19" s="270"/>
    </row>
    <row r="20" spans="1:9" ht="18.75" customHeight="1">
      <c r="A20" s="107">
        <v>17</v>
      </c>
      <c r="B20" s="108" t="s">
        <v>192</v>
      </c>
      <c r="C20" s="112">
        <v>0</v>
      </c>
      <c r="D20" s="112">
        <v>0</v>
      </c>
      <c r="E20" s="112"/>
      <c r="F20" s="111" t="s">
        <v>80</v>
      </c>
      <c r="G20" s="124"/>
      <c r="H20" s="258"/>
      <c r="I20" s="270"/>
    </row>
    <row r="21" spans="1:9" ht="18.75" customHeight="1">
      <c r="A21" s="107">
        <v>18</v>
      </c>
      <c r="B21" s="108" t="s">
        <v>193</v>
      </c>
      <c r="C21" s="112">
        <v>0</v>
      </c>
      <c r="D21" s="112">
        <v>0</v>
      </c>
      <c r="E21" s="112"/>
      <c r="F21" s="111" t="s">
        <v>81</v>
      </c>
      <c r="G21" s="124"/>
      <c r="H21" s="258"/>
      <c r="I21" s="270"/>
    </row>
    <row r="22" spans="1:9" ht="18.75" customHeight="1">
      <c r="A22" s="107">
        <v>19</v>
      </c>
      <c r="B22" s="108" t="s">
        <v>67</v>
      </c>
      <c r="C22" s="112">
        <v>5.8185921000000002E-2</v>
      </c>
      <c r="D22" s="112">
        <v>0.182017018</v>
      </c>
      <c r="E22" s="112"/>
      <c r="F22" s="111" t="s">
        <v>82</v>
      </c>
      <c r="G22" s="124"/>
      <c r="H22" s="258"/>
      <c r="I22" s="270"/>
    </row>
    <row r="23" spans="1:9" ht="18.75" customHeight="1">
      <c r="A23" s="107">
        <v>20</v>
      </c>
      <c r="B23" s="108" t="s">
        <v>194</v>
      </c>
      <c r="C23" s="109">
        <v>0.36227170800000003</v>
      </c>
      <c r="D23" s="109">
        <v>0.41193970000000002</v>
      </c>
      <c r="E23" s="109"/>
      <c r="F23" s="111" t="s">
        <v>83</v>
      </c>
      <c r="G23" s="124"/>
      <c r="H23" s="258"/>
      <c r="I23" s="270"/>
    </row>
    <row r="24" spans="1:9" ht="18.75" customHeight="1">
      <c r="A24" s="107">
        <v>21</v>
      </c>
      <c r="B24" s="108" t="s">
        <v>31</v>
      </c>
      <c r="C24" s="109">
        <v>18.062823852000001</v>
      </c>
      <c r="D24" s="109">
        <v>18.299502775000001</v>
      </c>
      <c r="E24" s="109"/>
      <c r="F24" s="111" t="s">
        <v>84</v>
      </c>
      <c r="G24" s="124"/>
      <c r="H24" s="258"/>
      <c r="I24" s="270"/>
    </row>
    <row r="25" spans="1:9" ht="18.75" customHeight="1">
      <c r="A25" s="107">
        <v>22</v>
      </c>
      <c r="B25" s="108" t="s">
        <v>68</v>
      </c>
      <c r="C25" s="109">
        <v>-7.6027650174099994</v>
      </c>
      <c r="D25" s="109">
        <v>-8.1459637300000001</v>
      </c>
      <c r="E25" s="109"/>
      <c r="F25" s="111" t="s">
        <v>50</v>
      </c>
      <c r="G25" s="124"/>
      <c r="H25" s="258"/>
      <c r="I25" s="270"/>
    </row>
    <row r="26" spans="1:9" ht="18.75" customHeight="1">
      <c r="A26" s="107">
        <v>23</v>
      </c>
      <c r="B26" s="108" t="s">
        <v>33</v>
      </c>
      <c r="C26" s="109">
        <v>16.280489267020002</v>
      </c>
      <c r="D26" s="109">
        <v>16.040159518470002</v>
      </c>
      <c r="E26" s="109"/>
      <c r="F26" s="111" t="s">
        <v>51</v>
      </c>
      <c r="G26" s="124"/>
      <c r="H26" s="258"/>
      <c r="I26" s="270"/>
    </row>
    <row r="27" spans="1:9" s="9" customFormat="1" ht="18.75" customHeight="1">
      <c r="A27" s="114">
        <v>24</v>
      </c>
      <c r="B27" s="115" t="s">
        <v>34</v>
      </c>
      <c r="C27" s="116">
        <v>481.10869594825004</v>
      </c>
      <c r="D27" s="116">
        <v>498.92995973090001</v>
      </c>
      <c r="E27" s="116"/>
      <c r="F27" s="118" t="s">
        <v>7</v>
      </c>
      <c r="G27" s="124"/>
      <c r="H27" s="259"/>
      <c r="I27" s="270"/>
    </row>
    <row r="28" spans="1:9" ht="18.75" customHeight="1">
      <c r="A28" s="107">
        <v>26</v>
      </c>
      <c r="B28" s="108" t="s">
        <v>35</v>
      </c>
      <c r="C28" s="109">
        <v>0.57864595863000012</v>
      </c>
      <c r="D28" s="109">
        <v>0.62460772952999999</v>
      </c>
      <c r="E28" s="109"/>
      <c r="F28" s="111" t="s">
        <v>52</v>
      </c>
      <c r="G28" s="124"/>
      <c r="H28" s="258"/>
      <c r="I28" s="270"/>
    </row>
    <row r="29" spans="1:9" ht="18.75" customHeight="1">
      <c r="A29" s="107">
        <v>27</v>
      </c>
      <c r="B29" s="108" t="s">
        <v>195</v>
      </c>
      <c r="C29" s="109">
        <v>55.124541377440003</v>
      </c>
      <c r="D29" s="109">
        <v>63.168666815999998</v>
      </c>
      <c r="E29" s="109"/>
      <c r="F29" s="111" t="s">
        <v>85</v>
      </c>
      <c r="G29" s="124"/>
      <c r="H29" s="258"/>
      <c r="I29" s="270"/>
    </row>
    <row r="30" spans="1:9" ht="18.75" customHeight="1">
      <c r="A30" s="107">
        <v>28</v>
      </c>
      <c r="B30" s="108" t="s">
        <v>196</v>
      </c>
      <c r="C30" s="112">
        <v>0</v>
      </c>
      <c r="D30" s="112">
        <v>0</v>
      </c>
      <c r="E30" s="112"/>
      <c r="F30" s="111" t="s">
        <v>86</v>
      </c>
      <c r="G30" s="124"/>
      <c r="H30" s="258"/>
      <c r="I30" s="270"/>
    </row>
    <row r="31" spans="1:9" ht="18.75" customHeight="1">
      <c r="A31" s="107">
        <v>29</v>
      </c>
      <c r="B31" s="108" t="s">
        <v>197</v>
      </c>
      <c r="C31" s="112">
        <v>0</v>
      </c>
      <c r="D31" s="112">
        <v>0</v>
      </c>
      <c r="E31" s="112"/>
      <c r="F31" s="111" t="s">
        <v>87</v>
      </c>
      <c r="G31" s="124"/>
      <c r="H31" s="258"/>
      <c r="I31" s="270"/>
    </row>
    <row r="32" spans="1:9" ht="18.75" customHeight="1">
      <c r="A32" s="107">
        <v>30</v>
      </c>
      <c r="B32" s="108" t="s">
        <v>69</v>
      </c>
      <c r="C32" s="109">
        <v>9.2388888730000005</v>
      </c>
      <c r="D32" s="109">
        <v>9.1666666449999994</v>
      </c>
      <c r="E32" s="109"/>
      <c r="F32" s="111" t="s">
        <v>128</v>
      </c>
      <c r="G32" s="124"/>
      <c r="H32" s="258"/>
      <c r="I32" s="270"/>
    </row>
    <row r="33" spans="1:9" ht="18.75" customHeight="1">
      <c r="A33" s="107">
        <v>31</v>
      </c>
      <c r="B33" s="108" t="s">
        <v>39</v>
      </c>
      <c r="C33" s="109">
        <v>4.6330117883899993</v>
      </c>
      <c r="D33" s="109">
        <v>5.2518333433299995</v>
      </c>
      <c r="E33" s="109"/>
      <c r="F33" s="111" t="s">
        <v>88</v>
      </c>
      <c r="G33" s="124"/>
      <c r="H33" s="258"/>
      <c r="I33" s="270"/>
    </row>
    <row r="34" spans="1:9" s="9" customFormat="1" ht="18.75" customHeight="1">
      <c r="A34" s="114">
        <v>32</v>
      </c>
      <c r="B34" s="115" t="s">
        <v>5</v>
      </c>
      <c r="C34" s="116">
        <v>69.575087997459988</v>
      </c>
      <c r="D34" s="116">
        <v>78.211774533859995</v>
      </c>
      <c r="E34" s="116"/>
      <c r="F34" s="118" t="s">
        <v>8</v>
      </c>
      <c r="G34" s="124"/>
      <c r="H34" s="259"/>
      <c r="I34" s="270"/>
    </row>
    <row r="35" spans="1:9" ht="18.75" customHeight="1">
      <c r="A35" s="107">
        <v>34</v>
      </c>
      <c r="B35" s="108" t="s">
        <v>71</v>
      </c>
      <c r="C35" s="109">
        <v>124.50145570391999</v>
      </c>
      <c r="D35" s="109">
        <v>137.13841583964998</v>
      </c>
      <c r="E35" s="109"/>
      <c r="F35" s="111" t="s">
        <v>71</v>
      </c>
      <c r="G35" s="124"/>
      <c r="H35" s="258"/>
      <c r="I35" s="270"/>
    </row>
    <row r="36" spans="1:9" ht="18.75" customHeight="1">
      <c r="A36" s="107">
        <v>35</v>
      </c>
      <c r="B36" s="108" t="s">
        <v>72</v>
      </c>
      <c r="C36" s="109">
        <v>101.68934176291998</v>
      </c>
      <c r="D36" s="109">
        <v>112.11706437264999</v>
      </c>
      <c r="E36" s="109"/>
      <c r="F36" s="111" t="s">
        <v>326</v>
      </c>
      <c r="G36" s="124"/>
      <c r="H36" s="258"/>
      <c r="I36" s="270"/>
    </row>
    <row r="37" spans="1:9" ht="18.75" customHeight="1">
      <c r="A37" s="107">
        <v>36</v>
      </c>
      <c r="B37" s="108" t="s">
        <v>73</v>
      </c>
      <c r="C37" s="109">
        <v>22.812113941</v>
      </c>
      <c r="D37" s="109">
        <v>25.021351466999999</v>
      </c>
      <c r="E37" s="109"/>
      <c r="F37" s="111" t="s">
        <v>327</v>
      </c>
      <c r="G37" s="124"/>
      <c r="H37" s="258"/>
      <c r="I37" s="270"/>
    </row>
    <row r="38" spans="1:9" ht="18.75" customHeight="1">
      <c r="A38" s="107">
        <v>37</v>
      </c>
      <c r="B38" s="108" t="s">
        <v>74</v>
      </c>
      <c r="C38" s="112">
        <v>0.104</v>
      </c>
      <c r="D38" s="112">
        <v>0</v>
      </c>
      <c r="E38" s="112"/>
      <c r="F38" s="111" t="s">
        <v>74</v>
      </c>
      <c r="G38" s="124"/>
      <c r="H38" s="258"/>
      <c r="I38" s="270"/>
    </row>
    <row r="39" spans="1:9" ht="18.75" customHeight="1">
      <c r="A39" s="107">
        <v>38</v>
      </c>
      <c r="B39" s="108" t="s">
        <v>72</v>
      </c>
      <c r="C39" s="112">
        <v>0.104</v>
      </c>
      <c r="D39" s="112">
        <v>0</v>
      </c>
      <c r="E39" s="112"/>
      <c r="F39" s="111" t="s">
        <v>326</v>
      </c>
      <c r="G39" s="124"/>
      <c r="H39" s="258"/>
      <c r="I39" s="270"/>
    </row>
    <row r="40" spans="1:9" ht="18.75" customHeight="1">
      <c r="A40" s="107">
        <v>39</v>
      </c>
      <c r="B40" s="108" t="s">
        <v>73</v>
      </c>
      <c r="C40" s="112">
        <v>0</v>
      </c>
      <c r="D40" s="112">
        <v>0</v>
      </c>
      <c r="E40" s="112"/>
      <c r="F40" s="111" t="s">
        <v>327</v>
      </c>
      <c r="G40" s="124"/>
      <c r="H40" s="258"/>
      <c r="I40" s="270"/>
    </row>
    <row r="41" spans="1:9" s="9" customFormat="1" ht="18.75" customHeight="1">
      <c r="A41" s="114">
        <v>40</v>
      </c>
      <c r="B41" s="115" t="s">
        <v>75</v>
      </c>
      <c r="C41" s="116">
        <v>124.60545570391999</v>
      </c>
      <c r="D41" s="116">
        <v>137.13841583964998</v>
      </c>
      <c r="E41" s="116"/>
      <c r="F41" s="118" t="s">
        <v>89</v>
      </c>
      <c r="G41" s="124"/>
      <c r="H41" s="259"/>
      <c r="I41" s="270"/>
    </row>
    <row r="42" spans="1:9" ht="18.75" customHeight="1">
      <c r="A42" s="107">
        <v>41</v>
      </c>
      <c r="B42" s="108" t="s">
        <v>40</v>
      </c>
      <c r="C42" s="109">
        <v>19.315445667489996</v>
      </c>
      <c r="D42" s="109">
        <v>17.80941065</v>
      </c>
      <c r="E42" s="109"/>
      <c r="F42" s="111" t="s">
        <v>90</v>
      </c>
      <c r="G42" s="124"/>
      <c r="H42" s="258"/>
      <c r="I42" s="270"/>
    </row>
    <row r="43" spans="1:9" ht="18.75" customHeight="1">
      <c r="A43" s="107">
        <v>42</v>
      </c>
      <c r="B43" s="108" t="s">
        <v>198</v>
      </c>
      <c r="C43" s="109">
        <v>6.2761054621900003</v>
      </c>
      <c r="D43" s="109">
        <v>6.130145153</v>
      </c>
      <c r="E43" s="109"/>
      <c r="F43" s="111" t="s">
        <v>328</v>
      </c>
      <c r="G43" s="124"/>
      <c r="H43" s="258"/>
      <c r="I43" s="270"/>
    </row>
    <row r="44" spans="1:9" ht="18.75" customHeight="1">
      <c r="A44" s="107">
        <v>43</v>
      </c>
      <c r="B44" s="108" t="s">
        <v>199</v>
      </c>
      <c r="C44" s="109">
        <v>13.039340205299998</v>
      </c>
      <c r="D44" s="109">
        <v>11.679265496999999</v>
      </c>
      <c r="E44" s="109"/>
      <c r="F44" s="111" t="s">
        <v>329</v>
      </c>
      <c r="G44" s="124"/>
      <c r="H44" s="258"/>
      <c r="I44" s="270"/>
    </row>
    <row r="45" spans="1:9" ht="18.75" customHeight="1">
      <c r="A45" s="107">
        <v>44</v>
      </c>
      <c r="B45" s="108" t="s">
        <v>43</v>
      </c>
      <c r="C45" s="109">
        <v>256.03819727092002</v>
      </c>
      <c r="D45" s="109">
        <v>257.09400409737998</v>
      </c>
      <c r="E45" s="109"/>
      <c r="F45" s="111" t="s">
        <v>54</v>
      </c>
      <c r="G45" s="124"/>
      <c r="H45" s="258"/>
      <c r="I45" s="270"/>
    </row>
    <row r="46" spans="1:9" ht="18.75" customHeight="1">
      <c r="A46" s="107">
        <v>45</v>
      </c>
      <c r="B46" s="108" t="s">
        <v>44</v>
      </c>
      <c r="C46" s="109">
        <v>11.963951955930002</v>
      </c>
      <c r="D46" s="109">
        <v>9.1674476946199981</v>
      </c>
      <c r="E46" s="109"/>
      <c r="F46" s="111" t="s">
        <v>55</v>
      </c>
      <c r="G46" s="124"/>
      <c r="H46" s="258"/>
      <c r="I46" s="270"/>
    </row>
    <row r="47" spans="1:9" ht="18.75" customHeight="1">
      <c r="A47" s="107">
        <v>46</v>
      </c>
      <c r="B47" s="108" t="s">
        <v>45</v>
      </c>
      <c r="C47" s="109">
        <v>-0.38944264747000001</v>
      </c>
      <c r="D47" s="109">
        <v>-0.49109308461000001</v>
      </c>
      <c r="E47" s="109"/>
      <c r="F47" s="111" t="s">
        <v>56</v>
      </c>
      <c r="G47" s="124"/>
      <c r="H47" s="258"/>
      <c r="I47" s="270"/>
    </row>
    <row r="48" spans="1:9" s="9" customFormat="1" ht="18.75" customHeight="1">
      <c r="A48" s="114">
        <v>47</v>
      </c>
      <c r="B48" s="115" t="s">
        <v>11</v>
      </c>
      <c r="C48" s="116">
        <v>286.92815224687007</v>
      </c>
      <c r="D48" s="116">
        <v>283.57976935739003</v>
      </c>
      <c r="E48" s="116"/>
      <c r="F48" s="118" t="s">
        <v>9</v>
      </c>
      <c r="G48" s="124"/>
      <c r="H48" s="259"/>
      <c r="I48" s="270"/>
    </row>
    <row r="49" spans="1:9" s="122" customFormat="1" ht="18" customHeight="1">
      <c r="A49" s="119">
        <v>48</v>
      </c>
      <c r="B49" s="120" t="s">
        <v>76</v>
      </c>
      <c r="C49" s="121">
        <v>481.10869594824999</v>
      </c>
      <c r="D49" s="121">
        <v>498.92995973090001</v>
      </c>
      <c r="E49" s="121"/>
      <c r="F49" s="118" t="s">
        <v>91</v>
      </c>
      <c r="G49" s="124"/>
      <c r="H49" s="271"/>
      <c r="I49" s="270"/>
    </row>
    <row r="50" spans="1:9" ht="29.25" customHeight="1"/>
    <row r="51" spans="1:9" ht="51">
      <c r="A51" s="40" t="s">
        <v>0</v>
      </c>
      <c r="B51" s="41" t="s">
        <v>130</v>
      </c>
      <c r="C51" s="40" t="s">
        <v>398</v>
      </c>
      <c r="D51" s="40" t="s">
        <v>399</v>
      </c>
      <c r="E51" s="40" t="s">
        <v>400</v>
      </c>
      <c r="F51" s="41" t="s">
        <v>130</v>
      </c>
    </row>
    <row r="52" spans="1:9" ht="17">
      <c r="A52" s="107">
        <v>1</v>
      </c>
      <c r="B52" s="108" t="s">
        <v>413</v>
      </c>
      <c r="C52" s="296">
        <f>C53/C54</f>
        <v>1.9151591099288821</v>
      </c>
      <c r="D52" s="296">
        <f>D53/D54</f>
        <v>1.8407966919559173</v>
      </c>
      <c r="E52" s="296"/>
      <c r="F52" s="162" t="s">
        <v>418</v>
      </c>
    </row>
    <row r="53" spans="1:9" ht="17">
      <c r="A53" s="127"/>
      <c r="B53" s="108" t="s">
        <v>414</v>
      </c>
      <c r="C53" s="168">
        <f>C4+C5</f>
        <v>301.63091248610999</v>
      </c>
      <c r="D53" s="168">
        <f>D4+D5</f>
        <v>323.81516996143</v>
      </c>
      <c r="E53" s="168"/>
      <c r="F53" s="162" t="s">
        <v>419</v>
      </c>
    </row>
    <row r="54" spans="1:9" ht="17">
      <c r="A54" s="295"/>
      <c r="B54" s="108" t="s">
        <v>415</v>
      </c>
      <c r="C54" s="168">
        <f>C28+C29+C36+C39</f>
        <v>157.49652909899001</v>
      </c>
      <c r="D54" s="168">
        <f>D28+D29+D36+D39</f>
        <v>175.91033891818</v>
      </c>
      <c r="E54" s="168"/>
      <c r="F54" s="162" t="s">
        <v>420</v>
      </c>
    </row>
    <row r="55" spans="1:9" ht="17">
      <c r="A55" s="107">
        <v>2</v>
      </c>
      <c r="B55" s="108" t="s">
        <v>416</v>
      </c>
      <c r="C55" s="296">
        <f>C56/C57</f>
        <v>2.4776359504282865</v>
      </c>
      <c r="D55" s="296">
        <f>D56/D57</f>
        <v>2.3168308273400666</v>
      </c>
      <c r="E55" s="294"/>
      <c r="F55" s="162" t="s">
        <v>421</v>
      </c>
    </row>
    <row r="56" spans="1:9" ht="17">
      <c r="A56" s="295"/>
      <c r="B56" s="108" t="s">
        <v>417</v>
      </c>
      <c r="C56" s="168">
        <f>C27</f>
        <v>481.10869594825004</v>
      </c>
      <c r="D56" s="168">
        <f>D27</f>
        <v>498.92995973090001</v>
      </c>
      <c r="E56" s="293"/>
      <c r="F56" s="162" t="s">
        <v>7</v>
      </c>
    </row>
    <row r="57" spans="1:9" ht="17">
      <c r="A57" s="295"/>
      <c r="B57" s="108" t="s">
        <v>424</v>
      </c>
      <c r="C57" s="168">
        <f>C34+C41</f>
        <v>194.18054370137997</v>
      </c>
      <c r="D57" s="168">
        <f>D34+D41</f>
        <v>215.35019037350997</v>
      </c>
      <c r="E57" s="293"/>
      <c r="F57" s="162" t="s">
        <v>425</v>
      </c>
    </row>
  </sheetData>
  <mergeCells count="2">
    <mergeCell ref="A2:F2"/>
    <mergeCell ref="A1:F1"/>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I27"/>
  <sheetViews>
    <sheetView showGridLines="0" view="pageBreakPreview" zoomScale="85" zoomScaleNormal="90" zoomScaleSheetLayoutView="85" workbookViewId="0">
      <selection activeCell="C15" sqref="C15"/>
    </sheetView>
  </sheetViews>
  <sheetFormatPr baseColWidth="10" defaultColWidth="9.1640625" defaultRowHeight="14"/>
  <cols>
    <col min="1" max="1" width="5.5" style="175" customWidth="1"/>
    <col min="2" max="2" width="55.33203125" style="175" customWidth="1"/>
    <col min="3" max="3" width="14.1640625" style="178" customWidth="1"/>
    <col min="4" max="5" width="14.1640625" style="175" customWidth="1"/>
    <col min="6" max="6" width="52" style="179" customWidth="1"/>
    <col min="7" max="7" width="26.1640625" style="175" customWidth="1"/>
    <col min="8" max="8" width="16.33203125" style="175" bestFit="1" customWidth="1"/>
    <col min="9" max="9" width="7.5" style="175" bestFit="1" customWidth="1"/>
    <col min="10" max="31" width="26.1640625" style="175" customWidth="1"/>
    <col min="32" max="32" width="0" style="175" hidden="1" customWidth="1"/>
    <col min="33" max="33" width="21.5" style="175" customWidth="1"/>
    <col min="34" max="16384" width="9.1640625" style="175"/>
  </cols>
  <sheetData>
    <row r="1" spans="1:9" s="106" customFormat="1" ht="20.25" customHeight="1">
      <c r="A1" s="307" t="s">
        <v>278</v>
      </c>
      <c r="B1" s="308"/>
      <c r="C1" s="308"/>
      <c r="D1" s="308"/>
      <c r="E1" s="308"/>
      <c r="F1" s="309"/>
    </row>
    <row r="2" spans="1:9" s="106" customFormat="1" ht="20.25" customHeight="1">
      <c r="A2" s="310" t="s">
        <v>395</v>
      </c>
      <c r="B2" s="311"/>
      <c r="C2" s="311"/>
      <c r="D2" s="311"/>
      <c r="E2" s="311"/>
      <c r="F2" s="312"/>
    </row>
    <row r="3" spans="1:9" s="8" customFormat="1" ht="51">
      <c r="A3" s="40" t="s">
        <v>0</v>
      </c>
      <c r="B3" s="40" t="s">
        <v>6</v>
      </c>
      <c r="C3" s="40" t="s">
        <v>398</v>
      </c>
      <c r="D3" s="40" t="s">
        <v>399</v>
      </c>
      <c r="E3" s="40" t="s">
        <v>400</v>
      </c>
      <c r="F3" s="41" t="s">
        <v>130</v>
      </c>
    </row>
    <row r="4" spans="1:9" ht="16.5" customHeight="1">
      <c r="A4" s="107">
        <v>1</v>
      </c>
      <c r="B4" s="115" t="s">
        <v>161</v>
      </c>
      <c r="C4" s="116"/>
      <c r="D4" s="109"/>
      <c r="E4" s="109"/>
      <c r="F4" s="163" t="s">
        <v>226</v>
      </c>
    </row>
    <row r="5" spans="1:9" ht="16.5" customHeight="1">
      <c r="A5" s="107">
        <v>2</v>
      </c>
      <c r="B5" s="108" t="s">
        <v>200</v>
      </c>
      <c r="C5" s="109">
        <v>7.0159490811999996</v>
      </c>
      <c r="D5" s="109">
        <v>14.548309745959999</v>
      </c>
      <c r="E5" s="109"/>
      <c r="F5" s="162" t="s">
        <v>239</v>
      </c>
      <c r="G5" s="274"/>
      <c r="H5" s="274"/>
      <c r="I5" s="178"/>
    </row>
    <row r="6" spans="1:9" ht="16.5" customHeight="1">
      <c r="A6" s="107">
        <v>3</v>
      </c>
      <c r="B6" s="108" t="s">
        <v>201</v>
      </c>
      <c r="C6" s="109">
        <v>5.8188230000000001E-2</v>
      </c>
      <c r="D6" s="109">
        <v>5.04E-4</v>
      </c>
      <c r="E6" s="109"/>
      <c r="F6" s="162" t="s">
        <v>241</v>
      </c>
      <c r="G6" s="274"/>
      <c r="H6" s="274"/>
      <c r="I6" s="178"/>
    </row>
    <row r="7" spans="1:9" ht="16.5" customHeight="1">
      <c r="A7" s="107">
        <v>4</v>
      </c>
      <c r="B7" s="108" t="s">
        <v>202</v>
      </c>
      <c r="C7" s="109">
        <v>0</v>
      </c>
      <c r="D7" s="109">
        <v>0</v>
      </c>
      <c r="E7" s="109"/>
      <c r="F7" s="162" t="s">
        <v>240</v>
      </c>
      <c r="G7" s="274"/>
      <c r="H7" s="274"/>
      <c r="I7" s="178"/>
    </row>
    <row r="8" spans="1:9" ht="16.5" customHeight="1">
      <c r="A8" s="107">
        <v>5</v>
      </c>
      <c r="B8" s="108" t="s">
        <v>203</v>
      </c>
      <c r="C8" s="112">
        <v>1.2596197122899999</v>
      </c>
      <c r="D8" s="109">
        <v>2.4325279800000001</v>
      </c>
      <c r="E8" s="112"/>
      <c r="F8" s="162" t="s">
        <v>242</v>
      </c>
      <c r="G8" s="274"/>
      <c r="H8" s="274"/>
      <c r="I8" s="178"/>
    </row>
    <row r="9" spans="1:9" ht="16.5" customHeight="1">
      <c r="A9" s="107">
        <v>6</v>
      </c>
      <c r="B9" s="108" t="s">
        <v>204</v>
      </c>
      <c r="C9" s="109">
        <v>0.45991621634000002</v>
      </c>
      <c r="D9" s="109">
        <v>0.82980628400000001</v>
      </c>
      <c r="E9" s="109"/>
      <c r="F9" s="162" t="s">
        <v>243</v>
      </c>
      <c r="G9" s="274"/>
      <c r="H9" s="274"/>
      <c r="I9" s="178"/>
    </row>
    <row r="10" spans="1:9" ht="16.5" customHeight="1">
      <c r="A10" s="107">
        <v>7</v>
      </c>
      <c r="B10" s="108" t="s">
        <v>205</v>
      </c>
      <c r="C10" s="109">
        <v>1.06204945</v>
      </c>
      <c r="D10" s="109">
        <v>2.3343726149999999</v>
      </c>
      <c r="E10" s="109"/>
      <c r="F10" s="162" t="s">
        <v>244</v>
      </c>
      <c r="G10" s="274"/>
      <c r="H10" s="274"/>
      <c r="I10" s="178"/>
    </row>
    <row r="11" spans="1:9" ht="16.5" customHeight="1">
      <c r="A11" s="107">
        <v>8</v>
      </c>
      <c r="B11" s="108" t="s">
        <v>163</v>
      </c>
      <c r="C11" s="109">
        <v>8.8544547283300012</v>
      </c>
      <c r="D11" s="109">
        <v>12.247574330739999</v>
      </c>
      <c r="E11" s="109"/>
      <c r="F11" s="162" t="s">
        <v>228</v>
      </c>
      <c r="G11" s="274"/>
      <c r="H11" s="274"/>
      <c r="I11" s="178"/>
    </row>
    <row r="12" spans="1:9" ht="16.5" customHeight="1">
      <c r="A12" s="107">
        <v>9</v>
      </c>
      <c r="B12" s="135" t="s">
        <v>164</v>
      </c>
      <c r="C12" s="136">
        <v>18.710177418160004</v>
      </c>
      <c r="D12" s="116">
        <v>32.393094955700001</v>
      </c>
      <c r="E12" s="136"/>
      <c r="F12" s="163" t="s">
        <v>229</v>
      </c>
      <c r="G12" s="274"/>
      <c r="H12" s="274"/>
      <c r="I12" s="178"/>
    </row>
    <row r="13" spans="1:9" ht="16.5" customHeight="1">
      <c r="A13" s="107">
        <v>10</v>
      </c>
      <c r="B13" s="115" t="s">
        <v>206</v>
      </c>
      <c r="C13" s="116">
        <v>1.6955290009999999</v>
      </c>
      <c r="D13" s="116">
        <v>3.4768919920000001</v>
      </c>
      <c r="E13" s="116"/>
      <c r="F13" s="163" t="s">
        <v>245</v>
      </c>
      <c r="G13" s="274"/>
      <c r="H13" s="274"/>
      <c r="I13" s="178"/>
    </row>
    <row r="14" spans="1:9" ht="16.5" customHeight="1">
      <c r="A14" s="107">
        <v>11</v>
      </c>
      <c r="B14" s="115" t="s">
        <v>207</v>
      </c>
      <c r="C14" s="116">
        <v>17.014648417160004</v>
      </c>
      <c r="D14" s="116">
        <v>28.916202963700002</v>
      </c>
      <c r="E14" s="116"/>
      <c r="F14" s="163" t="s">
        <v>246</v>
      </c>
      <c r="G14" s="274"/>
      <c r="H14" s="274"/>
      <c r="I14" s="178"/>
    </row>
    <row r="15" spans="1:9" ht="16.5" customHeight="1">
      <c r="A15" s="107">
        <v>12</v>
      </c>
      <c r="B15" s="115" t="s">
        <v>208</v>
      </c>
      <c r="C15" s="116">
        <v>0</v>
      </c>
      <c r="D15" s="251"/>
      <c r="F15" s="163" t="s">
        <v>221</v>
      </c>
    </row>
    <row r="16" spans="1:9" ht="16.5" customHeight="1">
      <c r="A16" s="107">
        <v>13</v>
      </c>
      <c r="B16" s="108" t="s">
        <v>209</v>
      </c>
      <c r="C16" s="109">
        <v>0.5498705893100001</v>
      </c>
      <c r="D16" s="109">
        <v>0.94483750494000007</v>
      </c>
      <c r="E16" s="109"/>
      <c r="F16" s="162" t="s">
        <v>247</v>
      </c>
      <c r="G16" s="274"/>
      <c r="H16" s="274"/>
      <c r="I16" s="178"/>
    </row>
    <row r="17" spans="1:9" ht="16.5" customHeight="1">
      <c r="A17" s="107">
        <v>14</v>
      </c>
      <c r="B17" s="108" t="s">
        <v>169</v>
      </c>
      <c r="C17" s="109">
        <v>7.1306949739999999</v>
      </c>
      <c r="D17" s="109">
        <v>11.331788227000001</v>
      </c>
      <c r="E17" s="109"/>
      <c r="F17" s="162" t="s">
        <v>237</v>
      </c>
      <c r="G17" s="274"/>
      <c r="H17" s="274"/>
      <c r="I17" s="178"/>
    </row>
    <row r="18" spans="1:9" ht="16.5" customHeight="1">
      <c r="A18" s="107">
        <v>15</v>
      </c>
      <c r="B18" s="108" t="s">
        <v>210</v>
      </c>
      <c r="C18" s="109">
        <v>0.66843313065999999</v>
      </c>
      <c r="D18" s="109">
        <v>1.066207339</v>
      </c>
      <c r="E18" s="109"/>
      <c r="F18" s="162" t="s">
        <v>235</v>
      </c>
      <c r="G18" s="274"/>
      <c r="H18" s="274"/>
      <c r="I18" s="178"/>
    </row>
    <row r="19" spans="1:9" ht="16.5" customHeight="1">
      <c r="A19" s="107">
        <v>16</v>
      </c>
      <c r="B19" s="108" t="s">
        <v>211</v>
      </c>
      <c r="C19" s="109">
        <v>3.0287305469999999</v>
      </c>
      <c r="D19" s="109">
        <v>6.18177091</v>
      </c>
      <c r="E19" s="109"/>
      <c r="F19" s="162" t="s">
        <v>248</v>
      </c>
      <c r="G19" s="274"/>
      <c r="H19" s="274"/>
      <c r="I19" s="178"/>
    </row>
    <row r="20" spans="1:9" ht="16.5" customHeight="1">
      <c r="A20" s="107">
        <v>17</v>
      </c>
      <c r="B20" s="108" t="s">
        <v>170</v>
      </c>
      <c r="C20" s="112">
        <v>6.6944855756600008</v>
      </c>
      <c r="D20" s="109">
        <v>11.13035985074</v>
      </c>
      <c r="E20" s="109"/>
      <c r="F20" s="162" t="s">
        <v>223</v>
      </c>
      <c r="G20" s="274"/>
      <c r="H20" s="274"/>
      <c r="I20" s="178"/>
    </row>
    <row r="21" spans="1:9" ht="16.5" customHeight="1">
      <c r="A21" s="107">
        <v>18</v>
      </c>
      <c r="B21" s="135" t="s">
        <v>171</v>
      </c>
      <c r="C21" s="136">
        <v>18.072214816630002</v>
      </c>
      <c r="D21" s="116">
        <v>30.65496383168</v>
      </c>
      <c r="E21" s="136"/>
      <c r="F21" s="163" t="s">
        <v>224</v>
      </c>
      <c r="G21" s="274"/>
      <c r="H21" s="274"/>
      <c r="I21" s="178"/>
    </row>
    <row r="22" spans="1:9" ht="16.5" customHeight="1">
      <c r="A22" s="107">
        <v>19</v>
      </c>
      <c r="B22" s="115" t="s">
        <v>212</v>
      </c>
      <c r="C22" s="136">
        <v>-1.0575663994699973</v>
      </c>
      <c r="D22" s="116">
        <v>1.9485543263699998</v>
      </c>
      <c r="E22" s="136"/>
      <c r="F22" s="163" t="s">
        <v>234</v>
      </c>
      <c r="G22" s="274"/>
      <c r="H22" s="274"/>
      <c r="I22" s="178"/>
    </row>
    <row r="23" spans="1:9" ht="16.5" customHeight="1">
      <c r="A23" s="107">
        <v>20</v>
      </c>
      <c r="B23" s="108" t="s">
        <v>173</v>
      </c>
      <c r="C23" s="109">
        <v>1.036575134</v>
      </c>
      <c r="D23" s="109">
        <v>0.58845538799999997</v>
      </c>
      <c r="E23" s="112"/>
      <c r="F23" s="162" t="s">
        <v>230</v>
      </c>
      <c r="G23" s="274"/>
      <c r="H23" s="274"/>
      <c r="I23" s="178"/>
    </row>
    <row r="24" spans="1:9" ht="16.5" customHeight="1">
      <c r="A24" s="107">
        <v>21</v>
      </c>
      <c r="B24" s="108" t="s">
        <v>174</v>
      </c>
      <c r="C24" s="109">
        <v>0.31243961599999998</v>
      </c>
      <c r="D24" s="109">
        <v>-1.73876086798</v>
      </c>
      <c r="E24" s="109"/>
      <c r="F24" s="162" t="s">
        <v>225</v>
      </c>
      <c r="G24" s="274"/>
      <c r="H24" s="274"/>
      <c r="I24" s="178"/>
    </row>
    <row r="25" spans="1:9" ht="16.5" customHeight="1">
      <c r="A25" s="107">
        <v>22</v>
      </c>
      <c r="B25" s="115" t="s">
        <v>175</v>
      </c>
      <c r="C25" s="116">
        <v>-0.33343088146999739</v>
      </c>
      <c r="D25" s="116">
        <v>-0.37866192961</v>
      </c>
      <c r="E25" s="116"/>
      <c r="F25" s="163" t="s">
        <v>233</v>
      </c>
      <c r="G25" s="274"/>
      <c r="H25" s="274"/>
      <c r="I25" s="178"/>
    </row>
    <row r="26" spans="1:9" ht="16.5" customHeight="1">
      <c r="A26" s="107">
        <v>23</v>
      </c>
      <c r="B26" s="108" t="s">
        <v>176</v>
      </c>
      <c r="C26" s="109">
        <v>5.6011765999999998E-2</v>
      </c>
      <c r="D26" s="109">
        <v>0.112431155</v>
      </c>
      <c r="E26" s="109"/>
      <c r="F26" s="162" t="s">
        <v>231</v>
      </c>
      <c r="G26" s="274"/>
      <c r="H26" s="274"/>
      <c r="I26" s="178"/>
    </row>
    <row r="27" spans="1:9" s="177" customFormat="1" ht="16.5" customHeight="1">
      <c r="A27" s="114">
        <v>24</v>
      </c>
      <c r="B27" s="115" t="s">
        <v>213</v>
      </c>
      <c r="C27" s="116">
        <v>-0.38944264746999741</v>
      </c>
      <c r="D27" s="116">
        <v>-0.49109308461000001</v>
      </c>
      <c r="E27" s="116"/>
      <c r="F27" s="163" t="s">
        <v>232</v>
      </c>
      <c r="G27" s="274"/>
      <c r="H27" s="274"/>
      <c r="I27" s="178"/>
    </row>
  </sheetData>
  <mergeCells count="2">
    <mergeCell ref="A1:F1"/>
    <mergeCell ref="A2:F2"/>
  </mergeCells>
  <pageMargins left="0.7" right="0.7" top="0.75" bottom="0.75" header="0.3" footer="0.3"/>
  <pageSetup scale="5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N52"/>
  <sheetViews>
    <sheetView showGridLines="0" view="pageBreakPreview" zoomScale="85" zoomScaleNormal="90" zoomScaleSheetLayoutView="85" workbookViewId="0">
      <selection activeCell="H22" sqref="H22"/>
    </sheetView>
  </sheetViews>
  <sheetFormatPr baseColWidth="10" defaultColWidth="9.1640625" defaultRowHeight="16"/>
  <cols>
    <col min="1" max="1" width="29" style="207" customWidth="1"/>
    <col min="2" max="6" width="14.83203125" style="204" customWidth="1"/>
    <col min="7" max="7" width="17.6640625" style="204" customWidth="1"/>
    <col min="8" max="8" width="16.83203125" style="204" bestFit="1" customWidth="1"/>
    <col min="9" max="9" width="16.33203125" style="204" bestFit="1" customWidth="1"/>
    <col min="10" max="10" width="37" style="207" customWidth="1"/>
    <col min="11" max="11" width="16.83203125" style="204" customWidth="1"/>
    <col min="12" max="12" width="30" style="238" bestFit="1" customWidth="1"/>
    <col min="13" max="16384" width="9.1640625" style="204"/>
  </cols>
  <sheetData>
    <row r="1" spans="1:10" ht="21">
      <c r="A1" s="329" t="s">
        <v>434</v>
      </c>
      <c r="B1" s="330"/>
      <c r="C1" s="330"/>
      <c r="D1" s="330"/>
      <c r="E1" s="330"/>
      <c r="F1" s="330"/>
      <c r="G1" s="330"/>
      <c r="H1" s="330"/>
      <c r="I1" s="330"/>
      <c r="J1" s="331"/>
    </row>
    <row r="2" spans="1:10" ht="21">
      <c r="A2" s="332" t="s">
        <v>435</v>
      </c>
      <c r="B2" s="333"/>
      <c r="C2" s="333"/>
      <c r="D2" s="333"/>
      <c r="E2" s="333"/>
      <c r="F2" s="333"/>
      <c r="G2" s="333"/>
      <c r="H2" s="333"/>
      <c r="I2" s="333"/>
      <c r="J2" s="334"/>
    </row>
    <row r="3" spans="1:10" ht="51">
      <c r="A3" s="335" t="s">
        <v>129</v>
      </c>
      <c r="B3" s="192" t="s">
        <v>17</v>
      </c>
      <c r="C3" s="192" t="s">
        <v>18</v>
      </c>
      <c r="D3" s="192" t="s">
        <v>4</v>
      </c>
      <c r="E3" s="192" t="s">
        <v>70</v>
      </c>
      <c r="F3" s="192" t="s">
        <v>19</v>
      </c>
      <c r="G3" s="192" t="s">
        <v>364</v>
      </c>
      <c r="H3" s="192" t="s">
        <v>369</v>
      </c>
      <c r="I3" s="192" t="s">
        <v>330</v>
      </c>
      <c r="J3" s="336" t="s">
        <v>130</v>
      </c>
    </row>
    <row r="4" spans="1:10" ht="17">
      <c r="A4" s="346" t="s">
        <v>296</v>
      </c>
      <c r="B4" s="343">
        <v>4.2525917414199998</v>
      </c>
      <c r="C4" s="343">
        <v>1.8875000000000001E-3</v>
      </c>
      <c r="D4" s="343">
        <v>4.2507042414199994</v>
      </c>
      <c r="E4" s="343">
        <v>0</v>
      </c>
      <c r="F4" s="343">
        <v>3.8407769084200001</v>
      </c>
      <c r="G4" s="343">
        <v>0.15786</v>
      </c>
      <c r="H4" s="343">
        <v>0</v>
      </c>
      <c r="I4" s="343">
        <v>1.5E-6</v>
      </c>
      <c r="J4" s="209" t="s">
        <v>296</v>
      </c>
    </row>
    <row r="5" spans="1:10" ht="17">
      <c r="A5" s="346" t="s">
        <v>153</v>
      </c>
      <c r="B5" s="343">
        <v>12.664732962</v>
      </c>
      <c r="C5" s="343">
        <v>9.2906740000000005E-3</v>
      </c>
      <c r="D5" s="343">
        <v>12.655442288</v>
      </c>
      <c r="E5" s="343">
        <v>0</v>
      </c>
      <c r="F5" s="343">
        <v>10.704002896</v>
      </c>
      <c r="G5" s="343">
        <v>1.0139425</v>
      </c>
      <c r="H5" s="343">
        <v>0</v>
      </c>
      <c r="I5" s="343">
        <v>9.9999999999999995E-7</v>
      </c>
      <c r="J5" s="209" t="s">
        <v>153</v>
      </c>
    </row>
    <row r="6" spans="1:10" ht="17">
      <c r="A6" s="346" t="s">
        <v>154</v>
      </c>
      <c r="B6" s="343">
        <v>20.972064541000002</v>
      </c>
      <c r="C6" s="343">
        <v>10.908156654000001</v>
      </c>
      <c r="D6" s="343">
        <v>4.8685573790000003</v>
      </c>
      <c r="E6" s="343">
        <v>5.1953505079999998</v>
      </c>
      <c r="F6" s="343">
        <v>6.6599297469999996</v>
      </c>
      <c r="G6" s="343">
        <v>14.324907405999999</v>
      </c>
      <c r="H6" s="343">
        <v>0</v>
      </c>
      <c r="I6" s="343">
        <v>10.847353434</v>
      </c>
      <c r="J6" s="209" t="s">
        <v>154</v>
      </c>
    </row>
    <row r="7" spans="1:10" ht="17">
      <c r="A7" s="346" t="s">
        <v>301</v>
      </c>
      <c r="B7" s="343">
        <v>15.079326514</v>
      </c>
      <c r="C7" s="343">
        <v>5.3345099999999999E-2</v>
      </c>
      <c r="D7" s="343">
        <v>15.025981414</v>
      </c>
      <c r="E7" s="343">
        <v>0</v>
      </c>
      <c r="F7" s="343">
        <v>13.375159331000001</v>
      </c>
      <c r="G7" s="343">
        <v>1.1878782999999999</v>
      </c>
      <c r="H7" s="343">
        <v>0</v>
      </c>
      <c r="I7" s="343">
        <v>7.75E-5</v>
      </c>
      <c r="J7" s="209" t="s">
        <v>298</v>
      </c>
    </row>
    <row r="8" spans="1:10" ht="17">
      <c r="A8" s="346" t="s">
        <v>371</v>
      </c>
      <c r="B8" s="343">
        <v>4.0696805940000003</v>
      </c>
      <c r="C8" s="343">
        <v>0</v>
      </c>
      <c r="D8" s="343">
        <v>4.0696805940000003</v>
      </c>
      <c r="E8" s="343">
        <v>0</v>
      </c>
      <c r="F8" s="343">
        <v>3.9020950939999999</v>
      </c>
      <c r="G8" s="343">
        <v>4.3979999999999998E-2</v>
      </c>
      <c r="H8" s="343">
        <v>0</v>
      </c>
      <c r="I8" s="343">
        <v>0</v>
      </c>
      <c r="J8" s="209" t="s">
        <v>373</v>
      </c>
    </row>
    <row r="9" spans="1:10" ht="17">
      <c r="A9" s="346" t="s">
        <v>350</v>
      </c>
      <c r="B9" s="343">
        <v>4.2959160000000001</v>
      </c>
      <c r="C9" s="343">
        <v>1.7321298999999998E-2</v>
      </c>
      <c r="D9" s="343">
        <v>4.2785947010000003</v>
      </c>
      <c r="E9" s="343">
        <v>0</v>
      </c>
      <c r="F9" s="343">
        <v>3.740476959</v>
      </c>
      <c r="G9" s="343">
        <v>0.30008000000000001</v>
      </c>
      <c r="H9" s="343">
        <v>0</v>
      </c>
      <c r="I9" s="343">
        <v>3.9999999999999998E-6</v>
      </c>
      <c r="J9" s="209" t="s">
        <v>350</v>
      </c>
    </row>
    <row r="10" spans="1:10" ht="17">
      <c r="A10" s="346" t="s">
        <v>151</v>
      </c>
      <c r="B10" s="343">
        <v>62.45143712094</v>
      </c>
      <c r="C10" s="343">
        <v>10.607055766</v>
      </c>
      <c r="D10" s="343">
        <v>43.66956589694</v>
      </c>
      <c r="E10" s="343">
        <v>8.1748154579999994</v>
      </c>
      <c r="F10" s="343">
        <v>39.982850001940001</v>
      </c>
      <c r="G10" s="343">
        <v>17.853806439</v>
      </c>
      <c r="H10" s="343">
        <v>0.625</v>
      </c>
      <c r="I10" s="343">
        <v>9.0160460849999993</v>
      </c>
      <c r="J10" s="209" t="s">
        <v>158</v>
      </c>
    </row>
    <row r="11" spans="1:10" ht="17">
      <c r="A11" s="346" t="s">
        <v>150</v>
      </c>
      <c r="B11" s="343">
        <v>226.13206836739005</v>
      </c>
      <c r="C11" s="343">
        <v>44.950977817930003</v>
      </c>
      <c r="D11" s="343">
        <v>71.369912590189998</v>
      </c>
      <c r="E11" s="343">
        <v>109.81117795927</v>
      </c>
      <c r="F11" s="343">
        <v>95.297653378079985</v>
      </c>
      <c r="G11" s="343">
        <v>143.43719091</v>
      </c>
      <c r="H11" s="343">
        <v>6.513888873</v>
      </c>
      <c r="I11" s="343">
        <v>34.98693686144</v>
      </c>
      <c r="J11" s="209" t="s">
        <v>157</v>
      </c>
    </row>
    <row r="12" spans="1:10" ht="17">
      <c r="A12" s="346" t="s">
        <v>152</v>
      </c>
      <c r="B12" s="343">
        <v>67.934832805829998</v>
      </c>
      <c r="C12" s="343">
        <v>0.43501897499999997</v>
      </c>
      <c r="D12" s="343">
        <v>67.252320493829998</v>
      </c>
      <c r="E12" s="343">
        <v>0.24749333700000001</v>
      </c>
      <c r="F12" s="343">
        <v>56.167848865830003</v>
      </c>
      <c r="G12" s="343">
        <v>8.3804364880000008</v>
      </c>
      <c r="H12" s="343">
        <v>0</v>
      </c>
      <c r="I12" s="343">
        <v>0.11056638100000001</v>
      </c>
      <c r="J12" s="209" t="s">
        <v>159</v>
      </c>
    </row>
    <row r="13" spans="1:10" ht="17">
      <c r="A13" s="346" t="s">
        <v>362</v>
      </c>
      <c r="B13" s="343">
        <v>4.2523065320000004</v>
      </c>
      <c r="C13" s="343">
        <v>4.9999999999999998E-7</v>
      </c>
      <c r="D13" s="343">
        <v>4.2523060319999999</v>
      </c>
      <c r="E13" s="343">
        <v>0</v>
      </c>
      <c r="F13" s="343">
        <v>3.7556656359999998</v>
      </c>
      <c r="G13" s="343">
        <v>0.17842</v>
      </c>
      <c r="H13" s="343">
        <v>0</v>
      </c>
      <c r="I13" s="343">
        <v>4.9999999999999998E-7</v>
      </c>
      <c r="J13" s="209" t="s">
        <v>363</v>
      </c>
    </row>
    <row r="14" spans="1:10" ht="17">
      <c r="A14" s="346" t="s">
        <v>351</v>
      </c>
      <c r="B14" s="343">
        <v>4.3171750605100003</v>
      </c>
      <c r="C14" s="343">
        <v>1.17013942E-2</v>
      </c>
      <c r="D14" s="343">
        <v>4.3054736663100002</v>
      </c>
      <c r="E14" s="343">
        <v>0</v>
      </c>
      <c r="F14" s="343">
        <v>3.9202410205100002</v>
      </c>
      <c r="G14" s="343">
        <v>0.20705901800000001</v>
      </c>
      <c r="H14" s="343">
        <v>0</v>
      </c>
      <c r="I14" s="343">
        <v>1.0499999999999999E-5</v>
      </c>
      <c r="J14" s="209" t="s">
        <v>353</v>
      </c>
    </row>
    <row r="15" spans="1:10" ht="17">
      <c r="A15" s="346" t="s">
        <v>155</v>
      </c>
      <c r="B15" s="343">
        <v>9.59473968</v>
      </c>
      <c r="C15" s="343">
        <v>2.390437044</v>
      </c>
      <c r="D15" s="343">
        <v>7.2043026360000004</v>
      </c>
      <c r="E15" s="343">
        <v>0</v>
      </c>
      <c r="F15" s="343">
        <v>4.3613320739999999</v>
      </c>
      <c r="G15" s="343">
        <v>3.5990587409999999</v>
      </c>
      <c r="H15" s="343">
        <v>2.1</v>
      </c>
      <c r="I15" s="343">
        <v>5.3612003999999998E-2</v>
      </c>
      <c r="J15" s="209" t="s">
        <v>155</v>
      </c>
    </row>
    <row r="16" spans="1:10" ht="17">
      <c r="A16" s="346" t="s">
        <v>355</v>
      </c>
      <c r="B16" s="343">
        <v>4.2869508439999997</v>
      </c>
      <c r="C16" s="343">
        <v>1.5017696000000001E-2</v>
      </c>
      <c r="D16" s="343">
        <v>4.2719331479999996</v>
      </c>
      <c r="E16" s="343">
        <v>0</v>
      </c>
      <c r="F16" s="343">
        <v>3.808069471</v>
      </c>
      <c r="G16" s="343">
        <v>0.23719999999999999</v>
      </c>
      <c r="H16" s="343">
        <v>0</v>
      </c>
      <c r="I16" s="343">
        <v>9.9999999999999995E-7</v>
      </c>
      <c r="J16" s="209" t="s">
        <v>355</v>
      </c>
    </row>
    <row r="17" spans="1:14" ht="17">
      <c r="A17" s="346" t="s">
        <v>156</v>
      </c>
      <c r="B17" s="343">
        <v>4.2688247720000003</v>
      </c>
      <c r="C17" s="343">
        <v>3.1484999999999998E-3</v>
      </c>
      <c r="D17" s="343">
        <v>4.2656762720000003</v>
      </c>
      <c r="E17" s="343">
        <v>0</v>
      </c>
      <c r="F17" s="343">
        <v>3.6223721480000002</v>
      </c>
      <c r="G17" s="343">
        <v>0.32569999999999999</v>
      </c>
      <c r="H17" s="343">
        <v>0</v>
      </c>
      <c r="I17" s="343">
        <v>0</v>
      </c>
      <c r="J17" s="209" t="s">
        <v>160</v>
      </c>
    </row>
    <row r="18" spans="1:14" ht="17">
      <c r="A18" s="346" t="s">
        <v>352</v>
      </c>
      <c r="B18" s="343">
        <v>4.3259029800000004</v>
      </c>
      <c r="C18" s="343">
        <v>3.0014999999999998E-3</v>
      </c>
      <c r="D18" s="343">
        <v>4.3229014799999996</v>
      </c>
      <c r="E18" s="343">
        <v>0</v>
      </c>
      <c r="F18" s="343">
        <v>4.0022516799999996</v>
      </c>
      <c r="G18" s="343">
        <v>6.6919999999999993E-2</v>
      </c>
      <c r="H18" s="343">
        <v>0</v>
      </c>
      <c r="I18" s="343">
        <v>1.5E-6</v>
      </c>
      <c r="J18" s="209" t="s">
        <v>352</v>
      </c>
    </row>
    <row r="19" spans="1:14" ht="17">
      <c r="A19" s="346" t="s">
        <v>356</v>
      </c>
      <c r="B19" s="343">
        <v>8.599561564</v>
      </c>
      <c r="C19" s="343">
        <v>2.7945000000000001E-2</v>
      </c>
      <c r="D19" s="343">
        <v>8.5716165639999993</v>
      </c>
      <c r="E19" s="343">
        <v>0</v>
      </c>
      <c r="F19" s="343">
        <v>7.7846359610000002</v>
      </c>
      <c r="G19" s="343">
        <v>0.35903000000000002</v>
      </c>
      <c r="H19" s="343">
        <v>0</v>
      </c>
      <c r="I19" s="343">
        <v>3.4999999999999999E-6</v>
      </c>
      <c r="J19" s="209" t="s">
        <v>356</v>
      </c>
    </row>
    <row r="20" spans="1:14" ht="17">
      <c r="A20" s="346" t="s">
        <v>302</v>
      </c>
      <c r="B20" s="343">
        <v>4.433703392</v>
      </c>
      <c r="C20" s="343">
        <v>2.0019999999999999E-3</v>
      </c>
      <c r="D20" s="343">
        <v>4.4317013919999999</v>
      </c>
      <c r="E20" s="343">
        <v>0</v>
      </c>
      <c r="F20" s="343">
        <v>4.0616179580000003</v>
      </c>
      <c r="G20" s="343">
        <v>0.1195</v>
      </c>
      <c r="H20" s="343">
        <v>0</v>
      </c>
      <c r="I20" s="343">
        <v>1.9999999999999999E-6</v>
      </c>
      <c r="J20" s="209" t="s">
        <v>331</v>
      </c>
    </row>
    <row r="21" spans="1:14" ht="17">
      <c r="A21" s="346" t="s">
        <v>249</v>
      </c>
      <c r="B21" s="343">
        <v>5.1654352485799997</v>
      </c>
      <c r="C21" s="343">
        <v>9.5254127329999994E-2</v>
      </c>
      <c r="D21" s="343">
        <v>4.8120099536000005</v>
      </c>
      <c r="E21" s="343">
        <v>0.25817116764999998</v>
      </c>
      <c r="F21" s="343">
        <v>4.0215139850000003</v>
      </c>
      <c r="G21" s="343">
        <v>1.080401873</v>
      </c>
      <c r="H21" s="343">
        <v>0</v>
      </c>
      <c r="I21" s="343">
        <v>6.9670862E-2</v>
      </c>
      <c r="J21" s="209" t="s">
        <v>253</v>
      </c>
    </row>
    <row r="22" spans="1:14" ht="17">
      <c r="A22" s="346" t="s">
        <v>360</v>
      </c>
      <c r="B22" s="343">
        <v>8.3616241700000007</v>
      </c>
      <c r="C22" s="343">
        <v>2.8124999999999999E-3</v>
      </c>
      <c r="D22" s="343">
        <v>8.3588116699999997</v>
      </c>
      <c r="E22" s="343">
        <v>0</v>
      </c>
      <c r="F22" s="343">
        <v>7.7451845879999999</v>
      </c>
      <c r="G22" s="343">
        <v>0.22866600000000001</v>
      </c>
      <c r="H22" s="343">
        <v>0</v>
      </c>
      <c r="I22" s="343">
        <v>3.6249999999999998E-4</v>
      </c>
      <c r="J22" s="209" t="s">
        <v>361</v>
      </c>
    </row>
    <row r="23" spans="1:14" ht="17">
      <c r="A23" s="346" t="s">
        <v>255</v>
      </c>
      <c r="B23" s="343">
        <v>5.6489311390000001</v>
      </c>
      <c r="C23" s="343">
        <v>4.0713949999999999E-2</v>
      </c>
      <c r="D23" s="343">
        <v>4.6897699150000003</v>
      </c>
      <c r="E23" s="343">
        <v>0.91844727400000004</v>
      </c>
      <c r="F23" s="343">
        <v>4.6647307070000004</v>
      </c>
      <c r="G23" s="343">
        <v>0.37961053900000002</v>
      </c>
      <c r="H23" s="343">
        <v>0</v>
      </c>
      <c r="I23" s="343">
        <v>3.9890250000000002E-2</v>
      </c>
      <c r="J23" s="209" t="s">
        <v>257</v>
      </c>
    </row>
    <row r="24" spans="1:14" ht="17">
      <c r="A24" s="205" t="s">
        <v>145</v>
      </c>
      <c r="B24" s="347">
        <v>481.1078060286701</v>
      </c>
      <c r="C24" s="347">
        <v>69.575087997460002</v>
      </c>
      <c r="D24" s="347">
        <v>286.92726232729007</v>
      </c>
      <c r="E24" s="347">
        <v>124.60545570392</v>
      </c>
      <c r="F24" s="347">
        <v>285.41840840978006</v>
      </c>
      <c r="G24" s="347">
        <v>193.48164821399999</v>
      </c>
      <c r="H24" s="347">
        <v>9.2388888730000005</v>
      </c>
      <c r="I24" s="347">
        <v>55.124541377440003</v>
      </c>
      <c r="J24" s="206" t="s">
        <v>145</v>
      </c>
    </row>
    <row r="28" spans="1:14" s="200" customFormat="1" ht="21">
      <c r="A28" s="307" t="s">
        <v>411</v>
      </c>
      <c r="B28" s="308"/>
      <c r="C28" s="308"/>
      <c r="D28" s="308"/>
      <c r="E28" s="308"/>
      <c r="F28" s="308"/>
      <c r="G28" s="308"/>
      <c r="H28" s="308"/>
      <c r="I28" s="308"/>
      <c r="J28" s="309"/>
      <c r="L28" s="239"/>
    </row>
    <row r="29" spans="1:14" s="200" customFormat="1" ht="21">
      <c r="A29" s="310" t="s">
        <v>412</v>
      </c>
      <c r="B29" s="311"/>
      <c r="C29" s="311"/>
      <c r="D29" s="311"/>
      <c r="E29" s="311"/>
      <c r="F29" s="311"/>
      <c r="G29" s="311"/>
      <c r="H29" s="311"/>
      <c r="I29" s="311"/>
      <c r="J29" s="312"/>
      <c r="L29" s="239"/>
    </row>
    <row r="30" spans="1:14" s="201" customFormat="1" ht="51">
      <c r="A30" s="40" t="s">
        <v>129</v>
      </c>
      <c r="B30" s="192" t="s">
        <v>17</v>
      </c>
      <c r="C30" s="192" t="s">
        <v>18</v>
      </c>
      <c r="D30" s="192" t="s">
        <v>4</v>
      </c>
      <c r="E30" s="192" t="s">
        <v>70</v>
      </c>
      <c r="F30" s="192" t="s">
        <v>19</v>
      </c>
      <c r="G30" s="192" t="s">
        <v>364</v>
      </c>
      <c r="H30" s="192" t="s">
        <v>369</v>
      </c>
      <c r="I30" s="192" t="s">
        <v>330</v>
      </c>
      <c r="J30" s="41" t="s">
        <v>130</v>
      </c>
    </row>
    <row r="31" spans="1:14" s="201" customFormat="1" ht="17">
      <c r="A31" s="202" t="s">
        <v>296</v>
      </c>
      <c r="B31" s="280">
        <v>4.2534816610000004</v>
      </c>
      <c r="C31" s="280">
        <v>1.8875000000000001E-3</v>
      </c>
      <c r="D31" s="280">
        <v>4.2515941609999999</v>
      </c>
      <c r="E31" s="280">
        <v>0</v>
      </c>
      <c r="F31" s="280">
        <v>3.8407968280000002</v>
      </c>
      <c r="G31" s="280">
        <v>0.15786</v>
      </c>
      <c r="H31" s="280">
        <v>0</v>
      </c>
      <c r="I31" s="280">
        <v>1.5E-6</v>
      </c>
      <c r="J31" s="203" t="s">
        <v>296</v>
      </c>
    </row>
    <row r="32" spans="1:14" ht="17">
      <c r="A32" s="202" t="s">
        <v>153</v>
      </c>
      <c r="B32" s="280">
        <v>12.662953481000001</v>
      </c>
      <c r="C32" s="280">
        <v>9.356474E-3</v>
      </c>
      <c r="D32" s="280">
        <v>12.653597007</v>
      </c>
      <c r="E32" s="280">
        <v>0</v>
      </c>
      <c r="F32" s="280">
        <v>10.720683546430001</v>
      </c>
      <c r="G32" s="280">
        <v>0.96017249999999998</v>
      </c>
      <c r="H32" s="280">
        <v>0</v>
      </c>
      <c r="I32" s="280">
        <v>9.9999999999999995E-7</v>
      </c>
      <c r="J32" s="203" t="s">
        <v>153</v>
      </c>
      <c r="K32" s="201"/>
      <c r="L32" s="201"/>
      <c r="M32" s="201"/>
      <c r="N32" s="201"/>
    </row>
    <row r="33" spans="1:14" ht="17">
      <c r="A33" s="202" t="s">
        <v>154</v>
      </c>
      <c r="B33" s="280">
        <v>24.549365601000002</v>
      </c>
      <c r="C33" s="280">
        <v>13.758502642</v>
      </c>
      <c r="D33" s="280">
        <v>4.9486190509999997</v>
      </c>
      <c r="E33" s="280">
        <v>5.8422439080000004</v>
      </c>
      <c r="F33" s="280">
        <v>9.9551309010000004</v>
      </c>
      <c r="G33" s="280">
        <v>14.305334311999999</v>
      </c>
      <c r="H33" s="280">
        <v>0</v>
      </c>
      <c r="I33" s="280">
        <v>13.68820361</v>
      </c>
      <c r="J33" s="203" t="s">
        <v>154</v>
      </c>
      <c r="K33" s="201"/>
      <c r="L33" s="201"/>
      <c r="M33" s="201"/>
      <c r="N33" s="201"/>
    </row>
    <row r="34" spans="1:14" ht="16.5" customHeight="1">
      <c r="A34" s="202" t="s">
        <v>301</v>
      </c>
      <c r="B34" s="280">
        <v>15.172280644000001</v>
      </c>
      <c r="C34" s="280">
        <v>9.2259350000000004E-2</v>
      </c>
      <c r="D34" s="280">
        <v>15.080021294</v>
      </c>
      <c r="E34" s="280">
        <v>0</v>
      </c>
      <c r="F34" s="280">
        <v>13.913718035</v>
      </c>
      <c r="G34" s="280">
        <v>0.75716404999999998</v>
      </c>
      <c r="H34" s="280">
        <v>0</v>
      </c>
      <c r="I34" s="280">
        <v>0</v>
      </c>
      <c r="J34" s="203" t="s">
        <v>298</v>
      </c>
      <c r="K34" s="201"/>
      <c r="L34" s="201"/>
      <c r="M34" s="201"/>
      <c r="N34" s="201"/>
    </row>
    <row r="35" spans="1:14" ht="16.5" customHeight="1">
      <c r="A35" s="202" t="s">
        <v>371</v>
      </c>
      <c r="B35" s="280">
        <v>4.0680800990000003</v>
      </c>
      <c r="C35" s="280">
        <v>3</v>
      </c>
      <c r="D35" s="280">
        <v>1.0680800989999999</v>
      </c>
      <c r="E35" s="280">
        <v>0</v>
      </c>
      <c r="F35" s="280">
        <v>3.9124349989999998</v>
      </c>
      <c r="G35" s="280">
        <v>5.7160000000000002E-2</v>
      </c>
      <c r="H35" s="280">
        <v>3</v>
      </c>
      <c r="I35" s="280">
        <v>0</v>
      </c>
      <c r="J35" s="203" t="s">
        <v>373</v>
      </c>
      <c r="K35" s="201"/>
      <c r="L35" s="201"/>
      <c r="M35" s="201"/>
      <c r="N35" s="201"/>
    </row>
    <row r="36" spans="1:14" ht="16.5" customHeight="1">
      <c r="A36" s="202" t="s">
        <v>350</v>
      </c>
      <c r="B36" s="280">
        <v>4.2740208180000003</v>
      </c>
      <c r="C36" s="280">
        <v>3.9999999999999998E-6</v>
      </c>
      <c r="D36" s="280">
        <v>4.2740168179999998</v>
      </c>
      <c r="E36" s="280">
        <v>0</v>
      </c>
      <c r="F36" s="280">
        <v>3.7674853590000001</v>
      </c>
      <c r="G36" s="280">
        <v>0.26078000000000001</v>
      </c>
      <c r="H36" s="280">
        <v>0</v>
      </c>
      <c r="I36" s="280">
        <v>3.9999999999999998E-6</v>
      </c>
      <c r="J36" s="203" t="s">
        <v>350</v>
      </c>
      <c r="K36" s="201"/>
      <c r="L36" s="201"/>
      <c r="M36" s="201"/>
      <c r="N36" s="201"/>
    </row>
    <row r="37" spans="1:14" ht="17">
      <c r="A37" s="202" t="s">
        <v>151</v>
      </c>
      <c r="B37" s="280">
        <v>64.521795201710006</v>
      </c>
      <c r="C37" s="280">
        <v>11.887854966940001</v>
      </c>
      <c r="D37" s="280">
        <v>43.976517240769994</v>
      </c>
      <c r="E37" s="280">
        <v>8.6574229939999992</v>
      </c>
      <c r="F37" s="280">
        <v>43.270212503830003</v>
      </c>
      <c r="G37" s="280">
        <v>16.525451064999999</v>
      </c>
      <c r="H37" s="280">
        <v>0.375</v>
      </c>
      <c r="I37" s="280">
        <v>10.326877271000001</v>
      </c>
      <c r="J37" s="203" t="s">
        <v>158</v>
      </c>
      <c r="K37" s="201"/>
      <c r="L37" s="201"/>
      <c r="M37" s="201"/>
      <c r="N37" s="201"/>
    </row>
    <row r="38" spans="1:14" ht="17">
      <c r="A38" s="202" t="s">
        <v>150</v>
      </c>
      <c r="B38" s="280">
        <v>240.99200715976997</v>
      </c>
      <c r="C38" s="280">
        <v>46.476441026389999</v>
      </c>
      <c r="D38" s="280">
        <v>72.482056197380004</v>
      </c>
      <c r="E38" s="280">
        <v>122.033509936</v>
      </c>
      <c r="F38" s="280">
        <v>110.07711476180002</v>
      </c>
      <c r="G38" s="280">
        <v>150.42709138399999</v>
      </c>
      <c r="H38" s="280">
        <v>3.7916666449999998</v>
      </c>
      <c r="I38" s="280">
        <v>38.822916978999999</v>
      </c>
      <c r="J38" s="203" t="s">
        <v>157</v>
      </c>
      <c r="K38" s="201"/>
      <c r="L38" s="201"/>
      <c r="M38" s="201"/>
      <c r="N38" s="201"/>
    </row>
    <row r="39" spans="1:14" ht="17">
      <c r="A39" s="202" t="s">
        <v>152</v>
      </c>
      <c r="B39" s="280">
        <v>67.634641984330003</v>
      </c>
      <c r="C39" s="280">
        <v>0.47442334899999999</v>
      </c>
      <c r="D39" s="280">
        <v>66.913150801330005</v>
      </c>
      <c r="E39" s="280">
        <v>0.24706783399999999</v>
      </c>
      <c r="F39" s="280">
        <v>57.078578864330005</v>
      </c>
      <c r="G39" s="280">
        <v>7.3452138859999998</v>
      </c>
      <c r="H39" s="280">
        <v>0</v>
      </c>
      <c r="I39" s="280">
        <v>0.14940231500000001</v>
      </c>
      <c r="J39" s="203" t="s">
        <v>159</v>
      </c>
      <c r="K39" s="201"/>
      <c r="L39" s="201"/>
      <c r="M39" s="201"/>
      <c r="N39" s="201"/>
    </row>
    <row r="40" spans="1:14" ht="17">
      <c r="A40" s="202" t="s">
        <v>362</v>
      </c>
      <c r="B40" s="280">
        <v>4.2547626589999998</v>
      </c>
      <c r="C40" s="280">
        <v>4.9999999999999998E-7</v>
      </c>
      <c r="D40" s="280">
        <v>4.2547621590000002</v>
      </c>
      <c r="E40" s="280">
        <v>0</v>
      </c>
      <c r="F40" s="280">
        <v>3.7690702549999999</v>
      </c>
      <c r="G40" s="280">
        <v>0.20716999999999999</v>
      </c>
      <c r="H40" s="280">
        <v>0</v>
      </c>
      <c r="I40" s="280">
        <v>4.9999999999999998E-7</v>
      </c>
      <c r="J40" s="203" t="s">
        <v>363</v>
      </c>
      <c r="K40" s="201"/>
      <c r="L40" s="201"/>
      <c r="M40" s="201"/>
      <c r="N40" s="201"/>
    </row>
    <row r="41" spans="1:14" ht="17">
      <c r="A41" s="202" t="s">
        <v>351</v>
      </c>
      <c r="B41" s="280">
        <v>4.3171750605100003</v>
      </c>
      <c r="C41" s="280">
        <v>1.17013942E-2</v>
      </c>
      <c r="D41" s="280">
        <v>4.3054736663100002</v>
      </c>
      <c r="E41" s="280">
        <v>0</v>
      </c>
      <c r="F41" s="280">
        <v>3.9202410205100002</v>
      </c>
      <c r="G41" s="280">
        <v>0.20705901800000001</v>
      </c>
      <c r="H41" s="280">
        <v>0</v>
      </c>
      <c r="I41" s="280">
        <v>1.0499999999999999E-5</v>
      </c>
      <c r="J41" s="203" t="s">
        <v>353</v>
      </c>
      <c r="K41" s="201"/>
      <c r="L41" s="201"/>
      <c r="M41" s="201"/>
      <c r="N41" s="201"/>
    </row>
    <row r="42" spans="1:14" ht="17">
      <c r="A42" s="202" t="s">
        <v>155</v>
      </c>
      <c r="B42" s="280">
        <v>8.5277688989999998</v>
      </c>
      <c r="C42" s="280">
        <v>2.3137941999999998</v>
      </c>
      <c r="D42" s="280">
        <v>6.1139746989999999</v>
      </c>
      <c r="E42" s="280">
        <v>0.1</v>
      </c>
      <c r="F42" s="280">
        <v>4.4987401150000004</v>
      </c>
      <c r="G42" s="280">
        <v>3.0633413520000001</v>
      </c>
      <c r="H42" s="280">
        <v>2</v>
      </c>
      <c r="I42" s="280">
        <v>5.0965004000000001E-2</v>
      </c>
      <c r="J42" s="203" t="s">
        <v>155</v>
      </c>
      <c r="K42" s="201"/>
      <c r="L42" s="201"/>
      <c r="M42" s="201"/>
      <c r="N42" s="201"/>
    </row>
    <row r="43" spans="1:14" ht="17">
      <c r="A43" s="202" t="s">
        <v>355</v>
      </c>
      <c r="B43" s="280">
        <v>4.2869508439999997</v>
      </c>
      <c r="C43" s="280">
        <v>1.5017696000000001E-2</v>
      </c>
      <c r="D43" s="280">
        <v>4.2719331479999996</v>
      </c>
      <c r="E43" s="280">
        <v>0</v>
      </c>
      <c r="F43" s="280">
        <v>3.808069471</v>
      </c>
      <c r="G43" s="280">
        <v>0.23719999999999999</v>
      </c>
      <c r="H43" s="280">
        <v>0</v>
      </c>
      <c r="I43" s="280">
        <v>9.9999999999999995E-7</v>
      </c>
      <c r="J43" s="203" t="s">
        <v>355</v>
      </c>
      <c r="K43" s="201"/>
      <c r="L43" s="201"/>
      <c r="M43" s="201"/>
      <c r="N43" s="201"/>
    </row>
    <row r="44" spans="1:14" ht="17">
      <c r="A44" s="202" t="s">
        <v>156</v>
      </c>
      <c r="B44" s="280">
        <v>4.3354380800000003</v>
      </c>
      <c r="C44" s="280">
        <v>5.7180775000000003E-2</v>
      </c>
      <c r="D44" s="280">
        <v>4.2782573050000003</v>
      </c>
      <c r="E44" s="280">
        <v>0</v>
      </c>
      <c r="F44" s="280">
        <v>3.6274645570000001</v>
      </c>
      <c r="G44" s="280">
        <v>0.456818</v>
      </c>
      <c r="H44" s="280">
        <v>0</v>
      </c>
      <c r="I44" s="280">
        <v>5.4032274999999998E-2</v>
      </c>
      <c r="J44" s="203" t="s">
        <v>160</v>
      </c>
      <c r="K44" s="201"/>
      <c r="L44" s="201"/>
      <c r="M44" s="201"/>
      <c r="N44" s="201"/>
    </row>
    <row r="45" spans="1:14" ht="17">
      <c r="A45" s="202" t="s">
        <v>352</v>
      </c>
      <c r="B45" s="280">
        <v>4.3264793470000003</v>
      </c>
      <c r="C45" s="280">
        <v>7.0630329999999998E-3</v>
      </c>
      <c r="D45" s="280">
        <v>4.3194163139999997</v>
      </c>
      <c r="E45" s="280">
        <v>0</v>
      </c>
      <c r="F45" s="280">
        <v>4.0041257809999999</v>
      </c>
      <c r="G45" s="280">
        <v>0.10979</v>
      </c>
      <c r="H45" s="280">
        <v>0</v>
      </c>
      <c r="I45" s="280">
        <v>1.5E-6</v>
      </c>
      <c r="J45" s="203" t="s">
        <v>352</v>
      </c>
      <c r="K45" s="201"/>
      <c r="L45" s="201"/>
      <c r="M45" s="201"/>
      <c r="N45" s="201"/>
    </row>
    <row r="46" spans="1:14" ht="17">
      <c r="A46" s="202" t="s">
        <v>356</v>
      </c>
      <c r="B46" s="280">
        <v>8.5229507689999995</v>
      </c>
      <c r="C46" s="280">
        <v>3.4999999999999999E-6</v>
      </c>
      <c r="D46" s="280">
        <v>8.5229472689999994</v>
      </c>
      <c r="E46" s="280">
        <v>0</v>
      </c>
      <c r="F46" s="280">
        <v>7.657396833</v>
      </c>
      <c r="G46" s="280">
        <v>0.36806</v>
      </c>
      <c r="H46" s="280">
        <v>0</v>
      </c>
      <c r="I46" s="280">
        <v>3.4999999999999999E-6</v>
      </c>
      <c r="J46" s="203" t="s">
        <v>356</v>
      </c>
      <c r="K46" s="201"/>
      <c r="L46" s="201"/>
      <c r="M46" s="201"/>
      <c r="N46" s="201"/>
    </row>
    <row r="47" spans="1:14" ht="17">
      <c r="A47" s="202" t="s">
        <v>302</v>
      </c>
      <c r="B47" s="280">
        <v>4.4346461130000003</v>
      </c>
      <c r="C47" s="280">
        <v>2.0019999999999999E-3</v>
      </c>
      <c r="D47" s="280">
        <v>4.4326441130000003</v>
      </c>
      <c r="E47" s="280">
        <v>0</v>
      </c>
      <c r="F47" s="280">
        <v>4.0654192350000002</v>
      </c>
      <c r="G47" s="280">
        <v>0.14662500000000001</v>
      </c>
      <c r="H47" s="280">
        <v>0</v>
      </c>
      <c r="I47" s="280">
        <v>1.9999999999999999E-6</v>
      </c>
      <c r="J47" s="203" t="s">
        <v>331</v>
      </c>
      <c r="K47" s="201"/>
      <c r="L47" s="201"/>
      <c r="M47" s="201"/>
      <c r="N47" s="201"/>
    </row>
    <row r="48" spans="1:14" ht="17">
      <c r="A48" s="202" t="s">
        <v>249</v>
      </c>
      <c r="B48" s="280">
        <v>5.1664035285800001</v>
      </c>
      <c r="C48" s="280">
        <v>0.10140462733</v>
      </c>
      <c r="D48" s="280">
        <v>4.8068277336000005</v>
      </c>
      <c r="E48" s="280">
        <v>0.25817116764999998</v>
      </c>
      <c r="F48" s="280">
        <v>4.031181975</v>
      </c>
      <c r="G48" s="280">
        <v>1.046846873</v>
      </c>
      <c r="H48" s="280">
        <v>0</v>
      </c>
      <c r="I48" s="280">
        <v>7.5821362000000003E-2</v>
      </c>
      <c r="J48" s="203" t="s">
        <v>253</v>
      </c>
      <c r="K48" s="201"/>
      <c r="L48" s="201"/>
      <c r="M48" s="201"/>
      <c r="N48" s="201"/>
    </row>
    <row r="49" spans="1:14" ht="17">
      <c r="A49" s="202" t="s">
        <v>360</v>
      </c>
      <c r="B49" s="280">
        <v>8.3492325970000003</v>
      </c>
      <c r="C49" s="280">
        <v>2.8774999999999998E-3</v>
      </c>
      <c r="D49" s="280">
        <v>8.346355097</v>
      </c>
      <c r="E49" s="280">
        <v>0</v>
      </c>
      <c r="F49" s="280">
        <v>7.7719931070000001</v>
      </c>
      <c r="G49" s="280">
        <v>0.18116399999999999</v>
      </c>
      <c r="H49" s="280">
        <v>0</v>
      </c>
      <c r="I49" s="280">
        <v>4.2250000000000002E-4</v>
      </c>
      <c r="J49" s="203" t="s">
        <v>361</v>
      </c>
      <c r="K49" s="201"/>
      <c r="L49" s="201"/>
      <c r="M49" s="201"/>
      <c r="N49" s="201"/>
    </row>
    <row r="50" spans="1:14" ht="17">
      <c r="A50" s="202" t="s">
        <v>255</v>
      </c>
      <c r="B50" s="280">
        <v>4.2795251839999997</v>
      </c>
      <c r="C50" s="280">
        <v>0</v>
      </c>
      <c r="D50" s="280">
        <v>4.2795251839999997</v>
      </c>
      <c r="E50" s="280">
        <v>0</v>
      </c>
      <c r="F50" s="280">
        <v>3.9545779090000002</v>
      </c>
      <c r="G50" s="280">
        <v>0.10768</v>
      </c>
      <c r="H50" s="280">
        <v>0</v>
      </c>
      <c r="I50" s="280">
        <v>0</v>
      </c>
      <c r="J50" s="203" t="s">
        <v>257</v>
      </c>
      <c r="K50" s="201"/>
      <c r="L50" s="201"/>
      <c r="M50" s="201"/>
      <c r="N50" s="201"/>
    </row>
    <row r="51" spans="1:14" ht="17">
      <c r="A51" s="205" t="s">
        <v>145</v>
      </c>
      <c r="B51" s="282">
        <v>498.92995973090001</v>
      </c>
      <c r="C51" s="282">
        <v>78.211774533859995</v>
      </c>
      <c r="D51" s="282">
        <v>283.57976935739003</v>
      </c>
      <c r="E51" s="282">
        <v>137.13841583964998</v>
      </c>
      <c r="F51" s="282">
        <v>307.64443605690002</v>
      </c>
      <c r="G51" s="282">
        <v>196.92798144</v>
      </c>
      <c r="H51" s="282">
        <v>9.1666666449999994</v>
      </c>
      <c r="I51" s="282">
        <v>63.168666815999998</v>
      </c>
      <c r="J51" s="206" t="s">
        <v>145</v>
      </c>
      <c r="K51" s="201"/>
      <c r="L51" s="201"/>
      <c r="M51" s="201"/>
      <c r="N51" s="201"/>
    </row>
    <row r="52" spans="1:14">
      <c r="B52" s="241"/>
      <c r="C52" s="241"/>
      <c r="D52" s="241"/>
      <c r="E52" s="241"/>
      <c r="F52" s="241"/>
      <c r="G52" s="241"/>
      <c r="H52" s="241"/>
      <c r="I52" s="241"/>
    </row>
  </sheetData>
  <mergeCells count="4">
    <mergeCell ref="A28:J28"/>
    <mergeCell ref="A29:J29"/>
    <mergeCell ref="A1:J1"/>
    <mergeCell ref="A2:J2"/>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F61"/>
  <sheetViews>
    <sheetView showGridLines="0" view="pageBreakPreview" topLeftCell="A39" zoomScale="85" zoomScaleNormal="90" zoomScaleSheetLayoutView="85" workbookViewId="0">
      <selection activeCell="C12" sqref="C12"/>
    </sheetView>
  </sheetViews>
  <sheetFormatPr baseColWidth="10" defaultColWidth="9.1640625" defaultRowHeight="13"/>
  <cols>
    <col min="1" max="1" width="5.33203125" style="8" customWidth="1"/>
    <col min="2" max="2" width="40.6640625" style="8" customWidth="1"/>
    <col min="3" max="3" width="14.5" style="8" customWidth="1"/>
    <col min="4" max="5" width="14.5" style="123" customWidth="1"/>
    <col min="6" max="6" width="44.5" style="8" customWidth="1"/>
    <col min="7" max="22" width="26.1640625" style="8" customWidth="1"/>
    <col min="23" max="23" width="0" style="8" hidden="1" customWidth="1"/>
    <col min="24" max="24" width="21.5" style="8" customWidth="1"/>
    <col min="25" max="16384" width="9.1640625" style="8"/>
  </cols>
  <sheetData>
    <row r="1" spans="1:6" s="106" customFormat="1" ht="20.25" customHeight="1">
      <c r="A1" s="307" t="s">
        <v>354</v>
      </c>
      <c r="B1" s="308"/>
      <c r="C1" s="308"/>
      <c r="D1" s="308"/>
      <c r="E1" s="308"/>
      <c r="F1" s="309"/>
    </row>
    <row r="2" spans="1:6" s="106" customFormat="1" ht="20.25" customHeight="1">
      <c r="A2" s="306" t="s">
        <v>396</v>
      </c>
      <c r="B2" s="306"/>
      <c r="C2" s="306"/>
      <c r="D2" s="306"/>
      <c r="E2" s="306"/>
      <c r="F2" s="306"/>
    </row>
    <row r="3" spans="1:6" ht="51">
      <c r="A3" s="40" t="s">
        <v>0</v>
      </c>
      <c r="B3" s="40" t="s">
        <v>6</v>
      </c>
      <c r="C3" s="40" t="s">
        <v>398</v>
      </c>
      <c r="D3" s="40" t="s">
        <v>399</v>
      </c>
      <c r="E3" s="40" t="s">
        <v>400</v>
      </c>
      <c r="F3" s="41" t="s">
        <v>130</v>
      </c>
    </row>
    <row r="4" spans="1:6" ht="17">
      <c r="A4" s="107">
        <v>1</v>
      </c>
      <c r="B4" s="108" t="s">
        <v>22</v>
      </c>
      <c r="C4" s="110">
        <v>0.27613300000000002</v>
      </c>
      <c r="D4" s="109">
        <v>0.19396350000000001</v>
      </c>
      <c r="E4" s="110"/>
      <c r="F4" s="111" t="s">
        <v>47</v>
      </c>
    </row>
    <row r="5" spans="1:6" ht="17">
      <c r="A5" s="107">
        <v>2</v>
      </c>
      <c r="B5" s="108" t="s">
        <v>19</v>
      </c>
      <c r="C5" s="110">
        <v>18.851646234</v>
      </c>
      <c r="D5" s="109">
        <v>19.537852313999998</v>
      </c>
      <c r="E5" s="110"/>
      <c r="F5" s="111" t="s">
        <v>103</v>
      </c>
    </row>
    <row r="6" spans="1:6" ht="17">
      <c r="A6" s="107">
        <v>3</v>
      </c>
      <c r="B6" s="108" t="s">
        <v>182</v>
      </c>
      <c r="C6" s="110">
        <v>6.9766462340000004</v>
      </c>
      <c r="D6" s="109">
        <v>7.1628523140000002</v>
      </c>
      <c r="E6" s="110"/>
      <c r="F6" s="111" t="s">
        <v>316</v>
      </c>
    </row>
    <row r="7" spans="1:6" ht="17">
      <c r="A7" s="107">
        <v>4</v>
      </c>
      <c r="B7" s="108" t="s">
        <v>183</v>
      </c>
      <c r="C7" s="110">
        <v>11.875</v>
      </c>
      <c r="D7" s="109">
        <v>12.375</v>
      </c>
      <c r="E7" s="110"/>
      <c r="F7" s="111" t="s">
        <v>317</v>
      </c>
    </row>
    <row r="8" spans="1:6" ht="17">
      <c r="A8" s="107">
        <v>5</v>
      </c>
      <c r="B8" s="108" t="s">
        <v>184</v>
      </c>
      <c r="C8" s="110">
        <v>0</v>
      </c>
      <c r="D8" s="112">
        <v>0</v>
      </c>
      <c r="E8" s="110"/>
      <c r="F8" s="111" t="s">
        <v>318</v>
      </c>
    </row>
    <row r="9" spans="1:6" ht="17">
      <c r="A9" s="107">
        <v>6</v>
      </c>
      <c r="B9" s="108" t="s">
        <v>63</v>
      </c>
      <c r="C9" s="110">
        <v>15.398522405</v>
      </c>
      <c r="D9" s="109">
        <v>15.888188659000001</v>
      </c>
      <c r="E9" s="110"/>
      <c r="F9" s="111" t="s">
        <v>77</v>
      </c>
    </row>
    <row r="10" spans="1:6" ht="17">
      <c r="A10" s="107">
        <v>7</v>
      </c>
      <c r="B10" s="108" t="s">
        <v>185</v>
      </c>
      <c r="C10" s="110">
        <v>19.328915051999999</v>
      </c>
      <c r="D10" s="109">
        <v>19.843030907999999</v>
      </c>
      <c r="E10" s="110"/>
      <c r="F10" s="111" t="s">
        <v>319</v>
      </c>
    </row>
    <row r="11" spans="1:6" ht="17">
      <c r="A11" s="107">
        <v>8</v>
      </c>
      <c r="B11" s="108" t="s">
        <v>186</v>
      </c>
      <c r="C11" s="110">
        <v>-3.9303926470000001</v>
      </c>
      <c r="D11" s="109">
        <v>-3.9548422489999999</v>
      </c>
      <c r="E11" s="110"/>
      <c r="F11" s="111" t="s">
        <v>320</v>
      </c>
    </row>
    <row r="12" spans="1:6" ht="17">
      <c r="A12" s="107">
        <v>9</v>
      </c>
      <c r="B12" s="108" t="s">
        <v>187</v>
      </c>
      <c r="C12" s="110">
        <v>0</v>
      </c>
      <c r="D12" s="112">
        <v>0</v>
      </c>
      <c r="E12" s="110"/>
      <c r="F12" s="111" t="s">
        <v>321</v>
      </c>
    </row>
    <row r="13" spans="1:6" ht="17">
      <c r="A13" s="107">
        <v>10</v>
      </c>
      <c r="B13" s="108" t="s">
        <v>188</v>
      </c>
      <c r="C13" s="110">
        <v>0</v>
      </c>
      <c r="D13" s="109">
        <v>0</v>
      </c>
      <c r="E13" s="110"/>
      <c r="F13" s="111" t="s">
        <v>322</v>
      </c>
    </row>
    <row r="14" spans="1:6" ht="17">
      <c r="A14" s="107">
        <v>11</v>
      </c>
      <c r="B14" s="108" t="s">
        <v>189</v>
      </c>
      <c r="C14" s="110">
        <v>0</v>
      </c>
      <c r="D14" s="109">
        <v>0</v>
      </c>
      <c r="E14" s="110"/>
      <c r="F14" s="111" t="s">
        <v>323</v>
      </c>
    </row>
    <row r="15" spans="1:6" ht="17">
      <c r="A15" s="107">
        <v>12</v>
      </c>
      <c r="B15" s="108" t="s">
        <v>64</v>
      </c>
      <c r="C15" s="110">
        <v>1.571916672</v>
      </c>
      <c r="D15" s="109">
        <v>2.6135000079999999</v>
      </c>
      <c r="E15" s="110"/>
      <c r="F15" s="111" t="s">
        <v>78</v>
      </c>
    </row>
    <row r="16" spans="1:6" ht="17">
      <c r="A16" s="107">
        <v>13</v>
      </c>
      <c r="B16" s="108" t="s">
        <v>190</v>
      </c>
      <c r="C16" s="110">
        <v>1.571916672</v>
      </c>
      <c r="D16" s="109">
        <v>2.6135000079999999</v>
      </c>
      <c r="E16" s="110"/>
      <c r="F16" s="111" t="s">
        <v>324</v>
      </c>
    </row>
    <row r="17" spans="1:6" ht="17">
      <c r="A17" s="107">
        <v>14</v>
      </c>
      <c r="B17" s="108" t="s">
        <v>191</v>
      </c>
      <c r="C17" s="110">
        <v>0</v>
      </c>
      <c r="D17" s="109">
        <v>0</v>
      </c>
      <c r="E17" s="110"/>
      <c r="F17" s="111" t="s">
        <v>325</v>
      </c>
    </row>
    <row r="18" spans="1:6" ht="17">
      <c r="A18" s="107">
        <v>15</v>
      </c>
      <c r="B18" s="108" t="s">
        <v>65</v>
      </c>
      <c r="C18" s="110">
        <v>0.904280113</v>
      </c>
      <c r="D18" s="109">
        <v>0.98550302700000003</v>
      </c>
      <c r="E18" s="110"/>
      <c r="F18" s="111" t="s">
        <v>127</v>
      </c>
    </row>
    <row r="19" spans="1:6" ht="17">
      <c r="A19" s="107">
        <v>16</v>
      </c>
      <c r="B19" s="108" t="s">
        <v>66</v>
      </c>
      <c r="C19" s="110">
        <v>-4.3722865999999999E-2</v>
      </c>
      <c r="D19" s="109">
        <v>-0.10636898</v>
      </c>
      <c r="E19" s="110"/>
      <c r="F19" s="111" t="s">
        <v>79</v>
      </c>
    </row>
    <row r="20" spans="1:6" ht="17">
      <c r="A20" s="107">
        <v>17</v>
      </c>
      <c r="B20" s="108" t="s">
        <v>192</v>
      </c>
      <c r="C20" s="110">
        <v>0</v>
      </c>
      <c r="D20" s="112">
        <v>0</v>
      </c>
      <c r="E20" s="110"/>
      <c r="F20" s="111" t="s">
        <v>80</v>
      </c>
    </row>
    <row r="21" spans="1:6" ht="17">
      <c r="A21" s="107">
        <v>18</v>
      </c>
      <c r="B21" s="108" t="s">
        <v>193</v>
      </c>
      <c r="C21" s="110">
        <v>0</v>
      </c>
      <c r="D21" s="112">
        <v>0</v>
      </c>
      <c r="E21" s="110"/>
      <c r="F21" s="111" t="s">
        <v>81</v>
      </c>
    </row>
    <row r="22" spans="1:6" ht="17">
      <c r="A22" s="107">
        <v>19</v>
      </c>
      <c r="B22" s="108" t="s">
        <v>67</v>
      </c>
      <c r="C22" s="110">
        <v>2.1836250000000001E-2</v>
      </c>
      <c r="D22" s="112">
        <v>2.1836250000000001E-2</v>
      </c>
      <c r="E22" s="110"/>
      <c r="F22" s="111" t="s">
        <v>82</v>
      </c>
    </row>
    <row r="23" spans="1:6" ht="17">
      <c r="A23" s="107">
        <v>20</v>
      </c>
      <c r="B23" s="108" t="s">
        <v>194</v>
      </c>
      <c r="C23" s="110">
        <v>0</v>
      </c>
      <c r="D23" s="109">
        <v>0</v>
      </c>
      <c r="E23" s="110"/>
      <c r="F23" s="111" t="s">
        <v>83</v>
      </c>
    </row>
    <row r="24" spans="1:6" ht="17">
      <c r="A24" s="107">
        <v>21</v>
      </c>
      <c r="B24" s="108" t="s">
        <v>31</v>
      </c>
      <c r="C24" s="110">
        <v>2.1399000000000001E-2</v>
      </c>
      <c r="D24" s="109">
        <v>2.3699000000000001E-2</v>
      </c>
      <c r="E24" s="110"/>
      <c r="F24" s="111" t="s">
        <v>84</v>
      </c>
    </row>
    <row r="25" spans="1:6" ht="17">
      <c r="A25" s="107">
        <v>22</v>
      </c>
      <c r="B25" s="108" t="s">
        <v>68</v>
      </c>
      <c r="C25" s="110">
        <v>-8.3568310000000003E-3</v>
      </c>
      <c r="D25" s="109">
        <v>-1.1092497999999999E-2</v>
      </c>
      <c r="E25" s="110"/>
      <c r="F25" s="111" t="s">
        <v>50</v>
      </c>
    </row>
    <row r="26" spans="1:6" ht="17">
      <c r="A26" s="107">
        <v>23</v>
      </c>
      <c r="B26" s="108" t="s">
        <v>33</v>
      </c>
      <c r="C26" s="110">
        <v>0.91432798800000004</v>
      </c>
      <c r="D26" s="109">
        <v>0.58285425000000002</v>
      </c>
      <c r="E26" s="110"/>
      <c r="F26" s="111" t="s">
        <v>51</v>
      </c>
    </row>
    <row r="27" spans="1:6" s="9" customFormat="1" ht="17">
      <c r="A27" s="114">
        <v>24</v>
      </c>
      <c r="B27" s="115" t="s">
        <v>303</v>
      </c>
      <c r="C27" s="117">
        <v>37.907981964999998</v>
      </c>
      <c r="D27" s="116">
        <v>39.729935529999999</v>
      </c>
      <c r="E27" s="117"/>
      <c r="F27" s="118" t="s">
        <v>7</v>
      </c>
    </row>
    <row r="28" spans="1:6" ht="17">
      <c r="A28" s="107">
        <v>26</v>
      </c>
      <c r="B28" s="108" t="s">
        <v>35</v>
      </c>
      <c r="C28" s="110">
        <v>0.80017103199999995</v>
      </c>
      <c r="D28" s="109">
        <v>1.075079624</v>
      </c>
      <c r="E28" s="110"/>
      <c r="F28" s="111" t="s">
        <v>52</v>
      </c>
    </row>
    <row r="29" spans="1:6" ht="17">
      <c r="A29" s="107">
        <v>27</v>
      </c>
      <c r="B29" s="108" t="s">
        <v>195</v>
      </c>
      <c r="C29" s="110">
        <v>1.4334908180000001</v>
      </c>
      <c r="D29" s="109">
        <v>0.90183663199999997</v>
      </c>
      <c r="E29" s="110"/>
      <c r="F29" s="111" t="s">
        <v>85</v>
      </c>
    </row>
    <row r="30" spans="1:6" ht="17">
      <c r="A30" s="107">
        <v>28</v>
      </c>
      <c r="B30" s="108" t="s">
        <v>196</v>
      </c>
      <c r="C30" s="110">
        <v>0</v>
      </c>
      <c r="D30" s="112">
        <v>0</v>
      </c>
      <c r="E30" s="110"/>
      <c r="F30" s="111" t="s">
        <v>86</v>
      </c>
    </row>
    <row r="31" spans="1:6" ht="17">
      <c r="A31" s="107">
        <v>29</v>
      </c>
      <c r="B31" s="108" t="s">
        <v>197</v>
      </c>
      <c r="C31" s="110">
        <v>0</v>
      </c>
      <c r="D31" s="112">
        <v>0</v>
      </c>
      <c r="E31" s="110"/>
      <c r="F31" s="111" t="s">
        <v>87</v>
      </c>
    </row>
    <row r="32" spans="1:6" ht="17">
      <c r="A32" s="107">
        <v>30</v>
      </c>
      <c r="B32" s="108" t="s">
        <v>69</v>
      </c>
      <c r="C32" s="110">
        <v>0</v>
      </c>
      <c r="D32" s="109">
        <v>0</v>
      </c>
      <c r="E32" s="110"/>
      <c r="F32" s="111" t="s">
        <v>128</v>
      </c>
    </row>
    <row r="33" spans="1:6" ht="17">
      <c r="A33" s="107">
        <v>31</v>
      </c>
      <c r="B33" s="108" t="s">
        <v>39</v>
      </c>
      <c r="C33" s="110">
        <v>2.7000000000000001E-3</v>
      </c>
      <c r="D33" s="109">
        <v>2.7000000000000001E-3</v>
      </c>
      <c r="E33" s="110"/>
      <c r="F33" s="111" t="s">
        <v>88</v>
      </c>
    </row>
    <row r="34" spans="1:6" s="9" customFormat="1" ht="17">
      <c r="A34" s="114">
        <v>32</v>
      </c>
      <c r="B34" s="115" t="s">
        <v>304</v>
      </c>
      <c r="C34" s="117">
        <v>2.2363618500000002</v>
      </c>
      <c r="D34" s="116">
        <v>1.9796162559999999</v>
      </c>
      <c r="E34" s="117"/>
      <c r="F34" s="118" t="s">
        <v>8</v>
      </c>
    </row>
    <row r="35" spans="1:6" ht="17">
      <c r="A35" s="107">
        <v>34</v>
      </c>
      <c r="B35" s="108" t="s">
        <v>71</v>
      </c>
      <c r="C35" s="110">
        <v>30.913939575000001</v>
      </c>
      <c r="D35" s="109">
        <v>33.123843442999998</v>
      </c>
      <c r="E35" s="110"/>
      <c r="F35" s="111" t="s">
        <v>71</v>
      </c>
    </row>
    <row r="36" spans="1:6" ht="17">
      <c r="A36" s="107">
        <v>35</v>
      </c>
      <c r="B36" s="108" t="s">
        <v>72</v>
      </c>
      <c r="C36" s="110">
        <v>30.913939575000001</v>
      </c>
      <c r="D36" s="109">
        <v>33.123843442999998</v>
      </c>
      <c r="E36" s="110"/>
      <c r="F36" s="111" t="s">
        <v>326</v>
      </c>
    </row>
    <row r="37" spans="1:6" ht="17">
      <c r="A37" s="107">
        <v>36</v>
      </c>
      <c r="B37" s="108" t="s">
        <v>73</v>
      </c>
      <c r="C37" s="110">
        <v>0</v>
      </c>
      <c r="D37" s="109">
        <v>0</v>
      </c>
      <c r="E37" s="110"/>
      <c r="F37" s="111" t="s">
        <v>327</v>
      </c>
    </row>
    <row r="38" spans="1:6" ht="17">
      <c r="A38" s="107">
        <v>37</v>
      </c>
      <c r="B38" s="108" t="s">
        <v>74</v>
      </c>
      <c r="C38" s="110">
        <v>0</v>
      </c>
      <c r="D38" s="112">
        <v>0</v>
      </c>
      <c r="E38" s="110"/>
      <c r="F38" s="111" t="s">
        <v>74</v>
      </c>
    </row>
    <row r="39" spans="1:6" ht="17">
      <c r="A39" s="107">
        <v>38</v>
      </c>
      <c r="B39" s="108" t="s">
        <v>72</v>
      </c>
      <c r="C39" s="110">
        <v>0</v>
      </c>
      <c r="D39" s="112">
        <v>0</v>
      </c>
      <c r="E39" s="110"/>
      <c r="F39" s="111" t="s">
        <v>326</v>
      </c>
    </row>
    <row r="40" spans="1:6" ht="17">
      <c r="A40" s="107">
        <v>39</v>
      </c>
      <c r="B40" s="108" t="s">
        <v>73</v>
      </c>
      <c r="C40" s="110">
        <v>0</v>
      </c>
      <c r="D40" s="112">
        <v>0</v>
      </c>
      <c r="E40" s="110"/>
      <c r="F40" s="111" t="s">
        <v>327</v>
      </c>
    </row>
    <row r="41" spans="1:6" s="9" customFormat="1" ht="17">
      <c r="A41" s="114">
        <v>40</v>
      </c>
      <c r="B41" s="115" t="s">
        <v>75</v>
      </c>
      <c r="C41" s="117">
        <v>30.913939575000001</v>
      </c>
      <c r="D41" s="116">
        <v>33.123843442999998</v>
      </c>
      <c r="E41" s="117"/>
      <c r="F41" s="118" t="s">
        <v>89</v>
      </c>
    </row>
    <row r="42" spans="1:6" ht="17">
      <c r="A42" s="107">
        <v>41</v>
      </c>
      <c r="B42" s="108" t="s">
        <v>40</v>
      </c>
      <c r="C42" s="110">
        <v>4.5250000000000004</v>
      </c>
      <c r="D42" s="109">
        <v>4.5250000000000004</v>
      </c>
      <c r="E42" s="110"/>
      <c r="F42" s="167" t="s">
        <v>53</v>
      </c>
    </row>
    <row r="43" spans="1:6" ht="17">
      <c r="A43" s="107">
        <v>42</v>
      </c>
      <c r="B43" s="108" t="s">
        <v>348</v>
      </c>
      <c r="C43" s="110">
        <v>4.5250000000000004</v>
      </c>
      <c r="D43" s="109">
        <v>4.5250000000000004</v>
      </c>
      <c r="E43" s="110"/>
      <c r="F43" s="167" t="s">
        <v>332</v>
      </c>
    </row>
    <row r="44" spans="1:6" ht="17">
      <c r="A44" s="107">
        <v>43</v>
      </c>
      <c r="B44" s="108" t="s">
        <v>347</v>
      </c>
      <c r="C44" s="110">
        <v>0</v>
      </c>
      <c r="D44" s="109">
        <v>0</v>
      </c>
      <c r="E44" s="110"/>
      <c r="F44" s="167" t="s">
        <v>333</v>
      </c>
    </row>
    <row r="45" spans="1:6" ht="17">
      <c r="A45" s="107">
        <v>44</v>
      </c>
      <c r="B45" s="108" t="s">
        <v>43</v>
      </c>
      <c r="C45" s="110">
        <v>0</v>
      </c>
      <c r="D45" s="109">
        <v>0</v>
      </c>
      <c r="E45" s="110"/>
      <c r="F45" s="167" t="s">
        <v>54</v>
      </c>
    </row>
    <row r="46" spans="1:6" ht="17">
      <c r="A46" s="107">
        <v>45</v>
      </c>
      <c r="B46" s="108" t="s">
        <v>44</v>
      </c>
      <c r="C46" s="110">
        <v>0</v>
      </c>
      <c r="D46" s="109">
        <v>0</v>
      </c>
      <c r="E46" s="110"/>
      <c r="F46" s="167" t="s">
        <v>55</v>
      </c>
    </row>
    <row r="47" spans="1:6" ht="17">
      <c r="A47" s="107">
        <v>46</v>
      </c>
      <c r="B47" s="108" t="s">
        <v>345</v>
      </c>
      <c r="C47" s="110">
        <v>0</v>
      </c>
      <c r="D47" s="109">
        <v>0</v>
      </c>
      <c r="E47" s="110"/>
      <c r="F47" s="167" t="s">
        <v>334</v>
      </c>
    </row>
    <row r="48" spans="1:6" s="9" customFormat="1" ht="17">
      <c r="A48" s="107">
        <v>47</v>
      </c>
      <c r="B48" s="108" t="s">
        <v>346</v>
      </c>
      <c r="C48" s="110">
        <v>0</v>
      </c>
      <c r="D48" s="109">
        <v>0</v>
      </c>
      <c r="E48" s="117"/>
      <c r="F48" s="167" t="s">
        <v>335</v>
      </c>
    </row>
    <row r="49" spans="1:6" s="122" customFormat="1" ht="17">
      <c r="A49" s="182">
        <v>48</v>
      </c>
      <c r="B49" s="108" t="s">
        <v>305</v>
      </c>
      <c r="C49" s="110">
        <v>0.23268053999999999</v>
      </c>
      <c r="D49" s="224">
        <v>0.101475831</v>
      </c>
      <c r="E49" s="110"/>
      <c r="F49" s="167" t="s">
        <v>123</v>
      </c>
    </row>
    <row r="50" spans="1:6" ht="19.5" customHeight="1">
      <c r="A50" s="107">
        <v>49</v>
      </c>
      <c r="B50" s="108" t="s">
        <v>343</v>
      </c>
      <c r="C50" s="110">
        <v>0</v>
      </c>
      <c r="D50" s="224">
        <v>0</v>
      </c>
      <c r="E50" s="224"/>
      <c r="F50" s="167" t="s">
        <v>336</v>
      </c>
    </row>
    <row r="51" spans="1:6" ht="17">
      <c r="A51" s="182">
        <v>50</v>
      </c>
      <c r="B51" s="108" t="s">
        <v>344</v>
      </c>
      <c r="C51" s="110">
        <v>0.23268053999999999</v>
      </c>
      <c r="D51" s="224">
        <v>0.101475831</v>
      </c>
      <c r="E51" s="110"/>
      <c r="F51" s="167" t="s">
        <v>337</v>
      </c>
    </row>
    <row r="52" spans="1:6" ht="17">
      <c r="A52" s="114">
        <v>51</v>
      </c>
      <c r="B52" s="115" t="s">
        <v>11</v>
      </c>
      <c r="C52" s="117">
        <v>4.75768054</v>
      </c>
      <c r="D52" s="121">
        <v>4.6264758309999996</v>
      </c>
      <c r="E52" s="117"/>
      <c r="F52" s="172" t="s">
        <v>9</v>
      </c>
    </row>
    <row r="53" spans="1:6" ht="17">
      <c r="A53" s="119">
        <v>52</v>
      </c>
      <c r="B53" s="115" t="s">
        <v>46</v>
      </c>
      <c r="C53" s="117">
        <v>37.907981964999998</v>
      </c>
      <c r="D53" s="121">
        <v>39.729935529999999</v>
      </c>
      <c r="E53" s="117"/>
      <c r="F53" s="172" t="s">
        <v>10</v>
      </c>
    </row>
    <row r="54" spans="1:6" ht="27.75" customHeight="1"/>
    <row r="55" spans="1:6" ht="51">
      <c r="A55" s="40" t="s">
        <v>0</v>
      </c>
      <c r="B55" s="41" t="s">
        <v>130</v>
      </c>
      <c r="C55" s="40" t="s">
        <v>398</v>
      </c>
      <c r="D55" s="40" t="s">
        <v>399</v>
      </c>
      <c r="E55" s="40" t="s">
        <v>400</v>
      </c>
      <c r="F55" s="41" t="s">
        <v>130</v>
      </c>
    </row>
    <row r="56" spans="1:6" ht="17">
      <c r="A56" s="107">
        <v>1</v>
      </c>
      <c r="B56" s="108" t="s">
        <v>413</v>
      </c>
      <c r="C56" s="296">
        <f>C57/C58</f>
        <v>0.57704866752662798</v>
      </c>
      <c r="D56" s="296">
        <f>D57/D58</f>
        <v>0.56214782765975702</v>
      </c>
      <c r="E56" s="296"/>
      <c r="F56" s="162" t="s">
        <v>418</v>
      </c>
    </row>
    <row r="57" spans="1:6" ht="17">
      <c r="A57" s="127"/>
      <c r="B57" s="108" t="s">
        <v>414</v>
      </c>
      <c r="C57" s="168">
        <f>C4+C5</f>
        <v>19.127779234000002</v>
      </c>
      <c r="D57" s="168">
        <f>D4+D5</f>
        <v>19.731815813999997</v>
      </c>
      <c r="E57" s="168"/>
      <c r="F57" s="162" t="s">
        <v>419</v>
      </c>
    </row>
    <row r="58" spans="1:6" ht="17">
      <c r="A58" s="295"/>
      <c r="B58" s="108" t="s">
        <v>415</v>
      </c>
      <c r="C58" s="168">
        <f>C28+C29+C36+C39</f>
        <v>33.147601424999998</v>
      </c>
      <c r="D58" s="168">
        <f>D28+D29+D36+D39</f>
        <v>35.100759699000001</v>
      </c>
      <c r="E58" s="168"/>
      <c r="F58" s="162" t="s">
        <v>420</v>
      </c>
    </row>
    <row r="59" spans="1:6" ht="17">
      <c r="A59" s="107">
        <v>2</v>
      </c>
      <c r="B59" s="108" t="s">
        <v>416</v>
      </c>
      <c r="C59" s="296">
        <f>C60/C61</f>
        <v>0.55081260616891514</v>
      </c>
      <c r="D59" s="296">
        <f>D60/D61</f>
        <v>0.54533801938708115</v>
      </c>
      <c r="E59" s="294"/>
      <c r="F59" s="162" t="s">
        <v>421</v>
      </c>
    </row>
    <row r="60" spans="1:6" ht="17">
      <c r="A60" s="295"/>
      <c r="B60" s="108" t="s">
        <v>417</v>
      </c>
      <c r="C60" s="168">
        <f>C27</f>
        <v>37.907981964999998</v>
      </c>
      <c r="D60" s="168">
        <f>D27</f>
        <v>39.729935529999999</v>
      </c>
      <c r="E60" s="293"/>
      <c r="F60" s="162" t="s">
        <v>7</v>
      </c>
    </row>
    <row r="61" spans="1:6" ht="17.25" customHeight="1">
      <c r="A61" s="295"/>
      <c r="B61" s="108" t="s">
        <v>424</v>
      </c>
      <c r="C61" s="168">
        <f>C27+C41</f>
        <v>68.821921540000005</v>
      </c>
      <c r="D61" s="168">
        <f>D27+D41</f>
        <v>72.853778973000004</v>
      </c>
      <c r="E61" s="293"/>
      <c r="F61" s="162" t="s">
        <v>425</v>
      </c>
    </row>
  </sheetData>
  <mergeCells count="2">
    <mergeCell ref="A1:F1"/>
    <mergeCell ref="A2:F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F27"/>
  <sheetViews>
    <sheetView showGridLines="0" view="pageBreakPreview" zoomScale="85" zoomScaleNormal="81" zoomScaleSheetLayoutView="85" workbookViewId="0">
      <selection activeCell="B7" sqref="B7"/>
    </sheetView>
  </sheetViews>
  <sheetFormatPr baseColWidth="10" defaultColWidth="9.1640625" defaultRowHeight="14"/>
  <cols>
    <col min="1" max="1" width="3.83203125" style="175" bestFit="1" customWidth="1"/>
    <col min="2" max="2" width="48.83203125" style="179" customWidth="1"/>
    <col min="3" max="3" width="13.6640625" style="178" customWidth="1"/>
    <col min="4" max="5" width="13.6640625" style="176" customWidth="1"/>
    <col min="6" max="6" width="45.83203125" style="179" customWidth="1"/>
    <col min="7" max="25" width="26.1640625" style="175" customWidth="1"/>
    <col min="26" max="26" width="0" style="175" hidden="1" customWidth="1"/>
    <col min="27" max="27" width="21.5" style="175" customWidth="1"/>
    <col min="28" max="16384" width="9.1640625" style="175"/>
  </cols>
  <sheetData>
    <row r="1" spans="1:6" s="106" customFormat="1" ht="20.25" customHeight="1">
      <c r="A1" s="307" t="s">
        <v>427</v>
      </c>
      <c r="B1" s="308"/>
      <c r="C1" s="308"/>
      <c r="D1" s="308"/>
      <c r="E1" s="308"/>
      <c r="F1" s="309"/>
    </row>
    <row r="2" spans="1:6" s="106" customFormat="1" ht="20.25" customHeight="1">
      <c r="A2" s="310" t="s">
        <v>397</v>
      </c>
      <c r="B2" s="311"/>
      <c r="C2" s="311"/>
      <c r="D2" s="311"/>
      <c r="E2" s="311"/>
      <c r="F2" s="312"/>
    </row>
    <row r="3" spans="1:6" s="8" customFormat="1" ht="51">
      <c r="A3" s="40" t="s">
        <v>0</v>
      </c>
      <c r="B3" s="40" t="s">
        <v>6</v>
      </c>
      <c r="C3" s="40" t="s">
        <v>398</v>
      </c>
      <c r="D3" s="40" t="s">
        <v>399</v>
      </c>
      <c r="E3" s="40" t="s">
        <v>400</v>
      </c>
      <c r="F3" s="41" t="s">
        <v>130</v>
      </c>
    </row>
    <row r="4" spans="1:6" ht="17">
      <c r="A4" s="107">
        <v>1</v>
      </c>
      <c r="B4" s="120" t="s">
        <v>161</v>
      </c>
      <c r="C4" s="116"/>
      <c r="E4" s="109"/>
      <c r="F4" s="163" t="s">
        <v>308</v>
      </c>
    </row>
    <row r="5" spans="1:6" ht="17">
      <c r="A5" s="107">
        <v>2</v>
      </c>
      <c r="B5" s="180" t="s">
        <v>200</v>
      </c>
      <c r="C5" s="109">
        <v>0.95269625800000002</v>
      </c>
      <c r="D5" s="109">
        <v>1.828445359</v>
      </c>
      <c r="E5" s="109"/>
      <c r="F5" s="162" t="s">
        <v>239</v>
      </c>
    </row>
    <row r="6" spans="1:6" ht="17">
      <c r="A6" s="107">
        <v>3</v>
      </c>
      <c r="B6" s="180" t="s">
        <v>201</v>
      </c>
      <c r="C6" s="109">
        <v>0</v>
      </c>
      <c r="D6" s="109">
        <v>0</v>
      </c>
      <c r="E6" s="109"/>
      <c r="F6" s="162" t="s">
        <v>241</v>
      </c>
    </row>
    <row r="7" spans="1:6" ht="17">
      <c r="A7" s="107">
        <v>4</v>
      </c>
      <c r="B7" s="180" t="s">
        <v>202</v>
      </c>
      <c r="C7" s="109">
        <v>0</v>
      </c>
      <c r="D7" s="109">
        <v>0</v>
      </c>
      <c r="E7" s="109"/>
      <c r="F7" s="162" t="s">
        <v>240</v>
      </c>
    </row>
    <row r="8" spans="1:6" ht="17">
      <c r="A8" s="107">
        <v>5</v>
      </c>
      <c r="B8" s="180" t="s">
        <v>203</v>
      </c>
      <c r="C8" s="112">
        <v>1.8035053999999998E-2</v>
      </c>
      <c r="D8" s="112">
        <v>4.1516232E-2</v>
      </c>
      <c r="E8" s="112"/>
      <c r="F8" s="162" t="s">
        <v>242</v>
      </c>
    </row>
    <row r="9" spans="1:6" ht="17">
      <c r="A9" s="107">
        <v>6</v>
      </c>
      <c r="B9" s="180" t="s">
        <v>204</v>
      </c>
      <c r="C9" s="109">
        <v>4.3081247000000003E-2</v>
      </c>
      <c r="D9" s="109">
        <v>0.106784992</v>
      </c>
      <c r="E9" s="109"/>
      <c r="F9" s="162" t="s">
        <v>243</v>
      </c>
    </row>
    <row r="10" spans="1:6" ht="17">
      <c r="A10" s="107">
        <v>7</v>
      </c>
      <c r="B10" s="180" t="s">
        <v>205</v>
      </c>
      <c r="C10" s="109">
        <v>0</v>
      </c>
      <c r="D10" s="109">
        <v>0</v>
      </c>
      <c r="E10" s="109"/>
      <c r="F10" s="162" t="s">
        <v>244</v>
      </c>
    </row>
    <row r="11" spans="1:6" ht="17">
      <c r="A11" s="107">
        <v>8</v>
      </c>
      <c r="B11" s="180" t="s">
        <v>163</v>
      </c>
      <c r="C11" s="109">
        <v>0.293240854</v>
      </c>
      <c r="D11" s="109">
        <v>0.69692510100000005</v>
      </c>
      <c r="E11" s="109"/>
      <c r="F11" s="162" t="s">
        <v>228</v>
      </c>
    </row>
    <row r="12" spans="1:6" ht="17">
      <c r="A12" s="107">
        <v>9</v>
      </c>
      <c r="B12" s="181" t="s">
        <v>164</v>
      </c>
      <c r="C12" s="136">
        <v>1.307053413</v>
      </c>
      <c r="D12" s="136">
        <v>2.6736716839999999</v>
      </c>
      <c r="E12" s="136"/>
      <c r="F12" s="163" t="s">
        <v>229</v>
      </c>
    </row>
    <row r="13" spans="1:6" ht="17">
      <c r="A13" s="107">
        <v>10</v>
      </c>
      <c r="B13" s="120" t="s">
        <v>206</v>
      </c>
      <c r="C13" s="116">
        <v>0.22373109899999999</v>
      </c>
      <c r="D13" s="116">
        <v>0.41407997600000002</v>
      </c>
      <c r="E13" s="116"/>
      <c r="F13" s="163" t="s">
        <v>338</v>
      </c>
    </row>
    <row r="14" spans="1:6" ht="15.75" customHeight="1">
      <c r="A14" s="107">
        <v>11</v>
      </c>
      <c r="B14" s="120" t="s">
        <v>207</v>
      </c>
      <c r="C14" s="116">
        <v>1.0833223139999999</v>
      </c>
      <c r="D14" s="116">
        <v>2.2595917079999999</v>
      </c>
      <c r="E14" s="116"/>
      <c r="F14" s="163" t="s">
        <v>339</v>
      </c>
    </row>
    <row r="15" spans="1:6" ht="17">
      <c r="A15" s="107">
        <v>12</v>
      </c>
      <c r="B15" s="120" t="s">
        <v>208</v>
      </c>
      <c r="C15" s="116">
        <v>0</v>
      </c>
      <c r="D15" s="297"/>
      <c r="E15" s="116"/>
      <c r="F15" s="163" t="s">
        <v>340</v>
      </c>
    </row>
    <row r="16" spans="1:6" ht="17">
      <c r="A16" s="107">
        <v>13</v>
      </c>
      <c r="B16" s="180" t="s">
        <v>209</v>
      </c>
      <c r="C16" s="109">
        <v>0</v>
      </c>
      <c r="D16" s="109">
        <v>0</v>
      </c>
      <c r="E16" s="109"/>
      <c r="F16" s="162" t="s">
        <v>247</v>
      </c>
    </row>
    <row r="17" spans="1:6" ht="17">
      <c r="A17" s="107">
        <v>14</v>
      </c>
      <c r="B17" s="180" t="s">
        <v>169</v>
      </c>
      <c r="C17" s="109">
        <v>0.67691412900000003</v>
      </c>
      <c r="D17" s="109">
        <v>1.577862103</v>
      </c>
      <c r="E17" s="109"/>
      <c r="F17" s="162" t="s">
        <v>237</v>
      </c>
    </row>
    <row r="18" spans="1:6" ht="16.5" customHeight="1">
      <c r="A18" s="107">
        <v>15</v>
      </c>
      <c r="B18" s="180" t="s">
        <v>210</v>
      </c>
      <c r="C18" s="109">
        <v>1.5944593E-2</v>
      </c>
      <c r="D18" s="109">
        <v>3.7637447999999997E-2</v>
      </c>
      <c r="E18" s="109"/>
      <c r="F18" s="162" t="s">
        <v>235</v>
      </c>
    </row>
    <row r="19" spans="1:6" ht="18" customHeight="1">
      <c r="A19" s="107">
        <v>16</v>
      </c>
      <c r="B19" s="180" t="s">
        <v>211</v>
      </c>
      <c r="C19" s="109">
        <v>4.2281248E-2</v>
      </c>
      <c r="D19" s="109">
        <v>0.15292736200000001</v>
      </c>
      <c r="E19" s="109"/>
      <c r="F19" s="162" t="s">
        <v>248</v>
      </c>
    </row>
    <row r="20" spans="1:6" ht="17">
      <c r="A20" s="107">
        <v>17</v>
      </c>
      <c r="B20" s="180" t="s">
        <v>170</v>
      </c>
      <c r="C20" s="112">
        <v>0.122034032</v>
      </c>
      <c r="D20" s="112">
        <v>0.29678164400000001</v>
      </c>
      <c r="E20" s="109"/>
      <c r="F20" s="162" t="s">
        <v>223</v>
      </c>
    </row>
    <row r="21" spans="1:6" ht="17">
      <c r="A21" s="107">
        <v>18</v>
      </c>
      <c r="B21" s="181" t="s">
        <v>171</v>
      </c>
      <c r="C21" s="116">
        <v>0.85717400200000005</v>
      </c>
      <c r="D21" s="136">
        <v>2.0652085570000001</v>
      </c>
      <c r="E21" s="136"/>
      <c r="F21" s="163" t="s">
        <v>224</v>
      </c>
    </row>
    <row r="22" spans="1:6" ht="17">
      <c r="A22" s="107">
        <v>19</v>
      </c>
      <c r="B22" s="120" t="s">
        <v>306</v>
      </c>
      <c r="C22" s="116">
        <v>0.22614831199999999</v>
      </c>
      <c r="D22" s="136">
        <v>0.194383151</v>
      </c>
      <c r="E22" s="136"/>
      <c r="F22" s="163" t="s">
        <v>341</v>
      </c>
    </row>
    <row r="23" spans="1:6" ht="17">
      <c r="A23" s="107">
        <v>20</v>
      </c>
      <c r="B23" s="180" t="s">
        <v>173</v>
      </c>
      <c r="C23" s="109">
        <v>2.3155331000000001E-2</v>
      </c>
      <c r="D23" s="109">
        <v>0</v>
      </c>
      <c r="E23" s="112"/>
      <c r="F23" s="162" t="s">
        <v>230</v>
      </c>
    </row>
    <row r="24" spans="1:6" ht="17">
      <c r="A24" s="107">
        <v>21</v>
      </c>
      <c r="B24" s="180" t="s">
        <v>174</v>
      </c>
      <c r="C24" s="109">
        <v>1.6623103E-2</v>
      </c>
      <c r="D24" s="109">
        <v>8.0129320000000004E-2</v>
      </c>
      <c r="E24" s="109"/>
      <c r="F24" s="162" t="s">
        <v>225</v>
      </c>
    </row>
    <row r="25" spans="1:6" ht="17">
      <c r="A25" s="107">
        <v>22</v>
      </c>
      <c r="B25" s="120" t="s">
        <v>180</v>
      </c>
      <c r="C25" s="116">
        <v>0.23268053999999999</v>
      </c>
      <c r="D25" s="116">
        <v>0.114253831</v>
      </c>
      <c r="E25" s="116"/>
      <c r="F25" s="163" t="s">
        <v>313</v>
      </c>
    </row>
    <row r="26" spans="1:6" ht="17">
      <c r="A26" s="107">
        <v>23</v>
      </c>
      <c r="B26" s="180" t="s">
        <v>176</v>
      </c>
      <c r="C26" s="109">
        <v>0</v>
      </c>
      <c r="D26" s="109">
        <v>1.2777999999999999E-2</v>
      </c>
      <c r="E26" s="109"/>
      <c r="F26" s="162" t="s">
        <v>231</v>
      </c>
    </row>
    <row r="27" spans="1:6" s="177" customFormat="1" ht="17">
      <c r="A27" s="114">
        <v>24</v>
      </c>
      <c r="B27" s="120" t="s">
        <v>307</v>
      </c>
      <c r="C27" s="116">
        <v>0.23268053999999999</v>
      </c>
      <c r="D27" s="116">
        <v>0.101475831</v>
      </c>
      <c r="E27" s="116"/>
      <c r="F27" s="163" t="s">
        <v>342</v>
      </c>
    </row>
  </sheetData>
  <mergeCells count="2">
    <mergeCell ref="A1:F1"/>
    <mergeCell ref="A2:F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opLeftCell="A10" zoomScale="90" zoomScaleNormal="90" zoomScaleSheetLayoutView="85" workbookViewId="0">
      <selection activeCell="N4" sqref="N4"/>
    </sheetView>
  </sheetViews>
  <sheetFormatPr baseColWidth="10" defaultColWidth="9.1640625" defaultRowHeight="13"/>
  <cols>
    <col min="1" max="1" width="3.33203125" style="25" customWidth="1"/>
    <col min="2" max="2" width="3.33203125" style="10" customWidth="1"/>
    <col min="3" max="3" width="51.5" style="6" customWidth="1"/>
    <col min="4" max="4" width="5.83203125" style="6" customWidth="1"/>
    <col min="5" max="5" width="51.5" style="6" customWidth="1"/>
    <col min="6" max="16384" width="9.16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2">
      <c r="A10" s="45"/>
      <c r="B10" s="46"/>
      <c r="C10" s="47" t="s">
        <v>214</v>
      </c>
      <c r="D10" s="48"/>
      <c r="E10" s="49" t="s">
        <v>215</v>
      </c>
    </row>
    <row r="11" spans="1:7">
      <c r="B11" s="16"/>
    </row>
    <row r="12" spans="1:7" ht="136">
      <c r="B12" s="16"/>
      <c r="C12" s="27" t="s">
        <v>266</v>
      </c>
      <c r="D12" s="17"/>
      <c r="E12" s="28" t="s">
        <v>218</v>
      </c>
      <c r="G12" s="19"/>
    </row>
    <row r="13" spans="1:7" ht="16">
      <c r="B13" s="16"/>
      <c r="C13" s="17"/>
      <c r="D13" s="17"/>
      <c r="E13" s="29"/>
    </row>
    <row r="14" spans="1:7" ht="63" customHeight="1">
      <c r="B14" s="16"/>
      <c r="C14" s="30" t="s">
        <v>267</v>
      </c>
      <c r="D14" s="29"/>
      <c r="E14" s="28" t="s">
        <v>251</v>
      </c>
    </row>
    <row r="15" spans="1:7" ht="17.25" customHeight="1">
      <c r="B15" s="16"/>
      <c r="C15" s="30"/>
      <c r="D15" s="29"/>
      <c r="E15" s="28"/>
    </row>
    <row r="16" spans="1:7" ht="113.25" customHeight="1">
      <c r="B16" s="16"/>
      <c r="C16" s="27" t="s">
        <v>374</v>
      </c>
      <c r="D16" s="29"/>
      <c r="E16" s="28" t="s">
        <v>375</v>
      </c>
    </row>
    <row r="17" spans="2:7" ht="16">
      <c r="B17" s="16"/>
      <c r="C17" s="27"/>
      <c r="D17" s="17"/>
      <c r="E17" s="28"/>
    </row>
    <row r="18" spans="2:7" ht="68">
      <c r="B18" s="16"/>
      <c r="C18" s="27" t="s">
        <v>376</v>
      </c>
      <c r="D18" s="17"/>
      <c r="E18" s="28" t="s">
        <v>377</v>
      </c>
      <c r="F18" s="21"/>
      <c r="G18" s="21"/>
    </row>
    <row r="19" spans="2:7" ht="16">
      <c r="B19" s="16"/>
      <c r="C19" s="27"/>
      <c r="D19" s="17"/>
      <c r="E19" s="31"/>
    </row>
    <row r="20" spans="2:7" ht="51">
      <c r="B20" s="16"/>
      <c r="C20" s="27" t="s">
        <v>216</v>
      </c>
      <c r="D20" s="17"/>
      <c r="E20" s="28" t="s">
        <v>219</v>
      </c>
    </row>
    <row r="21" spans="2:7" ht="16">
      <c r="B21" s="16"/>
      <c r="C21" s="17"/>
      <c r="D21" s="17"/>
      <c r="E21" s="17"/>
    </row>
    <row r="22" spans="2:7" ht="17">
      <c r="B22" s="16"/>
      <c r="C22" s="32" t="s">
        <v>3</v>
      </c>
      <c r="D22" s="33"/>
      <c r="E22" s="32" t="s">
        <v>1</v>
      </c>
    </row>
    <row r="23" spans="2:7" ht="34">
      <c r="B23" s="16"/>
      <c r="C23" s="34" t="s">
        <v>12</v>
      </c>
      <c r="D23" s="35"/>
      <c r="E23" s="36" t="s">
        <v>220</v>
      </c>
    </row>
    <row r="24" spans="2:7" ht="16">
      <c r="B24" s="16"/>
      <c r="C24" s="34"/>
      <c r="D24" s="17"/>
      <c r="E24" s="36"/>
    </row>
    <row r="25" spans="2:7" ht="17">
      <c r="B25" s="16"/>
      <c r="C25" s="35" t="s">
        <v>2</v>
      </c>
      <c r="D25" s="17"/>
      <c r="E25" s="35" t="s">
        <v>101</v>
      </c>
    </row>
    <row r="26" spans="2:7" ht="17">
      <c r="B26" s="16"/>
      <c r="C26" s="35" t="s">
        <v>367</v>
      </c>
      <c r="D26" s="17"/>
      <c r="E26" s="35" t="s">
        <v>368</v>
      </c>
    </row>
    <row r="27" spans="2:7" ht="17">
      <c r="B27" s="16"/>
      <c r="C27" s="35" t="s">
        <v>269</v>
      </c>
      <c r="D27" s="17"/>
      <c r="E27" s="35" t="s">
        <v>269</v>
      </c>
    </row>
    <row r="28" spans="2:7" ht="17">
      <c r="B28" s="16"/>
      <c r="C28" s="35" t="s">
        <v>270</v>
      </c>
      <c r="D28" s="17"/>
      <c r="E28" s="35" t="s">
        <v>271</v>
      </c>
    </row>
    <row r="29" spans="2:7" ht="16">
      <c r="B29" s="16"/>
      <c r="C29" s="34"/>
      <c r="D29" s="35"/>
      <c r="E29" s="36"/>
    </row>
    <row r="30" spans="2:7" ht="17">
      <c r="B30" s="16"/>
      <c r="C30" s="34" t="s">
        <v>300</v>
      </c>
      <c r="D30" s="35"/>
      <c r="E30" s="36" t="s">
        <v>300</v>
      </c>
    </row>
    <row r="31" spans="2:7" ht="16">
      <c r="B31" s="16"/>
      <c r="C31" s="17"/>
      <c r="D31" s="17"/>
      <c r="E31" s="17"/>
    </row>
    <row r="32" spans="2:7" ht="16">
      <c r="B32" s="16"/>
      <c r="C32" s="17"/>
      <c r="D32" s="17"/>
      <c r="E32" s="17"/>
    </row>
    <row r="33" spans="2:11" ht="16">
      <c r="B33" s="16"/>
      <c r="C33" s="17"/>
      <c r="D33" s="17"/>
      <c r="E33" s="17"/>
    </row>
    <row r="34" spans="2:11" ht="13.5" customHeight="1">
      <c r="B34" s="16"/>
      <c r="C34" s="301"/>
      <c r="D34" s="301"/>
      <c r="E34" s="301"/>
      <c r="F34" s="20"/>
      <c r="G34" s="20"/>
      <c r="H34" s="20"/>
      <c r="I34" s="20"/>
      <c r="J34" s="20"/>
      <c r="K34" s="20"/>
    </row>
    <row r="35" spans="2:11" ht="27" customHeight="1">
      <c r="B35" s="22"/>
      <c r="C35" s="302"/>
      <c r="D35" s="302"/>
      <c r="E35" s="302"/>
    </row>
    <row r="36" spans="2:11" ht="38.25" customHeight="1">
      <c r="B36" s="22"/>
      <c r="C36" s="302"/>
      <c r="D36" s="302"/>
      <c r="E36" s="302"/>
    </row>
    <row r="37" spans="2:11">
      <c r="B37" s="16"/>
      <c r="C37" s="10"/>
      <c r="D37" s="10"/>
    </row>
    <row r="38" spans="2:11">
      <c r="B38" s="16"/>
    </row>
    <row r="39" spans="2:11">
      <c r="B39" s="16"/>
    </row>
    <row r="40" spans="2:11">
      <c r="B40" s="16"/>
    </row>
    <row r="41" spans="2:11">
      <c r="B41" s="16"/>
      <c r="C41" s="23"/>
    </row>
    <row r="42" spans="2:11" ht="27" customHeight="1">
      <c r="B42" s="22"/>
      <c r="C42" s="300"/>
      <c r="D42" s="300"/>
      <c r="E42" s="300"/>
    </row>
    <row r="43" spans="2:11" ht="38.25" customHeight="1">
      <c r="B43" s="22"/>
      <c r="C43" s="300"/>
      <c r="D43" s="300"/>
      <c r="E43" s="300"/>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1"/>
  <sheetViews>
    <sheetView showGridLines="0" view="pageBreakPreview" zoomScale="90" zoomScaleNormal="90" zoomScaleSheetLayoutView="90" workbookViewId="0">
      <selection sqref="A1:J1"/>
    </sheetView>
  </sheetViews>
  <sheetFormatPr baseColWidth="10" defaultColWidth="9.1640625" defaultRowHeight="16"/>
  <cols>
    <col min="1" max="6" width="16.83203125" style="17" customWidth="1"/>
    <col min="7" max="7" width="23.1640625" style="17" customWidth="1"/>
    <col min="8" max="9" width="16.83203125" style="17" customWidth="1"/>
    <col min="10" max="10" width="15.6640625" style="17" customWidth="1"/>
    <col min="11" max="16384" width="9.1640625" style="17"/>
  </cols>
  <sheetData>
    <row r="1" spans="1:10" ht="21">
      <c r="A1" s="348" t="s">
        <v>401</v>
      </c>
      <c r="B1" s="349"/>
      <c r="C1" s="349"/>
      <c r="D1" s="349"/>
      <c r="E1" s="349"/>
      <c r="F1" s="349"/>
      <c r="G1" s="349"/>
      <c r="H1" s="349"/>
      <c r="I1" s="349"/>
      <c r="J1" s="350"/>
    </row>
    <row r="2" spans="1:10" ht="21">
      <c r="A2" s="351" t="s">
        <v>402</v>
      </c>
      <c r="B2" s="352"/>
      <c r="C2" s="352"/>
      <c r="D2" s="352"/>
      <c r="E2" s="352"/>
      <c r="F2" s="352"/>
      <c r="G2" s="352"/>
      <c r="H2" s="352"/>
      <c r="I2" s="352"/>
      <c r="J2" s="353"/>
    </row>
    <row r="3" spans="1:10" ht="34">
      <c r="A3" s="335" t="s">
        <v>129</v>
      </c>
      <c r="B3" s="192" t="s">
        <v>17</v>
      </c>
      <c r="C3" s="192" t="s">
        <v>18</v>
      </c>
      <c r="D3" s="192" t="s">
        <v>4</v>
      </c>
      <c r="E3" s="192" t="s">
        <v>70</v>
      </c>
      <c r="F3" s="192" t="s">
        <v>19</v>
      </c>
      <c r="G3" s="192" t="s">
        <v>364</v>
      </c>
      <c r="H3" s="192" t="s">
        <v>369</v>
      </c>
      <c r="I3" s="192" t="s">
        <v>330</v>
      </c>
      <c r="J3" s="336" t="s">
        <v>130</v>
      </c>
    </row>
    <row r="4" spans="1:10">
      <c r="A4" s="354" t="s">
        <v>296</v>
      </c>
      <c r="B4" s="343">
        <v>37.907981964999998</v>
      </c>
      <c r="C4" s="343">
        <v>2.2363618500000002</v>
      </c>
      <c r="D4" s="343">
        <v>4.75768054</v>
      </c>
      <c r="E4" s="343">
        <v>30.913939575000001</v>
      </c>
      <c r="F4" s="343">
        <v>18.851646234</v>
      </c>
      <c r="G4" s="343">
        <v>21.805111836999998</v>
      </c>
      <c r="H4" s="343">
        <v>0</v>
      </c>
      <c r="I4" s="343">
        <v>1.4334908180000001</v>
      </c>
      <c r="J4" s="355" t="s">
        <v>296</v>
      </c>
    </row>
    <row r="5" spans="1:10">
      <c r="A5" s="51" t="s">
        <v>145</v>
      </c>
      <c r="B5" s="356">
        <v>37.907981964999998</v>
      </c>
      <c r="C5" s="356">
        <v>2.2363618500000002</v>
      </c>
      <c r="D5" s="356">
        <v>4.75768054</v>
      </c>
      <c r="E5" s="356">
        <v>30.913939575000001</v>
      </c>
      <c r="F5" s="356">
        <v>18.851646234</v>
      </c>
      <c r="G5" s="357">
        <v>21.805111836999998</v>
      </c>
      <c r="H5" s="356">
        <v>0</v>
      </c>
      <c r="I5" s="356">
        <v>1.4334908180000001</v>
      </c>
      <c r="J5" s="52" t="s">
        <v>145</v>
      </c>
    </row>
    <row r="8" spans="1:10" ht="21">
      <c r="A8" s="316" t="s">
        <v>401</v>
      </c>
      <c r="B8" s="317"/>
      <c r="C8" s="317"/>
      <c r="D8" s="317"/>
      <c r="E8" s="317"/>
      <c r="F8" s="317"/>
      <c r="G8" s="317"/>
      <c r="H8" s="317"/>
      <c r="I8" s="317"/>
      <c r="J8" s="318"/>
    </row>
    <row r="9" spans="1:10" ht="21">
      <c r="A9" s="319" t="s">
        <v>402</v>
      </c>
      <c r="B9" s="320"/>
      <c r="C9" s="320"/>
      <c r="D9" s="320"/>
      <c r="E9" s="320"/>
      <c r="F9" s="320"/>
      <c r="G9" s="320"/>
      <c r="H9" s="320"/>
      <c r="I9" s="320"/>
      <c r="J9" s="321"/>
    </row>
    <row r="10" spans="1:10" ht="34">
      <c r="A10" s="40" t="s">
        <v>129</v>
      </c>
      <c r="B10" s="192" t="s">
        <v>17</v>
      </c>
      <c r="C10" s="192" t="s">
        <v>18</v>
      </c>
      <c r="D10" s="192" t="s">
        <v>4</v>
      </c>
      <c r="E10" s="192" t="s">
        <v>70</v>
      </c>
      <c r="F10" s="192" t="s">
        <v>19</v>
      </c>
      <c r="G10" s="192" t="s">
        <v>364</v>
      </c>
      <c r="H10" s="192" t="s">
        <v>369</v>
      </c>
      <c r="I10" s="192" t="s">
        <v>330</v>
      </c>
      <c r="J10" s="41" t="s">
        <v>130</v>
      </c>
    </row>
    <row r="11" spans="1:10">
      <c r="A11" s="42" t="s">
        <v>296</v>
      </c>
      <c r="B11" s="280">
        <v>39.729935529999999</v>
      </c>
      <c r="C11" s="280">
        <v>1.9796162559999999</v>
      </c>
      <c r="D11" s="280">
        <v>4.6264758309999996</v>
      </c>
      <c r="E11" s="280">
        <v>33.123843442999998</v>
      </c>
      <c r="F11" s="280">
        <v>19.537852313999998</v>
      </c>
      <c r="G11" s="280">
        <v>23.442033942999998</v>
      </c>
      <c r="H11" s="280">
        <v>0</v>
      </c>
      <c r="I11" s="280">
        <v>0.90183663199999997</v>
      </c>
      <c r="J11" s="43" t="s">
        <v>296</v>
      </c>
    </row>
    <row r="12" spans="1:10">
      <c r="A12" s="51" t="s">
        <v>145</v>
      </c>
      <c r="B12" s="284">
        <v>39.729935529999999</v>
      </c>
      <c r="C12" s="284">
        <v>1.9796162559999999</v>
      </c>
      <c r="D12" s="284">
        <v>4.6264758309999996</v>
      </c>
      <c r="E12" s="284">
        <v>33.123843442999998</v>
      </c>
      <c r="F12" s="284">
        <v>19.537852313999998</v>
      </c>
      <c r="G12" s="285">
        <v>23.442033942999998</v>
      </c>
      <c r="H12" s="284">
        <v>0</v>
      </c>
      <c r="I12" s="284">
        <v>0.90183663199999997</v>
      </c>
      <c r="J12" s="52" t="s">
        <v>145</v>
      </c>
    </row>
    <row r="13" spans="1:10">
      <c r="B13" s="242"/>
      <c r="C13" s="242"/>
      <c r="D13" s="242"/>
      <c r="E13" s="242"/>
      <c r="F13" s="242"/>
      <c r="G13" s="242"/>
      <c r="H13" s="242"/>
      <c r="I13" s="242"/>
    </row>
    <row r="15" spans="1:10" s="88" customFormat="1"/>
    <row r="20" spans="2:9">
      <c r="B20" s="283"/>
      <c r="C20" s="283"/>
      <c r="D20" s="283"/>
      <c r="E20" s="283"/>
      <c r="F20" s="283"/>
      <c r="G20" s="283"/>
      <c r="H20" s="283"/>
      <c r="I20" s="283"/>
    </row>
    <row r="21" spans="2:9">
      <c r="B21" s="283"/>
      <c r="C21" s="283"/>
      <c r="D21" s="283"/>
      <c r="E21" s="283"/>
      <c r="F21" s="283"/>
      <c r="G21" s="283"/>
      <c r="H21" s="283"/>
      <c r="I21" s="283"/>
    </row>
  </sheetData>
  <mergeCells count="4">
    <mergeCell ref="A8:J8"/>
    <mergeCell ref="A9:J9"/>
    <mergeCell ref="A1:J1"/>
    <mergeCell ref="A2:J2"/>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baseColWidth="10" defaultColWidth="8.83203125" defaultRowHeight="15"/>
  <cols>
    <col min="1" max="1" width="6.33203125" style="94" customWidth="1"/>
  </cols>
  <sheetData>
    <row r="9" spans="4:7" ht="16">
      <c r="D9" s="17" t="s">
        <v>15</v>
      </c>
      <c r="E9" s="17"/>
      <c r="F9" s="17"/>
      <c r="G9" s="17"/>
    </row>
    <row r="10" spans="4:7" ht="16">
      <c r="D10" s="95"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baseColWidth="10" defaultColWidth="9.1640625" defaultRowHeight="14"/>
  <cols>
    <col min="1" max="1" width="6.5" style="53" customWidth="1"/>
    <col min="2" max="2" width="3.33203125" style="4" customWidth="1"/>
    <col min="3" max="3" width="41.5" style="1" customWidth="1"/>
    <col min="4" max="4" width="5.83203125" style="1" customWidth="1"/>
    <col min="5" max="5" width="44.5" style="1" customWidth="1"/>
    <col min="6" max="16384" width="9.16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7">
      <c r="B10" s="2"/>
      <c r="C10" s="54" t="s">
        <v>261</v>
      </c>
      <c r="D10" s="55" t="s">
        <v>217</v>
      </c>
      <c r="E10" s="56" t="s">
        <v>262</v>
      </c>
    </row>
    <row r="11" spans="2:5" ht="17">
      <c r="B11" s="2"/>
      <c r="C11" s="54" t="s">
        <v>263</v>
      </c>
      <c r="D11" s="55" t="s">
        <v>217</v>
      </c>
      <c r="E11" s="56" t="s">
        <v>93</v>
      </c>
    </row>
    <row r="12" spans="2:5" ht="17">
      <c r="B12" s="2"/>
      <c r="C12" s="54" t="s">
        <v>143</v>
      </c>
      <c r="D12" s="55" t="s">
        <v>217</v>
      </c>
      <c r="E12" s="56" t="s">
        <v>264</v>
      </c>
    </row>
    <row r="13" spans="2:5" ht="17">
      <c r="B13" s="2"/>
      <c r="C13" s="54" t="s">
        <v>265</v>
      </c>
      <c r="D13" s="55" t="s">
        <v>217</v>
      </c>
      <c r="E13" s="56" t="s">
        <v>94</v>
      </c>
    </row>
    <row r="14" spans="2:5" ht="16">
      <c r="B14" s="2"/>
      <c r="C14" s="54"/>
      <c r="D14" s="55"/>
      <c r="E14" s="56"/>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322"/>
      <c r="D30" s="322"/>
    </row>
    <row r="31" spans="2:5" ht="32.25" customHeight="1">
      <c r="B31" s="2"/>
      <c r="C31" s="323"/>
      <c r="D31" s="323"/>
    </row>
    <row r="32" spans="2:5">
      <c r="B32" s="2"/>
      <c r="C32" s="324"/>
      <c r="D32" s="324"/>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baseColWidth="10" defaultColWidth="9.1640625" defaultRowHeight="16"/>
  <cols>
    <col min="1" max="1" width="7.33203125" style="26" customWidth="1"/>
    <col min="2" max="2" width="3.33203125" style="17" customWidth="1"/>
    <col min="3" max="3" width="24.1640625" style="17" bestFit="1" customWidth="1"/>
    <col min="4" max="4" width="50.6640625" style="17" customWidth="1"/>
    <col min="5" max="5" width="9.5" style="17" customWidth="1"/>
    <col min="6" max="6" width="5.1640625" style="60" customWidth="1"/>
    <col min="7" max="7" width="5.1640625" style="17" customWidth="1"/>
    <col min="8" max="8" width="23.33203125" style="17" bestFit="1" customWidth="1"/>
    <col min="9" max="9" width="50.6640625" style="17" customWidth="1"/>
    <col min="10" max="16384" width="9.1640625" style="17"/>
  </cols>
  <sheetData>
    <row r="1" spans="2:13">
      <c r="B1" s="57"/>
      <c r="C1" s="58"/>
      <c r="D1" s="58"/>
      <c r="E1" s="59"/>
      <c r="G1" s="61"/>
      <c r="H1" s="58"/>
      <c r="I1" s="58"/>
      <c r="J1" s="59"/>
    </row>
    <row r="2" spans="2:13" ht="21">
      <c r="B2" s="62"/>
      <c r="C2" s="325" t="s">
        <v>14</v>
      </c>
      <c r="D2" s="325"/>
      <c r="E2" s="326"/>
      <c r="F2" s="89"/>
      <c r="G2" s="90"/>
      <c r="H2" s="327" t="s">
        <v>13</v>
      </c>
      <c r="I2" s="327"/>
      <c r="J2" s="328"/>
    </row>
    <row r="3" spans="2:13">
      <c r="B3" s="62"/>
      <c r="C3" s="5"/>
      <c r="D3" s="5"/>
      <c r="E3" s="63"/>
      <c r="G3" s="64"/>
      <c r="H3" s="5"/>
      <c r="I3" s="5"/>
      <c r="J3" s="63"/>
    </row>
    <row r="4" spans="2:13">
      <c r="B4" s="62"/>
      <c r="C4" s="5"/>
      <c r="D4" s="5"/>
      <c r="E4" s="63"/>
      <c r="G4" s="64"/>
      <c r="H4" s="5"/>
      <c r="I4" s="5"/>
      <c r="J4" s="63"/>
    </row>
    <row r="5" spans="2:13" ht="135.75" customHeight="1">
      <c r="B5" s="62"/>
      <c r="C5" s="65" t="s">
        <v>93</v>
      </c>
      <c r="D5" s="66" t="s">
        <v>131</v>
      </c>
      <c r="E5" s="67"/>
      <c r="F5" s="68"/>
      <c r="G5" s="69"/>
      <c r="H5" s="70" t="s">
        <v>94</v>
      </c>
      <c r="I5" s="71" t="s">
        <v>132</v>
      </c>
      <c r="J5" s="63"/>
    </row>
    <row r="6" spans="2:13">
      <c r="B6" s="62"/>
      <c r="C6" s="65"/>
      <c r="D6" s="72"/>
      <c r="E6" s="73"/>
      <c r="F6" s="68"/>
      <c r="G6" s="69"/>
      <c r="H6" s="70"/>
      <c r="I6" s="71"/>
      <c r="J6" s="63"/>
    </row>
    <row r="7" spans="2:13" ht="17">
      <c r="B7" s="62"/>
      <c r="C7" s="65" t="s">
        <v>19</v>
      </c>
      <c r="D7" s="74" t="s">
        <v>95</v>
      </c>
      <c r="E7" s="75"/>
      <c r="F7" s="68"/>
      <c r="G7" s="69"/>
      <c r="H7" s="70" t="s">
        <v>103</v>
      </c>
      <c r="I7" s="71" t="s">
        <v>279</v>
      </c>
      <c r="J7" s="63"/>
    </row>
    <row r="8" spans="2:13">
      <c r="B8" s="62"/>
      <c r="C8" s="5"/>
      <c r="D8" s="72"/>
      <c r="E8" s="73"/>
      <c r="F8" s="68"/>
      <c r="G8" s="69"/>
      <c r="H8" s="76"/>
      <c r="I8" s="71"/>
      <c r="J8" s="63"/>
    </row>
    <row r="9" spans="2:13" ht="34">
      <c r="B9" s="62"/>
      <c r="C9" s="65" t="s">
        <v>20</v>
      </c>
      <c r="D9" s="74" t="s">
        <v>96</v>
      </c>
      <c r="E9" s="75"/>
      <c r="F9" s="68"/>
      <c r="G9" s="69"/>
      <c r="H9" s="70" t="s">
        <v>104</v>
      </c>
      <c r="I9" s="71" t="s">
        <v>97</v>
      </c>
      <c r="J9" s="63"/>
    </row>
    <row r="10" spans="2:13">
      <c r="B10" s="62"/>
      <c r="C10" s="65"/>
      <c r="D10" s="74"/>
      <c r="E10" s="75"/>
      <c r="F10" s="68"/>
      <c r="G10" s="69"/>
      <c r="H10" s="70"/>
      <c r="I10" s="71"/>
      <c r="J10" s="63"/>
    </row>
    <row r="11" spans="2:13" ht="153">
      <c r="B11" s="62"/>
      <c r="C11" s="65" t="s">
        <v>70</v>
      </c>
      <c r="D11" s="74" t="s">
        <v>139</v>
      </c>
      <c r="E11" s="75"/>
      <c r="F11" s="68"/>
      <c r="G11" s="69"/>
      <c r="H11" s="70" t="s">
        <v>102</v>
      </c>
      <c r="I11" s="71" t="s">
        <v>140</v>
      </c>
      <c r="J11" s="63"/>
      <c r="M11" s="17" t="s">
        <v>268</v>
      </c>
    </row>
    <row r="12" spans="2:13">
      <c r="B12" s="62"/>
      <c r="C12" s="5"/>
      <c r="D12" s="77"/>
      <c r="E12" s="78"/>
      <c r="F12" s="79"/>
      <c r="G12" s="80"/>
      <c r="H12" s="76"/>
      <c r="I12" s="71"/>
      <c r="J12" s="63"/>
    </row>
    <row r="13" spans="2:13" ht="51">
      <c r="B13" s="62"/>
      <c r="C13" s="65" t="s">
        <v>137</v>
      </c>
      <c r="D13" s="74" t="s">
        <v>98</v>
      </c>
      <c r="E13" s="75"/>
      <c r="F13" s="68"/>
      <c r="G13" s="69"/>
      <c r="H13" s="70" t="s">
        <v>138</v>
      </c>
      <c r="I13" s="71" t="s">
        <v>99</v>
      </c>
      <c r="J13" s="63"/>
    </row>
    <row r="14" spans="2:13">
      <c r="B14" s="62"/>
      <c r="C14" s="5"/>
      <c r="D14" s="5"/>
      <c r="E14" s="63"/>
      <c r="G14" s="64"/>
      <c r="H14" s="76"/>
      <c r="I14" s="71"/>
      <c r="J14" s="63"/>
    </row>
    <row r="15" spans="2:13" ht="85">
      <c r="B15" s="62"/>
      <c r="C15" s="65" t="s">
        <v>21</v>
      </c>
      <c r="D15" s="74" t="s">
        <v>133</v>
      </c>
      <c r="E15" s="75"/>
      <c r="F15" s="68"/>
      <c r="G15" s="69"/>
      <c r="H15" s="70" t="s">
        <v>105</v>
      </c>
      <c r="I15" s="71" t="s">
        <v>134</v>
      </c>
      <c r="J15" s="63"/>
    </row>
    <row r="16" spans="2:13" ht="15" customHeight="1">
      <c r="B16" s="62"/>
      <c r="C16" s="5"/>
      <c r="D16" s="5"/>
      <c r="E16" s="63"/>
      <c r="G16" s="64"/>
      <c r="H16" s="76"/>
      <c r="I16" s="71"/>
      <c r="J16" s="63"/>
    </row>
    <row r="17" spans="2:10">
      <c r="B17" s="81"/>
      <c r="C17" s="82"/>
      <c r="D17" s="83"/>
      <c r="E17" s="84"/>
      <c r="G17" s="85"/>
      <c r="H17" s="82"/>
      <c r="I17" s="86"/>
      <c r="J17" s="87"/>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88"/>
      <c r="E25" s="88"/>
      <c r="H25" s="32"/>
      <c r="I25" s="34"/>
    </row>
    <row r="26" spans="2:10" ht="15" customHeight="1"/>
    <row r="27" spans="2:10">
      <c r="C27" s="32"/>
      <c r="D27" s="88"/>
      <c r="E27" s="88"/>
      <c r="H27" s="32"/>
      <c r="I27" s="34"/>
    </row>
    <row r="28" spans="2:10" ht="15" customHeight="1">
      <c r="I28" s="34"/>
    </row>
    <row r="29" spans="2:10">
      <c r="C29" s="32"/>
      <c r="D29" s="88"/>
      <c r="E29" s="88"/>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Y67"/>
  <sheetViews>
    <sheetView showGridLines="0" zoomScale="90" zoomScaleNormal="90" zoomScaleSheetLayoutView="85" workbookViewId="0">
      <selection activeCell="U17" sqref="U17"/>
    </sheetView>
  </sheetViews>
  <sheetFormatPr baseColWidth="10" defaultColWidth="9.1640625" defaultRowHeight="16"/>
  <cols>
    <col min="1" max="1" width="5.83203125" style="98" customWidth="1"/>
    <col min="2" max="2" width="7.1640625" style="97" customWidth="1"/>
    <col min="3" max="3" width="120.33203125" style="188" customWidth="1"/>
    <col min="4" max="4" width="5.83203125" style="245" customWidth="1"/>
    <col min="5" max="5" width="2.5" style="245" bestFit="1" customWidth="1"/>
    <col min="6" max="25" width="9.1640625" style="245"/>
    <col min="26" max="16384" width="9.1640625" style="99"/>
  </cols>
  <sheetData>
    <row r="9" spans="2:8" ht="17">
      <c r="B9" s="100">
        <v>1</v>
      </c>
      <c r="C9" s="186" t="s">
        <v>280</v>
      </c>
      <c r="D9" s="243"/>
      <c r="E9" s="243"/>
      <c r="F9" s="244"/>
      <c r="G9" s="243"/>
      <c r="H9" s="243"/>
    </row>
    <row r="10" spans="2:8">
      <c r="C10" s="186"/>
      <c r="D10" s="243"/>
      <c r="E10" s="243"/>
      <c r="F10" s="243"/>
      <c r="G10" s="243"/>
      <c r="H10" s="243"/>
    </row>
    <row r="11" spans="2:8" ht="17">
      <c r="B11" s="100">
        <v>2</v>
      </c>
      <c r="C11" s="186" t="s">
        <v>281</v>
      </c>
      <c r="D11" s="243"/>
      <c r="E11" s="243"/>
      <c r="F11" s="244"/>
      <c r="G11" s="243"/>
      <c r="H11" s="243"/>
    </row>
    <row r="12" spans="2:8">
      <c r="C12" s="186"/>
      <c r="D12" s="243"/>
      <c r="E12" s="243"/>
      <c r="F12" s="243"/>
      <c r="G12" s="243"/>
      <c r="H12" s="243"/>
    </row>
    <row r="13" spans="2:8" ht="17">
      <c r="B13" s="100">
        <v>3</v>
      </c>
      <c r="C13" s="186" t="s">
        <v>293</v>
      </c>
      <c r="D13" s="243"/>
      <c r="E13" s="243"/>
      <c r="F13" s="244"/>
      <c r="G13" s="243"/>
      <c r="H13" s="243"/>
    </row>
    <row r="14" spans="2:8">
      <c r="C14" s="186"/>
      <c r="D14" s="243"/>
      <c r="E14" s="243"/>
      <c r="F14" s="243"/>
      <c r="G14" s="243"/>
      <c r="H14" s="243"/>
    </row>
    <row r="15" spans="2:8" ht="17">
      <c r="B15" s="100">
        <v>4</v>
      </c>
      <c r="C15" s="186" t="s">
        <v>294</v>
      </c>
      <c r="D15" s="243"/>
      <c r="E15" s="243"/>
      <c r="F15" s="246"/>
      <c r="G15" s="243"/>
      <c r="H15" s="243"/>
    </row>
    <row r="16" spans="2:8">
      <c r="C16" s="186"/>
      <c r="D16" s="243"/>
      <c r="E16" s="243"/>
      <c r="F16" s="243"/>
      <c r="G16" s="243"/>
      <c r="H16" s="243"/>
    </row>
    <row r="17" spans="2:13" ht="17">
      <c r="B17" s="100">
        <v>5</v>
      </c>
      <c r="C17" s="186" t="s">
        <v>295</v>
      </c>
      <c r="D17" s="303"/>
      <c r="E17" s="303"/>
      <c r="F17" s="303"/>
      <c r="G17" s="303"/>
      <c r="H17" s="303"/>
      <c r="I17" s="303"/>
      <c r="J17" s="303"/>
      <c r="K17" s="303"/>
      <c r="L17" s="303"/>
      <c r="M17" s="303"/>
    </row>
    <row r="18" spans="2:13">
      <c r="C18" s="186"/>
      <c r="D18" s="304"/>
      <c r="E18" s="304"/>
      <c r="F18" s="304"/>
      <c r="G18" s="304"/>
      <c r="H18" s="304"/>
      <c r="I18" s="304"/>
      <c r="J18" s="304"/>
      <c r="K18" s="304"/>
      <c r="L18" s="304"/>
      <c r="M18" s="304"/>
    </row>
    <row r="19" spans="2:13" ht="17">
      <c r="B19" s="100">
        <v>6</v>
      </c>
      <c r="C19" s="186" t="s">
        <v>282</v>
      </c>
      <c r="D19" s="243"/>
      <c r="E19" s="243"/>
      <c r="F19" s="244"/>
      <c r="G19" s="243"/>
      <c r="H19" s="243"/>
    </row>
    <row r="20" spans="2:13">
      <c r="C20" s="186"/>
      <c r="D20" s="243"/>
      <c r="E20" s="243"/>
      <c r="F20" s="243"/>
      <c r="G20" s="243"/>
      <c r="H20" s="243"/>
    </row>
    <row r="21" spans="2:13" ht="17">
      <c r="B21" s="100">
        <v>7</v>
      </c>
      <c r="C21" s="186" t="s">
        <v>289</v>
      </c>
      <c r="D21" s="243"/>
      <c r="E21" s="243"/>
      <c r="F21" s="244"/>
      <c r="G21" s="243"/>
      <c r="H21" s="243"/>
    </row>
    <row r="22" spans="2:13">
      <c r="C22" s="186"/>
      <c r="D22" s="243"/>
      <c r="E22" s="243"/>
      <c r="F22" s="243"/>
      <c r="G22" s="243"/>
      <c r="H22" s="243"/>
    </row>
    <row r="23" spans="2:13" ht="17">
      <c r="B23" s="100">
        <v>8</v>
      </c>
      <c r="C23" s="186" t="s">
        <v>290</v>
      </c>
      <c r="D23" s="243"/>
      <c r="E23" s="243"/>
      <c r="F23" s="244"/>
      <c r="G23" s="243"/>
      <c r="H23" s="243"/>
    </row>
    <row r="24" spans="2:13">
      <c r="C24" s="186"/>
      <c r="D24" s="243"/>
      <c r="E24" s="243"/>
      <c r="F24" s="243"/>
      <c r="G24" s="243"/>
      <c r="H24" s="243"/>
    </row>
    <row r="25" spans="2:13" ht="17">
      <c r="B25" s="100">
        <v>9</v>
      </c>
      <c r="C25" s="186" t="s">
        <v>378</v>
      </c>
      <c r="D25" s="243"/>
      <c r="E25" s="243"/>
      <c r="F25" s="244"/>
      <c r="G25" s="243"/>
      <c r="H25" s="243"/>
    </row>
    <row r="26" spans="2:13">
      <c r="C26" s="186"/>
      <c r="D26" s="243"/>
      <c r="E26" s="243"/>
      <c r="F26" s="243"/>
      <c r="G26" s="243"/>
      <c r="H26" s="243"/>
    </row>
    <row r="27" spans="2:13" ht="34">
      <c r="B27" s="100">
        <v>10</v>
      </c>
      <c r="C27" s="186" t="s">
        <v>379</v>
      </c>
      <c r="D27" s="243"/>
      <c r="E27" s="243"/>
      <c r="F27" s="244"/>
      <c r="G27" s="243"/>
      <c r="H27" s="243"/>
    </row>
    <row r="28" spans="2:13">
      <c r="C28" s="186"/>
      <c r="D28" s="243"/>
      <c r="E28" s="243"/>
      <c r="F28" s="243"/>
      <c r="G28" s="243"/>
      <c r="H28" s="243"/>
    </row>
    <row r="29" spans="2:13" ht="34">
      <c r="B29" s="100">
        <v>11</v>
      </c>
      <c r="C29" s="186" t="s">
        <v>384</v>
      </c>
      <c r="D29" s="243"/>
      <c r="E29" s="243"/>
      <c r="F29" s="244"/>
      <c r="G29" s="243"/>
      <c r="H29" s="243"/>
    </row>
    <row r="30" spans="2:13">
      <c r="C30" s="186"/>
      <c r="D30" s="243"/>
      <c r="E30" s="243"/>
      <c r="F30" s="243"/>
      <c r="G30" s="243"/>
      <c r="H30" s="243"/>
    </row>
    <row r="31" spans="2:13" ht="17">
      <c r="B31" s="100">
        <v>12</v>
      </c>
      <c r="C31" s="186" t="s">
        <v>380</v>
      </c>
      <c r="D31" s="243"/>
      <c r="E31" s="243"/>
      <c r="F31" s="244"/>
      <c r="G31" s="243"/>
      <c r="H31" s="243"/>
    </row>
    <row r="32" spans="2:13">
      <c r="C32" s="186"/>
      <c r="D32" s="243"/>
      <c r="E32" s="243"/>
      <c r="F32" s="243"/>
      <c r="G32" s="243"/>
      <c r="H32" s="243"/>
    </row>
    <row r="33" spans="2:8" ht="34">
      <c r="B33" s="100">
        <v>13</v>
      </c>
      <c r="C33" s="186" t="s">
        <v>381</v>
      </c>
      <c r="D33" s="243"/>
      <c r="E33" s="243"/>
      <c r="F33" s="244"/>
      <c r="G33" s="243"/>
      <c r="H33" s="243"/>
    </row>
    <row r="34" spans="2:8">
      <c r="C34" s="186"/>
      <c r="D34" s="243"/>
      <c r="E34" s="243"/>
      <c r="F34" s="243"/>
      <c r="G34" s="243"/>
      <c r="H34" s="243"/>
    </row>
    <row r="35" spans="2:8" ht="34">
      <c r="B35" s="100">
        <v>14</v>
      </c>
      <c r="C35" s="186" t="s">
        <v>385</v>
      </c>
      <c r="D35" s="243"/>
      <c r="E35" s="243"/>
      <c r="F35" s="244"/>
      <c r="G35" s="243"/>
      <c r="H35" s="243"/>
    </row>
    <row r="36" spans="2:8">
      <c r="C36" s="186"/>
      <c r="D36" s="243"/>
      <c r="E36" s="243"/>
      <c r="F36" s="243"/>
      <c r="G36" s="243"/>
      <c r="H36" s="243"/>
    </row>
    <row r="37" spans="2:8" ht="17">
      <c r="B37" s="100">
        <v>15</v>
      </c>
      <c r="C37" s="186" t="s">
        <v>382</v>
      </c>
      <c r="D37" s="243"/>
      <c r="E37" s="243"/>
      <c r="F37" s="244"/>
      <c r="G37" s="243"/>
      <c r="H37" s="243"/>
    </row>
    <row r="38" spans="2:8">
      <c r="C38" s="186"/>
      <c r="D38" s="243"/>
      <c r="E38" s="243"/>
      <c r="F38" s="243"/>
      <c r="G38" s="243"/>
      <c r="H38" s="243"/>
    </row>
    <row r="39" spans="2:8" ht="17">
      <c r="B39" s="100">
        <v>16</v>
      </c>
      <c r="C39" s="186" t="s">
        <v>383</v>
      </c>
      <c r="D39" s="243"/>
      <c r="E39" s="243"/>
      <c r="F39" s="244"/>
      <c r="G39" s="243"/>
      <c r="H39" s="243"/>
    </row>
    <row r="40" spans="2:8">
      <c r="C40" s="186"/>
      <c r="D40" s="243"/>
      <c r="E40" s="243"/>
      <c r="F40" s="243"/>
      <c r="G40" s="243"/>
      <c r="H40" s="243"/>
    </row>
    <row r="41" spans="2:8" ht="34">
      <c r="B41" s="100">
        <v>17</v>
      </c>
      <c r="C41" s="186" t="s">
        <v>386</v>
      </c>
      <c r="D41" s="243"/>
      <c r="E41" s="243"/>
      <c r="F41" s="244"/>
      <c r="G41" s="243"/>
      <c r="H41" s="243"/>
    </row>
    <row r="42" spans="2:8">
      <c r="C42" s="187"/>
      <c r="D42" s="243"/>
      <c r="E42" s="243"/>
      <c r="F42" s="243"/>
      <c r="G42" s="243"/>
      <c r="H42" s="243"/>
    </row>
    <row r="43" spans="2:8" ht="17">
      <c r="B43" s="100">
        <v>18</v>
      </c>
      <c r="C43" s="186" t="s">
        <v>387</v>
      </c>
      <c r="D43" s="243"/>
      <c r="E43" s="243"/>
      <c r="F43" s="243"/>
      <c r="G43" s="243"/>
      <c r="H43" s="243"/>
    </row>
    <row r="44" spans="2:8">
      <c r="C44" s="186"/>
      <c r="D44" s="243"/>
      <c r="E44" s="243"/>
      <c r="F44" s="243"/>
      <c r="G44" s="243"/>
      <c r="H44" s="243"/>
    </row>
    <row r="45" spans="2:8" ht="17">
      <c r="B45" s="100">
        <v>19</v>
      </c>
      <c r="C45" s="186" t="s">
        <v>388</v>
      </c>
      <c r="D45" s="243"/>
      <c r="E45" s="243"/>
      <c r="F45" s="243"/>
      <c r="G45" s="243"/>
      <c r="H45" s="243"/>
    </row>
    <row r="46" spans="2:8">
      <c r="C46" s="186"/>
      <c r="D46" s="243"/>
      <c r="E46" s="243"/>
      <c r="F46" s="243"/>
      <c r="G46" s="243"/>
      <c r="H46" s="243"/>
    </row>
    <row r="47" spans="2:8" ht="34">
      <c r="B47" s="100">
        <v>20</v>
      </c>
      <c r="C47" s="186" t="s">
        <v>389</v>
      </c>
      <c r="D47" s="243"/>
      <c r="E47" s="243"/>
      <c r="F47" s="243"/>
      <c r="G47" s="243"/>
      <c r="H47" s="243"/>
    </row>
    <row r="48" spans="2:8">
      <c r="C48" s="187"/>
      <c r="D48" s="243"/>
      <c r="E48" s="243"/>
      <c r="F48" s="243"/>
      <c r="G48" s="243"/>
      <c r="H48" s="243"/>
    </row>
    <row r="49" spans="2:8" ht="17">
      <c r="B49" s="100">
        <v>21</v>
      </c>
      <c r="C49" s="187" t="s">
        <v>291</v>
      </c>
      <c r="D49" s="243"/>
      <c r="E49" s="243"/>
      <c r="F49" s="244"/>
      <c r="G49" s="243"/>
      <c r="H49" s="243"/>
    </row>
    <row r="50" spans="2:8">
      <c r="C50" s="187"/>
      <c r="D50" s="243"/>
      <c r="E50" s="243"/>
      <c r="F50" s="243"/>
      <c r="G50" s="243"/>
      <c r="H50" s="243"/>
    </row>
    <row r="51" spans="2:8" ht="17">
      <c r="B51" s="100">
        <v>22</v>
      </c>
      <c r="C51" s="187" t="s">
        <v>292</v>
      </c>
      <c r="D51" s="243"/>
      <c r="E51" s="243"/>
      <c r="F51" s="244"/>
      <c r="G51" s="243"/>
      <c r="H51" s="243"/>
    </row>
    <row r="52" spans="2:8">
      <c r="C52" s="187"/>
      <c r="D52" s="243"/>
      <c r="E52" s="243"/>
      <c r="F52" s="243"/>
      <c r="G52" s="243"/>
      <c r="H52" s="243"/>
    </row>
    <row r="53" spans="2:8">
      <c r="C53" s="187"/>
      <c r="D53" s="243"/>
      <c r="E53" s="243"/>
      <c r="F53" s="243"/>
      <c r="G53" s="243"/>
      <c r="H53" s="243"/>
    </row>
    <row r="54" spans="2:8">
      <c r="C54" s="187"/>
      <c r="D54" s="243"/>
      <c r="E54" s="243"/>
      <c r="F54" s="243"/>
      <c r="G54" s="243"/>
      <c r="H54" s="243"/>
    </row>
    <row r="55" spans="2:8">
      <c r="C55" s="187"/>
      <c r="D55" s="243"/>
      <c r="E55" s="243"/>
      <c r="F55" s="243"/>
      <c r="G55" s="243"/>
      <c r="H55" s="243"/>
    </row>
    <row r="56" spans="2:8">
      <c r="C56" s="187"/>
      <c r="D56" s="243"/>
      <c r="E56" s="243"/>
      <c r="F56" s="243"/>
      <c r="G56" s="243"/>
      <c r="H56" s="243"/>
    </row>
    <row r="57" spans="2:8">
      <c r="C57" s="187"/>
      <c r="D57" s="243"/>
      <c r="E57" s="243"/>
      <c r="F57" s="243"/>
      <c r="G57" s="243"/>
      <c r="H57" s="243"/>
    </row>
    <row r="58" spans="2:8">
      <c r="C58" s="187"/>
      <c r="D58" s="243"/>
      <c r="E58" s="243"/>
      <c r="F58" s="243"/>
      <c r="G58" s="243"/>
      <c r="H58" s="243"/>
    </row>
    <row r="59" spans="2:8">
      <c r="C59" s="187"/>
      <c r="D59" s="243"/>
      <c r="E59" s="243"/>
      <c r="F59" s="243"/>
      <c r="G59" s="243"/>
      <c r="H59" s="243"/>
    </row>
    <row r="60" spans="2:8">
      <c r="C60" s="187"/>
      <c r="D60" s="243"/>
      <c r="E60" s="243"/>
      <c r="F60" s="243"/>
      <c r="G60" s="243"/>
      <c r="H60" s="243"/>
    </row>
    <row r="61" spans="2:8">
      <c r="C61" s="187"/>
      <c r="D61" s="243"/>
      <c r="E61" s="243"/>
      <c r="F61" s="243"/>
      <c r="G61" s="243"/>
      <c r="H61" s="243"/>
    </row>
    <row r="62" spans="2:8">
      <c r="C62" s="187"/>
      <c r="D62" s="243"/>
      <c r="E62" s="243"/>
      <c r="F62" s="243"/>
      <c r="G62" s="243"/>
      <c r="H62" s="243"/>
    </row>
    <row r="63" spans="2:8">
      <c r="C63" s="187"/>
      <c r="D63" s="243"/>
      <c r="E63" s="243"/>
      <c r="F63" s="243"/>
      <c r="G63" s="243"/>
      <c r="H63" s="243"/>
    </row>
    <row r="64" spans="2:8">
      <c r="C64" s="187"/>
      <c r="D64" s="243"/>
      <c r="E64" s="243"/>
      <c r="F64" s="243"/>
      <c r="G64" s="243"/>
      <c r="H64" s="243"/>
    </row>
    <row r="65" spans="3:8">
      <c r="C65" s="187"/>
      <c r="D65" s="243"/>
      <c r="E65" s="243"/>
      <c r="F65" s="243"/>
      <c r="G65" s="243"/>
      <c r="H65" s="243"/>
    </row>
    <row r="66" spans="3:8">
      <c r="C66" s="187"/>
      <c r="D66" s="243"/>
      <c r="E66" s="243"/>
      <c r="F66" s="243"/>
      <c r="G66" s="243"/>
      <c r="H66" s="243"/>
    </row>
    <row r="67" spans="3:8">
      <c r="C67" s="187"/>
      <c r="D67" s="243"/>
      <c r="E67" s="243"/>
      <c r="F67" s="243"/>
      <c r="G67" s="243"/>
      <c r="H67" s="243"/>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0"/>
  <sheetViews>
    <sheetView showGridLines="0" view="pageBreakPreview" zoomScaleNormal="107" zoomScaleSheetLayoutView="100" workbookViewId="0">
      <selection activeCell="E6" sqref="E6"/>
    </sheetView>
  </sheetViews>
  <sheetFormatPr baseColWidth="10" defaultColWidth="9.1640625" defaultRowHeight="14"/>
  <cols>
    <col min="1" max="1" width="19.83203125" style="150" customWidth="1"/>
    <col min="2" max="2" width="11.1640625" style="150" bestFit="1" customWidth="1"/>
    <col min="3" max="3" width="11.83203125" style="150" bestFit="1" customWidth="1"/>
    <col min="4" max="4" width="12.5" style="150" bestFit="1" customWidth="1"/>
    <col min="5" max="5" width="19.83203125" style="150" customWidth="1"/>
    <col min="6" max="16384" width="9.1640625" style="150"/>
  </cols>
  <sheetData>
    <row r="1" spans="1:5" ht="21">
      <c r="A1" s="305" t="s">
        <v>287</v>
      </c>
      <c r="B1" s="305"/>
      <c r="C1" s="305"/>
      <c r="D1" s="305"/>
      <c r="E1" s="305"/>
    </row>
    <row r="2" spans="1:5" ht="21">
      <c r="A2" s="306" t="s">
        <v>288</v>
      </c>
      <c r="B2" s="306"/>
      <c r="C2" s="306"/>
      <c r="D2" s="306"/>
      <c r="E2" s="306"/>
    </row>
    <row r="3" spans="1:5" ht="51">
      <c r="A3" s="40" t="s">
        <v>129</v>
      </c>
      <c r="B3" s="40" t="s">
        <v>398</v>
      </c>
      <c r="C3" s="40" t="s">
        <v>399</v>
      </c>
      <c r="D3" s="40" t="s">
        <v>400</v>
      </c>
      <c r="E3" s="41" t="s">
        <v>130</v>
      </c>
    </row>
    <row r="4" spans="1:5" ht="16">
      <c r="A4" s="147" t="s">
        <v>141</v>
      </c>
      <c r="B4" s="151">
        <f>SUM(B5:B6)</f>
        <v>146</v>
      </c>
      <c r="C4" s="151">
        <f>SUM(C5:C6)</f>
        <v>146</v>
      </c>
      <c r="D4" s="151">
        <f t="shared" ref="D4" si="0">SUM(D5:D6)</f>
        <v>0</v>
      </c>
      <c r="E4" s="152" t="s">
        <v>146</v>
      </c>
    </row>
    <row r="5" spans="1:5" ht="16">
      <c r="A5" s="143" t="s">
        <v>142</v>
      </c>
      <c r="B5" s="144">
        <v>104</v>
      </c>
      <c r="C5" s="144">
        <v>103</v>
      </c>
      <c r="D5" s="144"/>
      <c r="E5" s="153" t="s">
        <v>147</v>
      </c>
    </row>
    <row r="6" spans="1:5" ht="16">
      <c r="A6" s="143" t="s">
        <v>143</v>
      </c>
      <c r="B6" s="144">
        <v>42</v>
      </c>
      <c r="C6" s="144">
        <v>43</v>
      </c>
      <c r="D6" s="144"/>
      <c r="E6" s="153" t="s">
        <v>148</v>
      </c>
    </row>
    <row r="7" spans="1:5" ht="16">
      <c r="A7" s="147" t="s">
        <v>144</v>
      </c>
      <c r="B7" s="151">
        <f t="shared" ref="B7:C7" si="1">SUM(B8:B9)</f>
        <v>81</v>
      </c>
      <c r="C7" s="151">
        <f t="shared" si="1"/>
        <v>81</v>
      </c>
      <c r="D7" s="151">
        <f t="shared" ref="D7" si="2">SUM(D8:D9)</f>
        <v>0</v>
      </c>
      <c r="E7" s="152" t="s">
        <v>149</v>
      </c>
    </row>
    <row r="8" spans="1:5" ht="16">
      <c r="A8" s="143" t="s">
        <v>142</v>
      </c>
      <c r="B8" s="144">
        <v>80</v>
      </c>
      <c r="C8" s="144">
        <v>80</v>
      </c>
      <c r="D8" s="144"/>
      <c r="E8" s="153" t="s">
        <v>147</v>
      </c>
    </row>
    <row r="9" spans="1:5" ht="16">
      <c r="A9" s="143" t="s">
        <v>143</v>
      </c>
      <c r="B9" s="146">
        <v>1</v>
      </c>
      <c r="C9" s="146">
        <v>1</v>
      </c>
      <c r="D9" s="146"/>
      <c r="E9" s="153" t="s">
        <v>148</v>
      </c>
    </row>
    <row r="10" spans="1:5" ht="16">
      <c r="A10" s="147" t="s">
        <v>145</v>
      </c>
      <c r="B10" s="151">
        <f>B4+B7</f>
        <v>227</v>
      </c>
      <c r="C10" s="151">
        <f t="shared" ref="C10" si="3">C4+C7</f>
        <v>227</v>
      </c>
      <c r="D10" s="151">
        <f t="shared" ref="D10" si="4">D4+D7</f>
        <v>0</v>
      </c>
      <c r="E10" s="152" t="s">
        <v>145</v>
      </c>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F26"/>
  <sheetViews>
    <sheetView showGridLines="0" view="pageBreakPreview" zoomScale="85" zoomScaleNormal="100" zoomScaleSheetLayoutView="85" workbookViewId="0">
      <selection activeCell="C12" sqref="C12"/>
    </sheetView>
  </sheetViews>
  <sheetFormatPr baseColWidth="10" defaultColWidth="9.1640625" defaultRowHeight="13"/>
  <cols>
    <col min="1" max="1" width="22.5" style="7" bestFit="1" customWidth="1"/>
    <col min="2" max="4" width="13.1640625" style="7" customWidth="1"/>
    <col min="5" max="5" width="28.83203125" style="7" customWidth="1"/>
    <col min="6" max="6" width="19.5" style="7" bestFit="1" customWidth="1"/>
    <col min="7" max="16384" width="9.1640625" style="7"/>
  </cols>
  <sheetData>
    <row r="1" spans="1:6" s="142" customFormat="1" ht="23">
      <c r="A1" s="307" t="s">
        <v>285</v>
      </c>
      <c r="B1" s="308"/>
      <c r="C1" s="308"/>
      <c r="D1" s="308"/>
      <c r="E1" s="309"/>
    </row>
    <row r="2" spans="1:6" s="142" customFormat="1" ht="23">
      <c r="A2" s="310" t="s">
        <v>286</v>
      </c>
      <c r="B2" s="311"/>
      <c r="C2" s="311"/>
      <c r="D2" s="311"/>
      <c r="E2" s="312"/>
    </row>
    <row r="3" spans="1:6" ht="51">
      <c r="A3" s="44" t="s">
        <v>129</v>
      </c>
      <c r="B3" s="40" t="s">
        <v>398</v>
      </c>
      <c r="C3" s="40" t="s">
        <v>399</v>
      </c>
      <c r="D3" s="40" t="s">
        <v>400</v>
      </c>
      <c r="E3" s="41" t="s">
        <v>130</v>
      </c>
    </row>
    <row r="4" spans="1:6" ht="17">
      <c r="A4" s="143" t="s">
        <v>296</v>
      </c>
      <c r="B4" s="143">
        <v>2</v>
      </c>
      <c r="C4" s="143">
        <v>2</v>
      </c>
      <c r="D4" s="143"/>
      <c r="E4" s="145" t="s">
        <v>296</v>
      </c>
      <c r="F4" s="221"/>
    </row>
    <row r="5" spans="1:6" ht="14.25" customHeight="1">
      <c r="A5" s="143" t="s">
        <v>153</v>
      </c>
      <c r="B5" s="143">
        <v>6</v>
      </c>
      <c r="C5" s="143">
        <v>6</v>
      </c>
      <c r="D5" s="143"/>
      <c r="E5" s="145" t="s">
        <v>153</v>
      </c>
      <c r="F5" s="221"/>
    </row>
    <row r="6" spans="1:6" ht="14.25" customHeight="1">
      <c r="A6" s="143" t="s">
        <v>154</v>
      </c>
      <c r="B6" s="143">
        <v>3</v>
      </c>
      <c r="C6" s="143">
        <v>3</v>
      </c>
      <c r="D6" s="143"/>
      <c r="E6" s="145" t="s">
        <v>154</v>
      </c>
      <c r="F6" s="221"/>
    </row>
    <row r="7" spans="1:6" ht="15" customHeight="1">
      <c r="A7" s="143" t="s">
        <v>297</v>
      </c>
      <c r="B7" s="143">
        <v>5</v>
      </c>
      <c r="C7" s="143">
        <v>6</v>
      </c>
      <c r="D7" s="143"/>
      <c r="E7" s="145" t="s">
        <v>298</v>
      </c>
      <c r="F7" s="221"/>
    </row>
    <row r="8" spans="1:6" ht="17">
      <c r="A8" s="143" t="s">
        <v>371</v>
      </c>
      <c r="B8" s="143">
        <v>1</v>
      </c>
      <c r="C8" s="143">
        <v>1</v>
      </c>
      <c r="D8" s="143"/>
      <c r="E8" s="145" t="s">
        <v>373</v>
      </c>
      <c r="F8" s="221"/>
    </row>
    <row r="9" spans="1:6" ht="14.25" customHeight="1">
      <c r="A9" s="143" t="s">
        <v>350</v>
      </c>
      <c r="B9" s="143">
        <v>1</v>
      </c>
      <c r="C9" s="143">
        <v>1</v>
      </c>
      <c r="D9" s="143"/>
      <c r="E9" s="145" t="s">
        <v>350</v>
      </c>
      <c r="F9" s="221"/>
    </row>
    <row r="10" spans="1:6" ht="14.25" customHeight="1">
      <c r="A10" s="143" t="s">
        <v>151</v>
      </c>
      <c r="B10" s="143">
        <v>28</v>
      </c>
      <c r="C10" s="143">
        <v>29</v>
      </c>
      <c r="D10" s="143"/>
      <c r="E10" s="145" t="s">
        <v>158</v>
      </c>
      <c r="F10" s="221"/>
    </row>
    <row r="11" spans="1:6" ht="14.25" customHeight="1">
      <c r="A11" s="143" t="s">
        <v>150</v>
      </c>
      <c r="B11" s="143">
        <v>123</v>
      </c>
      <c r="C11" s="143">
        <v>121</v>
      </c>
      <c r="D11" s="143"/>
      <c r="E11" s="145" t="s">
        <v>157</v>
      </c>
      <c r="F11" s="221"/>
    </row>
    <row r="12" spans="1:6" ht="14.25" customHeight="1">
      <c r="A12" s="143" t="s">
        <v>152</v>
      </c>
      <c r="B12" s="143">
        <v>23</v>
      </c>
      <c r="C12" s="198">
        <v>24</v>
      </c>
      <c r="D12" s="143"/>
      <c r="E12" s="145" t="s">
        <v>159</v>
      </c>
      <c r="F12" s="221"/>
    </row>
    <row r="13" spans="1:6" ht="14.25" customHeight="1">
      <c r="A13" s="143" t="s">
        <v>362</v>
      </c>
      <c r="B13" s="143">
        <v>1</v>
      </c>
      <c r="C13" s="143">
        <v>1</v>
      </c>
      <c r="D13" s="143"/>
      <c r="E13" s="145" t="s">
        <v>363</v>
      </c>
      <c r="F13" s="221"/>
    </row>
    <row r="14" spans="1:6" ht="14.25" customHeight="1">
      <c r="A14" s="143" t="s">
        <v>250</v>
      </c>
      <c r="B14" s="143">
        <v>1</v>
      </c>
      <c r="C14" s="143">
        <v>1</v>
      </c>
      <c r="D14" s="143"/>
      <c r="E14" s="145" t="s">
        <v>252</v>
      </c>
      <c r="F14" s="221"/>
    </row>
    <row r="15" spans="1:6" ht="14.25" customHeight="1">
      <c r="A15" s="143" t="s">
        <v>351</v>
      </c>
      <c r="B15" s="143">
        <v>1</v>
      </c>
      <c r="C15" s="143">
        <v>1</v>
      </c>
      <c r="D15" s="143"/>
      <c r="E15" s="145" t="s">
        <v>353</v>
      </c>
      <c r="F15" s="221"/>
    </row>
    <row r="16" spans="1:6" ht="14.25" customHeight="1">
      <c r="A16" s="143" t="s">
        <v>155</v>
      </c>
      <c r="B16" s="143">
        <v>10</v>
      </c>
      <c r="C16" s="143">
        <v>10</v>
      </c>
      <c r="D16" s="143"/>
      <c r="E16" s="145" t="s">
        <v>155</v>
      </c>
      <c r="F16" s="221"/>
    </row>
    <row r="17" spans="1:6" ht="14.25" customHeight="1">
      <c r="A17" s="143" t="s">
        <v>355</v>
      </c>
      <c r="B17" s="143">
        <v>1</v>
      </c>
      <c r="C17" s="143">
        <v>1</v>
      </c>
      <c r="D17" s="143"/>
      <c r="E17" s="199" t="s">
        <v>355</v>
      </c>
      <c r="F17" s="221"/>
    </row>
    <row r="18" spans="1:6" ht="14.25" customHeight="1">
      <c r="A18" s="143" t="s">
        <v>156</v>
      </c>
      <c r="B18" s="143">
        <v>3</v>
      </c>
      <c r="C18" s="143">
        <v>3</v>
      </c>
      <c r="D18" s="143"/>
      <c r="E18" s="145" t="s">
        <v>160</v>
      </c>
      <c r="F18" s="221"/>
    </row>
    <row r="19" spans="1:6" ht="14.25" customHeight="1">
      <c r="A19" s="143" t="s">
        <v>352</v>
      </c>
      <c r="B19" s="143">
        <v>1</v>
      </c>
      <c r="C19" s="143">
        <v>1</v>
      </c>
      <c r="D19" s="143"/>
      <c r="E19" s="145" t="s">
        <v>352</v>
      </c>
      <c r="F19" s="221"/>
    </row>
    <row r="20" spans="1:6" ht="14.25" customHeight="1">
      <c r="A20" s="143" t="s">
        <v>356</v>
      </c>
      <c r="B20" s="143">
        <v>2</v>
      </c>
      <c r="C20" s="143">
        <v>2</v>
      </c>
      <c r="D20" s="143"/>
      <c r="E20" s="199" t="s">
        <v>356</v>
      </c>
      <c r="F20" s="221"/>
    </row>
    <row r="21" spans="1:6" ht="14.25" customHeight="1">
      <c r="A21" s="143" t="s">
        <v>254</v>
      </c>
      <c r="B21" s="143">
        <v>1</v>
      </c>
      <c r="C21" s="143">
        <v>1</v>
      </c>
      <c r="D21" s="143"/>
      <c r="E21" s="145" t="s">
        <v>256</v>
      </c>
      <c r="F21" s="221"/>
    </row>
    <row r="22" spans="1:6" ht="14.25" customHeight="1">
      <c r="A22" s="143" t="s">
        <v>302</v>
      </c>
      <c r="B22" s="143">
        <v>1</v>
      </c>
      <c r="C22" s="143">
        <v>1</v>
      </c>
      <c r="D22" s="143"/>
      <c r="E22" s="145" t="s">
        <v>331</v>
      </c>
      <c r="F22" s="221"/>
    </row>
    <row r="23" spans="1:6" ht="14.25" customHeight="1">
      <c r="A23" s="143" t="s">
        <v>249</v>
      </c>
      <c r="B23" s="143">
        <v>8</v>
      </c>
      <c r="C23" s="143">
        <v>8</v>
      </c>
      <c r="D23" s="143"/>
      <c r="E23" s="145" t="s">
        <v>253</v>
      </c>
      <c r="F23" s="221"/>
    </row>
    <row r="24" spans="1:6" ht="14.25" customHeight="1">
      <c r="A24" s="143" t="s">
        <v>360</v>
      </c>
      <c r="B24" s="143">
        <v>2</v>
      </c>
      <c r="C24" s="143">
        <v>2</v>
      </c>
      <c r="D24" s="143"/>
      <c r="E24" s="145" t="s">
        <v>361</v>
      </c>
      <c r="F24" s="221"/>
    </row>
    <row r="25" spans="1:6" ht="17">
      <c r="A25" s="143" t="s">
        <v>255</v>
      </c>
      <c r="B25" s="143">
        <v>3</v>
      </c>
      <c r="C25" s="143">
        <v>2</v>
      </c>
      <c r="D25" s="143"/>
      <c r="E25" s="145" t="s">
        <v>257</v>
      </c>
      <c r="F25" s="221"/>
    </row>
    <row r="26" spans="1:6" ht="17">
      <c r="A26" s="147" t="s">
        <v>145</v>
      </c>
      <c r="B26" s="148">
        <f>SUM(B4:B25)</f>
        <v>227</v>
      </c>
      <c r="C26" s="148">
        <f>SUM(C4:C25)</f>
        <v>227</v>
      </c>
      <c r="D26" s="148"/>
      <c r="E26" s="149" t="s">
        <v>145</v>
      </c>
    </row>
  </sheetData>
  <mergeCells count="2">
    <mergeCell ref="A1:E1"/>
    <mergeCell ref="A2:E2"/>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H27"/>
  <sheetViews>
    <sheetView showGridLines="0" view="pageBreakPreview" zoomScale="90" zoomScaleNormal="90" zoomScaleSheetLayoutView="90" workbookViewId="0">
      <selection activeCell="D14" sqref="D14"/>
    </sheetView>
  </sheetViews>
  <sheetFormatPr baseColWidth="10" defaultColWidth="9.1640625" defaultRowHeight="13"/>
  <cols>
    <col min="1" max="1" width="22.5" style="7" bestFit="1" customWidth="1"/>
    <col min="2" max="2" width="19" style="7" customWidth="1"/>
    <col min="3" max="4" width="16.5" style="7" customWidth="1"/>
    <col min="5" max="5" width="31.33203125" style="7" customWidth="1"/>
    <col min="6" max="6" width="13.33203125" style="247" bestFit="1" customWidth="1"/>
    <col min="7" max="16384" width="9.1640625" style="247"/>
  </cols>
  <sheetData>
    <row r="1" spans="1:7" ht="21">
      <c r="A1" s="307" t="s">
        <v>272</v>
      </c>
      <c r="B1" s="308"/>
      <c r="C1" s="308"/>
      <c r="D1" s="308"/>
      <c r="E1" s="309"/>
    </row>
    <row r="2" spans="1:7" ht="21">
      <c r="A2" s="306" t="s">
        <v>273</v>
      </c>
      <c r="B2" s="306"/>
      <c r="C2" s="306"/>
      <c r="D2" s="306"/>
      <c r="E2" s="306"/>
    </row>
    <row r="3" spans="1:7" ht="51">
      <c r="A3" s="40" t="s">
        <v>129</v>
      </c>
      <c r="B3" s="40" t="s">
        <v>398</v>
      </c>
      <c r="C3" s="40" t="s">
        <v>399</v>
      </c>
      <c r="D3" s="40" t="s">
        <v>400</v>
      </c>
      <c r="E3" s="41" t="s">
        <v>130</v>
      </c>
    </row>
    <row r="4" spans="1:7" ht="17">
      <c r="A4" s="198" t="s">
        <v>296</v>
      </c>
      <c r="B4" s="154">
        <v>42.161463626</v>
      </c>
      <c r="C4" s="252">
        <v>43.983417191000001</v>
      </c>
      <c r="D4" s="230"/>
      <c r="E4" s="145" t="s">
        <v>296</v>
      </c>
      <c r="F4" s="299"/>
      <c r="G4" s="249"/>
    </row>
    <row r="5" spans="1:7" ht="17">
      <c r="A5" s="198" t="s">
        <v>153</v>
      </c>
      <c r="B5" s="154">
        <v>71.384515089000004</v>
      </c>
      <c r="C5" s="252">
        <v>71.829181785429995</v>
      </c>
      <c r="D5" s="230"/>
      <c r="E5" s="145" t="s">
        <v>153</v>
      </c>
      <c r="F5" s="299"/>
      <c r="G5" s="249"/>
    </row>
    <row r="6" spans="1:7" ht="17">
      <c r="A6" s="198" t="s">
        <v>154</v>
      </c>
      <c r="B6" s="154">
        <v>24.072454336</v>
      </c>
      <c r="C6" s="252">
        <v>27.675869464000002</v>
      </c>
      <c r="D6" s="230"/>
      <c r="E6" s="145" t="s">
        <v>154</v>
      </c>
      <c r="F6" s="299"/>
      <c r="G6" s="249"/>
    </row>
    <row r="7" spans="1:7" ht="17">
      <c r="A7" s="198" t="s">
        <v>297</v>
      </c>
      <c r="B7" s="154">
        <v>24.390138752999999</v>
      </c>
      <c r="C7" s="252">
        <v>24.021747319999999</v>
      </c>
      <c r="D7" s="230"/>
      <c r="E7" s="145" t="s">
        <v>298</v>
      </c>
      <c r="F7" s="299"/>
      <c r="G7" s="249"/>
    </row>
    <row r="8" spans="1:7" ht="17">
      <c r="A8" s="198" t="s">
        <v>371</v>
      </c>
      <c r="B8" s="154">
        <v>4.0696805940000003</v>
      </c>
      <c r="C8" s="252">
        <v>4.0680800990000003</v>
      </c>
      <c r="D8" s="230"/>
      <c r="E8" s="145" t="s">
        <v>373</v>
      </c>
      <c r="F8" s="299"/>
      <c r="G8" s="249"/>
    </row>
    <row r="9" spans="1:7" ht="17">
      <c r="A9" s="198" t="s">
        <v>350</v>
      </c>
      <c r="B9" s="154">
        <v>4.2959160000000001</v>
      </c>
      <c r="C9" s="252">
        <v>4.2740208180000003</v>
      </c>
      <c r="D9" s="230"/>
      <c r="E9" s="145" t="s">
        <v>350</v>
      </c>
      <c r="F9" s="299"/>
      <c r="G9" s="249"/>
    </row>
    <row r="10" spans="1:7" ht="17">
      <c r="A10" s="198" t="s">
        <v>151</v>
      </c>
      <c r="B10" s="154">
        <v>312.62689018994001</v>
      </c>
      <c r="C10" s="252">
        <v>319.60289570070995</v>
      </c>
      <c r="D10" s="230"/>
      <c r="E10" s="145" t="s">
        <v>158</v>
      </c>
      <c r="F10" s="299"/>
      <c r="G10" s="249"/>
    </row>
    <row r="11" spans="1:7" ht="17">
      <c r="A11" s="198" t="s">
        <v>150</v>
      </c>
      <c r="B11" s="154">
        <v>506.85680881239011</v>
      </c>
      <c r="C11" s="252">
        <v>520.62945329938111</v>
      </c>
      <c r="D11" s="230"/>
      <c r="E11" s="145" t="s">
        <v>157</v>
      </c>
      <c r="F11" s="299"/>
      <c r="G11" s="249"/>
    </row>
    <row r="12" spans="1:7" ht="17">
      <c r="A12" s="198" t="s">
        <v>152</v>
      </c>
      <c r="B12" s="154">
        <v>170.35556379916201</v>
      </c>
      <c r="C12" s="252">
        <v>167.96110034666202</v>
      </c>
      <c r="D12" s="230"/>
      <c r="E12" s="145" t="s">
        <v>159</v>
      </c>
      <c r="F12" s="299"/>
      <c r="G12" s="249"/>
    </row>
    <row r="13" spans="1:7" ht="17">
      <c r="A13" s="198" t="s">
        <v>362</v>
      </c>
      <c r="B13" s="154">
        <v>4.2523065320000004</v>
      </c>
      <c r="C13" s="252">
        <v>4.2547626589999998</v>
      </c>
      <c r="D13" s="230"/>
      <c r="E13" s="145" t="s">
        <v>363</v>
      </c>
      <c r="F13" s="299"/>
      <c r="G13" s="249"/>
    </row>
    <row r="14" spans="1:7" ht="17">
      <c r="A14" s="198" t="s">
        <v>250</v>
      </c>
      <c r="B14" s="154">
        <v>2.1968600390000002</v>
      </c>
      <c r="C14" s="252">
        <v>2.2449354960000001</v>
      </c>
      <c r="D14" s="230"/>
      <c r="E14" s="145" t="s">
        <v>252</v>
      </c>
      <c r="F14" s="299"/>
      <c r="G14" s="249"/>
    </row>
    <row r="15" spans="1:7" ht="17">
      <c r="A15" s="198" t="s">
        <v>351</v>
      </c>
      <c r="B15" s="154">
        <v>4.3171750605100003</v>
      </c>
      <c r="C15" s="252">
        <v>4.3171750605100003</v>
      </c>
      <c r="D15" s="230"/>
      <c r="E15" s="145" t="s">
        <v>353</v>
      </c>
      <c r="F15" s="299"/>
      <c r="G15" s="249"/>
    </row>
    <row r="16" spans="1:7" ht="17">
      <c r="A16" s="198" t="s">
        <v>155</v>
      </c>
      <c r="B16" s="154">
        <v>29.947949661999999</v>
      </c>
      <c r="C16" s="252">
        <v>30.123009887999999</v>
      </c>
      <c r="D16" s="230"/>
      <c r="E16" s="145" t="s">
        <v>155</v>
      </c>
      <c r="F16" s="299"/>
      <c r="G16" s="249"/>
    </row>
    <row r="17" spans="1:8" ht="17">
      <c r="A17" s="198" t="s">
        <v>355</v>
      </c>
      <c r="B17" s="154">
        <v>4.2869508439999997</v>
      </c>
      <c r="C17" s="252">
        <v>4.2869508439999997</v>
      </c>
      <c r="D17" s="230"/>
      <c r="E17" s="145" t="s">
        <v>355</v>
      </c>
      <c r="F17" s="299"/>
      <c r="G17" s="249"/>
    </row>
    <row r="18" spans="1:8" s="250" customFormat="1" ht="17">
      <c r="A18" s="198" t="s">
        <v>359</v>
      </c>
      <c r="B18" s="154">
        <v>5.3878565979999999</v>
      </c>
      <c r="C18" s="252">
        <v>5.5853711190000004</v>
      </c>
      <c r="D18" s="230"/>
      <c r="E18" s="145" t="s">
        <v>160</v>
      </c>
      <c r="F18" s="299"/>
      <c r="G18" s="249"/>
      <c r="H18" s="247"/>
    </row>
    <row r="19" spans="1:8" s="250" customFormat="1" ht="17">
      <c r="A19" s="198" t="s">
        <v>352</v>
      </c>
      <c r="B19" s="154">
        <v>4.3259029800000004</v>
      </c>
      <c r="C19" s="252">
        <v>4.3264793470000003</v>
      </c>
      <c r="D19" s="230"/>
      <c r="E19" s="145" t="s">
        <v>352</v>
      </c>
      <c r="F19" s="299"/>
      <c r="G19" s="249"/>
      <c r="H19" s="247"/>
    </row>
    <row r="20" spans="1:8" ht="17">
      <c r="A20" s="198" t="s">
        <v>356</v>
      </c>
      <c r="B20" s="154">
        <v>8.599561564</v>
      </c>
      <c r="C20" s="252">
        <v>8.5229507689999995</v>
      </c>
      <c r="D20" s="230"/>
      <c r="E20" s="145" t="s">
        <v>356</v>
      </c>
      <c r="F20" s="299"/>
      <c r="G20" s="249"/>
    </row>
    <row r="21" spans="1:8" ht="17">
      <c r="A21" s="198" t="s">
        <v>254</v>
      </c>
      <c r="B21" s="154">
        <v>0.19442246999999999</v>
      </c>
      <c r="C21" s="252">
        <v>0.181170954</v>
      </c>
      <c r="D21" s="230"/>
      <c r="E21" s="145" t="s">
        <v>256</v>
      </c>
      <c r="F21" s="299"/>
      <c r="G21" s="249"/>
    </row>
    <row r="22" spans="1:8" ht="17">
      <c r="A22" s="198" t="s">
        <v>302</v>
      </c>
      <c r="B22" s="154">
        <v>4.433703392</v>
      </c>
      <c r="C22" s="252">
        <v>4.4346461130000003</v>
      </c>
      <c r="D22" s="230"/>
      <c r="E22" s="145" t="s">
        <v>331</v>
      </c>
      <c r="F22" s="299"/>
      <c r="G22" s="249"/>
    </row>
    <row r="23" spans="1:8" ht="17">
      <c r="A23" s="198" t="s">
        <v>249</v>
      </c>
      <c r="B23" s="154">
        <v>6.8589104165799997</v>
      </c>
      <c r="C23" s="252">
        <v>6.9220869785800003</v>
      </c>
      <c r="D23" s="230"/>
      <c r="E23" s="145" t="s">
        <v>253</v>
      </c>
      <c r="F23" s="299"/>
      <c r="G23" s="249"/>
    </row>
    <row r="24" spans="1:8" ht="17">
      <c r="A24" s="198" t="s">
        <v>360</v>
      </c>
      <c r="B24" s="154">
        <v>8.3616241700000007</v>
      </c>
      <c r="C24" s="252">
        <v>8.3492325970000003</v>
      </c>
      <c r="D24" s="230"/>
      <c r="E24" s="145" t="s">
        <v>361</v>
      </c>
      <c r="F24" s="299"/>
      <c r="G24" s="249"/>
    </row>
    <row r="25" spans="1:8" ht="17">
      <c r="A25" s="198" t="s">
        <v>255</v>
      </c>
      <c r="B25" s="154">
        <v>9.1276186589999995</v>
      </c>
      <c r="C25" s="252">
        <v>8.3723309290000003</v>
      </c>
      <c r="D25" s="230"/>
      <c r="E25" s="145" t="s">
        <v>257</v>
      </c>
      <c r="F25" s="299"/>
      <c r="G25" s="249"/>
    </row>
    <row r="26" spans="1:8" ht="17">
      <c r="A26" s="147" t="s">
        <v>145</v>
      </c>
      <c r="B26" s="222">
        <f>SUM(B4:B25)</f>
        <v>1252.5042735865823</v>
      </c>
      <c r="C26" s="222">
        <f>SUM(C4:C25)</f>
        <v>1275.9668687782737</v>
      </c>
      <c r="D26" s="222">
        <f>SUM(D4:D25)</f>
        <v>0</v>
      </c>
      <c r="E26" s="149" t="s">
        <v>145</v>
      </c>
      <c r="G26" s="248"/>
    </row>
    <row r="27" spans="1:8" ht="15">
      <c r="F27" s="248"/>
      <c r="G27" s="248"/>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22"/>
  <sheetViews>
    <sheetView showGridLines="0" view="pageBreakPreview" zoomScale="85" zoomScaleNormal="111" zoomScaleSheetLayoutView="85" workbookViewId="0">
      <selection activeCell="C9" sqref="C9"/>
    </sheetView>
  </sheetViews>
  <sheetFormatPr baseColWidth="10" defaultColWidth="9.1640625" defaultRowHeight="13"/>
  <cols>
    <col min="1" max="1" width="42.6640625" style="7" customWidth="1"/>
    <col min="2" max="4" width="16" style="7" customWidth="1"/>
    <col min="5" max="5" width="44" style="7" customWidth="1"/>
    <col min="6" max="6" width="9.1640625" style="7" bestFit="1" customWidth="1"/>
    <col min="7" max="16384" width="9.1640625" style="7"/>
  </cols>
  <sheetData>
    <row r="1" spans="1:9" ht="21">
      <c r="A1" s="305" t="s">
        <v>283</v>
      </c>
      <c r="B1" s="305"/>
      <c r="C1" s="305"/>
      <c r="D1" s="305"/>
      <c r="E1" s="305"/>
    </row>
    <row r="2" spans="1:9" ht="21">
      <c r="A2" s="306" t="s">
        <v>284</v>
      </c>
      <c r="B2" s="306"/>
      <c r="C2" s="306"/>
      <c r="D2" s="306"/>
      <c r="E2" s="306"/>
    </row>
    <row r="3" spans="1:9" ht="51">
      <c r="A3" s="40" t="s">
        <v>129</v>
      </c>
      <c r="B3" s="40" t="s">
        <v>398</v>
      </c>
      <c r="C3" s="40" t="s">
        <v>399</v>
      </c>
      <c r="D3" s="40" t="s">
        <v>400</v>
      </c>
      <c r="E3" s="41" t="s">
        <v>130</v>
      </c>
    </row>
    <row r="4" spans="1:9" ht="16">
      <c r="A4" s="156" t="s">
        <v>17</v>
      </c>
      <c r="B4" s="110">
        <v>1252.5033836670023</v>
      </c>
      <c r="C4" s="254">
        <v>1275.9668687782732</v>
      </c>
      <c r="D4" s="110"/>
      <c r="E4" s="157" t="s">
        <v>100</v>
      </c>
      <c r="F4" s="197"/>
      <c r="G4" s="197"/>
      <c r="H4" s="195"/>
      <c r="I4" s="158"/>
    </row>
    <row r="5" spans="1:9" ht="16">
      <c r="A5" s="156" t="s">
        <v>18</v>
      </c>
      <c r="B5" s="110">
        <v>480.50224343305626</v>
      </c>
      <c r="C5" s="254">
        <v>488.36031461198627</v>
      </c>
      <c r="D5" s="110"/>
      <c r="E5" s="157" t="s">
        <v>92</v>
      </c>
      <c r="F5" s="158"/>
      <c r="G5" s="197"/>
      <c r="H5" s="195"/>
      <c r="I5" s="158"/>
    </row>
    <row r="6" spans="1:9" ht="16">
      <c r="A6" s="156" t="s">
        <v>4</v>
      </c>
      <c r="B6" s="110">
        <v>616.48174495502576</v>
      </c>
      <c r="C6" s="254">
        <v>617.34429488173259</v>
      </c>
      <c r="D6" s="110"/>
      <c r="E6" s="157" t="s">
        <v>53</v>
      </c>
      <c r="F6" s="158"/>
      <c r="G6" s="197"/>
      <c r="H6" s="195"/>
      <c r="I6" s="158"/>
    </row>
    <row r="7" spans="1:9" ht="16">
      <c r="A7" s="156" t="s">
        <v>70</v>
      </c>
      <c r="B7" s="110">
        <v>155.51939527891997</v>
      </c>
      <c r="C7" s="254">
        <v>170.26225928265001</v>
      </c>
      <c r="D7" s="110"/>
      <c r="E7" s="157" t="s">
        <v>102</v>
      </c>
      <c r="F7" s="253"/>
      <c r="G7" s="197"/>
      <c r="H7" s="195"/>
      <c r="I7" s="158"/>
    </row>
    <row r="8" spans="1:9" ht="16">
      <c r="A8" s="156" t="s">
        <v>19</v>
      </c>
      <c r="B8" s="110">
        <v>408.24253539655103</v>
      </c>
      <c r="C8" s="254">
        <v>430.37634035967096</v>
      </c>
      <c r="D8" s="110"/>
      <c r="E8" s="157" t="s">
        <v>103</v>
      </c>
      <c r="F8" s="298"/>
      <c r="G8" s="197"/>
      <c r="H8" s="197"/>
      <c r="I8" s="158"/>
    </row>
    <row r="9" spans="1:9" ht="16">
      <c r="A9" s="156" t="s">
        <v>365</v>
      </c>
      <c r="B9" s="110">
        <v>800.04458768350003</v>
      </c>
      <c r="C9" s="110">
        <v>806.56688212949996</v>
      </c>
      <c r="D9" s="110"/>
      <c r="E9" s="157" t="s">
        <v>104</v>
      </c>
      <c r="F9" s="298"/>
      <c r="G9" s="197"/>
    </row>
    <row r="10" spans="1:9" ht="16">
      <c r="A10" s="156" t="s">
        <v>21</v>
      </c>
      <c r="B10" s="110">
        <v>29.612227744999998</v>
      </c>
      <c r="C10" s="254">
        <v>29.562199542999998</v>
      </c>
      <c r="D10" s="110"/>
      <c r="E10" s="157" t="s">
        <v>105</v>
      </c>
      <c r="F10" s="253"/>
      <c r="G10" s="197"/>
    </row>
    <row r="11" spans="1:9" ht="16">
      <c r="A11" s="156" t="s">
        <v>137</v>
      </c>
      <c r="B11" s="110">
        <v>416.98832181412905</v>
      </c>
      <c r="C11" s="110">
        <v>427.28053093221899</v>
      </c>
      <c r="D11" s="110"/>
      <c r="E11" s="157" t="s">
        <v>138</v>
      </c>
      <c r="F11" s="158"/>
      <c r="G11" s="197"/>
    </row>
    <row r="12" spans="1:9" ht="21.75" customHeight="1">
      <c r="A12" s="225"/>
      <c r="B12" s="159"/>
      <c r="C12" s="155"/>
      <c r="D12" s="155"/>
    </row>
    <row r="13" spans="1:9" ht="51">
      <c r="A13" s="41" t="s">
        <v>130</v>
      </c>
      <c r="B13" s="40" t="s">
        <v>398</v>
      </c>
      <c r="C13" s="40" t="s">
        <v>399</v>
      </c>
      <c r="D13" s="40" t="s">
        <v>400</v>
      </c>
      <c r="E13" s="41" t="s">
        <v>130</v>
      </c>
    </row>
    <row r="14" spans="1:9" ht="17">
      <c r="A14" s="108" t="s">
        <v>413</v>
      </c>
      <c r="B14" s="296">
        <f>B15/B16</f>
        <v>0.79359816725686716</v>
      </c>
      <c r="C14" s="296">
        <f t="shared" ref="C14" si="0">C15/C16</f>
        <v>0.8057071602864041</v>
      </c>
      <c r="D14" s="296"/>
      <c r="E14" s="162" t="s">
        <v>418</v>
      </c>
    </row>
    <row r="15" spans="1:9" ht="17">
      <c r="A15" s="108" t="s">
        <v>414</v>
      </c>
      <c r="B15" s="168">
        <f>'BS-MFI Cooperative Conv'!C36+'BS - MFI Limit Comp Conv'!C39+'BS- MFI Cooperative Sharia'!C53+'BS- MFI Limit Sharia'!C57</f>
        <v>444.39669124580598</v>
      </c>
      <c r="C15" s="168">
        <f>'BS-MFI Cooperative Conv'!D36+'BS - MFI Limit Comp Conv'!D39+'BS- MFI Cooperative Sharia'!D53+'BS- MFI Limit Sharia'!D57</f>
        <v>467.17112201212603</v>
      </c>
      <c r="D15" s="168"/>
      <c r="E15" s="162" t="s">
        <v>419</v>
      </c>
    </row>
    <row r="16" spans="1:9" ht="17">
      <c r="A16" s="108" t="s">
        <v>415</v>
      </c>
      <c r="B16" s="168">
        <f>'BS-MFI Cooperative Conv'!C37+'BS - MFI Limit Comp Conv'!C40+'BS- MFI Cooperative Sharia'!C54+'BS- MFI Limit Sharia'!C58</f>
        <v>559.97696262567888</v>
      </c>
      <c r="C16" s="168">
        <f>'BS-MFI Cooperative Conv'!D37+'BS - MFI Limit Comp Conv'!D40+'BS- MFI Cooperative Sharia'!D54+'BS- MFI Limit Sharia'!D58</f>
        <v>579.82744232539903</v>
      </c>
      <c r="D16" s="168"/>
      <c r="E16" s="162" t="s">
        <v>420</v>
      </c>
    </row>
    <row r="17" spans="1:5" ht="17">
      <c r="A17" s="108" t="s">
        <v>416</v>
      </c>
      <c r="B17" s="296">
        <f>B18/B19</f>
        <v>1.969277941869209</v>
      </c>
      <c r="C17" s="296">
        <f>C18/C19</f>
        <v>1.9373263525316051</v>
      </c>
      <c r="D17" s="294"/>
      <c r="E17" s="162" t="s">
        <v>421</v>
      </c>
    </row>
    <row r="18" spans="1:5" ht="17">
      <c r="A18" s="108" t="s">
        <v>417</v>
      </c>
      <c r="B18" s="168">
        <f>B4</f>
        <v>1252.5033836670023</v>
      </c>
      <c r="C18" s="168">
        <f>C4</f>
        <v>1275.9668687782732</v>
      </c>
      <c r="D18" s="293"/>
      <c r="E18" s="162" t="s">
        <v>7</v>
      </c>
    </row>
    <row r="19" spans="1:5" ht="17">
      <c r="A19" s="108" t="s">
        <v>424</v>
      </c>
      <c r="B19" s="168">
        <f>B5+B7</f>
        <v>636.02163871197627</v>
      </c>
      <c r="C19" s="168">
        <f>C5+C7</f>
        <v>658.62257389463628</v>
      </c>
      <c r="D19" s="293"/>
      <c r="E19" s="162" t="s">
        <v>426</v>
      </c>
    </row>
    <row r="22" spans="1:5">
      <c r="C22" s="195"/>
    </row>
  </sheetData>
  <mergeCells count="2">
    <mergeCell ref="A1:E1"/>
    <mergeCell ref="A2:E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58"/>
  <sheetViews>
    <sheetView showGridLines="0" view="pageBreakPreview" topLeftCell="A24" zoomScale="85" zoomScaleNormal="90" zoomScaleSheetLayoutView="85" workbookViewId="0">
      <selection activeCell="D9" sqref="D9"/>
    </sheetView>
  </sheetViews>
  <sheetFormatPr baseColWidth="10" defaultColWidth="9.1640625" defaultRowHeight="16"/>
  <cols>
    <col min="1" max="1" width="27.33203125" style="226" customWidth="1"/>
    <col min="2" max="6" width="17" style="226" customWidth="1"/>
    <col min="7" max="7" width="17.6640625" style="228" customWidth="1"/>
    <col min="8" max="9" width="17" style="226" customWidth="1"/>
    <col min="10" max="10" width="29.33203125" style="226" customWidth="1"/>
    <col min="11" max="12" width="18" style="226" bestFit="1" customWidth="1"/>
    <col min="13" max="13" width="21.33203125" style="226" customWidth="1"/>
    <col min="14" max="14" width="17.6640625" style="226" bestFit="1" customWidth="1"/>
    <col min="15" max="16" width="15" style="226" customWidth="1"/>
    <col min="17" max="16384" width="9.1640625" style="226"/>
  </cols>
  <sheetData>
    <row r="1" spans="1:10" ht="21">
      <c r="A1" s="329" t="s">
        <v>428</v>
      </c>
      <c r="B1" s="330"/>
      <c r="C1" s="330"/>
      <c r="D1" s="330"/>
      <c r="E1" s="330"/>
      <c r="F1" s="330"/>
      <c r="G1" s="330"/>
      <c r="H1" s="330"/>
      <c r="I1" s="330"/>
      <c r="J1" s="331"/>
    </row>
    <row r="2" spans="1:10" ht="21">
      <c r="A2" s="332" t="s">
        <v>429</v>
      </c>
      <c r="B2" s="333"/>
      <c r="C2" s="333"/>
      <c r="D2" s="333"/>
      <c r="E2" s="333"/>
      <c r="F2" s="333"/>
      <c r="G2" s="333"/>
      <c r="H2" s="333"/>
      <c r="I2" s="333"/>
      <c r="J2" s="334"/>
    </row>
    <row r="3" spans="1:10" ht="51">
      <c r="A3" s="335" t="s">
        <v>129</v>
      </c>
      <c r="B3" s="192" t="s">
        <v>17</v>
      </c>
      <c r="C3" s="192" t="s">
        <v>18</v>
      </c>
      <c r="D3" s="192" t="s">
        <v>4</v>
      </c>
      <c r="E3" s="192" t="s">
        <v>70</v>
      </c>
      <c r="F3" s="192" t="s">
        <v>19</v>
      </c>
      <c r="G3" s="192" t="s">
        <v>364</v>
      </c>
      <c r="H3" s="192" t="s">
        <v>21</v>
      </c>
      <c r="I3" s="192" t="s">
        <v>330</v>
      </c>
      <c r="J3" s="336" t="s">
        <v>130</v>
      </c>
    </row>
    <row r="4" spans="1:10" ht="17">
      <c r="A4" s="337" t="s">
        <v>296</v>
      </c>
      <c r="B4" s="230">
        <v>42.160573706419996</v>
      </c>
      <c r="C4" s="230">
        <v>2.2382493499999998</v>
      </c>
      <c r="D4" s="230">
        <v>9.0083847814200002</v>
      </c>
      <c r="E4" s="230">
        <v>30.913939575000001</v>
      </c>
      <c r="F4" s="230">
        <v>22.692423142419997</v>
      </c>
      <c r="G4" s="230">
        <v>21.962971837000001</v>
      </c>
      <c r="H4" s="230">
        <v>0</v>
      </c>
      <c r="I4" s="230">
        <v>1.4334923180000001</v>
      </c>
      <c r="J4" s="209" t="s">
        <v>296</v>
      </c>
    </row>
    <row r="5" spans="1:10" ht="17">
      <c r="A5" s="337" t="s">
        <v>153</v>
      </c>
      <c r="B5" s="230">
        <v>71.384515089000004</v>
      </c>
      <c r="C5" s="230">
        <v>21.318220263000001</v>
      </c>
      <c r="D5" s="230">
        <v>50.066294825999996</v>
      </c>
      <c r="E5" s="230">
        <v>0</v>
      </c>
      <c r="F5" s="230">
        <v>15.191474568</v>
      </c>
      <c r="G5" s="230">
        <v>47.569026987000001</v>
      </c>
      <c r="H5" s="230">
        <v>3.056656496</v>
      </c>
      <c r="I5" s="230">
        <v>16.620146879</v>
      </c>
      <c r="J5" s="209" t="s">
        <v>153</v>
      </c>
    </row>
    <row r="6" spans="1:10" ht="17">
      <c r="A6" s="337" t="s">
        <v>154</v>
      </c>
      <c r="B6" s="230">
        <v>24.072454336</v>
      </c>
      <c r="C6" s="230">
        <v>10.909687454</v>
      </c>
      <c r="D6" s="230">
        <v>7.9674163739999999</v>
      </c>
      <c r="E6" s="230">
        <v>5.1953505079999998</v>
      </c>
      <c r="F6" s="230">
        <v>6.6601009490000003</v>
      </c>
      <c r="G6" s="230">
        <v>15.069190342000001</v>
      </c>
      <c r="H6" s="230">
        <v>0</v>
      </c>
      <c r="I6" s="230">
        <v>10.848884234</v>
      </c>
      <c r="J6" s="209" t="s">
        <v>154</v>
      </c>
    </row>
    <row r="7" spans="1:10" ht="17">
      <c r="A7" s="337" t="s">
        <v>297</v>
      </c>
      <c r="B7" s="230">
        <v>24.390138752999999</v>
      </c>
      <c r="C7" s="230">
        <v>5.5955657480000003</v>
      </c>
      <c r="D7" s="230">
        <v>18.794573005</v>
      </c>
      <c r="E7" s="230">
        <v>0</v>
      </c>
      <c r="F7" s="230">
        <v>16.117186586999999</v>
      </c>
      <c r="G7" s="230">
        <v>6.2311686000000002</v>
      </c>
      <c r="H7" s="230">
        <v>0</v>
      </c>
      <c r="I7" s="230">
        <v>5.4756410149999999</v>
      </c>
      <c r="J7" s="209" t="s">
        <v>298</v>
      </c>
    </row>
    <row r="8" spans="1:10" ht="17">
      <c r="A8" s="338" t="s">
        <v>371</v>
      </c>
      <c r="B8" s="230">
        <v>4.0696805940000003</v>
      </c>
      <c r="C8" s="230">
        <v>0</v>
      </c>
      <c r="D8" s="230">
        <v>4.0696805940000003</v>
      </c>
      <c r="E8" s="230">
        <v>0</v>
      </c>
      <c r="F8" s="230">
        <v>3.9020950939999999</v>
      </c>
      <c r="G8" s="230">
        <v>4.3979999999999998E-2</v>
      </c>
      <c r="H8" s="230">
        <v>0</v>
      </c>
      <c r="I8" s="230">
        <v>0</v>
      </c>
      <c r="J8" s="209" t="s">
        <v>373</v>
      </c>
    </row>
    <row r="9" spans="1:10" ht="17">
      <c r="A9" s="337" t="s">
        <v>350</v>
      </c>
      <c r="B9" s="230">
        <v>4.2959160000000001</v>
      </c>
      <c r="C9" s="230">
        <v>1.7321298999999998E-2</v>
      </c>
      <c r="D9" s="230">
        <v>4.2785947010000003</v>
      </c>
      <c r="E9" s="230">
        <v>0</v>
      </c>
      <c r="F9" s="230">
        <v>3.740476959</v>
      </c>
      <c r="G9" s="230">
        <v>0.30008000000000001</v>
      </c>
      <c r="H9" s="230">
        <v>0</v>
      </c>
      <c r="I9" s="230">
        <v>3.9999999999999998E-6</v>
      </c>
      <c r="J9" s="209" t="s">
        <v>350</v>
      </c>
    </row>
    <row r="10" spans="1:10" ht="17">
      <c r="A10" s="337" t="s">
        <v>151</v>
      </c>
      <c r="B10" s="230">
        <v>312.62689018994001</v>
      </c>
      <c r="C10" s="230">
        <v>180.045868875</v>
      </c>
      <c r="D10" s="230">
        <v>124.40620585694001</v>
      </c>
      <c r="E10" s="230">
        <v>8.1748154579999994</v>
      </c>
      <c r="F10" s="230">
        <v>59.548184237939999</v>
      </c>
      <c r="G10" s="230">
        <v>235.13184989199999</v>
      </c>
      <c r="H10" s="230">
        <v>6.5033889599999997</v>
      </c>
      <c r="I10" s="230">
        <v>163.27063768100001</v>
      </c>
      <c r="J10" s="209" t="s">
        <v>158</v>
      </c>
    </row>
    <row r="11" spans="1:10" ht="17">
      <c r="A11" s="337" t="s">
        <v>357</v>
      </c>
      <c r="B11" s="230">
        <v>506.85680881239011</v>
      </c>
      <c r="C11" s="230">
        <v>210.41045337440002</v>
      </c>
      <c r="D11" s="230">
        <v>186.63517747872001</v>
      </c>
      <c r="E11" s="230">
        <v>109.81117795926998</v>
      </c>
      <c r="F11" s="230">
        <v>149.78768925457999</v>
      </c>
      <c r="G11" s="230">
        <v>353.01637205100002</v>
      </c>
      <c r="H11" s="230">
        <v>9.8173649370000007</v>
      </c>
      <c r="I11" s="230">
        <v>187.74280565590999</v>
      </c>
      <c r="J11" s="209" t="s">
        <v>157</v>
      </c>
    </row>
    <row r="12" spans="1:10" ht="17">
      <c r="A12" s="337" t="s">
        <v>152</v>
      </c>
      <c r="B12" s="230">
        <v>170.35556379916201</v>
      </c>
      <c r="C12" s="230">
        <v>27.728894021126212</v>
      </c>
      <c r="D12" s="230">
        <v>142.37917644103581</v>
      </c>
      <c r="E12" s="230">
        <v>0.24749333700000001</v>
      </c>
      <c r="F12" s="230">
        <v>77.570436959101002</v>
      </c>
      <c r="G12" s="230">
        <v>89.171619416499993</v>
      </c>
      <c r="H12" s="230">
        <v>0</v>
      </c>
      <c r="I12" s="230">
        <v>21.508021262219003</v>
      </c>
      <c r="J12" s="209" t="s">
        <v>159</v>
      </c>
    </row>
    <row r="13" spans="1:10" ht="17">
      <c r="A13" s="229" t="s">
        <v>362</v>
      </c>
      <c r="B13" s="339">
        <v>4.2523065320000004</v>
      </c>
      <c r="C13" s="339">
        <v>4.9999999999999998E-7</v>
      </c>
      <c r="D13" s="339">
        <v>4.2523060319999999</v>
      </c>
      <c r="E13" s="339">
        <v>0</v>
      </c>
      <c r="F13" s="339">
        <v>3.7556656359999998</v>
      </c>
      <c r="G13" s="339">
        <v>0.17842</v>
      </c>
      <c r="H13" s="339">
        <v>0</v>
      </c>
      <c r="I13" s="339">
        <v>4.9999999999999998E-7</v>
      </c>
      <c r="J13" s="209" t="s">
        <v>363</v>
      </c>
    </row>
    <row r="14" spans="1:10" ht="17">
      <c r="A14" s="337" t="s">
        <v>250</v>
      </c>
      <c r="B14" s="230">
        <v>2.1968600390000002</v>
      </c>
      <c r="C14" s="230">
        <v>1.2609991519999999</v>
      </c>
      <c r="D14" s="230">
        <v>0.93586088700000003</v>
      </c>
      <c r="E14" s="230">
        <v>0</v>
      </c>
      <c r="F14" s="230">
        <v>1.3739899E-2</v>
      </c>
      <c r="G14" s="230">
        <v>2.117186775</v>
      </c>
      <c r="H14" s="230">
        <v>0.216368</v>
      </c>
      <c r="I14" s="230">
        <v>1.0316613130000001</v>
      </c>
      <c r="J14" s="209" t="s">
        <v>252</v>
      </c>
    </row>
    <row r="15" spans="1:10" ht="17">
      <c r="A15" s="337" t="s">
        <v>351</v>
      </c>
      <c r="B15" s="230">
        <v>4.3171750605100003</v>
      </c>
      <c r="C15" s="230">
        <v>1.17013942E-2</v>
      </c>
      <c r="D15" s="230">
        <v>4.3054736663100002</v>
      </c>
      <c r="E15" s="230">
        <v>0</v>
      </c>
      <c r="F15" s="230">
        <v>3.9202410205100002</v>
      </c>
      <c r="G15" s="230">
        <v>0.20705901800000001</v>
      </c>
      <c r="H15" s="230">
        <v>0</v>
      </c>
      <c r="I15" s="230">
        <v>1.0499999999999999E-5</v>
      </c>
      <c r="J15" s="209" t="s">
        <v>353</v>
      </c>
    </row>
    <row r="16" spans="1:10" ht="17">
      <c r="A16" s="337" t="s">
        <v>358</v>
      </c>
      <c r="B16" s="230">
        <v>29.947949661999999</v>
      </c>
      <c r="C16" s="230">
        <v>19.394516741</v>
      </c>
      <c r="D16" s="230">
        <v>10.553432921000001</v>
      </c>
      <c r="E16" s="230">
        <v>0</v>
      </c>
      <c r="F16" s="230">
        <v>5.5013073180000003</v>
      </c>
      <c r="G16" s="230">
        <v>20.611107608000001</v>
      </c>
      <c r="H16" s="230">
        <v>9.9684493520000004</v>
      </c>
      <c r="I16" s="230">
        <v>7.7085616320000003</v>
      </c>
      <c r="J16" s="209" t="s">
        <v>155</v>
      </c>
    </row>
    <row r="17" spans="1:10" ht="17">
      <c r="A17" s="229" t="s">
        <v>355</v>
      </c>
      <c r="B17" s="339">
        <v>4.2869508439999997</v>
      </c>
      <c r="C17" s="339">
        <v>1.5017696000000001E-2</v>
      </c>
      <c r="D17" s="339">
        <v>4.2719331479999996</v>
      </c>
      <c r="E17" s="339">
        <v>0</v>
      </c>
      <c r="F17" s="339">
        <v>3.808069471</v>
      </c>
      <c r="G17" s="339">
        <v>0.23719999999999999</v>
      </c>
      <c r="H17" s="339">
        <v>0</v>
      </c>
      <c r="I17" s="339">
        <v>9.9999999999999995E-7</v>
      </c>
      <c r="J17" s="209" t="s">
        <v>355</v>
      </c>
    </row>
    <row r="18" spans="1:10" ht="17">
      <c r="A18" s="337" t="s">
        <v>359</v>
      </c>
      <c r="B18" s="230">
        <v>5.3878565979999999</v>
      </c>
      <c r="C18" s="230">
        <v>0.386670601</v>
      </c>
      <c r="D18" s="230">
        <v>5.0011859970000003</v>
      </c>
      <c r="E18" s="230">
        <v>0</v>
      </c>
      <c r="F18" s="230">
        <v>3.7427597650000002</v>
      </c>
      <c r="G18" s="230">
        <v>1.30092505</v>
      </c>
      <c r="H18" s="230">
        <v>0</v>
      </c>
      <c r="I18" s="230">
        <v>0.32862145799999998</v>
      </c>
      <c r="J18" s="209" t="s">
        <v>160</v>
      </c>
    </row>
    <row r="19" spans="1:10" ht="17">
      <c r="A19" s="337" t="s">
        <v>352</v>
      </c>
      <c r="B19" s="110">
        <v>4.3259029800000004</v>
      </c>
      <c r="C19" s="110">
        <v>3.0014999999999998E-3</v>
      </c>
      <c r="D19" s="110">
        <v>4.3229014799999996</v>
      </c>
      <c r="E19" s="110">
        <v>0</v>
      </c>
      <c r="F19" s="110">
        <v>4.0022516799999996</v>
      </c>
      <c r="G19" s="110">
        <v>6.6919999999999993E-2</v>
      </c>
      <c r="H19" s="110">
        <v>0</v>
      </c>
      <c r="I19" s="110">
        <v>1.5E-6</v>
      </c>
      <c r="J19" s="209" t="s">
        <v>352</v>
      </c>
    </row>
    <row r="20" spans="1:10" ht="17">
      <c r="A20" s="229" t="s">
        <v>356</v>
      </c>
      <c r="B20" s="339">
        <v>8.599561564</v>
      </c>
      <c r="C20" s="339">
        <v>2.7945000000000001E-2</v>
      </c>
      <c r="D20" s="339">
        <v>8.5716165639999993</v>
      </c>
      <c r="E20" s="339">
        <v>0</v>
      </c>
      <c r="F20" s="339">
        <v>7.7846359610000002</v>
      </c>
      <c r="G20" s="339">
        <v>0.35903000000000002</v>
      </c>
      <c r="H20" s="339">
        <v>0</v>
      </c>
      <c r="I20" s="339">
        <v>3.4999999999999999E-6</v>
      </c>
      <c r="J20" s="209" t="s">
        <v>356</v>
      </c>
    </row>
    <row r="21" spans="1:10" ht="17">
      <c r="A21" s="337" t="s">
        <v>254</v>
      </c>
      <c r="B21" s="230">
        <v>0.19442246999999999</v>
      </c>
      <c r="C21" s="230">
        <v>4.85195E-2</v>
      </c>
      <c r="D21" s="230">
        <v>0.14590296999999999</v>
      </c>
      <c r="E21" s="230">
        <v>0</v>
      </c>
      <c r="F21" s="230">
        <v>3.141947E-3</v>
      </c>
      <c r="G21" s="230">
        <v>0.1265</v>
      </c>
      <c r="H21" s="230">
        <v>0</v>
      </c>
      <c r="I21" s="230">
        <v>4.85195E-2</v>
      </c>
      <c r="J21" s="209" t="s">
        <v>256</v>
      </c>
    </row>
    <row r="22" spans="1:10" ht="17">
      <c r="A22" s="337" t="s">
        <v>302</v>
      </c>
      <c r="B22" s="230">
        <v>4.433703392</v>
      </c>
      <c r="C22" s="230">
        <v>2.0019999999999999E-3</v>
      </c>
      <c r="D22" s="230">
        <v>4.4317013919999999</v>
      </c>
      <c r="E22" s="230">
        <v>0</v>
      </c>
      <c r="F22" s="230">
        <v>4.0616179580000003</v>
      </c>
      <c r="G22" s="230">
        <v>0.1195</v>
      </c>
      <c r="H22" s="230">
        <v>0</v>
      </c>
      <c r="I22" s="230">
        <v>1.9999999999999999E-6</v>
      </c>
      <c r="J22" s="209" t="s">
        <v>331</v>
      </c>
    </row>
    <row r="23" spans="1:10" ht="17">
      <c r="A23" s="337" t="s">
        <v>249</v>
      </c>
      <c r="B23" s="230">
        <v>6.8589104165799997</v>
      </c>
      <c r="C23" s="230">
        <v>0.74201360132999994</v>
      </c>
      <c r="D23" s="230">
        <v>5.8587256476</v>
      </c>
      <c r="E23" s="230">
        <v>0.25817116764999998</v>
      </c>
      <c r="F23" s="230">
        <v>4.0230830769999999</v>
      </c>
      <c r="G23" s="230">
        <v>2.5180582729999998</v>
      </c>
      <c r="H23" s="230">
        <v>0.05</v>
      </c>
      <c r="I23" s="230">
        <v>0.64283527200000001</v>
      </c>
      <c r="J23" s="209" t="s">
        <v>253</v>
      </c>
    </row>
    <row r="24" spans="1:10" ht="17">
      <c r="A24" s="229" t="s">
        <v>360</v>
      </c>
      <c r="B24" s="339">
        <v>8.3616241700000007</v>
      </c>
      <c r="C24" s="339">
        <v>2.8124999999999999E-3</v>
      </c>
      <c r="D24" s="339">
        <v>8.3588116699999997</v>
      </c>
      <c r="E24" s="339">
        <v>0</v>
      </c>
      <c r="F24" s="339">
        <v>7.7451845879999999</v>
      </c>
      <c r="G24" s="339">
        <v>0.22866600000000001</v>
      </c>
      <c r="H24" s="339">
        <v>0</v>
      </c>
      <c r="I24" s="339">
        <v>3.6249999999999998E-4</v>
      </c>
      <c r="J24" s="209" t="s">
        <v>361</v>
      </c>
    </row>
    <row r="25" spans="1:10" ht="17">
      <c r="A25" s="337" t="s">
        <v>255</v>
      </c>
      <c r="B25" s="230">
        <v>9.1276186589999995</v>
      </c>
      <c r="C25" s="230">
        <v>0.34278286299999999</v>
      </c>
      <c r="D25" s="230">
        <v>7.8663885220000003</v>
      </c>
      <c r="E25" s="230">
        <v>0.91844727400000004</v>
      </c>
      <c r="F25" s="230">
        <v>4.6707693250000002</v>
      </c>
      <c r="G25" s="230">
        <v>3.4777558339999999</v>
      </c>
      <c r="H25" s="230">
        <v>0</v>
      </c>
      <c r="I25" s="230">
        <v>0.32810809400000002</v>
      </c>
      <c r="J25" s="209" t="s">
        <v>257</v>
      </c>
    </row>
    <row r="26" spans="1:10">
      <c r="A26" s="161" t="s">
        <v>145</v>
      </c>
      <c r="B26" s="231">
        <f>SUM(B4:B25)</f>
        <v>1252.5033836670023</v>
      </c>
      <c r="C26" s="231">
        <f>SUM(C4:C25)</f>
        <v>480.50224343305621</v>
      </c>
      <c r="D26" s="231">
        <f t="shared" ref="D26:I26" si="0">SUM(D4:D25)</f>
        <v>616.48174495502576</v>
      </c>
      <c r="E26" s="231">
        <f t="shared" si="0"/>
        <v>155.51939527891997</v>
      </c>
      <c r="F26" s="231">
        <f t="shared" si="0"/>
        <v>408.24253539655098</v>
      </c>
      <c r="G26" s="231">
        <f t="shared" si="0"/>
        <v>800.04458768349991</v>
      </c>
      <c r="H26" s="231">
        <v>31.201251628000001</v>
      </c>
      <c r="I26" s="231">
        <f t="shared" si="0"/>
        <v>416.98832181412894</v>
      </c>
      <c r="J26" s="232" t="s">
        <v>145</v>
      </c>
    </row>
    <row r="30" spans="1:10" ht="21">
      <c r="A30" s="307" t="s">
        <v>405</v>
      </c>
      <c r="B30" s="308"/>
      <c r="C30" s="308"/>
      <c r="D30" s="308"/>
      <c r="E30" s="308"/>
      <c r="F30" s="308"/>
      <c r="G30" s="308"/>
      <c r="H30" s="308"/>
      <c r="I30" s="308"/>
      <c r="J30" s="309"/>
    </row>
    <row r="31" spans="1:10" ht="21">
      <c r="A31" s="310" t="s">
        <v>406</v>
      </c>
      <c r="B31" s="311"/>
      <c r="C31" s="311"/>
      <c r="D31" s="311"/>
      <c r="E31" s="311"/>
      <c r="F31" s="311"/>
      <c r="G31" s="311"/>
      <c r="H31" s="311"/>
      <c r="I31" s="311"/>
      <c r="J31" s="312"/>
    </row>
    <row r="32" spans="1:10" ht="48.75" customHeight="1">
      <c r="A32" s="40" t="s">
        <v>129</v>
      </c>
      <c r="B32" s="192" t="s">
        <v>17</v>
      </c>
      <c r="C32" s="192" t="s">
        <v>18</v>
      </c>
      <c r="D32" s="192" t="s">
        <v>4</v>
      </c>
      <c r="E32" s="192" t="s">
        <v>70</v>
      </c>
      <c r="F32" s="192" t="s">
        <v>19</v>
      </c>
      <c r="G32" s="192" t="s">
        <v>364</v>
      </c>
      <c r="H32" s="192" t="s">
        <v>21</v>
      </c>
      <c r="I32" s="192" t="s">
        <v>330</v>
      </c>
      <c r="J32" s="41" t="s">
        <v>130</v>
      </c>
    </row>
    <row r="33" spans="1:14" ht="17">
      <c r="A33" s="160" t="s">
        <v>296</v>
      </c>
      <c r="B33" s="252">
        <v>43.983417191000001</v>
      </c>
      <c r="C33" s="252">
        <v>1.9815037559999999</v>
      </c>
      <c r="D33" s="252">
        <v>8.8780699920000004</v>
      </c>
      <c r="E33" s="252">
        <v>33.123843442999998</v>
      </c>
      <c r="F33" s="252">
        <v>23.378649142</v>
      </c>
      <c r="G33" s="252">
        <v>19.843030907999999</v>
      </c>
      <c r="H33" s="252">
        <v>0</v>
      </c>
      <c r="I33" s="252">
        <v>0</v>
      </c>
      <c r="J33" s="203" t="s">
        <v>296</v>
      </c>
      <c r="K33" s="255"/>
      <c r="L33" s="255"/>
      <c r="M33" s="255"/>
      <c r="N33" s="255"/>
    </row>
    <row r="34" spans="1:14" ht="17">
      <c r="A34" s="160" t="s">
        <v>153</v>
      </c>
      <c r="B34" s="252">
        <v>71.829181785429995</v>
      </c>
      <c r="C34" s="252">
        <v>21.940819388000001</v>
      </c>
      <c r="D34" s="252">
        <v>49.888362397999998</v>
      </c>
      <c r="E34" s="252">
        <v>0</v>
      </c>
      <c r="F34" s="252">
        <v>13.30257156643</v>
      </c>
      <c r="G34" s="252">
        <v>48.396046450999997</v>
      </c>
      <c r="H34" s="252">
        <v>4.0194564939999999</v>
      </c>
      <c r="I34" s="252">
        <v>16.417316553999999</v>
      </c>
      <c r="J34" s="203" t="s">
        <v>153</v>
      </c>
    </row>
    <row r="35" spans="1:14" ht="17">
      <c r="A35" s="160" t="s">
        <v>154</v>
      </c>
      <c r="B35" s="252">
        <v>27.675869464000002</v>
      </c>
      <c r="C35" s="252">
        <v>13.76003204</v>
      </c>
      <c r="D35" s="252">
        <v>8.0735935160000007</v>
      </c>
      <c r="E35" s="252">
        <v>5.8422439080000004</v>
      </c>
      <c r="F35" s="252">
        <v>9.9551310320000006</v>
      </c>
      <c r="G35" s="252">
        <v>12.837980341</v>
      </c>
      <c r="H35" s="252">
        <v>0</v>
      </c>
      <c r="I35" s="252">
        <v>1.529398E-3</v>
      </c>
      <c r="J35" s="203" t="s">
        <v>154</v>
      </c>
    </row>
    <row r="36" spans="1:14" ht="17">
      <c r="A36" s="160" t="s">
        <v>297</v>
      </c>
      <c r="B36" s="252">
        <v>24.021747319999999</v>
      </c>
      <c r="C36" s="252">
        <v>5.0477033589999998</v>
      </c>
      <c r="D36" s="252">
        <v>18.974043961</v>
      </c>
      <c r="E36" s="252">
        <v>0</v>
      </c>
      <c r="F36" s="252">
        <v>16.595623219</v>
      </c>
      <c r="G36" s="252">
        <v>5.0589794499999998</v>
      </c>
      <c r="H36" s="252">
        <v>0</v>
      </c>
      <c r="I36" s="252">
        <v>4.8922823759999998</v>
      </c>
      <c r="J36" s="203" t="s">
        <v>298</v>
      </c>
    </row>
    <row r="37" spans="1:14" ht="17">
      <c r="A37" s="198" t="s">
        <v>371</v>
      </c>
      <c r="B37" s="252">
        <v>4.0680800990000003</v>
      </c>
      <c r="C37" s="252">
        <v>3</v>
      </c>
      <c r="D37" s="252">
        <v>1.0680800989999999</v>
      </c>
      <c r="E37" s="252">
        <v>0</v>
      </c>
      <c r="F37" s="252">
        <v>3.9124349989999998</v>
      </c>
      <c r="G37" s="252">
        <v>0</v>
      </c>
      <c r="H37" s="252">
        <v>3</v>
      </c>
      <c r="I37" s="252">
        <v>0</v>
      </c>
      <c r="J37" s="203" t="s">
        <v>373</v>
      </c>
    </row>
    <row r="38" spans="1:14" ht="17">
      <c r="A38" s="160" t="s">
        <v>350</v>
      </c>
      <c r="B38" s="252">
        <v>4.2740208180000003</v>
      </c>
      <c r="C38" s="252">
        <v>3.9999999999999998E-6</v>
      </c>
      <c r="D38" s="252">
        <v>4.2740168179999998</v>
      </c>
      <c r="E38" s="252">
        <v>0</v>
      </c>
      <c r="F38" s="252">
        <v>3.7674853590000001</v>
      </c>
      <c r="G38" s="252">
        <v>0</v>
      </c>
      <c r="H38" s="252">
        <v>0</v>
      </c>
      <c r="I38" s="252">
        <v>0</v>
      </c>
      <c r="J38" s="203" t="s">
        <v>350</v>
      </c>
    </row>
    <row r="39" spans="1:14" ht="17">
      <c r="A39" s="160" t="s">
        <v>151</v>
      </c>
      <c r="B39" s="252">
        <v>319.60289570070995</v>
      </c>
      <c r="C39" s="252">
        <v>186.85449070894001</v>
      </c>
      <c r="D39" s="252">
        <v>124.09098199574001</v>
      </c>
      <c r="E39" s="252">
        <v>8.6574229939999992</v>
      </c>
      <c r="F39" s="252">
        <v>66.85791619183</v>
      </c>
      <c r="G39" s="252">
        <v>229.59692576099999</v>
      </c>
      <c r="H39" s="252">
        <v>5.6376308169999998</v>
      </c>
      <c r="I39" s="252">
        <v>160.85185969899999</v>
      </c>
      <c r="J39" s="203" t="s">
        <v>158</v>
      </c>
    </row>
    <row r="40" spans="1:14" ht="17">
      <c r="A40" s="160" t="s">
        <v>357</v>
      </c>
      <c r="B40" s="252">
        <v>520.62945329938111</v>
      </c>
      <c r="C40" s="252">
        <v>207.01155704939001</v>
      </c>
      <c r="D40" s="252">
        <v>191.58438631354667</v>
      </c>
      <c r="E40" s="252">
        <v>122.033509936</v>
      </c>
      <c r="F40" s="252">
        <v>162.42534121629998</v>
      </c>
      <c r="G40" s="252">
        <v>309.66562461799998</v>
      </c>
      <c r="H40" s="252">
        <v>7.0056894380000001</v>
      </c>
      <c r="I40" s="252">
        <v>149.13401826099999</v>
      </c>
      <c r="J40" s="203" t="s">
        <v>157</v>
      </c>
    </row>
    <row r="41" spans="1:14" ht="17">
      <c r="A41" s="160" t="s">
        <v>152</v>
      </c>
      <c r="B41" s="252">
        <v>167.96110034666202</v>
      </c>
      <c r="C41" s="252">
        <v>25.411106253126214</v>
      </c>
      <c r="D41" s="252">
        <v>142.30292625953581</v>
      </c>
      <c r="E41" s="252">
        <v>0.24706783399999999</v>
      </c>
      <c r="F41" s="252">
        <v>76.642000244600979</v>
      </c>
      <c r="G41" s="252">
        <v>84.230349132499995</v>
      </c>
      <c r="H41" s="252">
        <v>0</v>
      </c>
      <c r="I41" s="252">
        <v>20.443870004219001</v>
      </c>
      <c r="J41" s="203" t="s">
        <v>159</v>
      </c>
    </row>
    <row r="42" spans="1:14" ht="17">
      <c r="A42" s="229" t="s">
        <v>362</v>
      </c>
      <c r="B42" s="256">
        <v>4.2547626589999998</v>
      </c>
      <c r="C42" s="256">
        <v>4.9999999999999998E-7</v>
      </c>
      <c r="D42" s="256">
        <v>4.2547621590000002</v>
      </c>
      <c r="E42" s="256">
        <v>0</v>
      </c>
      <c r="F42" s="256">
        <v>3.7690702549999999</v>
      </c>
      <c r="G42" s="256">
        <v>0</v>
      </c>
      <c r="H42" s="256">
        <v>0</v>
      </c>
      <c r="I42" s="256">
        <v>0</v>
      </c>
      <c r="J42" s="203" t="s">
        <v>363</v>
      </c>
    </row>
    <row r="43" spans="1:14" ht="17">
      <c r="A43" s="160" t="s">
        <v>250</v>
      </c>
      <c r="B43" s="252">
        <v>2.2449354960000001</v>
      </c>
      <c r="C43" s="252">
        <v>1.149551284</v>
      </c>
      <c r="D43" s="252">
        <v>1.0953842110000001</v>
      </c>
      <c r="E43" s="252">
        <v>0</v>
      </c>
      <c r="F43" s="252">
        <v>3.2701621E-2</v>
      </c>
      <c r="G43" s="252">
        <v>2.1321762639999999</v>
      </c>
      <c r="H43" s="252">
        <v>0.29227879400000001</v>
      </c>
      <c r="I43" s="252">
        <v>0.84377214899999997</v>
      </c>
      <c r="J43" s="203" t="s">
        <v>252</v>
      </c>
    </row>
    <row r="44" spans="1:14" ht="17">
      <c r="A44" s="160" t="s">
        <v>351</v>
      </c>
      <c r="B44" s="252">
        <v>4.3171750605100003</v>
      </c>
      <c r="C44" s="252">
        <v>1.17013942E-2</v>
      </c>
      <c r="D44" s="252">
        <v>4.3054736663100002</v>
      </c>
      <c r="E44" s="252">
        <v>0</v>
      </c>
      <c r="F44" s="252">
        <v>3.9202410205100002</v>
      </c>
      <c r="G44" s="252">
        <v>4.5894018000000002E-2</v>
      </c>
      <c r="H44" s="252">
        <v>0</v>
      </c>
      <c r="I44" s="252">
        <v>0</v>
      </c>
      <c r="J44" s="203" t="s">
        <v>353</v>
      </c>
    </row>
    <row r="45" spans="1:14" ht="17">
      <c r="A45" s="160" t="s">
        <v>358</v>
      </c>
      <c r="B45" s="252">
        <v>30.123009887999999</v>
      </c>
      <c r="C45" s="252">
        <v>20.116491646</v>
      </c>
      <c r="D45" s="252">
        <v>9.9065182430000007</v>
      </c>
      <c r="E45" s="252">
        <v>0.1</v>
      </c>
      <c r="F45" s="252">
        <v>6.567653473</v>
      </c>
      <c r="G45" s="252">
        <v>19.086802732999999</v>
      </c>
      <c r="H45" s="252">
        <v>9.5771440000000005</v>
      </c>
      <c r="I45" s="252">
        <v>8.8572416599999997</v>
      </c>
      <c r="J45" s="203" t="s">
        <v>155</v>
      </c>
    </row>
    <row r="46" spans="1:14" ht="17">
      <c r="A46" s="229" t="s">
        <v>355</v>
      </c>
      <c r="B46" s="256">
        <v>4.2869508439999997</v>
      </c>
      <c r="C46" s="256">
        <v>1.5017696000000001E-2</v>
      </c>
      <c r="D46" s="256">
        <v>4.2719331479999996</v>
      </c>
      <c r="E46" s="256">
        <v>0</v>
      </c>
      <c r="F46" s="256">
        <v>3.808069471</v>
      </c>
      <c r="G46" s="256">
        <v>0</v>
      </c>
      <c r="H46" s="256">
        <v>0</v>
      </c>
      <c r="I46" s="256">
        <v>0</v>
      </c>
      <c r="J46" s="203" t="s">
        <v>355</v>
      </c>
    </row>
    <row r="47" spans="1:14" ht="17">
      <c r="A47" s="160" t="s">
        <v>359</v>
      </c>
      <c r="B47" s="252">
        <v>5.5853711190000004</v>
      </c>
      <c r="C47" s="252">
        <v>0.53852338200000005</v>
      </c>
      <c r="D47" s="252">
        <v>5.0468477370000002</v>
      </c>
      <c r="E47" s="252">
        <v>0</v>
      </c>
      <c r="F47" s="252">
        <v>3.7768521740000001</v>
      </c>
      <c r="G47" s="252">
        <v>0.99506059999999996</v>
      </c>
      <c r="H47" s="252">
        <v>0</v>
      </c>
      <c r="I47" s="252">
        <v>0.42644196400000001</v>
      </c>
      <c r="J47" s="203" t="s">
        <v>160</v>
      </c>
    </row>
    <row r="48" spans="1:14" ht="17">
      <c r="A48" s="160" t="s">
        <v>352</v>
      </c>
      <c r="B48" s="254">
        <v>4.3264793470000003</v>
      </c>
      <c r="C48" s="254">
        <v>7.0630329999999998E-3</v>
      </c>
      <c r="D48" s="254">
        <v>4.3194163139999997</v>
      </c>
      <c r="E48" s="254">
        <v>0</v>
      </c>
      <c r="F48" s="254">
        <v>4.0041257809999999</v>
      </c>
      <c r="G48" s="254">
        <v>0</v>
      </c>
      <c r="H48" s="254">
        <v>0</v>
      </c>
      <c r="I48" s="254">
        <v>0</v>
      </c>
      <c r="J48" s="203" t="s">
        <v>352</v>
      </c>
    </row>
    <row r="49" spans="1:10" ht="17">
      <c r="A49" s="229" t="s">
        <v>356</v>
      </c>
      <c r="B49" s="256">
        <v>8.5229507689999995</v>
      </c>
      <c r="C49" s="256">
        <v>3.4999999999999999E-6</v>
      </c>
      <c r="D49" s="256">
        <v>8.5229472689999994</v>
      </c>
      <c r="E49" s="256">
        <v>0</v>
      </c>
      <c r="F49" s="256">
        <v>7.657396833</v>
      </c>
      <c r="G49" s="256">
        <v>0</v>
      </c>
      <c r="H49" s="256">
        <v>0</v>
      </c>
      <c r="I49" s="256">
        <v>0</v>
      </c>
      <c r="J49" s="203" t="s">
        <v>356</v>
      </c>
    </row>
    <row r="50" spans="1:10" ht="17">
      <c r="A50" s="160" t="s">
        <v>254</v>
      </c>
      <c r="B50" s="252">
        <v>0.181170954</v>
      </c>
      <c r="C50" s="252">
        <v>3.7169500000000001E-2</v>
      </c>
      <c r="D50" s="252">
        <v>0.144001454</v>
      </c>
      <c r="E50" s="252">
        <v>0</v>
      </c>
      <c r="F50" s="252">
        <v>8.5944830999999999E-2</v>
      </c>
      <c r="G50" s="252">
        <v>4.2299999999999997E-2</v>
      </c>
      <c r="H50" s="252">
        <v>0</v>
      </c>
      <c r="I50" s="252">
        <v>3.7169500000000001E-2</v>
      </c>
      <c r="J50" s="203" t="s">
        <v>256</v>
      </c>
    </row>
    <row r="51" spans="1:10" s="227" customFormat="1" ht="17">
      <c r="A51" s="160" t="s">
        <v>302</v>
      </c>
      <c r="B51" s="252">
        <v>4.4346461130000003</v>
      </c>
      <c r="C51" s="252">
        <v>2.0019999999999999E-3</v>
      </c>
      <c r="D51" s="252">
        <v>4.4326441130000003</v>
      </c>
      <c r="E51" s="252">
        <v>0</v>
      </c>
      <c r="F51" s="252">
        <v>4.0654192350000002</v>
      </c>
      <c r="G51" s="252">
        <v>0</v>
      </c>
      <c r="H51" s="252">
        <v>0</v>
      </c>
      <c r="I51" s="252">
        <v>0</v>
      </c>
      <c r="J51" s="203" t="s">
        <v>331</v>
      </c>
    </row>
    <row r="52" spans="1:10" ht="17">
      <c r="A52" s="160" t="s">
        <v>249</v>
      </c>
      <c r="B52" s="252">
        <v>6.9220869785800003</v>
      </c>
      <c r="C52" s="252">
        <v>0.74840788432999994</v>
      </c>
      <c r="D52" s="252">
        <v>5.9155079266000001</v>
      </c>
      <c r="E52" s="252">
        <v>0.25817116764999998</v>
      </c>
      <c r="F52" s="252">
        <v>4.0613758630000003</v>
      </c>
      <c r="G52" s="252">
        <v>2.2017790229999998</v>
      </c>
      <c r="H52" s="252">
        <v>0.03</v>
      </c>
      <c r="I52" s="252">
        <v>0.59360519300000003</v>
      </c>
      <c r="J52" s="203" t="s">
        <v>253</v>
      </c>
    </row>
    <row r="53" spans="1:10" ht="17">
      <c r="A53" s="229" t="s">
        <v>360</v>
      </c>
      <c r="B53" s="256">
        <v>8.3492325970000003</v>
      </c>
      <c r="C53" s="256">
        <v>2.8774999999999998E-3</v>
      </c>
      <c r="D53" s="256">
        <v>8.346355097</v>
      </c>
      <c r="E53" s="256">
        <v>0</v>
      </c>
      <c r="F53" s="256">
        <v>7.7719931070000001</v>
      </c>
      <c r="G53" s="256">
        <v>0</v>
      </c>
      <c r="H53" s="256">
        <v>0</v>
      </c>
      <c r="I53" s="256">
        <v>0</v>
      </c>
      <c r="J53" s="203" t="s">
        <v>361</v>
      </c>
    </row>
    <row r="54" spans="1:10" ht="17">
      <c r="A54" s="160" t="s">
        <v>255</v>
      </c>
      <c r="B54" s="252">
        <v>8.3723309290000003</v>
      </c>
      <c r="C54" s="252">
        <v>0.72428873800000004</v>
      </c>
      <c r="D54" s="252">
        <v>7.648042191</v>
      </c>
      <c r="E54" s="252">
        <v>0</v>
      </c>
      <c r="F54" s="252">
        <v>4.0183437250000003</v>
      </c>
      <c r="G54" s="252">
        <v>3.6222895030000002</v>
      </c>
      <c r="H54" s="252">
        <v>0</v>
      </c>
      <c r="I54" s="252">
        <v>0.710920726</v>
      </c>
      <c r="J54" s="203" t="s">
        <v>257</v>
      </c>
    </row>
    <row r="55" spans="1:10">
      <c r="A55" s="161" t="s">
        <v>145</v>
      </c>
      <c r="B55" s="231">
        <f>SUM(B33:B54)</f>
        <v>1275.9668687782737</v>
      </c>
      <c r="C55" s="231">
        <f>SUM(C33:C54)</f>
        <v>488.3603146119861</v>
      </c>
      <c r="D55" s="231">
        <f t="shared" ref="D55:I55" si="1">SUM(D33:D54)</f>
        <v>617.34429488173259</v>
      </c>
      <c r="E55" s="231">
        <f t="shared" si="1"/>
        <v>170.26225928265001</v>
      </c>
      <c r="F55" s="231">
        <f t="shared" si="1"/>
        <v>430.37634035967102</v>
      </c>
      <c r="G55" s="231">
        <f t="shared" si="1"/>
        <v>737.7552388025</v>
      </c>
      <c r="H55" s="231">
        <f t="shared" si="1"/>
        <v>29.562199543000002</v>
      </c>
      <c r="I55" s="231">
        <f t="shared" si="1"/>
        <v>363.21002748421893</v>
      </c>
      <c r="J55" s="232" t="s">
        <v>145</v>
      </c>
    </row>
    <row r="58" spans="1:10">
      <c r="B58" s="255"/>
      <c r="C58" s="255"/>
      <c r="D58" s="255"/>
      <c r="E58" s="255"/>
      <c r="F58" s="255"/>
      <c r="G58" s="255"/>
      <c r="H58" s="255"/>
      <c r="I58" s="255"/>
    </row>
  </sheetData>
  <mergeCells count="4">
    <mergeCell ref="A31:J31"/>
    <mergeCell ref="A30:J30"/>
    <mergeCell ref="A1:J1"/>
    <mergeCell ref="A2:J2"/>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52"/>
  <sheetViews>
    <sheetView showGridLines="0" view="pageBreakPreview" topLeftCell="A19" zoomScale="85" zoomScaleNormal="90" zoomScaleSheetLayoutView="85" workbookViewId="0">
      <selection activeCell="C9" sqref="C9"/>
    </sheetView>
  </sheetViews>
  <sheetFormatPr baseColWidth="10" defaultColWidth="5.83203125" defaultRowHeight="16"/>
  <cols>
    <col min="1" max="1" width="5" style="127" customWidth="1"/>
    <col min="2" max="2" width="38.33203125" style="8" bestFit="1" customWidth="1"/>
    <col min="3" max="3" width="17.83203125" style="235" customWidth="1"/>
    <col min="4" max="5" width="17.83203125" style="8" customWidth="1"/>
    <col min="6" max="6" width="44.33203125" style="132" customWidth="1"/>
    <col min="7" max="7" width="30" style="183" bestFit="1" customWidth="1"/>
    <col min="8" max="8" width="17" style="8" bestFit="1" customWidth="1"/>
    <col min="9" max="9" width="9.1640625" style="8" bestFit="1" customWidth="1"/>
    <col min="10" max="10" width="7.5" style="8" customWidth="1"/>
    <col min="11" max="11" width="5.6640625" style="8" customWidth="1"/>
    <col min="12" max="12" width="5.83203125" style="8" customWidth="1"/>
    <col min="13" max="16384" width="5.83203125" style="8"/>
  </cols>
  <sheetData>
    <row r="1" spans="1:36" s="124" customFormat="1" ht="21">
      <c r="A1" s="307" t="s">
        <v>299</v>
      </c>
      <c r="B1" s="308"/>
      <c r="C1" s="308"/>
      <c r="D1" s="308"/>
      <c r="E1" s="308"/>
      <c r="F1" s="309"/>
      <c r="G1" s="218"/>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row>
    <row r="2" spans="1:36" s="124" customFormat="1" ht="21">
      <c r="A2" s="313" t="s">
        <v>390</v>
      </c>
      <c r="B2" s="314"/>
      <c r="C2" s="314"/>
      <c r="D2" s="314"/>
      <c r="E2" s="314"/>
      <c r="F2" s="315"/>
      <c r="G2" s="218"/>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row>
    <row r="3" spans="1:36" s="191" customFormat="1" ht="51">
      <c r="A3" s="40" t="s">
        <v>0</v>
      </c>
      <c r="B3" s="40" t="s">
        <v>6</v>
      </c>
      <c r="C3" s="40" t="s">
        <v>398</v>
      </c>
      <c r="D3" s="40" t="s">
        <v>399</v>
      </c>
      <c r="E3" s="40" t="s">
        <v>400</v>
      </c>
      <c r="F3" s="41" t="s">
        <v>130</v>
      </c>
      <c r="G3" s="190"/>
    </row>
    <row r="4" spans="1:36" ht="17">
      <c r="A4" s="107">
        <v>1</v>
      </c>
      <c r="B4" s="108" t="s">
        <v>22</v>
      </c>
      <c r="C4" s="233">
        <v>6.1308073270000003</v>
      </c>
      <c r="D4" s="233">
        <v>6.5717227190000003</v>
      </c>
      <c r="E4" s="109"/>
      <c r="F4" s="162" t="s">
        <v>47</v>
      </c>
      <c r="G4" s="257"/>
      <c r="H4" s="258"/>
      <c r="I4" s="125"/>
      <c r="J4" s="125"/>
    </row>
    <row r="5" spans="1:36" ht="17">
      <c r="A5" s="107">
        <v>2</v>
      </c>
      <c r="B5" s="108" t="s">
        <v>23</v>
      </c>
      <c r="C5" s="233">
        <v>15.265498106500001</v>
      </c>
      <c r="D5" s="233">
        <v>19.1517833845</v>
      </c>
      <c r="E5" s="109"/>
      <c r="F5" s="162" t="s">
        <v>103</v>
      </c>
      <c r="G5" s="257"/>
      <c r="H5" s="258"/>
      <c r="I5" s="125"/>
      <c r="J5" s="125"/>
    </row>
    <row r="6" spans="1:36" ht="17">
      <c r="A6" s="107">
        <v>3</v>
      </c>
      <c r="B6" s="108" t="s">
        <v>24</v>
      </c>
      <c r="C6" s="233">
        <v>13.234310023500001</v>
      </c>
      <c r="D6" s="233">
        <v>17.034650470500001</v>
      </c>
      <c r="E6" s="109"/>
      <c r="F6" s="162" t="s">
        <v>106</v>
      </c>
      <c r="G6" s="257"/>
      <c r="H6" s="258"/>
      <c r="I6" s="125"/>
      <c r="J6" s="125"/>
    </row>
    <row r="7" spans="1:36" ht="17">
      <c r="A7" s="107">
        <v>4</v>
      </c>
      <c r="B7" s="108" t="s">
        <v>25</v>
      </c>
      <c r="C7" s="233">
        <v>2.0161880829999999</v>
      </c>
      <c r="D7" s="233">
        <v>2.1021329139999998</v>
      </c>
      <c r="E7" s="109"/>
      <c r="F7" s="162" t="s">
        <v>107</v>
      </c>
      <c r="G7" s="257"/>
      <c r="H7" s="258"/>
      <c r="I7" s="125"/>
      <c r="J7" s="125"/>
    </row>
    <row r="8" spans="1:36" ht="17">
      <c r="A8" s="107">
        <v>5</v>
      </c>
      <c r="B8" s="108" t="s">
        <v>26</v>
      </c>
      <c r="C8" s="233">
        <v>1.4999999999999999E-2</v>
      </c>
      <c r="D8" s="233">
        <v>1.4999999999999999E-2</v>
      </c>
      <c r="E8" s="112"/>
      <c r="F8" s="162" t="s">
        <v>108</v>
      </c>
      <c r="G8" s="257"/>
      <c r="H8" s="258"/>
      <c r="I8" s="125"/>
      <c r="J8" s="125"/>
    </row>
    <row r="9" spans="1:36" ht="17">
      <c r="A9" s="107">
        <v>6</v>
      </c>
      <c r="B9" s="108" t="s">
        <v>27</v>
      </c>
      <c r="C9" s="233">
        <v>80.213845631500007</v>
      </c>
      <c r="D9" s="233">
        <v>79.185387031999994</v>
      </c>
      <c r="E9" s="109"/>
      <c r="F9" s="162" t="s">
        <v>104</v>
      </c>
      <c r="G9" s="257"/>
      <c r="H9" s="258"/>
      <c r="I9" s="125"/>
      <c r="J9" s="125"/>
    </row>
    <row r="10" spans="1:36" ht="17">
      <c r="A10" s="107">
        <v>7</v>
      </c>
      <c r="B10" s="108" t="s">
        <v>28</v>
      </c>
      <c r="C10" s="233">
        <v>85.647019904000004</v>
      </c>
      <c r="D10" s="233">
        <v>85.077119275000001</v>
      </c>
      <c r="E10" s="109"/>
      <c r="F10" s="162" t="s">
        <v>116</v>
      </c>
      <c r="G10" s="257"/>
      <c r="H10" s="258"/>
      <c r="I10" s="125"/>
      <c r="J10" s="125"/>
    </row>
    <row r="11" spans="1:36" ht="17">
      <c r="A11" s="107">
        <v>8</v>
      </c>
      <c r="B11" s="108" t="s">
        <v>29</v>
      </c>
      <c r="C11" s="233">
        <v>-5.0617777000000003E-2</v>
      </c>
      <c r="D11" s="233">
        <v>5.6663999999999999E-2</v>
      </c>
      <c r="E11" s="109"/>
      <c r="F11" s="162" t="s">
        <v>110</v>
      </c>
      <c r="G11" s="257"/>
      <c r="H11" s="258"/>
      <c r="I11" s="125"/>
      <c r="J11" s="125"/>
    </row>
    <row r="12" spans="1:36" ht="17">
      <c r="A12" s="107">
        <v>9</v>
      </c>
      <c r="B12" s="108" t="s">
        <v>30</v>
      </c>
      <c r="C12" s="233">
        <v>-5.3825564955000003</v>
      </c>
      <c r="D12" s="233">
        <v>-5.9483962430000004</v>
      </c>
      <c r="E12" s="109"/>
      <c r="F12" s="162" t="s">
        <v>48</v>
      </c>
      <c r="G12" s="257"/>
      <c r="H12" s="258"/>
      <c r="I12" s="125"/>
      <c r="J12" s="125"/>
    </row>
    <row r="13" spans="1:36" ht="17">
      <c r="A13" s="107">
        <v>10</v>
      </c>
      <c r="B13" s="108" t="s">
        <v>31</v>
      </c>
      <c r="C13" s="233">
        <v>9.0245599540000008</v>
      </c>
      <c r="D13" s="233">
        <v>9.0365307619999999</v>
      </c>
      <c r="E13" s="109"/>
      <c r="F13" s="162" t="s">
        <v>49</v>
      </c>
      <c r="G13" s="257"/>
      <c r="H13" s="258"/>
      <c r="I13" s="125"/>
      <c r="J13" s="125"/>
    </row>
    <row r="14" spans="1:36" ht="17">
      <c r="A14" s="107">
        <v>11</v>
      </c>
      <c r="B14" s="108" t="s">
        <v>32</v>
      </c>
      <c r="C14" s="233">
        <v>-3.2987792420000002</v>
      </c>
      <c r="D14" s="233">
        <v>-3.2070356708888887</v>
      </c>
      <c r="E14" s="109"/>
      <c r="F14" s="162" t="s">
        <v>50</v>
      </c>
      <c r="G14" s="257"/>
      <c r="H14" s="258"/>
      <c r="I14" s="125"/>
      <c r="J14" s="125"/>
    </row>
    <row r="15" spans="1:36" ht="17">
      <c r="A15" s="107">
        <v>12</v>
      </c>
      <c r="B15" s="108" t="s">
        <v>33</v>
      </c>
      <c r="C15" s="233">
        <v>1.4405715990000001</v>
      </c>
      <c r="D15" s="233">
        <v>1.399596625</v>
      </c>
      <c r="E15" s="109"/>
      <c r="F15" s="162" t="s">
        <v>51</v>
      </c>
      <c r="G15" s="257"/>
      <c r="H15" s="258"/>
      <c r="I15" s="125"/>
      <c r="J15" s="125"/>
    </row>
    <row r="16" spans="1:36" s="9" customFormat="1" ht="17">
      <c r="A16" s="114">
        <v>13</v>
      </c>
      <c r="B16" s="115" t="s">
        <v>34</v>
      </c>
      <c r="C16" s="236">
        <v>108.77650337599999</v>
      </c>
      <c r="D16" s="236">
        <v>112.13798485161111</v>
      </c>
      <c r="E16" s="116"/>
      <c r="F16" s="163" t="s">
        <v>7</v>
      </c>
      <c r="G16" s="257"/>
      <c r="H16" s="259"/>
      <c r="I16" s="125"/>
      <c r="J16" s="126"/>
    </row>
    <row r="17" spans="1:10" ht="17">
      <c r="A17" s="107">
        <v>14</v>
      </c>
      <c r="B17" s="108" t="s">
        <v>35</v>
      </c>
      <c r="C17" s="233">
        <v>0.28635221199999999</v>
      </c>
      <c r="D17" s="233">
        <v>0.42214237599999999</v>
      </c>
      <c r="E17" s="109"/>
      <c r="F17" s="162" t="s">
        <v>52</v>
      </c>
      <c r="G17" s="257"/>
      <c r="H17" s="258"/>
      <c r="I17" s="125"/>
      <c r="J17" s="125"/>
    </row>
    <row r="18" spans="1:10" ht="17">
      <c r="A18" s="107">
        <v>15</v>
      </c>
      <c r="B18" s="108" t="s">
        <v>36</v>
      </c>
      <c r="C18" s="233">
        <v>51.487893716999999</v>
      </c>
      <c r="D18" s="233">
        <v>53.653138904999999</v>
      </c>
      <c r="E18" s="109"/>
      <c r="F18" s="162" t="s">
        <v>111</v>
      </c>
      <c r="G18" s="257"/>
      <c r="H18" s="258"/>
      <c r="I18" s="125"/>
      <c r="J18" s="125"/>
    </row>
    <row r="19" spans="1:10" ht="17">
      <c r="A19" s="107">
        <v>16</v>
      </c>
      <c r="B19" s="108" t="s">
        <v>37</v>
      </c>
      <c r="C19" s="233">
        <v>36.476849921000003</v>
      </c>
      <c r="D19" s="233">
        <v>38.182549109</v>
      </c>
      <c r="E19" s="109"/>
      <c r="F19" s="162" t="s">
        <v>112</v>
      </c>
      <c r="G19" s="257"/>
      <c r="H19" s="258"/>
      <c r="I19" s="125"/>
      <c r="J19" s="125"/>
    </row>
    <row r="20" spans="1:10" ht="17">
      <c r="A20" s="107">
        <v>17</v>
      </c>
      <c r="B20" s="108" t="s">
        <v>38</v>
      </c>
      <c r="C20" s="233">
        <v>15.011043795999999</v>
      </c>
      <c r="D20" s="233">
        <v>15.470589796000001</v>
      </c>
      <c r="E20" s="109"/>
      <c r="F20" s="162" t="s">
        <v>113</v>
      </c>
      <c r="G20" s="257"/>
      <c r="H20" s="258"/>
      <c r="I20" s="125"/>
      <c r="J20" s="125"/>
    </row>
    <row r="21" spans="1:10" ht="17">
      <c r="A21" s="107">
        <v>18</v>
      </c>
      <c r="B21" s="108" t="s">
        <v>21</v>
      </c>
      <c r="C21" s="233">
        <v>10.573303416</v>
      </c>
      <c r="D21" s="233">
        <v>10.037657360000001</v>
      </c>
      <c r="E21" s="109"/>
      <c r="F21" s="162" t="s">
        <v>105</v>
      </c>
      <c r="G21" s="257"/>
      <c r="H21" s="258"/>
      <c r="I21" s="125"/>
      <c r="J21" s="125"/>
    </row>
    <row r="22" spans="1:10" ht="17">
      <c r="A22" s="107">
        <v>19</v>
      </c>
      <c r="B22" s="108" t="s">
        <v>39</v>
      </c>
      <c r="C22" s="233">
        <v>3.1019680049999998</v>
      </c>
      <c r="D22" s="233">
        <v>3.0843403484444196</v>
      </c>
      <c r="E22" s="109"/>
      <c r="F22" s="162" t="s">
        <v>88</v>
      </c>
      <c r="G22" s="257"/>
      <c r="H22" s="258"/>
      <c r="I22" s="125"/>
      <c r="J22" s="125"/>
    </row>
    <row r="23" spans="1:10" s="9" customFormat="1" ht="17">
      <c r="A23" s="114">
        <v>20</v>
      </c>
      <c r="B23" s="115" t="s">
        <v>5</v>
      </c>
      <c r="C23" s="236">
        <v>65.449517349999994</v>
      </c>
      <c r="D23" s="236">
        <v>67.197278989444413</v>
      </c>
      <c r="E23" s="116"/>
      <c r="F23" s="163" t="s">
        <v>8</v>
      </c>
      <c r="G23" s="257"/>
      <c r="H23" s="259"/>
      <c r="I23" s="125"/>
      <c r="J23" s="126"/>
    </row>
    <row r="24" spans="1:10" ht="17">
      <c r="A24" s="107">
        <v>21</v>
      </c>
      <c r="B24" s="108" t="s">
        <v>40</v>
      </c>
      <c r="C24" s="233">
        <v>9.4924171289999997</v>
      </c>
      <c r="D24" s="233">
        <v>9.5885203830000005</v>
      </c>
      <c r="E24" s="109"/>
      <c r="F24" s="162" t="s">
        <v>53</v>
      </c>
      <c r="G24" s="257"/>
      <c r="H24" s="258"/>
      <c r="I24" s="125"/>
      <c r="J24" s="125"/>
    </row>
    <row r="25" spans="1:10" ht="17">
      <c r="A25" s="107">
        <v>22</v>
      </c>
      <c r="B25" s="108" t="s">
        <v>41</v>
      </c>
      <c r="C25" s="233">
        <v>3.0893483000000002</v>
      </c>
      <c r="D25" s="233">
        <v>3.1068014100000001</v>
      </c>
      <c r="E25" s="109"/>
      <c r="F25" s="162" t="s">
        <v>114</v>
      </c>
      <c r="G25" s="257"/>
      <c r="H25" s="258"/>
      <c r="I25" s="125"/>
      <c r="J25" s="125"/>
    </row>
    <row r="26" spans="1:10" ht="17">
      <c r="A26" s="107">
        <v>23</v>
      </c>
      <c r="B26" s="108" t="s">
        <v>42</v>
      </c>
      <c r="C26" s="233">
        <v>6.4030688290000004</v>
      </c>
      <c r="D26" s="233">
        <v>6.4817189730000004</v>
      </c>
      <c r="E26" s="109"/>
      <c r="F26" s="162" t="s">
        <v>115</v>
      </c>
      <c r="G26" s="257"/>
      <c r="H26" s="258"/>
      <c r="I26" s="125"/>
      <c r="J26" s="125"/>
    </row>
    <row r="27" spans="1:10" ht="17">
      <c r="A27" s="107">
        <v>24</v>
      </c>
      <c r="B27" s="108" t="s">
        <v>43</v>
      </c>
      <c r="C27" s="233">
        <v>14.386548900999999</v>
      </c>
      <c r="D27" s="233">
        <v>14.285548901</v>
      </c>
      <c r="E27" s="109"/>
      <c r="F27" s="162" t="s">
        <v>54</v>
      </c>
      <c r="G27" s="257"/>
      <c r="H27" s="258"/>
      <c r="I27" s="125"/>
      <c r="J27" s="125"/>
    </row>
    <row r="28" spans="1:10" ht="17">
      <c r="A28" s="107">
        <v>25</v>
      </c>
      <c r="B28" s="108" t="s">
        <v>44</v>
      </c>
      <c r="C28" s="233">
        <v>21.523875084</v>
      </c>
      <c r="D28" s="233">
        <v>21.597307736000001</v>
      </c>
      <c r="E28" s="109"/>
      <c r="F28" s="162" t="s">
        <v>55</v>
      </c>
      <c r="G28" s="257"/>
      <c r="H28" s="258"/>
      <c r="I28" s="125"/>
      <c r="J28" s="125"/>
    </row>
    <row r="29" spans="1:10" ht="17">
      <c r="A29" s="107">
        <v>26</v>
      </c>
      <c r="B29" s="108" t="s">
        <v>45</v>
      </c>
      <c r="C29" s="233">
        <v>-2.075855088</v>
      </c>
      <c r="D29" s="233">
        <v>-0.5306711578333333</v>
      </c>
      <c r="E29" s="109"/>
      <c r="F29" s="162" t="s">
        <v>56</v>
      </c>
      <c r="G29" s="257"/>
      <c r="H29" s="258"/>
      <c r="I29" s="125"/>
      <c r="J29" s="125"/>
    </row>
    <row r="30" spans="1:10" s="9" customFormat="1" ht="17">
      <c r="A30" s="114">
        <v>27</v>
      </c>
      <c r="B30" s="115" t="s">
        <v>11</v>
      </c>
      <c r="C30" s="236">
        <v>43.326986026</v>
      </c>
      <c r="D30" s="236">
        <v>44.940705862166702</v>
      </c>
      <c r="E30" s="116"/>
      <c r="F30" s="163" t="s">
        <v>9</v>
      </c>
      <c r="G30" s="257"/>
      <c r="H30" s="259"/>
      <c r="I30" s="125"/>
      <c r="J30" s="126"/>
    </row>
    <row r="31" spans="1:10" s="9" customFormat="1" ht="17">
      <c r="A31" s="114">
        <v>28</v>
      </c>
      <c r="B31" s="115" t="s">
        <v>46</v>
      </c>
      <c r="C31" s="236">
        <v>108.77650337599999</v>
      </c>
      <c r="D31" s="236">
        <v>112.13798485161112</v>
      </c>
      <c r="E31" s="116"/>
      <c r="F31" s="163" t="s">
        <v>10</v>
      </c>
      <c r="G31" s="184"/>
      <c r="H31" s="126"/>
      <c r="I31" s="125">
        <f t="shared" ref="I31" si="0">H31/1000000000</f>
        <v>0</v>
      </c>
      <c r="J31" s="126"/>
    </row>
    <row r="32" spans="1:10" ht="13">
      <c r="C32" s="8"/>
      <c r="F32" s="131"/>
    </row>
    <row r="33" spans="1:6">
      <c r="A33" s="138"/>
      <c r="B33" s="220"/>
      <c r="C33" s="237"/>
      <c r="D33" s="260"/>
    </row>
    <row r="34" spans="1:6" ht="51">
      <c r="A34" s="40" t="s">
        <v>0</v>
      </c>
      <c r="B34" s="41" t="s">
        <v>130</v>
      </c>
      <c r="C34" s="40" t="s">
        <v>398</v>
      </c>
      <c r="D34" s="40" t="s">
        <v>399</v>
      </c>
      <c r="E34" s="40" t="s">
        <v>400</v>
      </c>
      <c r="F34" s="41" t="s">
        <v>130</v>
      </c>
    </row>
    <row r="35" spans="1:6" ht="17">
      <c r="A35" s="107">
        <v>1</v>
      </c>
      <c r="B35" s="108" t="s">
        <v>413</v>
      </c>
      <c r="C35" s="296">
        <f>C36/C37</f>
        <v>0.41326155600298986</v>
      </c>
      <c r="D35" s="296">
        <f t="shared" ref="D35" si="1">D36/D37</f>
        <v>0.47569805452936709</v>
      </c>
      <c r="E35" s="296"/>
      <c r="F35" s="162" t="s">
        <v>418</v>
      </c>
    </row>
    <row r="36" spans="1:6" ht="17">
      <c r="B36" s="108" t="s">
        <v>414</v>
      </c>
      <c r="C36" s="168">
        <f>C4+C5</f>
        <v>21.3963054335</v>
      </c>
      <c r="D36" s="168">
        <f t="shared" ref="D36" si="2">D4+D5</f>
        <v>25.7235061035</v>
      </c>
      <c r="E36" s="168"/>
      <c r="F36" s="162" t="s">
        <v>419</v>
      </c>
    </row>
    <row r="37" spans="1:6" ht="17">
      <c r="A37" s="295"/>
      <c r="B37" s="108" t="s">
        <v>415</v>
      </c>
      <c r="C37" s="168">
        <f>C17+C18</f>
        <v>51.774245928999996</v>
      </c>
      <c r="D37" s="168">
        <f t="shared" ref="D37" si="3">D17+D18</f>
        <v>54.075281280999995</v>
      </c>
      <c r="E37" s="168"/>
      <c r="F37" s="162" t="s">
        <v>420</v>
      </c>
    </row>
    <row r="38" spans="1:6" ht="17">
      <c r="A38" s="107">
        <v>2</v>
      </c>
      <c r="B38" s="108" t="s">
        <v>416</v>
      </c>
      <c r="C38" s="296">
        <f>C39/C40</f>
        <v>1.6619909172790868</v>
      </c>
      <c r="D38" s="296">
        <f>D39/D40</f>
        <v>1.6687875839321729</v>
      </c>
      <c r="E38" s="294"/>
      <c r="F38" s="162" t="s">
        <v>421</v>
      </c>
    </row>
    <row r="39" spans="1:6" ht="17">
      <c r="A39" s="295"/>
      <c r="B39" s="108" t="s">
        <v>417</v>
      </c>
      <c r="C39" s="168">
        <f>C16</f>
        <v>108.77650337599999</v>
      </c>
      <c r="D39" s="168">
        <f>D16</f>
        <v>112.13798485161111</v>
      </c>
      <c r="E39" s="293"/>
      <c r="F39" s="162" t="s">
        <v>7</v>
      </c>
    </row>
    <row r="40" spans="1:6" ht="17">
      <c r="A40" s="295"/>
      <c r="B40" s="108" t="s">
        <v>423</v>
      </c>
      <c r="C40" s="168">
        <f>C23</f>
        <v>65.449517349999994</v>
      </c>
      <c r="D40" s="168">
        <f>D23</f>
        <v>67.197278989444413</v>
      </c>
      <c r="E40" s="293"/>
      <c r="F40" s="162" t="s">
        <v>422</v>
      </c>
    </row>
    <row r="41" spans="1:6">
      <c r="C41" s="234"/>
    </row>
    <row r="42" spans="1:6">
      <c r="C42" s="234"/>
    </row>
    <row r="43" spans="1:6">
      <c r="C43" s="234"/>
    </row>
    <row r="44" spans="1:6">
      <c r="C44" s="234"/>
    </row>
    <row r="45" spans="1:6">
      <c r="C45" s="234"/>
    </row>
    <row r="46" spans="1:6">
      <c r="C46" s="234"/>
    </row>
    <row r="47" spans="1:6">
      <c r="C47" s="234"/>
    </row>
    <row r="48" spans="1:6">
      <c r="C48" s="234"/>
    </row>
    <row r="49" spans="3:3">
      <c r="C49" s="234"/>
    </row>
    <row r="50" spans="3:3">
      <c r="C50" s="234"/>
    </row>
    <row r="51" spans="3:3">
      <c r="C51" s="234"/>
    </row>
    <row r="52" spans="3:3">
      <c r="C52" s="234"/>
    </row>
  </sheetData>
  <mergeCells count="2">
    <mergeCell ref="A2:F2"/>
    <mergeCell ref="A1:F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B9C36A9-01D8-4235-BE41-C5AFB64EAA82}"/>
</file>

<file path=customXml/itemProps2.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3.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Prov-MFI Limit Comp Conv'!Print_Area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Microsoft Office User</cp:lastModifiedBy>
  <cp:lastPrinted>2021-02-25T07:26:43Z</cp:lastPrinted>
  <dcterms:created xsi:type="dcterms:W3CDTF">2016-02-23T06:03:52Z</dcterms:created>
  <dcterms:modified xsi:type="dcterms:W3CDTF">2021-11-02T06:48:12Z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