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75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IKNB'!$B$1:$AP$39</definedName>
  </definedNames>
  <calcPr calcId="162913"/>
</workbook>
</file>

<file path=xl/calcChain.xml><?xml version="1.0" encoding="utf-8"?>
<calcChain xmlns="http://schemas.openxmlformats.org/spreadsheetml/2006/main">
  <c r="W7" i="2" l="1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AE7" i="2" l="1"/>
  <c r="AD7" i="2"/>
  <c r="AD13" i="2"/>
  <c r="AE13" i="2"/>
  <c r="AF38" i="3"/>
  <c r="AF37" i="3"/>
  <c r="AE36" i="3"/>
  <c r="AD36" i="3"/>
  <c r="AF36" i="3" s="1"/>
  <c r="AF35" i="3"/>
  <c r="AF34" i="3"/>
  <c r="AE33" i="3"/>
  <c r="AD33" i="3"/>
  <c r="AF33" i="3" s="1"/>
  <c r="AF32" i="3"/>
  <c r="AF31" i="3"/>
  <c r="AF30" i="3"/>
  <c r="AE29" i="3"/>
  <c r="AD29" i="3"/>
  <c r="AF29" i="3" s="1"/>
  <c r="AF27" i="3"/>
  <c r="AF26" i="3"/>
  <c r="AF25" i="3"/>
  <c r="AF24" i="3"/>
  <c r="AF23" i="3"/>
  <c r="AE22" i="3"/>
  <c r="AD22" i="3"/>
  <c r="AF22" i="3" s="1"/>
  <c r="AF21" i="3"/>
  <c r="AE20" i="3"/>
  <c r="AD20" i="3"/>
  <c r="AF20" i="3" s="1"/>
  <c r="AF19" i="3"/>
  <c r="AF18" i="3"/>
  <c r="AF17" i="3"/>
  <c r="AE16" i="3"/>
  <c r="AE39" i="3" s="1"/>
  <c r="AD16" i="3"/>
  <c r="AF16" i="3" s="1"/>
  <c r="AF15" i="3"/>
  <c r="AF14" i="3"/>
  <c r="AF13" i="3"/>
  <c r="AE12" i="3"/>
  <c r="AD12" i="3"/>
  <c r="AF12" i="3" s="1"/>
  <c r="AF11" i="3"/>
  <c r="AF10" i="3"/>
  <c r="AF9" i="3"/>
  <c r="AF8" i="3"/>
  <c r="AF7" i="3"/>
  <c r="AE6" i="3"/>
  <c r="AD6" i="3"/>
  <c r="AF6" i="3" s="1"/>
  <c r="AD39" i="3" l="1"/>
  <c r="AF39" i="3" s="1"/>
  <c r="AF32" i="2" l="1"/>
  <c r="AF31" i="2"/>
  <c r="AF30" i="2"/>
  <c r="AF29" i="2"/>
  <c r="AF28" i="2"/>
  <c r="AF27" i="2"/>
  <c r="AF26" i="2"/>
  <c r="AF25" i="2"/>
  <c r="AF24" i="2"/>
  <c r="AF23" i="2"/>
  <c r="AF22" i="2"/>
  <c r="AE21" i="2"/>
  <c r="AD21" i="2"/>
  <c r="AF21" i="2" s="1"/>
  <c r="AF20" i="2"/>
  <c r="AF19" i="2"/>
  <c r="AF18" i="2"/>
  <c r="AE17" i="2"/>
  <c r="AD17" i="2"/>
  <c r="AF16" i="2"/>
  <c r="AF15" i="2"/>
  <c r="AF14" i="2"/>
  <c r="AF13" i="2"/>
  <c r="AF12" i="2"/>
  <c r="AF11" i="2"/>
  <c r="AF10" i="2"/>
  <c r="AF9" i="2"/>
  <c r="AF8" i="2"/>
  <c r="AF7" i="2"/>
  <c r="AD33" i="2" l="1"/>
  <c r="AE33" i="2"/>
  <c r="AF33" i="2" s="1"/>
  <c r="AF17" i="2"/>
  <c r="AC38" i="3"/>
  <c r="AC37" i="3"/>
  <c r="AB36" i="3"/>
  <c r="AA36" i="3"/>
  <c r="AC36" i="3" s="1"/>
  <c r="AC35" i="3"/>
  <c r="AC34" i="3"/>
  <c r="AB33" i="3"/>
  <c r="AA33" i="3"/>
  <c r="AC33" i="3" s="1"/>
  <c r="AC32" i="3"/>
  <c r="AC31" i="3"/>
  <c r="AC30" i="3"/>
  <c r="AB29" i="3"/>
  <c r="AA29" i="3"/>
  <c r="AC29" i="3" s="1"/>
  <c r="AC27" i="3"/>
  <c r="AC26" i="3"/>
  <c r="AC25" i="3"/>
  <c r="AC24" i="3"/>
  <c r="AC23" i="3"/>
  <c r="AB22" i="3"/>
  <c r="AC22" i="3" s="1"/>
  <c r="AA22" i="3"/>
  <c r="AC21" i="3"/>
  <c r="AB20" i="3"/>
  <c r="AB39" i="3" s="1"/>
  <c r="AA20" i="3"/>
  <c r="AC20" i="3" s="1"/>
  <c r="AC19" i="3"/>
  <c r="AC18" i="3"/>
  <c r="AC17" i="3"/>
  <c r="AB16" i="3"/>
  <c r="AA16" i="3"/>
  <c r="AC16" i="3" s="1"/>
  <c r="AC15" i="3"/>
  <c r="AC14" i="3"/>
  <c r="AC13" i="3"/>
  <c r="AB12" i="3"/>
  <c r="AA12" i="3"/>
  <c r="AC11" i="3"/>
  <c r="AC10" i="3"/>
  <c r="AC9" i="3"/>
  <c r="AC8" i="3"/>
  <c r="AC7" i="3"/>
  <c r="AB6" i="3"/>
  <c r="AA6" i="3"/>
  <c r="AC6" i="3" s="1"/>
  <c r="AC32" i="2"/>
  <c r="AC31" i="2"/>
  <c r="AC30" i="2"/>
  <c r="AC29" i="2"/>
  <c r="AC28" i="2"/>
  <c r="AC27" i="2"/>
  <c r="AC26" i="2"/>
  <c r="AC25" i="2"/>
  <c r="AC24" i="2"/>
  <c r="AC23" i="2"/>
  <c r="AC22" i="2"/>
  <c r="AB21" i="2"/>
  <c r="AA21" i="2"/>
  <c r="AC21" i="2" s="1"/>
  <c r="AC20" i="2"/>
  <c r="AC19" i="2"/>
  <c r="AC18" i="2"/>
  <c r="AB17" i="2"/>
  <c r="AA17" i="2"/>
  <c r="AC17" i="2" s="1"/>
  <c r="AC16" i="2"/>
  <c r="AC15" i="2"/>
  <c r="AC14" i="2"/>
  <c r="AB13" i="2"/>
  <c r="AA13" i="2"/>
  <c r="AC13" i="2" s="1"/>
  <c r="AC12" i="2"/>
  <c r="AC11" i="2"/>
  <c r="AC10" i="2"/>
  <c r="AC9" i="2"/>
  <c r="AC8" i="2"/>
  <c r="AB7" i="2"/>
  <c r="AA7" i="2"/>
  <c r="AC7" i="2" s="1"/>
  <c r="AB33" i="2" l="1"/>
  <c r="AA33" i="2"/>
  <c r="AC12" i="3"/>
  <c r="AA39" i="3"/>
  <c r="AC39" i="3" s="1"/>
  <c r="Z27" i="2"/>
  <c r="Y21" i="2"/>
  <c r="X21" i="2"/>
  <c r="Z21" i="2" s="1"/>
  <c r="S21" i="2"/>
  <c r="R21" i="2"/>
  <c r="T21" i="2" s="1"/>
  <c r="P21" i="2"/>
  <c r="O21" i="2"/>
  <c r="Q21" i="2" s="1"/>
  <c r="N21" i="2"/>
  <c r="M21" i="2"/>
  <c r="L21" i="2"/>
  <c r="K21" i="2"/>
  <c r="J21" i="2"/>
  <c r="I21" i="2"/>
  <c r="G21" i="2"/>
  <c r="H21" i="2" s="1"/>
  <c r="F21" i="2"/>
  <c r="D21" i="2"/>
  <c r="C21" i="2"/>
  <c r="T27" i="2"/>
  <c r="Q27" i="2"/>
  <c r="N27" i="2"/>
  <c r="K27" i="2"/>
  <c r="H27" i="2"/>
  <c r="E27" i="2"/>
  <c r="AC33" i="2" l="1"/>
  <c r="E28" i="3"/>
  <c r="H28" i="3"/>
  <c r="K28" i="3"/>
  <c r="N28" i="3"/>
  <c r="Q28" i="3"/>
  <c r="T28" i="3"/>
  <c r="Y28" i="2"/>
  <c r="X28" i="2"/>
  <c r="Z32" i="2"/>
  <c r="Z31" i="2"/>
  <c r="Z30" i="2"/>
  <c r="Z29" i="2"/>
  <c r="Z28" i="2" s="1"/>
  <c r="Z26" i="2"/>
  <c r="Z25" i="2"/>
  <c r="Z24" i="2"/>
  <c r="Z23" i="2"/>
  <c r="Z22" i="2"/>
  <c r="Z20" i="2"/>
  <c r="Z19" i="2"/>
  <c r="Z18" i="2"/>
  <c r="Y17" i="2"/>
  <c r="X17" i="2"/>
  <c r="Z16" i="2"/>
  <c r="Z15" i="2"/>
  <c r="Z14" i="2"/>
  <c r="Y13" i="2"/>
  <c r="X13" i="2"/>
  <c r="Z13" i="2" s="1"/>
  <c r="Z12" i="2"/>
  <c r="Z11" i="2"/>
  <c r="Z10" i="2"/>
  <c r="Z9" i="2"/>
  <c r="Z8" i="2"/>
  <c r="Y7" i="2"/>
  <c r="X7" i="2"/>
  <c r="Z38" i="3"/>
  <c r="Z37" i="3"/>
  <c r="Y36" i="3"/>
  <c r="X36" i="3"/>
  <c r="Z36" i="3" s="1"/>
  <c r="Z35" i="3"/>
  <c r="Z34" i="3"/>
  <c r="Y33" i="3"/>
  <c r="X33" i="3"/>
  <c r="Z33" i="3" s="1"/>
  <c r="Z32" i="3"/>
  <c r="Z31" i="3"/>
  <c r="Z30" i="3"/>
  <c r="Y29" i="3"/>
  <c r="X29" i="3"/>
  <c r="Z29" i="3" s="1"/>
  <c r="Z27" i="3"/>
  <c r="Z26" i="3"/>
  <c r="Z25" i="3"/>
  <c r="Z24" i="3"/>
  <c r="Z23" i="3"/>
  <c r="Y22" i="3"/>
  <c r="Y20" i="3" s="1"/>
  <c r="X22" i="3"/>
  <c r="Z22" i="3" s="1"/>
  <c r="Z21" i="3"/>
  <c r="Z19" i="3"/>
  <c r="Z18" i="3"/>
  <c r="Z17" i="3"/>
  <c r="Y16" i="3"/>
  <c r="X16" i="3"/>
  <c r="Z16" i="3" s="1"/>
  <c r="Z15" i="3"/>
  <c r="Z14" i="3"/>
  <c r="Z13" i="3"/>
  <c r="Y12" i="3"/>
  <c r="X12" i="3"/>
  <c r="Z12" i="3" s="1"/>
  <c r="Z11" i="3"/>
  <c r="Z10" i="3"/>
  <c r="Z9" i="3"/>
  <c r="Z8" i="3"/>
  <c r="Z7" i="3"/>
  <c r="Y6" i="3"/>
  <c r="X6" i="3"/>
  <c r="Z6" i="3" s="1"/>
  <c r="Y33" i="2" l="1"/>
  <c r="X33" i="2"/>
  <c r="X20" i="3"/>
  <c r="Z20" i="3" s="1"/>
  <c r="Z17" i="2"/>
  <c r="Z7" i="2"/>
  <c r="Y39" i="3"/>
  <c r="X39" i="3"/>
  <c r="Z39" i="3" s="1"/>
  <c r="Z33" i="2"/>
  <c r="W38" i="3"/>
  <c r="W37" i="3"/>
  <c r="V36" i="3"/>
  <c r="U36" i="3"/>
  <c r="W36" i="3" s="1"/>
  <c r="W35" i="3"/>
  <c r="W34" i="3"/>
  <c r="V33" i="3"/>
  <c r="U33" i="3"/>
  <c r="W33" i="3" s="1"/>
  <c r="W32" i="3"/>
  <c r="W31" i="3"/>
  <c r="W30" i="3"/>
  <c r="V29" i="3"/>
  <c r="U29" i="3"/>
  <c r="W29" i="3" s="1"/>
  <c r="W27" i="3"/>
  <c r="W26" i="3"/>
  <c r="W25" i="3"/>
  <c r="W24" i="3"/>
  <c r="W23" i="3"/>
  <c r="V22" i="3"/>
  <c r="V20" i="3" s="1"/>
  <c r="U22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W6" i="3" l="1"/>
  <c r="W22" i="3"/>
  <c r="U20" i="3"/>
  <c r="W20" i="3" s="1"/>
  <c r="W12" i="3"/>
  <c r="W16" i="3"/>
  <c r="V39" i="3"/>
  <c r="U39" i="3" l="1"/>
  <c r="W39" i="3" s="1"/>
  <c r="J28" i="2" l="1"/>
  <c r="T32" i="2"/>
  <c r="T30" i="2"/>
  <c r="T29" i="2"/>
  <c r="S28" i="2"/>
  <c r="R28" i="2"/>
  <c r="T28" i="2" s="1"/>
  <c r="T26" i="2"/>
  <c r="T25" i="2"/>
  <c r="T24" i="2"/>
  <c r="T23" i="2"/>
  <c r="T22" i="2"/>
  <c r="T20" i="2"/>
  <c r="T19" i="2"/>
  <c r="T18" i="2"/>
  <c r="S17" i="2"/>
  <c r="R17" i="2"/>
  <c r="T17" i="2" s="1"/>
  <c r="T16" i="2"/>
  <c r="T15" i="2"/>
  <c r="T14" i="2"/>
  <c r="S13" i="2"/>
  <c r="R13" i="2"/>
  <c r="T13" i="2" s="1"/>
  <c r="T12" i="2"/>
  <c r="T11" i="2"/>
  <c r="T10" i="2"/>
  <c r="T9" i="2"/>
  <c r="T8" i="2"/>
  <c r="S7" i="2"/>
  <c r="R7" i="2"/>
  <c r="T7" i="2" s="1"/>
  <c r="T38" i="3"/>
  <c r="T37" i="3"/>
  <c r="S36" i="3"/>
  <c r="R36" i="3"/>
  <c r="T36" i="3" s="1"/>
  <c r="T35" i="3"/>
  <c r="T34" i="3"/>
  <c r="S33" i="3"/>
  <c r="R33" i="3"/>
  <c r="T32" i="3"/>
  <c r="T31" i="3"/>
  <c r="T30" i="3"/>
  <c r="S29" i="3"/>
  <c r="R29" i="3"/>
  <c r="T27" i="3"/>
  <c r="T26" i="3"/>
  <c r="T25" i="3"/>
  <c r="T24" i="3"/>
  <c r="T23" i="3"/>
  <c r="S22" i="3"/>
  <c r="S20" i="3" s="1"/>
  <c r="R22" i="3"/>
  <c r="T21" i="3"/>
  <c r="T19" i="3"/>
  <c r="T18" i="3"/>
  <c r="T17" i="3"/>
  <c r="S16" i="3"/>
  <c r="R16" i="3"/>
  <c r="T16" i="3" s="1"/>
  <c r="T15" i="3"/>
  <c r="T14" i="3"/>
  <c r="T13" i="3"/>
  <c r="S12" i="3"/>
  <c r="R12" i="3"/>
  <c r="T12" i="3" s="1"/>
  <c r="T11" i="3"/>
  <c r="T10" i="3"/>
  <c r="T9" i="3"/>
  <c r="T8" i="3"/>
  <c r="T7" i="3"/>
  <c r="S6" i="3"/>
  <c r="R6" i="3"/>
  <c r="T6" i="3" s="1"/>
  <c r="T22" i="3" l="1"/>
  <c r="R20" i="3"/>
  <c r="T20" i="3" s="1"/>
  <c r="T33" i="3"/>
  <c r="T29" i="3"/>
  <c r="S33" i="2"/>
  <c r="R33" i="2"/>
  <c r="S39" i="3"/>
  <c r="Q32" i="2"/>
  <c r="Q30" i="2"/>
  <c r="Q29" i="2"/>
  <c r="P28" i="2"/>
  <c r="O28" i="2"/>
  <c r="Q28" i="2" s="1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3" i="2" s="1"/>
  <c r="Q12" i="2"/>
  <c r="Q11" i="2"/>
  <c r="Q10" i="2"/>
  <c r="Q9" i="2"/>
  <c r="Q8" i="2"/>
  <c r="P7" i="2"/>
  <c r="O7" i="2"/>
  <c r="Q7" i="2" s="1"/>
  <c r="P33" i="2" l="1"/>
  <c r="Q17" i="2"/>
  <c r="T33" i="2"/>
  <c r="R39" i="3"/>
  <c r="O33" i="2"/>
  <c r="T39" i="3" l="1"/>
  <c r="Q33" i="2"/>
  <c r="Q38" i="3" l="1"/>
  <c r="Q37" i="3"/>
  <c r="P36" i="3"/>
  <c r="O36" i="3"/>
  <c r="Q36" i="3" s="1"/>
  <c r="Q35" i="3"/>
  <c r="Q34" i="3"/>
  <c r="P33" i="3"/>
  <c r="O33" i="3"/>
  <c r="Q32" i="3"/>
  <c r="Q31" i="3"/>
  <c r="Q30" i="3"/>
  <c r="P29" i="3"/>
  <c r="O29" i="3"/>
  <c r="Q29" i="3" s="1"/>
  <c r="Q27" i="3"/>
  <c r="Q26" i="3"/>
  <c r="Q25" i="3"/>
  <c r="Q24" i="3"/>
  <c r="Q23" i="3"/>
  <c r="P22" i="3"/>
  <c r="P20" i="3" s="1"/>
  <c r="O22" i="3"/>
  <c r="Q21" i="3"/>
  <c r="Q19" i="3"/>
  <c r="Q18" i="3"/>
  <c r="Q17" i="3"/>
  <c r="P16" i="3"/>
  <c r="O16" i="3"/>
  <c r="Q16" i="3" s="1"/>
  <c r="Q15" i="3"/>
  <c r="Q14" i="3"/>
  <c r="Q13" i="3"/>
  <c r="P12" i="3"/>
  <c r="O12" i="3"/>
  <c r="Q11" i="3"/>
  <c r="Q10" i="3"/>
  <c r="Q9" i="3"/>
  <c r="Q8" i="3"/>
  <c r="Q7" i="3"/>
  <c r="P6" i="3"/>
  <c r="O6" i="3"/>
  <c r="N38" i="3"/>
  <c r="N37" i="3"/>
  <c r="M36" i="3"/>
  <c r="L36" i="3"/>
  <c r="N36" i="3" s="1"/>
  <c r="N35" i="3"/>
  <c r="N34" i="3"/>
  <c r="M33" i="3"/>
  <c r="L33" i="3"/>
  <c r="N32" i="3"/>
  <c r="N31" i="3"/>
  <c r="N30" i="3"/>
  <c r="M29" i="3"/>
  <c r="L29" i="3"/>
  <c r="N27" i="3"/>
  <c r="N26" i="3"/>
  <c r="N25" i="3"/>
  <c r="N24" i="3"/>
  <c r="N23" i="3"/>
  <c r="M22" i="3"/>
  <c r="M20" i="3" s="1"/>
  <c r="L22" i="3"/>
  <c r="L20" i="3" s="1"/>
  <c r="N21" i="3"/>
  <c r="N19" i="3"/>
  <c r="N18" i="3"/>
  <c r="N17" i="3"/>
  <c r="M16" i="3"/>
  <c r="L16" i="3"/>
  <c r="N15" i="3"/>
  <c r="N14" i="3"/>
  <c r="N13" i="3"/>
  <c r="M12" i="3"/>
  <c r="L12" i="3"/>
  <c r="N12" i="3" s="1"/>
  <c r="N11" i="3"/>
  <c r="N10" i="3"/>
  <c r="N9" i="3"/>
  <c r="N8" i="3"/>
  <c r="N7" i="3"/>
  <c r="M6" i="3"/>
  <c r="L6" i="3"/>
  <c r="N32" i="2"/>
  <c r="N31" i="2"/>
  <c r="N30" i="2"/>
  <c r="N29" i="2"/>
  <c r="M28" i="2"/>
  <c r="L28" i="2"/>
  <c r="N28" i="2" s="1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3" i="2" s="1"/>
  <c r="N12" i="2"/>
  <c r="N11" i="2"/>
  <c r="N10" i="2"/>
  <c r="N9" i="2"/>
  <c r="N8" i="2"/>
  <c r="M7" i="2"/>
  <c r="L7" i="2"/>
  <c r="N7" i="2" s="1"/>
  <c r="Q22" i="3" l="1"/>
  <c r="O20" i="3"/>
  <c r="Q20" i="3" s="1"/>
  <c r="N20" i="3"/>
  <c r="N16" i="3"/>
  <c r="N17" i="2"/>
  <c r="Q12" i="3"/>
  <c r="Q33" i="3"/>
  <c r="Q6" i="3"/>
  <c r="P39" i="3"/>
  <c r="N29" i="3"/>
  <c r="N22" i="3"/>
  <c r="N33" i="3"/>
  <c r="M33" i="2"/>
  <c r="N6" i="3"/>
  <c r="M39" i="3"/>
  <c r="L33" i="2"/>
  <c r="N33" i="2" l="1"/>
  <c r="O39" i="3"/>
  <c r="Q39" i="3" s="1"/>
  <c r="L39" i="3"/>
  <c r="N39" i="3" s="1"/>
  <c r="K32" i="2" l="1"/>
  <c r="K30" i="2"/>
  <c r="K29" i="2"/>
  <c r="I28" i="2"/>
  <c r="K26" i="2"/>
  <c r="K25" i="2"/>
  <c r="K24" i="2"/>
  <c r="K23" i="2"/>
  <c r="K22" i="2"/>
  <c r="K20" i="2"/>
  <c r="K19" i="2"/>
  <c r="K18" i="2"/>
  <c r="J17" i="2"/>
  <c r="I17" i="2"/>
  <c r="K17" i="2" s="1"/>
  <c r="K16" i="2"/>
  <c r="K15" i="2"/>
  <c r="K14" i="2"/>
  <c r="J13" i="2"/>
  <c r="I13" i="2"/>
  <c r="K12" i="2"/>
  <c r="K11" i="2"/>
  <c r="K10" i="2"/>
  <c r="K9" i="2"/>
  <c r="K8" i="2"/>
  <c r="J7" i="2"/>
  <c r="I7" i="2"/>
  <c r="K7" i="2" s="1"/>
  <c r="K38" i="3"/>
  <c r="K37" i="3"/>
  <c r="J36" i="3"/>
  <c r="I36" i="3"/>
  <c r="K35" i="3"/>
  <c r="K34" i="3"/>
  <c r="J33" i="3"/>
  <c r="I33" i="3"/>
  <c r="K33" i="3" s="1"/>
  <c r="K32" i="3"/>
  <c r="K31" i="3"/>
  <c r="K30" i="3"/>
  <c r="J29" i="3"/>
  <c r="I29" i="3"/>
  <c r="K29" i="3" s="1"/>
  <c r="K27" i="3"/>
  <c r="K26" i="3"/>
  <c r="K25" i="3"/>
  <c r="K24" i="3"/>
  <c r="K23" i="3"/>
  <c r="J22" i="3"/>
  <c r="J20" i="3" s="1"/>
  <c r="I22" i="3"/>
  <c r="I20" i="3" s="1"/>
  <c r="K20" i="3" s="1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6" i="3" s="1"/>
  <c r="J39" i="3" l="1"/>
  <c r="K12" i="3"/>
  <c r="K36" i="3"/>
  <c r="K13" i="2"/>
  <c r="I33" i="2"/>
  <c r="K22" i="3"/>
  <c r="K16" i="3"/>
  <c r="I39" i="3" l="1"/>
  <c r="K39" i="3" s="1"/>
  <c r="H32" i="2" l="1"/>
  <c r="H31" i="2"/>
  <c r="H30" i="2"/>
  <c r="H29" i="2"/>
  <c r="G28" i="2"/>
  <c r="F28" i="2"/>
  <c r="H26" i="2"/>
  <c r="H25" i="2"/>
  <c r="H24" i="2"/>
  <c r="H23" i="2"/>
  <c r="H22" i="2"/>
  <c r="H20" i="2"/>
  <c r="H19" i="2"/>
  <c r="H18" i="2"/>
  <c r="G17" i="2"/>
  <c r="F17" i="2"/>
  <c r="H17" i="2" s="1"/>
  <c r="H16" i="2"/>
  <c r="H15" i="2"/>
  <c r="H14" i="2"/>
  <c r="G13" i="2"/>
  <c r="F13" i="2"/>
  <c r="H13" i="2" s="1"/>
  <c r="H12" i="2"/>
  <c r="H11" i="2"/>
  <c r="H10" i="2"/>
  <c r="H9" i="2"/>
  <c r="H8" i="2"/>
  <c r="G7" i="2"/>
  <c r="F7" i="2"/>
  <c r="H7" i="2" s="1"/>
  <c r="H38" i="3"/>
  <c r="H37" i="3"/>
  <c r="G36" i="3"/>
  <c r="F36" i="3"/>
  <c r="H35" i="3"/>
  <c r="H34" i="3"/>
  <c r="G33" i="3"/>
  <c r="F33" i="3"/>
  <c r="H32" i="3"/>
  <c r="H31" i="3"/>
  <c r="H30" i="3"/>
  <c r="G29" i="3"/>
  <c r="F29" i="3"/>
  <c r="H27" i="3"/>
  <c r="H26" i="3"/>
  <c r="H25" i="3"/>
  <c r="H24" i="3"/>
  <c r="H23" i="3"/>
  <c r="G22" i="3"/>
  <c r="G20" i="3" s="1"/>
  <c r="F22" i="3"/>
  <c r="F20" i="3" s="1"/>
  <c r="H20" i="3" s="1"/>
  <c r="H21" i="3"/>
  <c r="H19" i="3"/>
  <c r="H18" i="3"/>
  <c r="H17" i="3"/>
  <c r="G16" i="3"/>
  <c r="F16" i="3"/>
  <c r="H16" i="3" s="1"/>
  <c r="H15" i="3"/>
  <c r="H14" i="3"/>
  <c r="H13" i="3"/>
  <c r="G12" i="3"/>
  <c r="F12" i="3"/>
  <c r="H11" i="3"/>
  <c r="H10" i="3"/>
  <c r="H9" i="3"/>
  <c r="H8" i="3"/>
  <c r="H7" i="3"/>
  <c r="G6" i="3"/>
  <c r="F6" i="3"/>
  <c r="H6" i="3" l="1"/>
  <c r="H22" i="3"/>
  <c r="F33" i="2"/>
  <c r="H12" i="3"/>
  <c r="H33" i="3"/>
  <c r="H36" i="3"/>
  <c r="H29" i="3"/>
  <c r="G39" i="3"/>
  <c r="H28" i="2"/>
  <c r="G33" i="2"/>
  <c r="H33" i="2" l="1"/>
  <c r="F39" i="3"/>
  <c r="H39" i="3" l="1"/>
  <c r="E38" i="3" l="1"/>
  <c r="E37" i="3"/>
  <c r="D36" i="3"/>
  <c r="C36" i="3"/>
  <c r="E36" i="3" s="1"/>
  <c r="E35" i="3"/>
  <c r="E34" i="3"/>
  <c r="D33" i="3"/>
  <c r="C33" i="3"/>
  <c r="E32" i="3"/>
  <c r="E31" i="3"/>
  <c r="E30" i="3"/>
  <c r="D29" i="3"/>
  <c r="C29" i="3"/>
  <c r="E27" i="3"/>
  <c r="E26" i="3"/>
  <c r="E25" i="3"/>
  <c r="E24" i="3"/>
  <c r="E23" i="3"/>
  <c r="D22" i="3"/>
  <c r="D20" i="3" s="1"/>
  <c r="C22" i="3"/>
  <c r="C20" i="3" s="1"/>
  <c r="E20" i="3" s="1"/>
  <c r="E21" i="3"/>
  <c r="E19" i="3"/>
  <c r="E18" i="3"/>
  <c r="E17" i="3"/>
  <c r="D16" i="3"/>
  <c r="C16" i="3"/>
  <c r="E16" i="3" s="1"/>
  <c r="E15" i="3"/>
  <c r="E14" i="3"/>
  <c r="E13" i="3"/>
  <c r="D12" i="3"/>
  <c r="C12" i="3"/>
  <c r="E11" i="3"/>
  <c r="E10" i="3"/>
  <c r="E9" i="3"/>
  <c r="E8" i="3"/>
  <c r="E7" i="3"/>
  <c r="D6" i="3"/>
  <c r="C6" i="3"/>
  <c r="E32" i="2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6" i="2"/>
  <c r="E15" i="2"/>
  <c r="E14" i="2"/>
  <c r="D13" i="2"/>
  <c r="C13" i="2"/>
  <c r="E12" i="2"/>
  <c r="E11" i="2"/>
  <c r="E10" i="2"/>
  <c r="E9" i="2"/>
  <c r="E8" i="2"/>
  <c r="D7" i="2"/>
  <c r="C7" i="2"/>
  <c r="E29" i="3" l="1"/>
  <c r="E33" i="3"/>
  <c r="E13" i="2"/>
  <c r="E7" i="2"/>
  <c r="E17" i="2"/>
  <c r="E28" i="2"/>
  <c r="E22" i="3"/>
  <c r="C33" i="2"/>
  <c r="D33" i="2"/>
  <c r="E21" i="2"/>
  <c r="D39" i="3"/>
  <c r="E12" i="3"/>
  <c r="E6" i="3"/>
  <c r="E33" i="2" l="1"/>
  <c r="C39" i="3"/>
  <c r="E39" i="3" l="1"/>
  <c r="K31" i="2" l="1"/>
  <c r="K28" i="2"/>
  <c r="J33" i="2"/>
  <c r="K33" i="2" l="1"/>
</calcChain>
</file>

<file path=xl/sharedStrings.xml><?xml version="1.0" encoding="utf-8"?>
<sst xmlns="http://schemas.openxmlformats.org/spreadsheetml/2006/main" count="151" uniqueCount="60">
  <si>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</si>
  <si>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</si>
  <si>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</si>
  <si>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</si>
  <si>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</si>
  <si>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</si>
  <si>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</si>
  <si>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</si>
  <si>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</si>
  <si>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</si>
  <si>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</si>
  <si>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</si>
  <si>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</si>
  <si>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</si>
  <si>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</si>
  <si>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</si>
  <si>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</si>
  <si>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</si>
  <si>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</si>
  <si>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</si>
  <si>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</si>
  <si>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</si>
  <si>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</si>
  <si>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</si>
  <si>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2. Pergadaian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</si>
  <si>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</si>
  <si>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</si>
  <si>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</si>
  <si>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</si>
  <si>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</si>
  <si>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</si>
  <si>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</si>
  <si>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</si>
  <si>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</si>
  <si>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</si>
  <si>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</si>
  <si>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</si>
  <si>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</si>
  <si>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>Terdaftar dan sedang memproses izin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</si>
  <si>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</si>
  <si>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</si>
  <si>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</si>
  <si>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</si>
  <si>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Desember 2021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</si>
  <si>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</si>
  <si>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</si>
  <si>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</si>
  <si>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</si>
  <si>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</si>
  <si>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</si>
  <si>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</si>
  <si>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</si>
  <si>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</si>
  <si>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</si>
  <si>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</si>
  <si>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</si>
  <si>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</si>
  <si>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</si>
  <si>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Syariah*)</t>
  </si>
  <si>
    <t>*) terdapat koreksi pada aset asuransi jiwa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</si>
</sst>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5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 Light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167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167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7" fillId="0" borderId="10" applyFont="0" applyFill="0" applyAlignment="0">
      <protection locked="0"/>
    </xf>
    <xf numFmtId="170" fontId="7" fillId="0" borderId="11" applyFill="0" applyAlignment="0">
      <protection locked="0"/>
    </xf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10" applyFont="0" applyFill="0" applyAlignment="0">
      <protection locked="0"/>
    </xf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9" fillId="0" borderId="0"/>
    <xf numFmtId="0" fontId="29" fillId="0" borderId="0"/>
    <xf numFmtId="164" fontId="26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4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41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65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9" fontId="3" fillId="0" borderId="0"/>
    <xf numFmtId="180" fontId="3" fillId="3" borderId="0" applyNumberFormat="0" applyBorder="0" applyAlignment="0" applyProtection="0"/>
    <xf numFmtId="180" fontId="4" fillId="2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1" fillId="0" borderId="0"/>
    <xf numFmtId="180" fontId="7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0" applyNumberFormat="0" applyFont="0" applyAlignment="0" applyProtection="0"/>
    <xf numFmtId="165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6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14" fontId="30" fillId="0" borderId="0"/>
    <xf numFmtId="188" fontId="43" fillId="0" borderId="0">
      <protection locked="0"/>
    </xf>
    <xf numFmtId="188" fontId="44" fillId="0" borderId="0">
      <protection locked="0"/>
    </xf>
    <xf numFmtId="188" fontId="44" fillId="0" borderId="0">
      <protection locked="0"/>
    </xf>
    <xf numFmtId="188" fontId="44" fillId="0" borderId="0">
      <protection locked="0"/>
    </xf>
    <xf numFmtId="188" fontId="43" fillId="0" borderId="0">
      <protection locked="0"/>
    </xf>
    <xf numFmtId="188" fontId="43" fillId="0" borderId="0">
      <protection locked="0"/>
    </xf>
    <xf numFmtId="188" fontId="45" fillId="0" borderId="0">
      <protection locked="0"/>
    </xf>
    <xf numFmtId="10" fontId="30" fillId="15" borderId="2" applyNumberFormat="0" applyBorder="0" applyAlignment="0" applyProtection="0"/>
    <xf numFmtId="188" fontId="25" fillId="0" borderId="0"/>
    <xf numFmtId="189" fontId="1" fillId="0" borderId="0"/>
    <xf numFmtId="188" fontId="1" fillId="0" borderId="0"/>
    <xf numFmtId="188" fontId="1" fillId="0" borderId="0"/>
    <xf numFmtId="189" fontId="1" fillId="0" borderId="0"/>
    <xf numFmtId="0" fontId="7" fillId="0" borderId="0"/>
    <xf numFmtId="188" fontId="1" fillId="0" borderId="0"/>
    <xf numFmtId="188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9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9" fontId="7" fillId="0" borderId="0"/>
    <xf numFmtId="188" fontId="7" fillId="0" borderId="0"/>
    <xf numFmtId="188" fontId="1" fillId="0" borderId="0"/>
    <xf numFmtId="188" fontId="1" fillId="0" borderId="0"/>
    <xf numFmtId="43" fontId="1" fillId="0" borderId="0"/>
    <xf numFmtId="188" fontId="7" fillId="0" borderId="0"/>
    <xf numFmtId="188" fontId="7" fillId="0" borderId="0"/>
    <xf numFmtId="189" fontId="1" fillId="0" borderId="0"/>
    <xf numFmtId="188" fontId="1" fillId="0" borderId="0"/>
    <xf numFmtId="188" fontId="1" fillId="0" borderId="0"/>
    <xf numFmtId="9" fontId="7" fillId="0" borderId="0" applyFont="0" applyFill="0" applyBorder="0" applyAlignment="0" applyProtection="0"/>
    <xf numFmtId="188" fontId="36" fillId="0" borderId="2">
      <alignment horizontal="center"/>
    </xf>
    <xf numFmtId="188" fontId="36" fillId="0" borderId="0">
      <alignment horizontal="center" vertical="center"/>
    </xf>
    <xf numFmtId="188" fontId="37" fillId="7" borderId="0" applyNumberFormat="0" applyFill="0">
      <alignment horizontal="left" vertical="center"/>
    </xf>
    <xf numFmtId="41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1" fontId="46" fillId="0" borderId="0" applyFont="0" applyFill="0" applyBorder="0" applyAlignment="0" applyProtection="0"/>
    <xf numFmtId="0" fontId="46" fillId="0" borderId="0">
      <alignment vertical="center"/>
    </xf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20">
    <xf numFmtId="0" fontId="0" fillId="0" borderId="0" xfId="0"/>
    <xf numFmtId="0" fontId="47" fillId="0" borderId="0" xfId="0" applyFont="1" applyFill="1"/>
    <xf numFmtId="0" fontId="47" fillId="0" borderId="0" xfId="0" applyFont="1"/>
    <xf numFmtId="167" fontId="47" fillId="0" borderId="0" xfId="1" applyFont="1"/>
    <xf numFmtId="165" fontId="49" fillId="4" borderId="16" xfId="845" applyFont="1" applyFill="1" applyBorder="1" applyAlignment="1">
      <alignment vertical="center"/>
    </xf>
    <xf numFmtId="167" fontId="54" fillId="17" borderId="2" xfId="1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8" fillId="8" borderId="21" xfId="0" applyFont="1" applyFill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165" fontId="49" fillId="8" borderId="2" xfId="845" applyFont="1" applyFill="1" applyBorder="1" applyAlignment="1"/>
    <xf numFmtId="182" fontId="47" fillId="0" borderId="22" xfId="845" applyNumberFormat="1" applyFont="1" applyFill="1" applyBorder="1" applyAlignment="1">
      <alignment vertical="center"/>
    </xf>
    <xf numFmtId="182" fontId="47" fillId="0" borderId="2" xfId="845" applyNumberFormat="1" applyFont="1" applyBorder="1" applyAlignment="1">
      <alignment horizontal="right" vertical="center"/>
    </xf>
    <xf numFmtId="0" fontId="50" fillId="0" borderId="21" xfId="0" applyFont="1" applyBorder="1" applyAlignment="1">
      <alignment horizontal="left" vertical="center" indent="3"/>
    </xf>
    <xf numFmtId="0" fontId="49" fillId="0" borderId="21" xfId="0" applyFont="1" applyBorder="1" applyAlignment="1">
      <alignment vertical="center"/>
    </xf>
    <xf numFmtId="165" fontId="49" fillId="8" borderId="2" xfId="845" applyFont="1" applyFill="1" applyBorder="1" applyAlignment="1">
      <alignment vertical="center"/>
    </xf>
    <xf numFmtId="182" fontId="56" fillId="0" borderId="2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55" fillId="8" borderId="2" xfId="845" applyNumberFormat="1" applyFont="1" applyFill="1" applyBorder="1" applyAlignment="1">
      <alignment horizontal="right" vertical="center"/>
    </xf>
    <xf numFmtId="182" fontId="55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5" fillId="18" borderId="2" xfId="845" applyNumberFormat="1" applyFont="1" applyFill="1" applyBorder="1" applyAlignment="1">
      <alignment vertical="center"/>
    </xf>
    <xf numFmtId="165" fontId="49" fillId="4" borderId="17" xfId="845" applyFont="1" applyFill="1" applyBorder="1" applyAlignment="1">
      <alignment vertical="center"/>
    </xf>
    <xf numFmtId="165" fontId="51" fillId="0" borderId="2" xfId="845" applyFont="1" applyFill="1" applyBorder="1" applyAlignment="1"/>
    <xf numFmtId="167" fontId="47" fillId="0" borderId="0" xfId="1" applyFont="1" applyAlignment="1">
      <alignment vertical="center"/>
    </xf>
    <xf numFmtId="0" fontId="51" fillId="0" borderId="21" xfId="0" applyFont="1" applyBorder="1" applyAlignment="1">
      <alignment horizontal="left" vertical="center"/>
    </xf>
    <xf numFmtId="0" fontId="51" fillId="0" borderId="21" xfId="0" applyFont="1" applyBorder="1" applyAlignment="1">
      <alignment horizontal="left" vertical="center" wrapText="1"/>
    </xf>
    <xf numFmtId="0" fontId="51" fillId="0" borderId="21" xfId="0" applyFont="1" applyFill="1" applyBorder="1" applyAlignment="1">
      <alignment horizontal="left" vertical="center"/>
    </xf>
    <xf numFmtId="0" fontId="52" fillId="8" borderId="21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53" fillId="0" borderId="0" xfId="846" applyFont="1" applyAlignment="1">
      <alignment vertical="center"/>
    </xf>
    <xf numFmtId="0" fontId="53" fillId="0" borderId="0" xfId="846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50" fillId="0" borderId="21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182" fontId="52" fillId="8" borderId="2" xfId="845" applyNumberFormat="1" applyFont="1" applyFill="1" applyBorder="1" applyAlignment="1">
      <alignment vertical="center"/>
    </xf>
    <xf numFmtId="182" fontId="52" fillId="8" borderId="19" xfId="845" applyNumberFormat="1" applyFont="1" applyFill="1" applyBorder="1" applyAlignment="1">
      <alignment horizontal="right" vertical="center"/>
    </xf>
    <xf numFmtId="182" fontId="51" fillId="0" borderId="19" xfId="845" applyNumberFormat="1" applyFont="1" applyBorder="1" applyAlignment="1">
      <alignment horizontal="right" vertical="center"/>
    </xf>
    <xf numFmtId="182" fontId="52" fillId="8" borderId="22" xfId="845" applyNumberFormat="1" applyFont="1" applyFill="1" applyBorder="1" applyAlignment="1">
      <alignment vertical="center"/>
    </xf>
    <xf numFmtId="182" fontId="51" fillId="0" borderId="22" xfId="845" applyNumberFormat="1" applyFont="1" applyBorder="1" applyAlignment="1">
      <alignment horizontal="right" vertical="center"/>
    </xf>
    <xf numFmtId="182" fontId="52" fillId="8" borderId="19" xfId="845" applyNumberFormat="1" applyFont="1" applyFill="1" applyBorder="1" applyAlignment="1">
      <alignment vertical="center"/>
    </xf>
    <xf numFmtId="182" fontId="52" fillId="9" borderId="23" xfId="845" applyNumberFormat="1" applyFont="1" applyFill="1" applyBorder="1" applyAlignment="1">
      <alignment horizontal="right" vertical="center"/>
    </xf>
    <xf numFmtId="182" fontId="48" fillId="4" borderId="17" xfId="845" applyNumberFormat="1" applyFont="1" applyFill="1" applyBorder="1" applyAlignment="1">
      <alignment horizontal="right" vertical="center"/>
    </xf>
    <xf numFmtId="0" fontId="47" fillId="0" borderId="0" xfId="0" applyFont="1" applyFill="1" applyAlignment="1">
      <alignment horizontal="right" vertical="center"/>
    </xf>
    <xf numFmtId="167" fontId="54" fillId="17" borderId="13" xfId="1" applyFont="1" applyFill="1" applyBorder="1" applyAlignment="1">
      <alignment horizontal="center" vertical="center"/>
    </xf>
    <xf numFmtId="0" fontId="48" fillId="4" borderId="25" xfId="0" applyFont="1" applyFill="1" applyBorder="1" applyAlignment="1">
      <alignment vertical="center"/>
    </xf>
    <xf numFmtId="0" fontId="49" fillId="8" borderId="24" xfId="0" applyFont="1" applyFill="1" applyBorder="1" applyAlignment="1">
      <alignment vertical="center"/>
    </xf>
    <xf numFmtId="0" fontId="49" fillId="4" borderId="25" xfId="0" applyFont="1" applyFill="1" applyBorder="1" applyAlignment="1">
      <alignment vertical="center"/>
    </xf>
    <xf numFmtId="165" fontId="49" fillId="8" borderId="13" xfId="845" applyFont="1" applyFill="1" applyBorder="1" applyAlignment="1">
      <alignment vertical="center"/>
    </xf>
    <xf numFmtId="165" fontId="49" fillId="8" borderId="13" xfId="845" applyFont="1" applyFill="1" applyBorder="1" applyAlignment="1"/>
    <xf numFmtId="165" fontId="51" fillId="0" borderId="13" xfId="845" applyFont="1" applyFill="1" applyBorder="1" applyAlignment="1"/>
    <xf numFmtId="165" fontId="49" fillId="4" borderId="15" xfId="845" applyFont="1" applyFill="1" applyBorder="1" applyAlignment="1">
      <alignment vertical="center"/>
    </xf>
    <xf numFmtId="165" fontId="49" fillId="8" borderId="19" xfId="845" applyFont="1" applyFill="1" applyBorder="1" applyAlignment="1">
      <alignment vertical="center"/>
    </xf>
    <xf numFmtId="165" fontId="50" fillId="0" borderId="19" xfId="845" applyFont="1" applyBorder="1" applyAlignment="1">
      <alignment vertical="center"/>
    </xf>
    <xf numFmtId="1" fontId="47" fillId="0" borderId="2" xfId="845" applyNumberFormat="1" applyFont="1" applyFill="1" applyBorder="1" applyAlignment="1">
      <alignment vertical="center"/>
    </xf>
    <xf numFmtId="1" fontId="47" fillId="0" borderId="13" xfId="845" applyNumberFormat="1" applyFont="1" applyFill="1" applyBorder="1" applyAlignment="1">
      <alignment vertical="center"/>
    </xf>
    <xf numFmtId="165" fontId="50" fillId="0" borderId="2" xfId="845" applyFont="1" applyBorder="1" applyAlignment="1"/>
    <xf numFmtId="165" fontId="50" fillId="0" borderId="13" xfId="845" applyNumberFormat="1" applyFont="1" applyBorder="1" applyAlignment="1"/>
    <xf numFmtId="165" fontId="48" fillId="8" borderId="2" xfId="845" applyFont="1" applyFill="1" applyBorder="1" applyAlignment="1"/>
    <xf numFmtId="165" fontId="48" fillId="8" borderId="13" xfId="845" applyFont="1" applyFill="1" applyBorder="1" applyAlignment="1"/>
    <xf numFmtId="165" fontId="52" fillId="8" borderId="19" xfId="845" applyFont="1" applyFill="1" applyBorder="1" applyAlignment="1">
      <alignment vertical="center"/>
    </xf>
    <xf numFmtId="165" fontId="52" fillId="8" borderId="2" xfId="845" applyFont="1" applyFill="1" applyBorder="1" applyAlignment="1">
      <alignment vertical="center"/>
    </xf>
    <xf numFmtId="165" fontId="52" fillId="8" borderId="13" xfId="845" applyFont="1" applyFill="1" applyBorder="1" applyAlignment="1">
      <alignment vertical="center"/>
    </xf>
    <xf numFmtId="165" fontId="51" fillId="0" borderId="19" xfId="845" applyFont="1" applyFill="1" applyBorder="1" applyAlignment="1">
      <alignment vertical="center"/>
    </xf>
    <xf numFmtId="165" fontId="51" fillId="0" borderId="2" xfId="845" applyFont="1" applyFill="1" applyBorder="1" applyAlignment="1">
      <alignment vertical="center"/>
    </xf>
    <xf numFmtId="165" fontId="51" fillId="0" borderId="13" xfId="845" applyFont="1" applyFill="1" applyBorder="1" applyAlignment="1">
      <alignment vertical="center"/>
    </xf>
    <xf numFmtId="165" fontId="52" fillId="0" borderId="19" xfId="845" applyFont="1" applyFill="1" applyBorder="1" applyAlignment="1">
      <alignment vertical="center"/>
    </xf>
    <xf numFmtId="165" fontId="52" fillId="0" borderId="2" xfId="845" applyFont="1" applyFill="1" applyBorder="1" applyAlignment="1">
      <alignment vertical="center"/>
    </xf>
    <xf numFmtId="165" fontId="50" fillId="0" borderId="19" xfId="845" applyFont="1" applyFill="1" applyBorder="1" applyAlignment="1">
      <alignment vertical="center"/>
    </xf>
    <xf numFmtId="165" fontId="50" fillId="0" borderId="13" xfId="845" applyFont="1" applyBorder="1" applyAlignment="1"/>
    <xf numFmtId="165" fontId="48" fillId="0" borderId="0" xfId="845" applyFont="1" applyFill="1"/>
    <xf numFmtId="182" fontId="48" fillId="4" borderId="16" xfId="845" applyNumberFormat="1" applyFont="1" applyFill="1" applyBorder="1" applyAlignment="1">
      <alignment horizontal="right" vertical="center"/>
    </xf>
    <xf numFmtId="165" fontId="52" fillId="0" borderId="21" xfId="845" applyFont="1" applyFill="1" applyBorder="1" applyAlignment="1">
      <alignment vertical="center"/>
    </xf>
    <xf numFmtId="165" fontId="50" fillId="0" borderId="0" xfId="845" applyFont="1" applyBorder="1" applyAlignment="1">
      <alignment vertical="center"/>
    </xf>
    <xf numFmtId="43" fontId="51" fillId="0" borderId="0" xfId="0" applyNumberFormat="1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4" fillId="16" borderId="0" xfId="0" applyFont="1" applyFill="1" applyAlignment="1"/>
    <xf numFmtId="182" fontId="47" fillId="0" borderId="0" xfId="845" applyNumberFormat="1" applyFont="1" applyFill="1" applyAlignment="1">
      <alignment vertical="center"/>
    </xf>
    <xf numFmtId="0" fontId="54" fillId="16" borderId="0" xfId="0" applyFont="1" applyFill="1" applyAlignment="1">
      <alignment horizontal="center" vertical="center"/>
    </xf>
    <xf numFmtId="0" fontId="50" fillId="0" borderId="0" xfId="0" applyFont="1" applyBorder="1" applyAlignment="1">
      <alignment vertical="center" wrapText="1"/>
    </xf>
    <xf numFmtId="182" fontId="51" fillId="0" borderId="22" xfId="845" applyNumberFormat="1" applyFont="1" applyFill="1" applyBorder="1" applyAlignment="1">
      <alignment horizontal="right" vertical="center"/>
    </xf>
    <xf numFmtId="165" fontId="50" fillId="19" borderId="13" xfId="845" applyFont="1" applyFill="1" applyBorder="1" applyAlignment="1"/>
    <xf numFmtId="165" fontId="50" fillId="19" borderId="2" xfId="845" applyFont="1" applyFill="1" applyBorder="1" applyAlignment="1"/>
    <xf numFmtId="165" fontId="50" fillId="19" borderId="19" xfId="845" applyFont="1" applyFill="1" applyBorder="1" applyAlignment="1">
      <alignment vertical="center"/>
    </xf>
    <xf numFmtId="182" fontId="47" fillId="19" borderId="2" xfId="845" applyNumberFormat="1" applyFont="1" applyFill="1" applyBorder="1" applyAlignment="1">
      <alignment horizontal="right" vertical="center"/>
    </xf>
    <xf numFmtId="182" fontId="51" fillId="19" borderId="19" xfId="845" applyNumberFormat="1" applyFont="1" applyFill="1" applyBorder="1" applyAlignment="1">
      <alignment horizontal="right" vertical="center"/>
    </xf>
    <xf numFmtId="182" fontId="52" fillId="8" borderId="27" xfId="845" applyNumberFormat="1" applyFont="1" applyFill="1" applyBorder="1" applyAlignment="1">
      <alignment horizontal="right" vertical="center"/>
    </xf>
    <xf numFmtId="182" fontId="47" fillId="0" borderId="3" xfId="845" applyNumberFormat="1" applyFont="1" applyFill="1" applyBorder="1" applyAlignment="1">
      <alignment vertical="center"/>
    </xf>
    <xf numFmtId="182" fontId="52" fillId="8" borderId="3" xfId="845" applyNumberFormat="1" applyFont="1" applyFill="1" applyBorder="1" applyAlignment="1">
      <alignment vertical="center"/>
    </xf>
    <xf numFmtId="182" fontId="51" fillId="0" borderId="3" xfId="845" applyNumberFormat="1" applyFont="1" applyBorder="1" applyAlignment="1">
      <alignment horizontal="right" vertical="center"/>
    </xf>
    <xf numFmtId="182" fontId="51" fillId="0" borderId="27" xfId="845" applyNumberFormat="1" applyFont="1" applyBorder="1" applyAlignment="1">
      <alignment horizontal="right" vertical="center"/>
    </xf>
    <xf numFmtId="182" fontId="51" fillId="19" borderId="27" xfId="845" applyNumberFormat="1" applyFont="1" applyFill="1" applyBorder="1" applyAlignment="1">
      <alignment horizontal="right" vertical="center"/>
    </xf>
    <xf numFmtId="182" fontId="55" fillId="8" borderId="27" xfId="845" applyNumberFormat="1" applyFont="1" applyFill="1" applyBorder="1" applyAlignment="1">
      <alignment vertical="center"/>
    </xf>
    <xf numFmtId="182" fontId="52" fillId="9" borderId="28" xfId="845" applyNumberFormat="1" applyFont="1" applyFill="1" applyBorder="1" applyAlignment="1">
      <alignment horizontal="right" vertical="center"/>
    </xf>
    <xf numFmtId="182" fontId="48" fillId="4" borderId="29" xfId="845" applyNumberFormat="1" applyFont="1" applyFill="1" applyBorder="1" applyAlignment="1">
      <alignment horizontal="right" vertical="center"/>
    </xf>
    <xf numFmtId="182" fontId="52" fillId="8" borderId="13" xfId="845" applyNumberFormat="1" applyFont="1" applyFill="1" applyBorder="1" applyAlignment="1">
      <alignment vertical="center"/>
    </xf>
    <xf numFmtId="182" fontId="1" fillId="0" borderId="13" xfId="845" applyNumberFormat="1" applyFont="1" applyFill="1" applyBorder="1" applyAlignment="1">
      <alignment vertical="center"/>
    </xf>
    <xf numFmtId="182" fontId="55" fillId="8" borderId="13" xfId="845" applyNumberFormat="1" applyFont="1" applyFill="1" applyBorder="1" applyAlignment="1">
      <alignment horizontal="right" vertical="center"/>
    </xf>
    <xf numFmtId="182" fontId="56" fillId="0" borderId="13" xfId="845" applyNumberFormat="1" applyFont="1" applyFill="1" applyBorder="1" applyAlignment="1">
      <alignment vertical="center"/>
    </xf>
    <xf numFmtId="182" fontId="47" fillId="19" borderId="13" xfId="845" applyNumberFormat="1" applyFont="1" applyFill="1" applyBorder="1" applyAlignment="1">
      <alignment horizontal="right" vertical="center"/>
    </xf>
    <xf numFmtId="182" fontId="55" fillId="8" borderId="13" xfId="845" applyNumberFormat="1" applyFont="1" applyFill="1" applyBorder="1" applyAlignment="1">
      <alignment vertical="center"/>
    </xf>
    <xf numFmtId="182" fontId="55" fillId="8" borderId="19" xfId="845" applyNumberFormat="1" applyFont="1" applyFill="1" applyBorder="1" applyAlignment="1">
      <alignment vertical="center"/>
    </xf>
    <xf numFmtId="182" fontId="55" fillId="18" borderId="13" xfId="845" applyNumberFormat="1" applyFont="1" applyFill="1" applyBorder="1" applyAlignment="1">
      <alignment vertical="center"/>
    </xf>
    <xf numFmtId="182" fontId="48" fillId="4" borderId="15" xfId="845" applyNumberFormat="1" applyFont="1" applyFill="1" applyBorder="1" applyAlignment="1">
      <alignment horizontal="right" vertical="center"/>
    </xf>
    <xf numFmtId="181" fontId="54" fillId="17" borderId="30" xfId="1" quotePrefix="1" applyNumberFormat="1" applyFont="1" applyFill="1" applyBorder="1" applyAlignment="1">
      <alignment horizontal="center" vertical="center"/>
    </xf>
    <xf numFmtId="181" fontId="54" fillId="17" borderId="18" xfId="1" applyNumberFormat="1" applyFont="1" applyFill="1" applyBorder="1" applyAlignment="1">
      <alignment horizontal="center" vertical="center"/>
    </xf>
    <xf numFmtId="0" fontId="54" fillId="17" borderId="14" xfId="0" applyFont="1" applyFill="1" applyBorder="1" applyAlignment="1">
      <alignment horizontal="center" vertical="center"/>
    </xf>
    <xf numFmtId="0" fontId="54" fillId="17" borderId="19" xfId="0" applyFont="1" applyFill="1" applyBorder="1" applyAlignment="1">
      <alignment horizontal="center" vertical="center"/>
    </xf>
    <xf numFmtId="0" fontId="54" fillId="16" borderId="0" xfId="0" applyFont="1" applyFill="1" applyAlignment="1">
      <alignment horizontal="left" vertical="center"/>
    </xf>
    <xf numFmtId="181" fontId="54" fillId="17" borderId="18" xfId="1" quotePrefix="1" applyNumberFormat="1" applyFont="1" applyFill="1" applyBorder="1" applyAlignment="1">
      <alignment horizontal="center" vertical="center"/>
    </xf>
    <xf numFmtId="167" fontId="54" fillId="17" borderId="5" xfId="1" applyFont="1" applyFill="1" applyBorder="1" applyAlignment="1">
      <alignment horizontal="center" vertical="center"/>
    </xf>
    <xf numFmtId="167" fontId="54" fillId="17" borderId="21" xfId="1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27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182" fontId="57" fillId="0" borderId="0" xfId="845" applyNumberFormat="1" applyFont="1" applyFill="1" applyAlignment="1">
      <alignment vertical="center"/>
    </xf>
  </cellXfs>
  <cellStyles count="1260">
    <cellStyle name="_x0004_" xfId="477"/>
    <cellStyle name="_x0004_ 2" xfId="470"/>
    <cellStyle name="20% - Accent6 2" xfId="854"/>
    <cellStyle name="40% - Accent2 2" xfId="847"/>
    <cellStyle name="40% - Accent3 2" xfId="848"/>
    <cellStyle name="40% - Accent4 2" xfId="706"/>
    <cellStyle name="40% - Accent4 2 2" xfId="1047"/>
    <cellStyle name="40% - Accent4 2 3" xfId="894"/>
    <cellStyle name="40% - Accent5 2" xfId="857"/>
    <cellStyle name="a1" xfId="473"/>
    <cellStyle name="a1 2" xfId="472"/>
    <cellStyle name="a1 2 2" xfId="471"/>
    <cellStyle name="a1 2 2 2" xfId="474"/>
    <cellStyle name="a1 2 3" xfId="478"/>
    <cellStyle name="a1 2 4" xfId="479"/>
    <cellStyle name="a1 3" xfId="480"/>
    <cellStyle name="a1 4" xfId="481"/>
    <cellStyle name="a2" xfId="482"/>
    <cellStyle name="a2 2" xfId="483"/>
    <cellStyle name="a2 2 2" xfId="484"/>
    <cellStyle name="a2 2 2 2" xfId="485"/>
    <cellStyle name="a2 2 3" xfId="486"/>
    <cellStyle name="a2 2 4" xfId="487"/>
    <cellStyle name="a2 3" xfId="488"/>
    <cellStyle name="a2 4" xfId="489"/>
    <cellStyle name="Accent4 2" xfId="707"/>
    <cellStyle name="Arial10" xfId="490"/>
    <cellStyle name="ÄÞ¸¶ [0]_´ëÇü»çÃâ" xfId="491"/>
    <cellStyle name="ÄÞ¸¶_´ëÇü»çÃâ" xfId="492"/>
    <cellStyle name="AttribBox" xfId="8"/>
    <cellStyle name="Attribute" xfId="9"/>
    <cellStyle name="Ç¥ÁØ_´ëÇü»çÃâ" xfId="493"/>
    <cellStyle name="CategoryHeading" xfId="10"/>
    <cellStyle name="Comma" xfId="1" builtinId="3"/>
    <cellStyle name="Comma  - Style1" xfId="494"/>
    <cellStyle name="Comma  - Style1 2" xfId="1179"/>
    <cellStyle name="Comma  - Style2" xfId="495"/>
    <cellStyle name="Comma  - Style2 2" xfId="1180"/>
    <cellStyle name="Comma  - Style3" xfId="496"/>
    <cellStyle name="Comma  - Style3 2" xfId="1181"/>
    <cellStyle name="Comma  - Style4" xfId="497"/>
    <cellStyle name="Comma  - Style4 2" xfId="1182"/>
    <cellStyle name="Comma  - Style5" xfId="498"/>
    <cellStyle name="Comma  - Style5 2" xfId="1183"/>
    <cellStyle name="Comma  - Style6" xfId="499"/>
    <cellStyle name="Comma  - Style6 2" xfId="1184"/>
    <cellStyle name="Comma  - Style7" xfId="500"/>
    <cellStyle name="Comma  - Style7 2" xfId="1185"/>
    <cellStyle name="Comma  - Style8" xfId="1186"/>
    <cellStyle name="Comma [0]" xfId="845" builtinId="6"/>
    <cellStyle name="Comma [0] 10" xfId="501"/>
    <cellStyle name="Comma [0] 11" xfId="689"/>
    <cellStyle name="Comma [0] 12" xfId="5"/>
    <cellStyle name="Comma [0] 12 2" xfId="1173"/>
    <cellStyle name="Comma [0] 143" xfId="740"/>
    <cellStyle name="Comma [0] 150" xfId="837"/>
    <cellStyle name="Comma [0] 151" xfId="838"/>
    <cellStyle name="Comma [0] 2" xfId="468"/>
    <cellStyle name="Comma [0] 2 2" xfId="503"/>
    <cellStyle name="Comma [0] 2 2 2" xfId="708"/>
    <cellStyle name="Comma [0] 2 2 2 2" xfId="1048"/>
    <cellStyle name="Comma [0] 2 2 2 3" xfId="895"/>
    <cellStyle name="Comma [0] 2 2 3" xfId="1188"/>
    <cellStyle name="Comma [0] 2 3" xfId="504"/>
    <cellStyle name="Comma [0] 2 4" xfId="505"/>
    <cellStyle name="Comma [0] 2 5" xfId="506"/>
    <cellStyle name="Comma [0] 2 5 2" xfId="1022"/>
    <cellStyle name="Comma [0] 2 5 3" xfId="864"/>
    <cellStyle name="Comma [0] 2 6" xfId="502"/>
    <cellStyle name="Comma [0] 2 7" xfId="1187"/>
    <cellStyle name="Comma [0] 2 8" xfId="850"/>
    <cellStyle name="Comma [0] 3" xfId="507"/>
    <cellStyle name="Comma [0] 3 2" xfId="508"/>
    <cellStyle name="Comma [0] 3 2 2" xfId="509"/>
    <cellStyle name="Comma [0] 3 3" xfId="510"/>
    <cellStyle name="Comma [0] 3 4" xfId="865"/>
    <cellStyle name="Comma [0] 3 5" xfId="1189"/>
    <cellStyle name="Comma [0] 3 6" xfId="859"/>
    <cellStyle name="Comma [0] 4" xfId="511"/>
    <cellStyle name="Comma [0] 4 2" xfId="512"/>
    <cellStyle name="Comma [0] 4 3" xfId="513"/>
    <cellStyle name="Comma [0] 4 4" xfId="1190"/>
    <cellStyle name="Comma [0] 5" xfId="514"/>
    <cellStyle name="Comma [0] 5 2" xfId="515"/>
    <cellStyle name="Comma [0] 5 3" xfId="1191"/>
    <cellStyle name="Comma [0] 6" xfId="516"/>
    <cellStyle name="Comma [0] 6 2" xfId="1192"/>
    <cellStyle name="Comma [0] 7" xfId="517"/>
    <cellStyle name="Comma [0] 7 2" xfId="518"/>
    <cellStyle name="Comma [0] 7 3" xfId="519"/>
    <cellStyle name="Comma [0] 7 4" xfId="1178"/>
    <cellStyle name="Comma [0] 8" xfId="520"/>
    <cellStyle name="Comma [0] 8 2" xfId="521"/>
    <cellStyle name="Comma [0] 8 3" xfId="522"/>
    <cellStyle name="Comma [0] 8 4" xfId="1256"/>
    <cellStyle name="Comma [0] 9" xfId="523"/>
    <cellStyle name="Comma 10" xfId="157"/>
    <cellStyle name="Comma 10 2" xfId="249"/>
    <cellStyle name="Comma 10 2 2" xfId="357"/>
    <cellStyle name="Comma 10 2 3" xfId="465"/>
    <cellStyle name="Comma 10 2 4" xfId="1253"/>
    <cellStyle name="Comma 10 3" xfId="303"/>
    <cellStyle name="Comma 10 4" xfId="411"/>
    <cellStyle name="Comma 10 5" xfId="524"/>
    <cellStyle name="Comma 11" xfId="525"/>
    <cellStyle name="Comma 11 2" xfId="1258"/>
    <cellStyle name="Comma 11 2 3" xfId="709"/>
    <cellStyle name="Comma 11 2 3 2" xfId="1049"/>
    <cellStyle name="Comma 11 2 3 3" xfId="896"/>
    <cellStyle name="Comma 12" xfId="526"/>
    <cellStyle name="Comma 12 2" xfId="527"/>
    <cellStyle name="Comma 13" xfId="528"/>
    <cellStyle name="Comma 14" xfId="529"/>
    <cellStyle name="Comma 15" xfId="530"/>
    <cellStyle name="Comma 16" xfId="531"/>
    <cellStyle name="Comma 17" xfId="532"/>
    <cellStyle name="Comma 18" xfId="533"/>
    <cellStyle name="Comma 19" xfId="534"/>
    <cellStyle name="Comma 2" xfId="11"/>
    <cellStyle name="Comma 2 2" xfId="12"/>
    <cellStyle name="Comma 2 2 2" xfId="13"/>
    <cellStyle name="Comma 2 2 2 2" xfId="158"/>
    <cellStyle name="Comma 2 2 2 2 2" xfId="250"/>
    <cellStyle name="Comma 2 2 2 2 2 2" xfId="358"/>
    <cellStyle name="Comma 2 2 2 2 2 3" xfId="466"/>
    <cellStyle name="Comma 2 2 2 2 3" xfId="304"/>
    <cellStyle name="Comma 2 2 2 2 4" xfId="412"/>
    <cellStyle name="Comma 2 2 2 2 5" xfId="1050"/>
    <cellStyle name="Comma 2 2 2 3" xfId="199"/>
    <cellStyle name="Comma 2 2 2 3 2" xfId="307"/>
    <cellStyle name="Comma 2 2 2 3 3" xfId="415"/>
    <cellStyle name="Comma 2 2 2 4" xfId="253"/>
    <cellStyle name="Comma 2 2 2 5" xfId="361"/>
    <cellStyle name="Comma 2 2 2 6" xfId="897"/>
    <cellStyle name="Comma 2 2 3" xfId="14"/>
    <cellStyle name="Comma 2 2 3 2" xfId="200"/>
    <cellStyle name="Comma 2 2 3 2 2" xfId="308"/>
    <cellStyle name="Comma 2 2 3 2 3" xfId="416"/>
    <cellStyle name="Comma 2 2 3 3" xfId="254"/>
    <cellStyle name="Comma 2 2 3 4" xfId="362"/>
    <cellStyle name="Comma 2 2 3 5" xfId="1194"/>
    <cellStyle name="Comma 2 2 4" xfId="198"/>
    <cellStyle name="Comma 2 2 4 2" xfId="306"/>
    <cellStyle name="Comma 2 2 4 3" xfId="414"/>
    <cellStyle name="Comma 2 2 5" xfId="252"/>
    <cellStyle name="Comma 2 2 6" xfId="360"/>
    <cellStyle name="Comma 2 2 7" xfId="536"/>
    <cellStyle name="Comma 2 3" xfId="15"/>
    <cellStyle name="Comma 2 3 2" xfId="159"/>
    <cellStyle name="Comma 2 3 2 2" xfId="1023"/>
    <cellStyle name="Comma 2 3 3" xfId="537"/>
    <cellStyle name="Comma 2 3 3 2" xfId="1195"/>
    <cellStyle name="Comma 2 3 4" xfId="867"/>
    <cellStyle name="Comma 2 4" xfId="160"/>
    <cellStyle name="Comma 2 4 2" xfId="866"/>
    <cellStyle name="Comma 2 5" xfId="535"/>
    <cellStyle name="Comma 2 5 2" xfId="1193"/>
    <cellStyle name="Comma 2 6" xfId="853"/>
    <cellStyle name="Comma 20" xfId="538"/>
    <cellStyle name="Comma 21" xfId="539"/>
    <cellStyle name="Comma 22" xfId="540"/>
    <cellStyle name="Comma 23" xfId="541"/>
    <cellStyle name="Comma 24" xfId="542"/>
    <cellStyle name="Comma 25" xfId="543"/>
    <cellStyle name="Comma 26" xfId="544"/>
    <cellStyle name="Comma 27" xfId="545"/>
    <cellStyle name="Comma 28" xfId="546"/>
    <cellStyle name="Comma 29" xfId="547"/>
    <cellStyle name="Comma 3" xfId="16"/>
    <cellStyle name="Comma 3 2" xfId="17"/>
    <cellStyle name="Comma 3 2 2" xfId="18"/>
    <cellStyle name="Comma 3 2 2 2" xfId="161"/>
    <cellStyle name="Comma 3 2 2 2 2" xfId="1052"/>
    <cellStyle name="Comma 3 2 2 3" xfId="711"/>
    <cellStyle name="Comma 3 2 2 4" xfId="899"/>
    <cellStyle name="Comma 3 2 3" xfId="162"/>
    <cellStyle name="Comma 3 3" xfId="163"/>
    <cellStyle name="Comma 3 3 2" xfId="164"/>
    <cellStyle name="Comma 3 3 3" xfId="548"/>
    <cellStyle name="Comma 3 4" xfId="165"/>
    <cellStyle name="Comma 3 4 2" xfId="710"/>
    <cellStyle name="Comma 3 4 2 2" xfId="1051"/>
    <cellStyle name="Comma 3 4 3" xfId="898"/>
    <cellStyle name="Comma 3 5" xfId="868"/>
    <cellStyle name="Comma 3 6" xfId="1196"/>
    <cellStyle name="Comma 3 7" xfId="855"/>
    <cellStyle name="Comma 30" xfId="549"/>
    <cellStyle name="Comma 31" xfId="550"/>
    <cellStyle name="Comma 32" xfId="551"/>
    <cellStyle name="Comma 33" xfId="475"/>
    <cellStyle name="Comma 33 2" xfId="1019"/>
    <cellStyle name="Comma 33 3" xfId="861"/>
    <cellStyle name="Comma 34" xfId="691"/>
    <cellStyle name="Comma 34 2" xfId="1033"/>
    <cellStyle name="Comma 34 3" xfId="880"/>
    <cellStyle name="Comma 35" xfId="694"/>
    <cellStyle name="Comma 35 2" xfId="1036"/>
    <cellStyle name="Comma 35 3" xfId="883"/>
    <cellStyle name="Comma 36" xfId="698"/>
    <cellStyle name="Comma 36 2" xfId="1040"/>
    <cellStyle name="Comma 36 3" xfId="887"/>
    <cellStyle name="Comma 37" xfId="693"/>
    <cellStyle name="Comma 37 2" xfId="1035"/>
    <cellStyle name="Comma 37 3" xfId="882"/>
    <cellStyle name="Comma 38" xfId="697"/>
    <cellStyle name="Comma 38 2" xfId="1039"/>
    <cellStyle name="Comma 38 3" xfId="886"/>
    <cellStyle name="Comma 39" xfId="692"/>
    <cellStyle name="Comma 39 2" xfId="1034"/>
    <cellStyle name="Comma 39 3" xfId="881"/>
    <cellStyle name="Comma 4" xfId="19"/>
    <cellStyle name="Comma 4 2" xfId="20"/>
    <cellStyle name="Comma 4 2 2" xfId="21"/>
    <cellStyle name="Comma 4 2 2 2" xfId="166"/>
    <cellStyle name="Comma 4 2 3" xfId="167"/>
    <cellStyle name="Comma 4 2 4" xfId="553"/>
    <cellStyle name="Comma 4 3" xfId="22"/>
    <cellStyle name="Comma 4 3 2" xfId="168"/>
    <cellStyle name="Comma 4 3 2 2" xfId="554"/>
    <cellStyle name="Comma 4 4" xfId="169"/>
    <cellStyle name="Comma 4 4 2" xfId="712"/>
    <cellStyle name="Comma 4 4 2 2" xfId="1053"/>
    <cellStyle name="Comma 4 4 3" xfId="900"/>
    <cellStyle name="Comma 4 5" xfId="552"/>
    <cellStyle name="Comma 4 5 2" xfId="1197"/>
    <cellStyle name="Comma 40" xfId="727"/>
    <cellStyle name="Comma 40 2" xfId="1066"/>
    <cellStyle name="Comma 40 3" xfId="913"/>
    <cellStyle name="Comma 41" xfId="737"/>
    <cellStyle name="Comma 41 2" xfId="1076"/>
    <cellStyle name="Comma 41 3" xfId="923"/>
    <cellStyle name="Comma 42" xfId="729"/>
    <cellStyle name="Comma 42 2" xfId="1068"/>
    <cellStyle name="Comma 42 3" xfId="915"/>
    <cellStyle name="Comma 43" xfId="736"/>
    <cellStyle name="Comma 43 2" xfId="1075"/>
    <cellStyle name="Comma 43 3" xfId="922"/>
    <cellStyle name="Comma 44" xfId="731"/>
    <cellStyle name="Comma 44 2" xfId="1070"/>
    <cellStyle name="Comma 44 3" xfId="917"/>
    <cellStyle name="Comma 45" xfId="734"/>
    <cellStyle name="Comma 45 2" xfId="1073"/>
    <cellStyle name="Comma 45 3" xfId="920"/>
    <cellStyle name="Comma 46" xfId="733"/>
    <cellStyle name="Comma 46 2" xfId="1072"/>
    <cellStyle name="Comma 46 3" xfId="919"/>
    <cellStyle name="Comma 47" xfId="749"/>
    <cellStyle name="Comma 47 2" xfId="1087"/>
    <cellStyle name="Comma 47 3" xfId="934"/>
    <cellStyle name="Comma 48" xfId="791"/>
    <cellStyle name="Comma 48 2" xfId="1129"/>
    <cellStyle name="Comma 48 3" xfId="976"/>
    <cellStyle name="Comma 49" xfId="752"/>
    <cellStyle name="Comma 49 2" xfId="1090"/>
    <cellStyle name="Comma 49 3" xfId="937"/>
    <cellStyle name="Comma 5" xfId="23"/>
    <cellStyle name="Comma 5 2" xfId="24"/>
    <cellStyle name="Comma 5 2 2" xfId="25"/>
    <cellStyle name="Comma 5 2 2 2" xfId="170"/>
    <cellStyle name="Comma 5 2 3" xfId="171"/>
    <cellStyle name="Comma 5 2 4" xfId="555"/>
    <cellStyle name="Comma 5 3" xfId="26"/>
    <cellStyle name="Comma 5 3 2" xfId="172"/>
    <cellStyle name="Comma 5 3 2 2" xfId="1054"/>
    <cellStyle name="Comma 5 3 3" xfId="713"/>
    <cellStyle name="Comma 5 3 4" xfId="901"/>
    <cellStyle name="Comma 5 4" xfId="173"/>
    <cellStyle name="Comma 5 4 2" xfId="1198"/>
    <cellStyle name="Comma 50" xfId="788"/>
    <cellStyle name="Comma 50 2" xfId="1126"/>
    <cellStyle name="Comma 50 3" xfId="973"/>
    <cellStyle name="Comma 51" xfId="753"/>
    <cellStyle name="Comma 51 2" xfId="1091"/>
    <cellStyle name="Comma 51 3" xfId="938"/>
    <cellStyle name="Comma 52" xfId="786"/>
    <cellStyle name="Comma 52 2" xfId="1124"/>
    <cellStyle name="Comma 52 3" xfId="971"/>
    <cellStyle name="Comma 53" xfId="755"/>
    <cellStyle name="Comma 53 2" xfId="1093"/>
    <cellStyle name="Comma 53 3" xfId="940"/>
    <cellStyle name="Comma 54" xfId="784"/>
    <cellStyle name="Comma 54 2" xfId="1122"/>
    <cellStyle name="Comma 54 3" xfId="969"/>
    <cellStyle name="Comma 55" xfId="757"/>
    <cellStyle name="Comma 55 2" xfId="1095"/>
    <cellStyle name="Comma 55 3" xfId="942"/>
    <cellStyle name="Comma 56" xfId="782"/>
    <cellStyle name="Comma 56 2" xfId="1120"/>
    <cellStyle name="Comma 56 3" xfId="967"/>
    <cellStyle name="Comma 57" xfId="759"/>
    <cellStyle name="Comma 57 2" xfId="1097"/>
    <cellStyle name="Comma 57 3" xfId="944"/>
    <cellStyle name="Comma 58" xfId="780"/>
    <cellStyle name="Comma 58 2" xfId="1118"/>
    <cellStyle name="Comma 58 3" xfId="965"/>
    <cellStyle name="Comma 59" xfId="761"/>
    <cellStyle name="Comma 59 2" xfId="1099"/>
    <cellStyle name="Comma 59 3" xfId="946"/>
    <cellStyle name="Comma 6" xfId="27"/>
    <cellStyle name="Comma 6 2" xfId="28"/>
    <cellStyle name="Comma 6 2 2" xfId="29"/>
    <cellStyle name="Comma 6 2 2 2" xfId="174"/>
    <cellStyle name="Comma 6 2 3" xfId="175"/>
    <cellStyle name="Comma 6 2 4" xfId="1199"/>
    <cellStyle name="Comma 6 3" xfId="30"/>
    <cellStyle name="Comma 6 3 2" xfId="176"/>
    <cellStyle name="Comma 6 3 2 2" xfId="177"/>
    <cellStyle name="Comma 6 3 3" xfId="178"/>
    <cellStyle name="Comma 6 4" xfId="179"/>
    <cellStyle name="Comma 6 4 2" xfId="180"/>
    <cellStyle name="Comma 6 5" xfId="181"/>
    <cellStyle name="Comma 6 6" xfId="556"/>
    <cellStyle name="Comma 60" xfId="778"/>
    <cellStyle name="Comma 60 2" xfId="1116"/>
    <cellStyle name="Comma 60 3" xfId="963"/>
    <cellStyle name="Comma 61" xfId="763"/>
    <cellStyle name="Comma 61 2" xfId="1101"/>
    <cellStyle name="Comma 61 3" xfId="948"/>
    <cellStyle name="Comma 62" xfId="776"/>
    <cellStyle name="Comma 62 2" xfId="1114"/>
    <cellStyle name="Comma 62 3" xfId="961"/>
    <cellStyle name="Comma 63" xfId="765"/>
    <cellStyle name="Comma 63 2" xfId="1103"/>
    <cellStyle name="Comma 63 3" xfId="950"/>
    <cellStyle name="Comma 64" xfId="774"/>
    <cellStyle name="Comma 64 2" xfId="1112"/>
    <cellStyle name="Comma 64 3" xfId="959"/>
    <cellStyle name="Comma 65" xfId="767"/>
    <cellStyle name="Comma 65 2" xfId="1105"/>
    <cellStyle name="Comma 65 3" xfId="952"/>
    <cellStyle name="Comma 66" xfId="772"/>
    <cellStyle name="Comma 66 2" xfId="1110"/>
    <cellStyle name="Comma 66 3" xfId="957"/>
    <cellStyle name="Comma 67" xfId="769"/>
    <cellStyle name="Comma 67 2" xfId="1107"/>
    <cellStyle name="Comma 67 3" xfId="954"/>
    <cellStyle name="Comma 68" xfId="790"/>
    <cellStyle name="Comma 68 2" xfId="1128"/>
    <cellStyle name="Comma 68 3" xfId="975"/>
    <cellStyle name="Comma 69" xfId="770"/>
    <cellStyle name="Comma 69 2" xfId="1108"/>
    <cellStyle name="Comma 69 3" xfId="955"/>
    <cellStyle name="Comma 7" xfId="31"/>
    <cellStyle name="Comma 7 2" xfId="32"/>
    <cellStyle name="Comma 7 2 2" xfId="33"/>
    <cellStyle name="Comma 7 2 2 2" xfId="182"/>
    <cellStyle name="Comma 7 2 3" xfId="183"/>
    <cellStyle name="Comma 7 2 4" xfId="557"/>
    <cellStyle name="Comma 7 3" xfId="34"/>
    <cellStyle name="Comma 7 3 2" xfId="184"/>
    <cellStyle name="Comma 7 3 2 2" xfId="185"/>
    <cellStyle name="Comma 7 3 3" xfId="186"/>
    <cellStyle name="Comma 7 3 4" xfId="1200"/>
    <cellStyle name="Comma 7 4" xfId="187"/>
    <cellStyle name="Comma 7 4 2" xfId="188"/>
    <cellStyle name="Comma 7 5" xfId="189"/>
    <cellStyle name="Comma 70" xfId="796"/>
    <cellStyle name="Comma 70 2" xfId="1134"/>
    <cellStyle name="Comma 70 3" xfId="981"/>
    <cellStyle name="Comma 71" xfId="822"/>
    <cellStyle name="Comma 71 2" xfId="1159"/>
    <cellStyle name="Comma 71 3" xfId="1006"/>
    <cellStyle name="Comma 72" xfId="826"/>
    <cellStyle name="Comma 72 2" xfId="1162"/>
    <cellStyle name="Comma 72 3" xfId="1008"/>
    <cellStyle name="Comma 73" xfId="827"/>
    <cellStyle name="Comma 73 2" xfId="1163"/>
    <cellStyle name="Comma 73 3" xfId="1009"/>
    <cellStyle name="Comma 74" xfId="829"/>
    <cellStyle name="Comma 74 2" xfId="1165"/>
    <cellStyle name="Comma 74 3" xfId="1011"/>
    <cellStyle name="Comma 75" xfId="832"/>
    <cellStyle name="Comma 75 2" xfId="1168"/>
    <cellStyle name="Comma 75 3" xfId="1014"/>
    <cellStyle name="Comma 76" xfId="835"/>
    <cellStyle name="Comma 76 2" xfId="1171"/>
    <cellStyle name="Comma 76 3" xfId="1017"/>
    <cellStyle name="Comma 77" xfId="834"/>
    <cellStyle name="Comma 77 2" xfId="1170"/>
    <cellStyle name="Comma 77 3" xfId="1016"/>
    <cellStyle name="Comma 78" xfId="661"/>
    <cellStyle name="Comma 79" xfId="839"/>
    <cellStyle name="Comma 8" xfId="35"/>
    <cellStyle name="Comma 8 2" xfId="36"/>
    <cellStyle name="Comma 8 2 2" xfId="190"/>
    <cellStyle name="Comma 8 2 2 2" xfId="251"/>
    <cellStyle name="Comma 8 2 2 2 2" xfId="359"/>
    <cellStyle name="Comma 8 2 2 2 3" xfId="467"/>
    <cellStyle name="Comma 8 2 2 3" xfId="305"/>
    <cellStyle name="Comma 8 2 2 4" xfId="413"/>
    <cellStyle name="Comma 8 2 3" xfId="202"/>
    <cellStyle name="Comma 8 2 3 2" xfId="310"/>
    <cellStyle name="Comma 8 2 3 3" xfId="418"/>
    <cellStyle name="Comma 8 2 4" xfId="256"/>
    <cellStyle name="Comma 8 2 5" xfId="364"/>
    <cellStyle name="Comma 8 2 6" xfId="1177"/>
    <cellStyle name="Comma 8 3" xfId="37"/>
    <cellStyle name="Comma 8 3 2" xfId="203"/>
    <cellStyle name="Comma 8 3 2 2" xfId="311"/>
    <cellStyle name="Comma 8 3 2 3" xfId="419"/>
    <cellStyle name="Comma 8 3 3" xfId="257"/>
    <cellStyle name="Comma 8 3 4" xfId="365"/>
    <cellStyle name="Comma 8 4" xfId="201"/>
    <cellStyle name="Comma 8 4 2" xfId="309"/>
    <cellStyle name="Comma 8 4 3" xfId="417"/>
    <cellStyle name="Comma 8 5" xfId="255"/>
    <cellStyle name="Comma 8 6" xfId="363"/>
    <cellStyle name="Comma 8 7" xfId="558"/>
    <cellStyle name="Comma 80" xfId="3"/>
    <cellStyle name="Comma 81" xfId="844"/>
    <cellStyle name="Comma 9" xfId="38"/>
    <cellStyle name="Comma 9 2" xfId="191"/>
    <cellStyle name="Comma 9 2 2" xfId="192"/>
    <cellStyle name="Comma 9 2 3" xfId="1248"/>
    <cellStyle name="Comma 9 3" xfId="193"/>
    <cellStyle name="Comma 9 4" xfId="559"/>
    <cellStyle name="Curren - Style3" xfId="560"/>
    <cellStyle name="Curren - Style4" xfId="561"/>
    <cellStyle name="Currency [0] 2" xfId="562"/>
    <cellStyle name="Currency 2" xfId="39"/>
    <cellStyle name="Currency 2 2" xfId="40"/>
    <cellStyle name="Currency 2 2 2" xfId="194"/>
    <cellStyle name="Currency 2 3" xfId="195"/>
    <cellStyle name="Currency 3" xfId="41"/>
    <cellStyle name="Currency 3 2" xfId="42"/>
    <cellStyle name="Currency 3 2 2" xfId="196"/>
    <cellStyle name="Currency 3 3" xfId="197"/>
    <cellStyle name="d/m/yy" xfId="1201"/>
    <cellStyle name="Date" xfId="43"/>
    <cellStyle name="Dezimal [0]_35ERI8T2gbIEMixb4v26icuOo" xfId="563"/>
    <cellStyle name="Dezimal_35ERI8T2gbIEMixb4v26icuOo" xfId="564"/>
    <cellStyle name="Euro" xfId="565"/>
    <cellStyle name="Excel Built-in Normal" xfId="714"/>
    <cellStyle name="F2" xfId="1202"/>
    <cellStyle name="F3" xfId="1203"/>
    <cellStyle name="F4" xfId="1204"/>
    <cellStyle name="F5" xfId="1205"/>
    <cellStyle name="F6" xfId="1206"/>
    <cellStyle name="F7" xfId="1207"/>
    <cellStyle name="F8" xfId="1208"/>
    <cellStyle name="Grey" xfId="566"/>
    <cellStyle name="Header1" xfId="567"/>
    <cellStyle name="Header1 2" xfId="568"/>
    <cellStyle name="Header1 3" xfId="569"/>
    <cellStyle name="Header2" xfId="570"/>
    <cellStyle name="Header2 2" xfId="571"/>
    <cellStyle name="Header2 3" xfId="572"/>
    <cellStyle name="Heading2" xfId="44"/>
    <cellStyle name="Hyperlink" xfId="846" builtinId="8"/>
    <cellStyle name="Hyperlink 2" xfId="46"/>
    <cellStyle name="Hyperlink 2 2" xfId="573"/>
    <cellStyle name="Hyperlink 3" xfId="47"/>
    <cellStyle name="Hyperlink 4" xfId="45"/>
    <cellStyle name="Input [yellow]" xfId="574"/>
    <cellStyle name="Input [yellow] 2" xfId="575"/>
    <cellStyle name="Input [yellow] 3" xfId="1209"/>
    <cellStyle name="MajorHeading" xfId="48"/>
    <cellStyle name="no dec" xfId="576"/>
    <cellStyle name="Normal" xfId="0" builtinId="0"/>
    <cellStyle name="Normal - Style1" xfId="577"/>
    <cellStyle name="Normal - Style1 2" xfId="1210"/>
    <cellStyle name="Normal - Style5" xfId="578"/>
    <cellStyle name="Normal - Style6" xfId="579"/>
    <cellStyle name="Normal 10" xfId="49"/>
    <cellStyle name="Normal 10 2" xfId="50"/>
    <cellStyle name="Normal 10 2 2" xfId="581"/>
    <cellStyle name="Normal 10 2 2 2" xfId="1252"/>
    <cellStyle name="Normal 10 3" xfId="582"/>
    <cellStyle name="Normal 10 4" xfId="580"/>
    <cellStyle name="Normal 10 4 2" xfId="1211"/>
    <cellStyle name="Normal 11" xfId="51"/>
    <cellStyle name="Normal 11 2" xfId="52"/>
    <cellStyle name="Normal 11 2 2" xfId="584"/>
    <cellStyle name="Normal 11 2 2 2" xfId="1024"/>
    <cellStyle name="Normal 11 2 3" xfId="869"/>
    <cellStyle name="Normal 11 3" xfId="585"/>
    <cellStyle name="Normal 11 3 2" xfId="1025"/>
    <cellStyle name="Normal 11 3 3" xfId="870"/>
    <cellStyle name="Normal 11 4" xfId="583"/>
    <cellStyle name="Normal 11 4 2" xfId="1212"/>
    <cellStyle name="Normal 12" xfId="53"/>
    <cellStyle name="Normal 12 2" xfId="54"/>
    <cellStyle name="Normal 12 2 2" xfId="205"/>
    <cellStyle name="Normal 12 2 2 2" xfId="313"/>
    <cellStyle name="Normal 12 2 2 3" xfId="421"/>
    <cellStyle name="Normal 12 2 3" xfId="259"/>
    <cellStyle name="Normal 12 2 4" xfId="367"/>
    <cellStyle name="Normal 12 2 5" xfId="1213"/>
    <cellStyle name="Normal 12 3" xfId="204"/>
    <cellStyle name="Normal 12 3 2" xfId="312"/>
    <cellStyle name="Normal 12 3 3" xfId="420"/>
    <cellStyle name="Normal 12 4" xfId="258"/>
    <cellStyle name="Normal 12 5" xfId="366"/>
    <cellStyle name="Normal 12 6" xfId="586"/>
    <cellStyle name="Normal 13" xfId="55"/>
    <cellStyle name="Normal 13 2" xfId="56"/>
    <cellStyle name="Normal 13 2 2" xfId="57"/>
    <cellStyle name="Normal 13 2 3" xfId="207"/>
    <cellStyle name="Normal 13 2 3 2" xfId="315"/>
    <cellStyle name="Normal 13 2 3 3" xfId="423"/>
    <cellStyle name="Normal 13 2 4" xfId="261"/>
    <cellStyle name="Normal 13 2 5" xfId="369"/>
    <cellStyle name="Normal 13 2 6" xfId="588"/>
    <cellStyle name="Normal 13 3" xfId="206"/>
    <cellStyle name="Normal 13 3 2" xfId="314"/>
    <cellStyle name="Normal 13 3 3" xfId="422"/>
    <cellStyle name="Normal 13 3 4" xfId="589"/>
    <cellStyle name="Normal 13 4" xfId="260"/>
    <cellStyle name="Normal 13 4 2" xfId="1214"/>
    <cellStyle name="Normal 13 5" xfId="368"/>
    <cellStyle name="Normal 13 6" xfId="587"/>
    <cellStyle name="Normal 14" xfId="58"/>
    <cellStyle name="Normal 14 2" xfId="208"/>
    <cellStyle name="Normal 14 2 2" xfId="316"/>
    <cellStyle name="Normal 14 2 3" xfId="424"/>
    <cellStyle name="Normal 14 2 4" xfId="591"/>
    <cellStyle name="Normal 14 3" xfId="262"/>
    <cellStyle name="Normal 14 3 2" xfId="592"/>
    <cellStyle name="Normal 14 4" xfId="370"/>
    <cellStyle name="Normal 14 4 2" xfId="1215"/>
    <cellStyle name="Normal 14 5" xfId="590"/>
    <cellStyle name="Normal 15" xfId="59"/>
    <cellStyle name="Normal 15 2" xfId="593"/>
    <cellStyle name="Normal 15 2 2" xfId="1245"/>
    <cellStyle name="Normal 16" xfId="60"/>
    <cellStyle name="Normal 16 2" xfId="209"/>
    <cellStyle name="Normal 16 2 2" xfId="317"/>
    <cellStyle name="Normal 16 2 3" xfId="425"/>
    <cellStyle name="Normal 16 2 4" xfId="595"/>
    <cellStyle name="Normal 16 3" xfId="263"/>
    <cellStyle name="Normal 16 3 2" xfId="596"/>
    <cellStyle name="Normal 16 4" xfId="371"/>
    <cellStyle name="Normal 16 4 2" xfId="1176"/>
    <cellStyle name="Normal 16 5" xfId="594"/>
    <cellStyle name="Normal 17" xfId="61"/>
    <cellStyle name="Normal 17 2" xfId="210"/>
    <cellStyle name="Normal 17 2 2" xfId="318"/>
    <cellStyle name="Normal 17 2 3" xfId="426"/>
    <cellStyle name="Normal 17 2 4" xfId="598"/>
    <cellStyle name="Normal 17 3" xfId="264"/>
    <cellStyle name="Normal 17 3 2" xfId="599"/>
    <cellStyle name="Normal 17 4" xfId="372"/>
    <cellStyle name="Normal 17 4 2" xfId="600"/>
    <cellStyle name="Normal 17 5" xfId="597"/>
    <cellStyle name="Normal 17 5 2" xfId="1247"/>
    <cellStyle name="Normal 18" xfId="62"/>
    <cellStyle name="Normal 18 2" xfId="211"/>
    <cellStyle name="Normal 18 2 2" xfId="319"/>
    <cellStyle name="Normal 18 2 3" xfId="427"/>
    <cellStyle name="Normal 18 2 4" xfId="1249"/>
    <cellStyle name="Normal 18 3" xfId="265"/>
    <cellStyle name="Normal 18 4" xfId="373"/>
    <cellStyle name="Normal 18 5" xfId="601"/>
    <cellStyle name="Normal 19" xfId="63"/>
    <cellStyle name="Normal 19 2" xfId="212"/>
    <cellStyle name="Normal 19 2 2" xfId="320"/>
    <cellStyle name="Normal 19 2 3" xfId="428"/>
    <cellStyle name="Normal 19 2 4" xfId="1257"/>
    <cellStyle name="Normal 19 3" xfId="266"/>
    <cellStyle name="Normal 19 4" xfId="374"/>
    <cellStyle name="Normal 19 5" xfId="602"/>
    <cellStyle name="Normal 2" xfId="6"/>
    <cellStyle name="Normal 2 10" xfId="842"/>
    <cellStyle name="Normal 2 10 2" xfId="1246"/>
    <cellStyle name="Normal 2 11" xfId="1216"/>
    <cellStyle name="Normal 2 12" xfId="1250"/>
    <cellStyle name="Normal 2 13" xfId="1174"/>
    <cellStyle name="Normal 2 14" xfId="851"/>
    <cellStyle name="Normal 2 2" xfId="65"/>
    <cellStyle name="Normal 2 2 2" xfId="66"/>
    <cellStyle name="Normal 2 2 2 2" xfId="715"/>
    <cellStyle name="Normal 2 2 2 2 2" xfId="1218"/>
    <cellStyle name="Normal 2 2 3" xfId="716"/>
    <cellStyle name="Normal 2 2 3 2" xfId="717"/>
    <cellStyle name="Normal 2 2 3 2 2" xfId="1056"/>
    <cellStyle name="Normal 2 2 3 2 3" xfId="903"/>
    <cellStyle name="Normal 2 2 3 3" xfId="1055"/>
    <cellStyle name="Normal 2 2 3 4" xfId="1219"/>
    <cellStyle name="Normal 2 2 3 5" xfId="902"/>
    <cellStyle name="Normal 2 2 4" xfId="718"/>
    <cellStyle name="Normal 2 2 4 2" xfId="1057"/>
    <cellStyle name="Normal 2 2 4 3" xfId="1220"/>
    <cellStyle name="Normal 2 2 4 4" xfId="904"/>
    <cellStyle name="Normal 2 2 5" xfId="705"/>
    <cellStyle name="Normal 2 2 5 2" xfId="1046"/>
    <cellStyle name="Normal 2 2 5 3" xfId="1221"/>
    <cellStyle name="Normal 2 2 5 4" xfId="893"/>
    <cellStyle name="Normal 2 2 6" xfId="603"/>
    <cellStyle name="Normal 2 2 6 2" xfId="1222"/>
    <cellStyle name="Normal 2 2 7" xfId="1223"/>
    <cellStyle name="Normal 2 2 8" xfId="1251"/>
    <cellStyle name="Normal 2 2 9" xfId="1217"/>
    <cellStyle name="Normal 2 3" xfId="67"/>
    <cellStyle name="Normal 2 3 2" xfId="68"/>
    <cellStyle name="Normal 2 3 2 2" xfId="1224"/>
    <cellStyle name="Normal 2 3 3" xfId="604"/>
    <cellStyle name="Normal 2 4" xfId="69"/>
    <cellStyle name="Normal 2 4 2" xfId="70"/>
    <cellStyle name="Normal 2 4 2 2" xfId="1026"/>
    <cellStyle name="Normal 2 4 3" xfId="605"/>
    <cellStyle name="Normal 2 4 3 2" xfId="1225"/>
    <cellStyle name="Normal 2 4 4" xfId="872"/>
    <cellStyle name="Normal 2 5" xfId="71"/>
    <cellStyle name="Normal 2 5 2" xfId="72"/>
    <cellStyle name="Normal 2 5 2 2" xfId="824"/>
    <cellStyle name="Normal 2 5 2 3" xfId="1226"/>
    <cellStyle name="Normal 2 5 3" xfId="820"/>
    <cellStyle name="Normal 2 6" xfId="73"/>
    <cellStyle name="Normal 2 6 2" xfId="74"/>
    <cellStyle name="Normal 2 6 2 2" xfId="75"/>
    <cellStyle name="Normal 2 6 2 2 2" xfId="215"/>
    <cellStyle name="Normal 2 6 2 2 2 2" xfId="323"/>
    <cellStyle name="Normal 2 6 2 2 2 3" xfId="431"/>
    <cellStyle name="Normal 2 6 2 2 3" xfId="269"/>
    <cellStyle name="Normal 2 6 2 2 4" xfId="377"/>
    <cellStyle name="Normal 2 6 2 3" xfId="76"/>
    <cellStyle name="Normal 2 6 2 3 2" xfId="216"/>
    <cellStyle name="Normal 2 6 2 3 2 2" xfId="324"/>
    <cellStyle name="Normal 2 6 2 3 2 3" xfId="432"/>
    <cellStyle name="Normal 2 6 2 3 3" xfId="270"/>
    <cellStyle name="Normal 2 6 2 3 4" xfId="378"/>
    <cellStyle name="Normal 2 6 2 4" xfId="214"/>
    <cellStyle name="Normal 2 6 2 4 2" xfId="322"/>
    <cellStyle name="Normal 2 6 2 4 3" xfId="430"/>
    <cellStyle name="Normal 2 6 2 5" xfId="268"/>
    <cellStyle name="Normal 2 6 2 6" xfId="376"/>
    <cellStyle name="Normal 2 6 2 7" xfId="1227"/>
    <cellStyle name="Normal 2 6 3" xfId="77"/>
    <cellStyle name="Normal 2 6 3 2" xfId="217"/>
    <cellStyle name="Normal 2 6 3 2 2" xfId="325"/>
    <cellStyle name="Normal 2 6 3 2 3" xfId="433"/>
    <cellStyle name="Normal 2 6 3 3" xfId="271"/>
    <cellStyle name="Normal 2 6 3 4" xfId="379"/>
    <cellStyle name="Normal 2 6 4" xfId="78"/>
    <cellStyle name="Normal 2 6 4 2" xfId="218"/>
    <cellStyle name="Normal 2 6 4 2 2" xfId="326"/>
    <cellStyle name="Normal 2 6 4 2 3" xfId="434"/>
    <cellStyle name="Normal 2 6 4 3" xfId="272"/>
    <cellStyle name="Normal 2 6 4 4" xfId="380"/>
    <cellStyle name="Normal 2 6 5" xfId="213"/>
    <cellStyle name="Normal 2 6 5 2" xfId="321"/>
    <cellStyle name="Normal 2 6 5 3" xfId="429"/>
    <cellStyle name="Normal 2 6 6" xfId="267"/>
    <cellStyle name="Normal 2 6 7" xfId="375"/>
    <cellStyle name="Normal 2 6 8" xfId="871"/>
    <cellStyle name="Normal 2 7" xfId="79"/>
    <cellStyle name="Normal 2 7 2" xfId="1228"/>
    <cellStyle name="Normal 2 8" xfId="80"/>
    <cellStyle name="Normal 2 8 2" xfId="1229"/>
    <cellStyle name="Normal 2 9" xfId="64"/>
    <cellStyle name="Normal 2 9 2" xfId="1230"/>
    <cellStyle name="Normal 20" xfId="81"/>
    <cellStyle name="Normal 20 2" xfId="219"/>
    <cellStyle name="Normal 20 2 2" xfId="327"/>
    <cellStyle name="Normal 20 2 3" xfId="435"/>
    <cellStyle name="Normal 20 3" xfId="273"/>
    <cellStyle name="Normal 20 4" xfId="381"/>
    <cellStyle name="Normal 20 5" xfId="606"/>
    <cellStyle name="Normal 21" xfId="82"/>
    <cellStyle name="Normal 21 2" xfId="220"/>
    <cellStyle name="Normal 21 2 2" xfId="328"/>
    <cellStyle name="Normal 21 2 3" xfId="436"/>
    <cellStyle name="Normal 21 3" xfId="274"/>
    <cellStyle name="Normal 21 4" xfId="382"/>
    <cellStyle name="Normal 21 5" xfId="607"/>
    <cellStyle name="Normal 22" xfId="83"/>
    <cellStyle name="Normal 22 2" xfId="221"/>
    <cellStyle name="Normal 22 2 2" xfId="329"/>
    <cellStyle name="Normal 22 2 3" xfId="437"/>
    <cellStyle name="Normal 22 3" xfId="275"/>
    <cellStyle name="Normal 22 4" xfId="383"/>
    <cellStyle name="Normal 22 5" xfId="608"/>
    <cellStyle name="Normal 23" xfId="84"/>
    <cellStyle name="Normal 23 2" xfId="222"/>
    <cellStyle name="Normal 23 2 2" xfId="330"/>
    <cellStyle name="Normal 23 2 3" xfId="438"/>
    <cellStyle name="Normal 23 3" xfId="276"/>
    <cellStyle name="Normal 23 4" xfId="384"/>
    <cellStyle name="Normal 23 5" xfId="609"/>
    <cellStyle name="Normal 24" xfId="85"/>
    <cellStyle name="Normal 24 2" xfId="223"/>
    <cellStyle name="Normal 24 2 2" xfId="331"/>
    <cellStyle name="Normal 24 2 3" xfId="439"/>
    <cellStyle name="Normal 24 3" xfId="277"/>
    <cellStyle name="Normal 24 4" xfId="385"/>
    <cellStyle name="Normal 24 5" xfId="610"/>
    <cellStyle name="Normal 25" xfId="86"/>
    <cellStyle name="Normal 25 2" xfId="224"/>
    <cellStyle name="Normal 25 2 2" xfId="332"/>
    <cellStyle name="Normal 25 2 3" xfId="440"/>
    <cellStyle name="Normal 25 3" xfId="278"/>
    <cellStyle name="Normal 25 4" xfId="386"/>
    <cellStyle name="Normal 25 5" xfId="611"/>
    <cellStyle name="Normal 26" xfId="87"/>
    <cellStyle name="Normal 26 2" xfId="225"/>
    <cellStyle name="Normal 26 2 2" xfId="333"/>
    <cellStyle name="Normal 26 2 3" xfId="441"/>
    <cellStyle name="Normal 26 3" xfId="279"/>
    <cellStyle name="Normal 26 4" xfId="387"/>
    <cellStyle name="Normal 26 5" xfId="612"/>
    <cellStyle name="Normal 27" xfId="88"/>
    <cellStyle name="Normal 27 2" xfId="226"/>
    <cellStyle name="Normal 27 2 2" xfId="334"/>
    <cellStyle name="Normal 27 2 3" xfId="442"/>
    <cellStyle name="Normal 27 3" xfId="280"/>
    <cellStyle name="Normal 27 4" xfId="388"/>
    <cellStyle name="Normal 27 5" xfId="613"/>
    <cellStyle name="Normal 28" xfId="89"/>
    <cellStyle name="Normal 28 2" xfId="227"/>
    <cellStyle name="Normal 28 2 2" xfId="335"/>
    <cellStyle name="Normal 28 2 3" xfId="443"/>
    <cellStyle name="Normal 28 3" xfId="281"/>
    <cellStyle name="Normal 28 4" xfId="389"/>
    <cellStyle name="Normal 28 5" xfId="614"/>
    <cellStyle name="Normal 29" xfId="90"/>
    <cellStyle name="Normal 29 2" xfId="228"/>
    <cellStyle name="Normal 29 2 2" xfId="336"/>
    <cellStyle name="Normal 29 2 3" xfId="444"/>
    <cellStyle name="Normal 29 3" xfId="282"/>
    <cellStyle name="Normal 29 4" xfId="390"/>
    <cellStyle name="Normal 29 5" xfId="615"/>
    <cellStyle name="Normal 3" xfId="91"/>
    <cellStyle name="Normal 3 2" xfId="92"/>
    <cellStyle name="Normal 3 2 2" xfId="93"/>
    <cellStyle name="Normal 3 2 3" xfId="860"/>
    <cellStyle name="Normal 3 3" xfId="94"/>
    <cellStyle name="Normal 3 3 2" xfId="617"/>
    <cellStyle name="Normal 3 4" xfId="469"/>
    <cellStyle name="Normal 3 4 2" xfId="618"/>
    <cellStyle name="Normal 3 5" xfId="704"/>
    <cellStyle name="Normal 3 6" xfId="825"/>
    <cellStyle name="Normal 3 6 2" xfId="1161"/>
    <cellStyle name="Normal 3 7" xfId="616"/>
    <cellStyle name="Normal 3 8" xfId="1231"/>
    <cellStyle name="Normal 3 9" xfId="852"/>
    <cellStyle name="Normal 3_Important" xfId="95"/>
    <cellStyle name="Normal 30" xfId="96"/>
    <cellStyle name="Normal 30 2" xfId="229"/>
    <cellStyle name="Normal 30 2 2" xfId="337"/>
    <cellStyle name="Normal 30 2 3" xfId="445"/>
    <cellStyle name="Normal 30 3" xfId="283"/>
    <cellStyle name="Normal 30 4" xfId="391"/>
    <cellStyle name="Normal 30 5" xfId="619"/>
    <cellStyle name="Normal 31" xfId="97"/>
    <cellStyle name="Normal 31 2" xfId="230"/>
    <cellStyle name="Normal 31 2 2" xfId="338"/>
    <cellStyle name="Normal 31 2 3" xfId="446"/>
    <cellStyle name="Normal 31 3" xfId="284"/>
    <cellStyle name="Normal 31 4" xfId="392"/>
    <cellStyle name="Normal 31 5" xfId="620"/>
    <cellStyle name="Normal 32" xfId="98"/>
    <cellStyle name="Normal 32 2" xfId="231"/>
    <cellStyle name="Normal 32 2 2" xfId="339"/>
    <cellStyle name="Normal 32 2 3" xfId="447"/>
    <cellStyle name="Normal 32 3" xfId="285"/>
    <cellStyle name="Normal 32 4" xfId="393"/>
    <cellStyle name="Normal 32 5" xfId="621"/>
    <cellStyle name="Normal 33" xfId="99"/>
    <cellStyle name="Normal 33 2" xfId="232"/>
    <cellStyle name="Normal 33 2 2" xfId="340"/>
    <cellStyle name="Normal 33 2 3" xfId="448"/>
    <cellStyle name="Normal 33 3" xfId="286"/>
    <cellStyle name="Normal 33 4" xfId="394"/>
    <cellStyle name="Normal 33 5" xfId="622"/>
    <cellStyle name="Normal 34" xfId="100"/>
    <cellStyle name="Normal 34 2" xfId="233"/>
    <cellStyle name="Normal 34 2 2" xfId="341"/>
    <cellStyle name="Normal 34 2 3" xfId="449"/>
    <cellStyle name="Normal 34 3" xfId="287"/>
    <cellStyle name="Normal 34 4" xfId="395"/>
    <cellStyle name="Normal 34 5" xfId="623"/>
    <cellStyle name="Normal 35" xfId="101"/>
    <cellStyle name="Normal 35 2" xfId="234"/>
    <cellStyle name="Normal 35 2 2" xfId="342"/>
    <cellStyle name="Normal 35 2 3" xfId="450"/>
    <cellStyle name="Normal 35 3" xfId="288"/>
    <cellStyle name="Normal 35 4" xfId="396"/>
    <cellStyle name="Normal 35 5" xfId="624"/>
    <cellStyle name="Normal 36" xfId="102"/>
    <cellStyle name="Normal 36 2" xfId="235"/>
    <cellStyle name="Normal 36 2 2" xfId="343"/>
    <cellStyle name="Normal 36 2 3" xfId="451"/>
    <cellStyle name="Normal 36 3" xfId="289"/>
    <cellStyle name="Normal 36 4" xfId="397"/>
    <cellStyle name="Normal 36 5" xfId="625"/>
    <cellStyle name="Normal 37" xfId="103"/>
    <cellStyle name="Normal 37 2" xfId="236"/>
    <cellStyle name="Normal 37 2 2" xfId="344"/>
    <cellStyle name="Normal 37 2 3" xfId="452"/>
    <cellStyle name="Normal 37 3" xfId="290"/>
    <cellStyle name="Normal 37 4" xfId="398"/>
    <cellStyle name="Normal 37 5" xfId="626"/>
    <cellStyle name="Normal 38" xfId="156"/>
    <cellStyle name="Normal 38 2" xfId="248"/>
    <cellStyle name="Normal 38 2 2" xfId="356"/>
    <cellStyle name="Normal 38 2 3" xfId="464"/>
    <cellStyle name="Normal 38 2 4" xfId="1021"/>
    <cellStyle name="Normal 38 3" xfId="302"/>
    <cellStyle name="Normal 38 4" xfId="410"/>
    <cellStyle name="Normal 38 5" xfId="863"/>
    <cellStyle name="Normal 39" xfId="7"/>
    <cellStyle name="Normal 39 2" xfId="476"/>
    <cellStyle name="Normal 39 2 2" xfId="1020"/>
    <cellStyle name="Normal 39 3" xfId="1175"/>
    <cellStyle name="Normal 39 4" xfId="862"/>
    <cellStyle name="Normal 4" xfId="104"/>
    <cellStyle name="Normal 4 2" xfId="105"/>
    <cellStyle name="Normal 4 2 2" xfId="106"/>
    <cellStyle name="Normal 4 2 2 2" xfId="628"/>
    <cellStyle name="Normal 4 2 2 2 2" xfId="1027"/>
    <cellStyle name="Normal 4 2 2 3" xfId="873"/>
    <cellStyle name="Normal 4 2 3" xfId="719"/>
    <cellStyle name="Normal 4 2 3 2" xfId="1058"/>
    <cellStyle name="Normal 4 2 3 3" xfId="905"/>
    <cellStyle name="Normal 4 2 4" xfId="1233"/>
    <cellStyle name="Normal 4 3" xfId="107"/>
    <cellStyle name="Normal 4 3 2" xfId="108"/>
    <cellStyle name="Normal 4 3 2 2" xfId="1234"/>
    <cellStyle name="Normal 4 3 3" xfId="629"/>
    <cellStyle name="Normal 4 4" xfId="630"/>
    <cellStyle name="Normal 4 4 2" xfId="631"/>
    <cellStyle name="Normal 4 4 2 2" xfId="632"/>
    <cellStyle name="Normal 4 4 3" xfId="1255"/>
    <cellStyle name="Normal 4 5" xfId="633"/>
    <cellStyle name="Normal 4 6" xfId="634"/>
    <cellStyle name="Normal 4 7" xfId="627"/>
    <cellStyle name="Normal 4 8" xfId="1232"/>
    <cellStyle name="Normal 40" xfId="695"/>
    <cellStyle name="Normal 40 2" xfId="1037"/>
    <cellStyle name="Normal 40 3" xfId="884"/>
    <cellStyle name="Normal 41" xfId="699"/>
    <cellStyle name="Normal 41 2" xfId="1041"/>
    <cellStyle name="Normal 41 3" xfId="888"/>
    <cellStyle name="Normal 42" xfId="700"/>
    <cellStyle name="Normal 42 2" xfId="1042"/>
    <cellStyle name="Normal 42 3" xfId="889"/>
    <cellStyle name="Normal 43" xfId="701"/>
    <cellStyle name="Normal 43 2" xfId="1043"/>
    <cellStyle name="Normal 43 3" xfId="890"/>
    <cellStyle name="Normal 44" xfId="702"/>
    <cellStyle name="Normal 44 2" xfId="1044"/>
    <cellStyle name="Normal 44 3" xfId="891"/>
    <cellStyle name="Normal 45" xfId="703"/>
    <cellStyle name="Normal 45 2" xfId="1045"/>
    <cellStyle name="Normal 45 3" xfId="892"/>
    <cellStyle name="Normal 46" xfId="726"/>
    <cellStyle name="Normal 46 2" xfId="1065"/>
    <cellStyle name="Normal 46 3" xfId="912"/>
    <cellStyle name="Normal 47" xfId="738"/>
    <cellStyle name="Normal 47 2" xfId="1077"/>
    <cellStyle name="Normal 47 3" xfId="924"/>
    <cellStyle name="Normal 48" xfId="728"/>
    <cellStyle name="Normal 48 2" xfId="1067"/>
    <cellStyle name="Normal 48 3" xfId="914"/>
    <cellStyle name="Normal 49" xfId="742"/>
    <cellStyle name="Normal 49 2" xfId="1080"/>
    <cellStyle name="Normal 49 3" xfId="927"/>
    <cellStyle name="Normal 5" xfId="109"/>
    <cellStyle name="Normal 5 10" xfId="849"/>
    <cellStyle name="Normal 5 2" xfId="110"/>
    <cellStyle name="Normal 5 2 2" xfId="238"/>
    <cellStyle name="Normal 5 2 2 2" xfId="346"/>
    <cellStyle name="Normal 5 2 2 3" xfId="454"/>
    <cellStyle name="Normal 5 2 3" xfId="292"/>
    <cellStyle name="Normal 5 2 4" xfId="400"/>
    <cellStyle name="Normal 5 2 5" xfId="636"/>
    <cellStyle name="Normal 5 3" xfId="111"/>
    <cellStyle name="Normal 5 3 2" xfId="239"/>
    <cellStyle name="Normal 5 3 2 2" xfId="347"/>
    <cellStyle name="Normal 5 3 2 3" xfId="455"/>
    <cellStyle name="Normal 5 3 3" xfId="293"/>
    <cellStyle name="Normal 5 3 4" xfId="401"/>
    <cellStyle name="Normal 5 3 5" xfId="637"/>
    <cellStyle name="Normal 5 4" xfId="112"/>
    <cellStyle name="Normal 5 4 2" xfId="240"/>
    <cellStyle name="Normal 5 4 2 2" xfId="348"/>
    <cellStyle name="Normal 5 4 2 3" xfId="456"/>
    <cellStyle name="Normal 5 4 2 4" xfId="1059"/>
    <cellStyle name="Normal 5 4 3" xfId="294"/>
    <cellStyle name="Normal 5 4 4" xfId="402"/>
    <cellStyle name="Normal 5 4 5" xfId="906"/>
    <cellStyle name="Normal 5 5" xfId="113"/>
    <cellStyle name="Normal 5 5 2" xfId="241"/>
    <cellStyle name="Normal 5 5 2 2" xfId="349"/>
    <cellStyle name="Normal 5 5 2 3" xfId="457"/>
    <cellStyle name="Normal 5 5 3" xfId="295"/>
    <cellStyle name="Normal 5 5 4" xfId="403"/>
    <cellStyle name="Normal 5 5 5" xfId="874"/>
    <cellStyle name="Normal 5 6" xfId="237"/>
    <cellStyle name="Normal 5 6 2" xfId="345"/>
    <cellStyle name="Normal 5 6 3" xfId="453"/>
    <cellStyle name="Normal 5 6 4" xfId="1235"/>
    <cellStyle name="Normal 5 7" xfId="291"/>
    <cellStyle name="Normal 5 8" xfId="399"/>
    <cellStyle name="Normal 5 9" xfId="635"/>
    <cellStyle name="Normal 50" xfId="730"/>
    <cellStyle name="Normal 50 2" xfId="1069"/>
    <cellStyle name="Normal 50 3" xfId="916"/>
    <cellStyle name="Normal 51" xfId="735"/>
    <cellStyle name="Normal 51 2" xfId="1074"/>
    <cellStyle name="Normal 51 3" xfId="921"/>
    <cellStyle name="Normal 52" xfId="732"/>
    <cellStyle name="Normal 52 2" xfId="1071"/>
    <cellStyle name="Normal 52 3" xfId="918"/>
    <cellStyle name="Normal 53" xfId="748"/>
    <cellStyle name="Normal 53 2" xfId="1086"/>
    <cellStyle name="Normal 53 3" xfId="933"/>
    <cellStyle name="Normal 54" xfId="792"/>
    <cellStyle name="Normal 54 2" xfId="1130"/>
    <cellStyle name="Normal 54 3" xfId="977"/>
    <cellStyle name="Normal 55" xfId="751"/>
    <cellStyle name="Normal 55 2" xfId="1089"/>
    <cellStyle name="Normal 55 3" xfId="936"/>
    <cellStyle name="Normal 56" xfId="789"/>
    <cellStyle name="Normal 56 2" xfId="1127"/>
    <cellStyle name="Normal 56 3" xfId="974"/>
    <cellStyle name="Normal 57" xfId="798"/>
    <cellStyle name="Normal 57 2" xfId="1136"/>
    <cellStyle name="Normal 57 3" xfId="983"/>
    <cellStyle name="Normal 58" xfId="787"/>
    <cellStyle name="Normal 58 2" xfId="1125"/>
    <cellStyle name="Normal 58 3" xfId="972"/>
    <cellStyle name="Normal 59" xfId="754"/>
    <cellStyle name="Normal 59 2" xfId="1092"/>
    <cellStyle name="Normal 59 3" xfId="939"/>
    <cellStyle name="Normal 6" xfId="114"/>
    <cellStyle name="Normal 6 2" xfId="115"/>
    <cellStyle name="Normal 6 2 2" xfId="639"/>
    <cellStyle name="Normal 6 3" xfId="640"/>
    <cellStyle name="Normal 6 4" xfId="638"/>
    <cellStyle name="Normal 6 4 2" xfId="1236"/>
    <cellStyle name="Normal 60" xfId="785"/>
    <cellStyle name="Normal 60 2" xfId="1123"/>
    <cellStyle name="Normal 60 3" xfId="970"/>
    <cellStyle name="Normal 61" xfId="756"/>
    <cellStyle name="Normal 61 2" xfId="1094"/>
    <cellStyle name="Normal 61 3" xfId="941"/>
    <cellStyle name="Normal 62" xfId="783"/>
    <cellStyle name="Normal 62 2" xfId="1121"/>
    <cellStyle name="Normal 62 3" xfId="968"/>
    <cellStyle name="Normal 63" xfId="758"/>
    <cellStyle name="Normal 63 2" xfId="1096"/>
    <cellStyle name="Normal 63 3" xfId="943"/>
    <cellStyle name="Normal 64" xfId="781"/>
    <cellStyle name="Normal 64 2" xfId="1119"/>
    <cellStyle name="Normal 64 3" xfId="966"/>
    <cellStyle name="Normal 65" xfId="760"/>
    <cellStyle name="Normal 65 2" xfId="1098"/>
    <cellStyle name="Normal 65 3" xfId="945"/>
    <cellStyle name="Normal 66" xfId="779"/>
    <cellStyle name="Normal 66 2" xfId="1117"/>
    <cellStyle name="Normal 66 3" xfId="964"/>
    <cellStyle name="Normal 67" xfId="762"/>
    <cellStyle name="Normal 67 2" xfId="1100"/>
    <cellStyle name="Normal 67 3" xfId="947"/>
    <cellStyle name="Normal 68" xfId="777"/>
    <cellStyle name="Normal 68 2" xfId="1115"/>
    <cellStyle name="Normal 68 3" xfId="962"/>
    <cellStyle name="Normal 69" xfId="764"/>
    <cellStyle name="Normal 69 2" xfId="1102"/>
    <cellStyle name="Normal 69 3" xfId="949"/>
    <cellStyle name="Normal 7" xfId="116"/>
    <cellStyle name="Normal 7 2" xfId="117"/>
    <cellStyle name="Normal 7 2 2" xfId="642"/>
    <cellStyle name="Normal 7 2 2 2" xfId="1028"/>
    <cellStyle name="Normal 7 2 3" xfId="875"/>
    <cellStyle name="Normal 7 3" xfId="641"/>
    <cellStyle name="Normal 7 3 2" xfId="1237"/>
    <cellStyle name="Normal 70" xfId="775"/>
    <cellStyle name="Normal 70 2" xfId="1113"/>
    <cellStyle name="Normal 70 3" xfId="960"/>
    <cellStyle name="Normal 71" xfId="766"/>
    <cellStyle name="Normal 71 2" xfId="1104"/>
    <cellStyle name="Normal 71 3" xfId="951"/>
    <cellStyle name="Normal 72" xfId="773"/>
    <cellStyle name="Normal 72 2" xfId="1111"/>
    <cellStyle name="Normal 72 3" xfId="958"/>
    <cellStyle name="Normal 73" xfId="768"/>
    <cellStyle name="Normal 73 2" xfId="1106"/>
    <cellStyle name="Normal 73 3" xfId="953"/>
    <cellStyle name="Normal 74" xfId="771"/>
    <cellStyle name="Normal 74 2" xfId="1109"/>
    <cellStyle name="Normal 74 3" xfId="956"/>
    <cellStyle name="Normal 75" xfId="750"/>
    <cellStyle name="Normal 75 2" xfId="1088"/>
    <cellStyle name="Normal 75 3" xfId="935"/>
    <cellStyle name="Normal 76" xfId="794"/>
    <cellStyle name="Normal 76 2" xfId="1132"/>
    <cellStyle name="Normal 76 3" xfId="979"/>
    <cellStyle name="Normal 77" xfId="821"/>
    <cellStyle name="Normal 77 2" xfId="1158"/>
    <cellStyle name="Normal 77 3" xfId="1005"/>
    <cellStyle name="Normal 78" xfId="823"/>
    <cellStyle name="Normal 78 2" xfId="1160"/>
    <cellStyle name="Normal 78 3" xfId="1007"/>
    <cellStyle name="Normal 79" xfId="828"/>
    <cellStyle name="Normal 79 2" xfId="1164"/>
    <cellStyle name="Normal 79 3" xfId="1010"/>
    <cellStyle name="Normal 8" xfId="118"/>
    <cellStyle name="Normal 8 2" xfId="119"/>
    <cellStyle name="Normal 8 2 2" xfId="243"/>
    <cellStyle name="Normal 8 2 2 2" xfId="351"/>
    <cellStyle name="Normal 8 2 2 3" xfId="459"/>
    <cellStyle name="Normal 8 2 2 4" xfId="1029"/>
    <cellStyle name="Normal 8 2 3" xfId="297"/>
    <cellStyle name="Normal 8 2 4" xfId="405"/>
    <cellStyle name="Normal 8 2 5" xfId="876"/>
    <cellStyle name="Normal 8 3" xfId="120"/>
    <cellStyle name="Normal 8 3 2" xfId="244"/>
    <cellStyle name="Normal 8 3 2 2" xfId="352"/>
    <cellStyle name="Normal 8 3 2 3" xfId="460"/>
    <cellStyle name="Normal 8 3 2 4" xfId="1030"/>
    <cellStyle name="Normal 8 3 3" xfId="298"/>
    <cellStyle name="Normal 8 3 4" xfId="406"/>
    <cellStyle name="Normal 8 3 5" xfId="877"/>
    <cellStyle name="Normal 8 4" xfId="242"/>
    <cellStyle name="Normal 8 4 2" xfId="350"/>
    <cellStyle name="Normal 8 4 3" xfId="458"/>
    <cellStyle name="Normal 8 4 4" xfId="1238"/>
    <cellStyle name="Normal 8 5" xfId="296"/>
    <cellStyle name="Normal 8 6" xfId="404"/>
    <cellStyle name="Normal 8 7" xfId="643"/>
    <cellStyle name="Normal 80" xfId="830"/>
    <cellStyle name="Normal 80 2" xfId="1166"/>
    <cellStyle name="Normal 80 3" xfId="1012"/>
    <cellStyle name="Normal 81" xfId="831"/>
    <cellStyle name="Normal 81 2" xfId="1167"/>
    <cellStyle name="Normal 81 3" xfId="1013"/>
    <cellStyle name="Normal 82" xfId="836"/>
    <cellStyle name="Normal 82 2" xfId="1172"/>
    <cellStyle name="Normal 82 3" xfId="1018"/>
    <cellStyle name="Normal 83" xfId="833"/>
    <cellStyle name="Normal 83 2" xfId="1169"/>
    <cellStyle name="Normal 83 3" xfId="1015"/>
    <cellStyle name="Normal 84" xfId="664"/>
    <cellStyle name="Normal 85" xfId="840"/>
    <cellStyle name="Normal 86" xfId="4"/>
    <cellStyle name="Normal 87" xfId="2"/>
    <cellStyle name="Normal 88" xfId="843"/>
    <cellStyle name="Normal 9" xfId="121"/>
    <cellStyle name="Normal 9 2" xfId="122"/>
    <cellStyle name="Normal 9 2 2" xfId="246"/>
    <cellStyle name="Normal 9 2 2 2" xfId="354"/>
    <cellStyle name="Normal 9 2 2 3" xfId="462"/>
    <cellStyle name="Normal 9 2 3" xfId="300"/>
    <cellStyle name="Normal 9 2 4" xfId="408"/>
    <cellStyle name="Normal 9 2 5" xfId="645"/>
    <cellStyle name="Normal 9 3" xfId="123"/>
    <cellStyle name="Normal 9 3 2" xfId="247"/>
    <cellStyle name="Normal 9 3 2 2" xfId="355"/>
    <cellStyle name="Normal 9 3 2 3" xfId="463"/>
    <cellStyle name="Normal 9 3 3" xfId="301"/>
    <cellStyle name="Normal 9 3 4" xfId="409"/>
    <cellStyle name="Normal 9 3 5" xfId="1239"/>
    <cellStyle name="Normal 9 4" xfId="245"/>
    <cellStyle name="Normal 9 4 2" xfId="353"/>
    <cellStyle name="Normal 9 4 3" xfId="461"/>
    <cellStyle name="Normal 9 5" xfId="299"/>
    <cellStyle name="Normal 9 6" xfId="407"/>
    <cellStyle name="Normal 9 7" xfId="644"/>
    <cellStyle name="Note 2" xfId="858"/>
    <cellStyle name="OfWhich" xfId="124"/>
    <cellStyle name="Percent [2]" xfId="646"/>
    <cellStyle name="Percent 10" xfId="126"/>
    <cellStyle name="Percent 10 2" xfId="648"/>
    <cellStyle name="Percent 10 3" xfId="649"/>
    <cellStyle name="Percent 10 4" xfId="647"/>
    <cellStyle name="Percent 11" xfId="125"/>
    <cellStyle name="Percent 11 2" xfId="651"/>
    <cellStyle name="Percent 11 3" xfId="650"/>
    <cellStyle name="Percent 12" xfId="652"/>
    <cellStyle name="Percent 13" xfId="653"/>
    <cellStyle name="Percent 13 2" xfId="654"/>
    <cellStyle name="Percent 14" xfId="690"/>
    <cellStyle name="Percent 14 2" xfId="1032"/>
    <cellStyle name="Percent 14 3" xfId="879"/>
    <cellStyle name="Percent 15" xfId="696"/>
    <cellStyle name="Percent 15 2" xfId="1038"/>
    <cellStyle name="Percent 15 3" xfId="885"/>
    <cellStyle name="Percent 16" xfId="739"/>
    <cellStyle name="Percent 16 2" xfId="1078"/>
    <cellStyle name="Percent 16 3" xfId="925"/>
    <cellStyle name="Percent 17" xfId="741"/>
    <cellStyle name="Percent 17 2" xfId="1079"/>
    <cellStyle name="Percent 17 3" xfId="926"/>
    <cellStyle name="Percent 18" xfId="743"/>
    <cellStyle name="Percent 18 2" xfId="1081"/>
    <cellStyle name="Percent 18 3" xfId="928"/>
    <cellStyle name="Percent 19" xfId="744"/>
    <cellStyle name="Percent 19 2" xfId="1082"/>
    <cellStyle name="Percent 19 3" xfId="929"/>
    <cellStyle name="Percent 2" xfId="127"/>
    <cellStyle name="Percent 2 2" xfId="128"/>
    <cellStyle name="Percent 2 2 2" xfId="129"/>
    <cellStyle name="Percent 2 2 2 2" xfId="657"/>
    <cellStyle name="Percent 2 2 3" xfId="658"/>
    <cellStyle name="Percent 2 2 4" xfId="721"/>
    <cellStyle name="Percent 2 2 4 2" xfId="1060"/>
    <cellStyle name="Percent 2 2 4 3" xfId="907"/>
    <cellStyle name="Percent 2 2 5" xfId="656"/>
    <cellStyle name="Percent 2 2 5 2" xfId="1240"/>
    <cellStyle name="Percent 2 3" xfId="130"/>
    <cellStyle name="Percent 2 4" xfId="659"/>
    <cellStyle name="Percent 2 4 2" xfId="1031"/>
    <cellStyle name="Percent 2 4 3" xfId="878"/>
    <cellStyle name="Percent 2 5" xfId="720"/>
    <cellStyle name="Percent 2 6" xfId="655"/>
    <cellStyle name="Percent 2 7" xfId="856"/>
    <cellStyle name="Percent 20" xfId="745"/>
    <cellStyle name="Percent 20 2" xfId="1083"/>
    <cellStyle name="Percent 20 3" xfId="930"/>
    <cellStyle name="Percent 21" xfId="746"/>
    <cellStyle name="Percent 21 2" xfId="1084"/>
    <cellStyle name="Percent 21 3" xfId="931"/>
    <cellStyle name="Percent 22" xfId="747"/>
    <cellStyle name="Percent 22 2" xfId="1085"/>
    <cellStyle name="Percent 22 3" xfId="932"/>
    <cellStyle name="Percent 23" xfId="793"/>
    <cellStyle name="Percent 23 2" xfId="1131"/>
    <cellStyle name="Percent 23 3" xfId="978"/>
    <cellStyle name="Percent 24" xfId="795"/>
    <cellStyle name="Percent 24 2" xfId="1133"/>
    <cellStyle name="Percent 24 3" xfId="980"/>
    <cellStyle name="Percent 25" xfId="797"/>
    <cellStyle name="Percent 25 2" xfId="1135"/>
    <cellStyle name="Percent 25 3" xfId="982"/>
    <cellStyle name="Percent 26" xfId="660"/>
    <cellStyle name="Percent 27" xfId="799"/>
    <cellStyle name="Percent 27 2" xfId="1137"/>
    <cellStyle name="Percent 27 3" xfId="984"/>
    <cellStyle name="Percent 28" xfId="800"/>
    <cellStyle name="Percent 28 2" xfId="1138"/>
    <cellStyle name="Percent 28 3" xfId="985"/>
    <cellStyle name="Percent 29" xfId="801"/>
    <cellStyle name="Percent 29 2" xfId="1139"/>
    <cellStyle name="Percent 29 3" xfId="986"/>
    <cellStyle name="Percent 3" xfId="131"/>
    <cellStyle name="Percent 3 2" xfId="132"/>
    <cellStyle name="Percent 3 2 2" xfId="133"/>
    <cellStyle name="Percent 3 2 2 2" xfId="662"/>
    <cellStyle name="Percent 3 2 3" xfId="723"/>
    <cellStyle name="Percent 3 2 3 2" xfId="1062"/>
    <cellStyle name="Percent 3 2 3 3" xfId="909"/>
    <cellStyle name="Percent 3 3" xfId="134"/>
    <cellStyle name="Percent 3 3 2" xfId="663"/>
    <cellStyle name="Percent 3 4" xfId="722"/>
    <cellStyle name="Percent 3 4 2" xfId="1061"/>
    <cellStyle name="Percent 3 4 3" xfId="908"/>
    <cellStyle name="Percent 30" xfId="802"/>
    <cellStyle name="Percent 30 2" xfId="1140"/>
    <cellStyle name="Percent 30 3" xfId="987"/>
    <cellStyle name="Percent 31" xfId="803"/>
    <cellStyle name="Percent 31 2" xfId="1141"/>
    <cellStyle name="Percent 31 3" xfId="988"/>
    <cellStyle name="Percent 32" xfId="804"/>
    <cellStyle name="Percent 32 2" xfId="1142"/>
    <cellStyle name="Percent 32 3" xfId="989"/>
    <cellStyle name="Percent 33" xfId="805"/>
    <cellStyle name="Percent 33 2" xfId="1143"/>
    <cellStyle name="Percent 33 3" xfId="990"/>
    <cellStyle name="Percent 34" xfId="806"/>
    <cellStyle name="Percent 34 2" xfId="1144"/>
    <cellStyle name="Percent 34 3" xfId="991"/>
    <cellStyle name="Percent 35" xfId="807"/>
    <cellStyle name="Percent 35 2" xfId="1145"/>
    <cellStyle name="Percent 35 3" xfId="992"/>
    <cellStyle name="Percent 36" xfId="808"/>
    <cellStyle name="Percent 36 2" xfId="1146"/>
    <cellStyle name="Percent 36 3" xfId="993"/>
    <cellStyle name="Percent 37" xfId="809"/>
    <cellStyle name="Percent 37 2" xfId="1147"/>
    <cellStyle name="Percent 37 3" xfId="994"/>
    <cellStyle name="Percent 38" xfId="810"/>
    <cellStyle name="Percent 38 2" xfId="1148"/>
    <cellStyle name="Percent 38 3" xfId="995"/>
    <cellStyle name="Percent 39" xfId="811"/>
    <cellStyle name="Percent 39 2" xfId="1149"/>
    <cellStyle name="Percent 39 3" xfId="996"/>
    <cellStyle name="Percent 4" xfId="135"/>
    <cellStyle name="Percent 4 2" xfId="136"/>
    <cellStyle name="Percent 4 2 2" xfId="137"/>
    <cellStyle name="Percent 4 2 2 2" xfId="725"/>
    <cellStyle name="Percent 4 2 2 2 2" xfId="1064"/>
    <cellStyle name="Percent 4 2 2 3" xfId="911"/>
    <cellStyle name="Percent 4 2 3" xfId="665"/>
    <cellStyle name="Percent 4 3" xfId="138"/>
    <cellStyle name="Percent 4 3 2" xfId="724"/>
    <cellStyle name="Percent 4 3 2 2" xfId="1063"/>
    <cellStyle name="Percent 4 3 3" xfId="910"/>
    <cellStyle name="Percent 40" xfId="812"/>
    <cellStyle name="Percent 40 2" xfId="1150"/>
    <cellStyle name="Percent 40 3" xfId="997"/>
    <cellStyle name="Percent 41" xfId="813"/>
    <cellStyle name="Percent 41 2" xfId="1151"/>
    <cellStyle name="Percent 41 3" xfId="998"/>
    <cellStyle name="Percent 42" xfId="814"/>
    <cellStyle name="Percent 42 2" xfId="1152"/>
    <cellStyle name="Percent 42 3" xfId="999"/>
    <cellStyle name="Percent 43" xfId="815"/>
    <cellStyle name="Percent 43 2" xfId="1153"/>
    <cellStyle name="Percent 43 3" xfId="1000"/>
    <cellStyle name="Percent 44" xfId="816"/>
    <cellStyle name="Percent 44 2" xfId="1154"/>
    <cellStyle name="Percent 44 3" xfId="1001"/>
    <cellStyle name="Percent 45" xfId="817"/>
    <cellStyle name="Percent 45 2" xfId="1155"/>
    <cellStyle name="Percent 45 3" xfId="1002"/>
    <cellStyle name="Percent 46" xfId="818"/>
    <cellStyle name="Percent 46 2" xfId="1156"/>
    <cellStyle name="Percent 46 3" xfId="1003"/>
    <cellStyle name="Percent 47" xfId="819"/>
    <cellStyle name="Percent 47 2" xfId="1157"/>
    <cellStyle name="Percent 47 3" xfId="1004"/>
    <cellStyle name="Percent 48" xfId="841"/>
    <cellStyle name="Percent 5" xfId="139"/>
    <cellStyle name="Percent 5 2" xfId="140"/>
    <cellStyle name="Percent 5 2 2" xfId="141"/>
    <cellStyle name="Percent 5 2 3" xfId="1254"/>
    <cellStyle name="Percent 5 3" xfId="142"/>
    <cellStyle name="Percent 5 4" xfId="666"/>
    <cellStyle name="Percent 6" xfId="143"/>
    <cellStyle name="Percent 6 2" xfId="144"/>
    <cellStyle name="Percent 6 2 2" xfId="145"/>
    <cellStyle name="Percent 6 2 3" xfId="1259"/>
    <cellStyle name="Percent 6 3" xfId="146"/>
    <cellStyle name="Percent 6 4" xfId="667"/>
    <cellStyle name="Percent 7" xfId="147"/>
    <cellStyle name="Percent 7 2" xfId="148"/>
    <cellStyle name="Percent 7 2 2" xfId="149"/>
    <cellStyle name="Percent 7 3" xfId="150"/>
    <cellStyle name="Percent 7 4" xfId="668"/>
    <cellStyle name="Percent 8" xfId="151"/>
    <cellStyle name="Percent 8 2" xfId="152"/>
    <cellStyle name="Percent 8 3" xfId="669"/>
    <cellStyle name="Percent 9" xfId="153"/>
    <cellStyle name="Percent 9 2" xfId="671"/>
    <cellStyle name="Percent 9 3" xfId="672"/>
    <cellStyle name="Percent 9 4" xfId="670"/>
    <cellStyle name="Standard_Data" xfId="673"/>
    <cellStyle name="style" xfId="674"/>
    <cellStyle name="Style 1" xfId="675"/>
    <cellStyle name="style 2" xfId="676"/>
    <cellStyle name="style 3" xfId="677"/>
    <cellStyle name="style 4" xfId="678"/>
    <cellStyle name="style 5" xfId="1241"/>
    <cellStyle name="style1" xfId="679"/>
    <cellStyle name="style1 2" xfId="1242"/>
    <cellStyle name="style2" xfId="680"/>
    <cellStyle name="style2 2" xfId="1243"/>
    <cellStyle name="subtotals" xfId="154"/>
    <cellStyle name="þ_x001d_ð &amp;ý&amp;†ýG_x0008_€ X_x000a__x0007__x0001__x0001_" xfId="1244"/>
    <cellStyle name="þ_x001d_ð &amp;ý&amp;†ýG_x0008_ X_x000a__x0007__x0001__x0001_" xfId="681"/>
    <cellStyle name="UnitValuation" xfId="155"/>
    <cellStyle name="Währung [0]_35ERI8T2gbIEMixb4v26icuOo" xfId="682"/>
    <cellStyle name="Währung_35ERI8T2gbIEMixb4v26icuOo" xfId="683"/>
    <cellStyle name="콤마 [0]_RESULTS" xfId="684"/>
    <cellStyle name="콤마_RESULTS" xfId="685"/>
    <cellStyle name="통화 [0]_RESULTS" xfId="686"/>
    <cellStyle name="통화_RESULTS" xfId="687"/>
    <cellStyle name="표준_12월 " xfId="68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0</xdr:rowOff>
    </xdr:from>
    <xdr:to>
      <xdr:col>45</xdr:col>
      <xdr:colOff>553824</xdr:colOff>
      <xdr:row>29</xdr:row>
      <xdr:rowOff>69273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DF3FA2-4BC6-4AD9-B4D1-2DD0AA3E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93455" y="981364"/>
          <a:ext cx="8312369" cy="5091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</xdr:colOff>
      <xdr:row>3</xdr:row>
      <xdr:rowOff>0</xdr:rowOff>
    </xdr:from>
    <xdr:to>
      <xdr:col>44</xdr:col>
      <xdr:colOff>80819</xdr:colOff>
      <xdr:row>22</xdr:row>
      <xdr:rowOff>78037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58A784-F801-4A42-9B4A-EA51039D3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1" y="565727"/>
          <a:ext cx="7192818" cy="3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4"/>
  <sheetViews>
    <sheetView showGridLines="0" tabSelected="1" zoomScale="70" zoomScaleNormal="7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V35" sqref="V35"/>
    </sheetView>
  </sheetViews>
  <sheetFormatPr defaultColWidth="9.140625" defaultRowHeight="15"/>
  <cols>
    <col min="1" max="1" width="11.42578125" style="35" customWidth="1"/>
    <col min="2" max="2" width="31.140625" style="32" customWidth="1"/>
    <col min="3" max="32" width="17.28515625" style="35" customWidth="1"/>
    <col min="33" max="16384" width="9.140625" style="35"/>
  </cols>
  <sheetData>
    <row r="2" spans="2:32" ht="33" customHeight="1">
      <c r="B2" s="112" t="s">
        <v>27</v>
      </c>
      <c r="C2" s="112"/>
      <c r="D2" s="112"/>
      <c r="E2" s="112"/>
      <c r="F2" s="112"/>
      <c r="G2" s="112"/>
      <c r="H2" s="11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32">
      <c r="B3" s="25"/>
    </row>
    <row r="4" spans="2:32" ht="15.75" thickBot="1">
      <c r="B4" s="25"/>
    </row>
    <row r="5" spans="2:32" s="79" customFormat="1">
      <c r="B5" s="114" t="s">
        <v>0</v>
      </c>
      <c r="C5" s="113" t="s">
        <v>43</v>
      </c>
      <c r="D5" s="109"/>
      <c r="E5" s="110" t="s">
        <v>23</v>
      </c>
      <c r="F5" s="113" t="s">
        <v>44</v>
      </c>
      <c r="G5" s="109"/>
      <c r="H5" s="110" t="s">
        <v>23</v>
      </c>
      <c r="I5" s="113" t="s">
        <v>45</v>
      </c>
      <c r="J5" s="109"/>
      <c r="K5" s="110" t="s">
        <v>23</v>
      </c>
      <c r="L5" s="113" t="s">
        <v>46</v>
      </c>
      <c r="M5" s="109"/>
      <c r="N5" s="110" t="s">
        <v>23</v>
      </c>
      <c r="O5" s="113" t="s">
        <v>47</v>
      </c>
      <c r="P5" s="109"/>
      <c r="Q5" s="110" t="s">
        <v>23</v>
      </c>
      <c r="R5" s="113" t="s">
        <v>49</v>
      </c>
      <c r="S5" s="109"/>
      <c r="T5" s="110" t="s">
        <v>23</v>
      </c>
      <c r="U5" s="113" t="s">
        <v>51</v>
      </c>
      <c r="V5" s="109"/>
      <c r="W5" s="110" t="s">
        <v>23</v>
      </c>
      <c r="X5" s="113" t="s">
        <v>55</v>
      </c>
      <c r="Y5" s="109"/>
      <c r="Z5" s="116" t="s">
        <v>23</v>
      </c>
      <c r="AA5" s="108" t="s">
        <v>56</v>
      </c>
      <c r="AB5" s="109"/>
      <c r="AC5" s="110" t="s">
        <v>23</v>
      </c>
      <c r="AD5" s="108" t="s">
        <v>57</v>
      </c>
      <c r="AE5" s="109"/>
      <c r="AF5" s="110" t="s">
        <v>23</v>
      </c>
    </row>
    <row r="6" spans="2:32" s="79" customFormat="1">
      <c r="B6" s="115"/>
      <c r="C6" s="5" t="s">
        <v>26</v>
      </c>
      <c r="D6" s="5" t="s">
        <v>1</v>
      </c>
      <c r="E6" s="111"/>
      <c r="F6" s="5" t="s">
        <v>26</v>
      </c>
      <c r="G6" s="5" t="s">
        <v>1</v>
      </c>
      <c r="H6" s="111"/>
      <c r="I6" s="5" t="s">
        <v>26</v>
      </c>
      <c r="J6" s="5" t="s">
        <v>1</v>
      </c>
      <c r="K6" s="111"/>
      <c r="L6" s="5" t="s">
        <v>26</v>
      </c>
      <c r="M6" s="5" t="s">
        <v>1</v>
      </c>
      <c r="N6" s="111"/>
      <c r="O6" s="5" t="s">
        <v>26</v>
      </c>
      <c r="P6" s="5" t="s">
        <v>1</v>
      </c>
      <c r="Q6" s="111"/>
      <c r="R6" s="5" t="s">
        <v>26</v>
      </c>
      <c r="S6" s="5" t="s">
        <v>1</v>
      </c>
      <c r="T6" s="111"/>
      <c r="U6" s="5" t="s">
        <v>26</v>
      </c>
      <c r="V6" s="5" t="s">
        <v>58</v>
      </c>
      <c r="W6" s="111"/>
      <c r="X6" s="5" t="s">
        <v>26</v>
      </c>
      <c r="Y6" s="5" t="s">
        <v>1</v>
      </c>
      <c r="Z6" s="117"/>
      <c r="AA6" s="47" t="s">
        <v>26</v>
      </c>
      <c r="AB6" s="5" t="s">
        <v>1</v>
      </c>
      <c r="AC6" s="111"/>
      <c r="AD6" s="47" t="s">
        <v>26</v>
      </c>
      <c r="AE6" s="5" t="s">
        <v>1</v>
      </c>
      <c r="AF6" s="111"/>
    </row>
    <row r="7" spans="2:32" s="37" customFormat="1">
      <c r="B7" s="29" t="s">
        <v>2</v>
      </c>
      <c r="C7" s="38">
        <f>SUM(C8:C12)</f>
        <v>1590.7162894415735</v>
      </c>
      <c r="D7" s="38">
        <f>SUM(D8:D12)</f>
        <v>43.550152176160005</v>
      </c>
      <c r="E7" s="39">
        <f>C7+D7</f>
        <v>1634.2664416177336</v>
      </c>
      <c r="F7" s="38">
        <f>SUM(F8:F12)</f>
        <v>1604.0771130200578</v>
      </c>
      <c r="G7" s="38">
        <f>SUM(G8:G12)</f>
        <v>43.821462362299997</v>
      </c>
      <c r="H7" s="39">
        <f>F7+G7</f>
        <v>1647.8985753823579</v>
      </c>
      <c r="I7" s="38">
        <f>SUM(I8:I12)</f>
        <v>1626.4487278524589</v>
      </c>
      <c r="J7" s="38">
        <f>SUM(J8:J12)</f>
        <v>44.614601045099995</v>
      </c>
      <c r="K7" s="39">
        <f>I7+J7</f>
        <v>1671.0633288975589</v>
      </c>
      <c r="L7" s="38">
        <f>SUM(L8:L12)</f>
        <v>1637.6755537297718</v>
      </c>
      <c r="M7" s="38">
        <f>SUM(M8:M12)</f>
        <v>45.167778987219997</v>
      </c>
      <c r="N7" s="39">
        <f>L7+M7</f>
        <v>1682.8433327169917</v>
      </c>
      <c r="O7" s="38">
        <f>SUM(O8:O12)</f>
        <v>1663.4683417772967</v>
      </c>
      <c r="P7" s="38">
        <f>SUM(P8:P12)</f>
        <v>45.5400081115706</v>
      </c>
      <c r="Q7" s="39">
        <f>O7+P7</f>
        <v>1709.0083498888673</v>
      </c>
      <c r="R7" s="38">
        <f>SUM(R8:R12)</f>
        <v>1664.8400602738286</v>
      </c>
      <c r="S7" s="38">
        <f>SUM(S8:S12)</f>
        <v>44.226562102030002</v>
      </c>
      <c r="T7" s="39">
        <f>R7+S7</f>
        <v>1709.0666223758585</v>
      </c>
      <c r="U7" s="38">
        <v>1675.7610802121171</v>
      </c>
      <c r="V7" s="38">
        <v>45.722870714000003</v>
      </c>
      <c r="W7" s="90">
        <f>U7+V7</f>
        <v>1721.4839509261171</v>
      </c>
      <c r="X7" s="38">
        <f>SUM(X8:X12)</f>
        <v>1692.0756157168712</v>
      </c>
      <c r="Y7" s="38">
        <f>SUM(Y8:Y12)</f>
        <v>46.061793768450002</v>
      </c>
      <c r="Z7" s="90">
        <f>X7+Y7</f>
        <v>1738.1374094853213</v>
      </c>
      <c r="AA7" s="99">
        <f>SUM(AA8:AA12)</f>
        <v>1710.1735092494932</v>
      </c>
      <c r="AB7" s="38">
        <f>SUM(AB8:AB12)</f>
        <v>45.822916174570004</v>
      </c>
      <c r="AC7" s="39">
        <f>AA7+AB7</f>
        <v>1755.9964254240633</v>
      </c>
      <c r="AD7" s="99">
        <f>SUM(AD8:AD12)</f>
        <v>1702.8007069171686</v>
      </c>
      <c r="AE7" s="38">
        <f>SUM(AE8:AE12)</f>
        <v>44.990323094620003</v>
      </c>
      <c r="AF7" s="39">
        <f>AD7+AE7</f>
        <v>1747.7910300117885</v>
      </c>
    </row>
    <row r="8" spans="2:32">
      <c r="B8" s="26" t="s">
        <v>3</v>
      </c>
      <c r="C8" s="18">
        <v>589.80778845215013</v>
      </c>
      <c r="D8" s="18">
        <v>34.970150403710001</v>
      </c>
      <c r="E8" s="12">
        <f t="shared" ref="E8:E33" si="0">C8+D8</f>
        <v>624.77793885586016</v>
      </c>
      <c r="F8" s="18">
        <v>586.69760152895014</v>
      </c>
      <c r="G8" s="18">
        <v>35.25271373364</v>
      </c>
      <c r="H8" s="12">
        <f t="shared" ref="H8:H33" si="1">F8+G8</f>
        <v>621.95031526259015</v>
      </c>
      <c r="I8" s="18">
        <v>588.88156067039995</v>
      </c>
      <c r="J8" s="18">
        <v>35.856405634859996</v>
      </c>
      <c r="K8" s="12">
        <f t="shared" ref="K8:K33" si="2">I8+J8</f>
        <v>624.73796630525999</v>
      </c>
      <c r="L8" s="18">
        <v>591.48559784676002</v>
      </c>
      <c r="M8" s="18">
        <v>36.51669261208</v>
      </c>
      <c r="N8" s="12">
        <f t="shared" ref="N8:N33" si="3">L8+M8</f>
        <v>628.00229045883998</v>
      </c>
      <c r="O8" s="18">
        <v>603.23768378478974</v>
      </c>
      <c r="P8" s="18">
        <v>36.550155261600601</v>
      </c>
      <c r="Q8" s="12">
        <f t="shared" ref="Q8:Q33" si="4">O8+P8</f>
        <v>639.78783904639033</v>
      </c>
      <c r="R8" s="18">
        <v>596.00918328128</v>
      </c>
      <c r="S8" s="18">
        <v>35.121976589420001</v>
      </c>
      <c r="T8" s="12">
        <f t="shared" ref="T8:T33" si="5">R8+S8</f>
        <v>631.1311598707</v>
      </c>
      <c r="U8" s="18">
        <v>599.48726616377996</v>
      </c>
      <c r="V8" s="18">
        <v>36.405473557690001</v>
      </c>
      <c r="W8" s="91">
        <f t="shared" ref="W8:W33" si="6">U8+V8</f>
        <v>635.89273972146998</v>
      </c>
      <c r="X8" s="18">
        <v>603.3443402191599</v>
      </c>
      <c r="Y8" s="18">
        <v>36.627903583719998</v>
      </c>
      <c r="Z8" s="91">
        <f t="shared" ref="Z8:Z33" si="7">X8+Y8</f>
        <v>639.97224380287992</v>
      </c>
      <c r="AA8" s="100">
        <v>606.11217201715021</v>
      </c>
      <c r="AB8" s="18">
        <v>36.238949453550006</v>
      </c>
      <c r="AC8" s="12">
        <f t="shared" ref="AC8:AC27" si="8">AA8+AB8</f>
        <v>642.35112147070026</v>
      </c>
      <c r="AD8" s="100">
        <v>596.6812514553601</v>
      </c>
      <c r="AE8" s="18">
        <v>35.300610733330004</v>
      </c>
      <c r="AF8" s="12">
        <f t="shared" ref="AF8:AF27" si="9">AD8+AE8</f>
        <v>631.98186218869012</v>
      </c>
    </row>
    <row r="9" spans="2:32">
      <c r="B9" s="26" t="s">
        <v>4</v>
      </c>
      <c r="C9" s="18">
        <v>182.69555719234006</v>
      </c>
      <c r="D9" s="18">
        <v>6.6161017132800009</v>
      </c>
      <c r="E9" s="12">
        <f t="shared" si="0"/>
        <v>189.31165890562005</v>
      </c>
      <c r="F9" s="18">
        <v>189.36363951962005</v>
      </c>
      <c r="G9" s="18">
        <v>6.6179552076199997</v>
      </c>
      <c r="H9" s="12">
        <f t="shared" si="1"/>
        <v>195.98159472724006</v>
      </c>
      <c r="I9" s="18">
        <v>191.19099723576997</v>
      </c>
      <c r="J9" s="18">
        <v>6.7911453066499998</v>
      </c>
      <c r="K9" s="12">
        <f t="shared" si="2"/>
        <v>197.98214254241998</v>
      </c>
      <c r="L9" s="18">
        <v>191.64993521041001</v>
      </c>
      <c r="M9" s="18">
        <v>6.6297033132500003</v>
      </c>
      <c r="N9" s="12">
        <f t="shared" si="3"/>
        <v>198.27963852366</v>
      </c>
      <c r="O9" s="18">
        <v>190.72076031666998</v>
      </c>
      <c r="P9" s="18">
        <v>6.9448424962599997</v>
      </c>
      <c r="Q9" s="12">
        <f t="shared" si="4"/>
        <v>197.66560281292999</v>
      </c>
      <c r="R9" s="18">
        <v>189.73834361684999</v>
      </c>
      <c r="S9" s="18">
        <v>7.0122708600200001</v>
      </c>
      <c r="T9" s="12">
        <f t="shared" si="5"/>
        <v>196.75061447687</v>
      </c>
      <c r="U9" s="18">
        <v>196.61924301511002</v>
      </c>
      <c r="V9" s="18">
        <v>7.1671274297099998</v>
      </c>
      <c r="W9" s="91">
        <f t="shared" si="6"/>
        <v>203.78637044482002</v>
      </c>
      <c r="X9" s="18">
        <v>197.61205440571993</v>
      </c>
      <c r="Y9" s="18">
        <v>7.2393253916100004</v>
      </c>
      <c r="Z9" s="91">
        <f t="shared" si="7"/>
        <v>204.85137979732994</v>
      </c>
      <c r="AA9" s="100">
        <v>197.11755210257988</v>
      </c>
      <c r="AB9" s="18">
        <v>7.3384827878400003</v>
      </c>
      <c r="AC9" s="12">
        <f t="shared" si="8"/>
        <v>204.45603489041989</v>
      </c>
      <c r="AD9" s="100">
        <v>195.77667747866994</v>
      </c>
      <c r="AE9" s="18">
        <v>7.4505128037799997</v>
      </c>
      <c r="AF9" s="12">
        <f t="shared" si="9"/>
        <v>203.22719028244993</v>
      </c>
    </row>
    <row r="10" spans="2:32">
      <c r="B10" s="26" t="s">
        <v>5</v>
      </c>
      <c r="C10" s="18">
        <v>29.709887672300002</v>
      </c>
      <c r="D10" s="18">
        <v>1.9639000591699998</v>
      </c>
      <c r="E10" s="12">
        <f t="shared" si="0"/>
        <v>31.673787731470004</v>
      </c>
      <c r="F10" s="18">
        <v>31.015697486400001</v>
      </c>
      <c r="G10" s="18">
        <v>1.95079342104</v>
      </c>
      <c r="H10" s="12">
        <f t="shared" si="1"/>
        <v>32.966490907439997</v>
      </c>
      <c r="I10" s="18">
        <v>31.471984189169994</v>
      </c>
      <c r="J10" s="18">
        <v>1.9670501035899999</v>
      </c>
      <c r="K10" s="12">
        <f t="shared" si="2"/>
        <v>33.439034292759992</v>
      </c>
      <c r="L10" s="18">
        <v>31.493437917089999</v>
      </c>
      <c r="M10" s="18">
        <v>2.0213830618899999</v>
      </c>
      <c r="N10" s="12">
        <f t="shared" si="3"/>
        <v>33.514820978979998</v>
      </c>
      <c r="O10" s="18">
        <v>31.955719300650003</v>
      </c>
      <c r="P10" s="18">
        <v>2.04501035371</v>
      </c>
      <c r="Q10" s="12">
        <f t="shared" si="4"/>
        <v>34.000729654360001</v>
      </c>
      <c r="R10" s="18">
        <v>32.527517816690001</v>
      </c>
      <c r="S10" s="18">
        <v>2.0923146525899998</v>
      </c>
      <c r="T10" s="12">
        <f t="shared" si="5"/>
        <v>34.619832469279999</v>
      </c>
      <c r="U10" s="18">
        <v>33.734882285929999</v>
      </c>
      <c r="V10" s="18">
        <v>2.1502697265999999</v>
      </c>
      <c r="W10" s="91">
        <f t="shared" si="6"/>
        <v>35.88515201253</v>
      </c>
      <c r="X10" s="18">
        <v>33.56799178744</v>
      </c>
      <c r="Y10" s="18">
        <v>2.1945647931200001</v>
      </c>
      <c r="Z10" s="91">
        <f t="shared" si="7"/>
        <v>35.762556580560002</v>
      </c>
      <c r="AA10" s="100">
        <v>34.209185121259992</v>
      </c>
      <c r="AB10" s="18">
        <v>2.2454839331800005</v>
      </c>
      <c r="AC10" s="12">
        <f t="shared" si="8"/>
        <v>36.454669054439989</v>
      </c>
      <c r="AD10" s="100">
        <v>34.053904944680006</v>
      </c>
      <c r="AE10" s="18">
        <v>2.2391995575100001</v>
      </c>
      <c r="AF10" s="12">
        <f t="shared" si="9"/>
        <v>36.293104502190005</v>
      </c>
    </row>
    <row r="11" spans="2:32" ht="46.5" customHeight="1">
      <c r="B11" s="27" t="s">
        <v>42</v>
      </c>
      <c r="C11" s="18">
        <v>137.05757579833002</v>
      </c>
      <c r="D11" s="18">
        <v>0</v>
      </c>
      <c r="E11" s="12">
        <f t="shared" si="0"/>
        <v>137.05757579833002</v>
      </c>
      <c r="F11" s="18">
        <v>136.48702638963999</v>
      </c>
      <c r="G11" s="18">
        <v>0</v>
      </c>
      <c r="H11" s="12">
        <f t="shared" si="1"/>
        <v>136.48702638963999</v>
      </c>
      <c r="I11" s="18">
        <v>142.27281241902</v>
      </c>
      <c r="J11" s="18">
        <v>0</v>
      </c>
      <c r="K11" s="12">
        <f t="shared" si="2"/>
        <v>142.27281241902</v>
      </c>
      <c r="L11" s="18">
        <v>141.98031584830997</v>
      </c>
      <c r="M11" s="18">
        <v>0</v>
      </c>
      <c r="N11" s="12">
        <f t="shared" si="3"/>
        <v>141.98031584830997</v>
      </c>
      <c r="O11" s="18">
        <v>141.76970977482998</v>
      </c>
      <c r="P11" s="18">
        <v>0</v>
      </c>
      <c r="Q11" s="12">
        <f t="shared" si="4"/>
        <v>141.76970977482998</v>
      </c>
      <c r="R11" s="18">
        <v>141.11304643683002</v>
      </c>
      <c r="S11" s="18">
        <v>0</v>
      </c>
      <c r="T11" s="12">
        <f t="shared" si="5"/>
        <v>141.11304643683002</v>
      </c>
      <c r="U11" s="18">
        <v>139.86212125317999</v>
      </c>
      <c r="V11" s="18">
        <v>0</v>
      </c>
      <c r="W11" s="91">
        <f t="shared" si="6"/>
        <v>139.86212125317999</v>
      </c>
      <c r="X11" s="18">
        <v>140.36646951394999</v>
      </c>
      <c r="Y11" s="18">
        <v>0</v>
      </c>
      <c r="Z11" s="91">
        <f t="shared" si="7"/>
        <v>140.36646951394999</v>
      </c>
      <c r="AA11" s="100">
        <v>141.43872886731</v>
      </c>
      <c r="AB11" s="18">
        <v>0</v>
      </c>
      <c r="AC11" s="12">
        <f t="shared" si="8"/>
        <v>141.43872886731</v>
      </c>
      <c r="AD11" s="100">
        <v>140.20602939954</v>
      </c>
      <c r="AE11" s="18">
        <v>0</v>
      </c>
      <c r="AF11" s="12">
        <f t="shared" si="9"/>
        <v>140.20602939954</v>
      </c>
    </row>
    <row r="12" spans="2:32">
      <c r="B12" s="28" t="s">
        <v>6</v>
      </c>
      <c r="C12" s="18">
        <v>651.44548032645321</v>
      </c>
      <c r="D12" s="21">
        <v>0</v>
      </c>
      <c r="E12" s="12">
        <f t="shared" si="0"/>
        <v>651.44548032645321</v>
      </c>
      <c r="F12" s="18">
        <v>660.5131480954476</v>
      </c>
      <c r="G12" s="21">
        <v>0</v>
      </c>
      <c r="H12" s="12">
        <f t="shared" si="1"/>
        <v>660.5131480954476</v>
      </c>
      <c r="I12" s="18">
        <v>672.6313733380988</v>
      </c>
      <c r="J12" s="21">
        <v>0</v>
      </c>
      <c r="K12" s="12">
        <f t="shared" si="2"/>
        <v>672.6313733380988</v>
      </c>
      <c r="L12" s="18">
        <v>681.06626690720191</v>
      </c>
      <c r="M12" s="21">
        <v>0</v>
      </c>
      <c r="N12" s="12">
        <f t="shared" si="3"/>
        <v>681.06626690720191</v>
      </c>
      <c r="O12" s="18">
        <v>695.78446860035717</v>
      </c>
      <c r="P12" s="21">
        <v>0</v>
      </c>
      <c r="Q12" s="12">
        <f t="shared" si="4"/>
        <v>695.78446860035717</v>
      </c>
      <c r="R12" s="18">
        <v>705.45196912217864</v>
      </c>
      <c r="S12" s="21">
        <v>0</v>
      </c>
      <c r="T12" s="12">
        <f t="shared" si="5"/>
        <v>705.45196912217864</v>
      </c>
      <c r="U12" s="18">
        <v>706.05756749411728</v>
      </c>
      <c r="V12" s="21">
        <v>0</v>
      </c>
      <c r="W12" s="91">
        <f t="shared" si="6"/>
        <v>706.05756749411728</v>
      </c>
      <c r="X12" s="18">
        <v>717.18475979060145</v>
      </c>
      <c r="Y12" s="21">
        <v>0</v>
      </c>
      <c r="Z12" s="91">
        <f t="shared" si="7"/>
        <v>717.18475979060145</v>
      </c>
      <c r="AA12" s="100">
        <v>731.29587114119317</v>
      </c>
      <c r="AB12" s="21">
        <v>0</v>
      </c>
      <c r="AC12" s="12">
        <f t="shared" si="8"/>
        <v>731.29587114119317</v>
      </c>
      <c r="AD12" s="100">
        <v>736.08284363891869</v>
      </c>
      <c r="AE12" s="21">
        <v>0</v>
      </c>
      <c r="AF12" s="12">
        <f t="shared" si="9"/>
        <v>736.08284363891869</v>
      </c>
    </row>
    <row r="13" spans="2:32" s="37" customFormat="1">
      <c r="B13" s="29" t="s">
        <v>7</v>
      </c>
      <c r="C13" s="19">
        <f>SUM(C14:C16)</f>
        <v>559.98404885380137</v>
      </c>
      <c r="D13" s="19">
        <f>SUM(D14:D16)</f>
        <v>23.52693302580542</v>
      </c>
      <c r="E13" s="41">
        <f t="shared" si="0"/>
        <v>583.51098187960679</v>
      </c>
      <c r="F13" s="19">
        <f>SUM(F14:F16)</f>
        <v>560.66054984522759</v>
      </c>
      <c r="G13" s="19">
        <f>SUM(G14:G16)</f>
        <v>23.949410910459779</v>
      </c>
      <c r="H13" s="41">
        <f t="shared" si="1"/>
        <v>584.60996075568733</v>
      </c>
      <c r="I13" s="19">
        <f>SUM(I14:I16)</f>
        <v>566.04725647552982</v>
      </c>
      <c r="J13" s="19">
        <f>SUM(J14:J16)</f>
        <v>24.741005726591762</v>
      </c>
      <c r="K13" s="41">
        <f t="shared" si="2"/>
        <v>590.78826220212159</v>
      </c>
      <c r="L13" s="19">
        <f>SUM(L14:L16)</f>
        <v>570.47400316734058</v>
      </c>
      <c r="M13" s="19">
        <f>SUM(M14:M16)</f>
        <v>24.76792451042099</v>
      </c>
      <c r="N13" s="41">
        <f t="shared" si="3"/>
        <v>595.24192767776162</v>
      </c>
      <c r="O13" s="19">
        <f>SUM(O14:O16)</f>
        <v>576.39486176951073</v>
      </c>
      <c r="P13" s="19">
        <f>SUM(P14:P16)</f>
        <v>25.471336861049039</v>
      </c>
      <c r="Q13" s="41">
        <f t="shared" si="4"/>
        <v>601.86619863055978</v>
      </c>
      <c r="R13" s="19">
        <f>SUM(R14:R16)</f>
        <v>571.23499862176914</v>
      </c>
      <c r="S13" s="19">
        <f>SUM(S14:S16)</f>
        <v>26.72817476237784</v>
      </c>
      <c r="T13" s="41">
        <f t="shared" si="5"/>
        <v>597.96317338414701</v>
      </c>
      <c r="U13" s="19">
        <v>575.33011164344759</v>
      </c>
      <c r="V13" s="19">
        <v>28.02146428551001</v>
      </c>
      <c r="W13" s="92">
        <f t="shared" si="6"/>
        <v>603.35157592895757</v>
      </c>
      <c r="X13" s="19">
        <f>SUM(X14:X16)</f>
        <v>578.18649667455566</v>
      </c>
      <c r="Y13" s="19">
        <f>SUM(Y14:Y16)</f>
        <v>28.410106841749929</v>
      </c>
      <c r="Z13" s="92">
        <f t="shared" si="7"/>
        <v>606.59660351630555</v>
      </c>
      <c r="AA13" s="101">
        <f>SUM(AA14:AA16)</f>
        <v>580.36848004022227</v>
      </c>
      <c r="AB13" s="19">
        <f>SUM(AB14:AB16)</f>
        <v>30.005035892489634</v>
      </c>
      <c r="AC13" s="41">
        <f t="shared" si="8"/>
        <v>610.37351593271194</v>
      </c>
      <c r="AD13" s="101">
        <f>SUM(AD14:AD16)</f>
        <v>590.14362881775139</v>
      </c>
      <c r="AE13" s="19">
        <f>SUM(AE14:AE16)</f>
        <v>30.633433916127949</v>
      </c>
      <c r="AF13" s="41">
        <f t="shared" si="9"/>
        <v>620.77706273387935</v>
      </c>
    </row>
    <row r="14" spans="2:32">
      <c r="B14" s="28" t="s">
        <v>20</v>
      </c>
      <c r="C14" s="17">
        <v>416.31806049437398</v>
      </c>
      <c r="D14" s="17">
        <v>16.789793305833999</v>
      </c>
      <c r="E14" s="42">
        <f t="shared" si="0"/>
        <v>433.10785380020798</v>
      </c>
      <c r="F14" s="17">
        <v>416.94411626805601</v>
      </c>
      <c r="G14" s="17">
        <v>17.214833501287998</v>
      </c>
      <c r="H14" s="42">
        <f t="shared" si="1"/>
        <v>434.15894976934402</v>
      </c>
      <c r="I14" s="17">
        <v>421.52122697787598</v>
      </c>
      <c r="J14" s="17">
        <v>17.800134744069002</v>
      </c>
      <c r="K14" s="42">
        <f t="shared" si="2"/>
        <v>439.32136172194498</v>
      </c>
      <c r="L14" s="17">
        <v>425.31073006603594</v>
      </c>
      <c r="M14" s="17">
        <v>18.257711779912</v>
      </c>
      <c r="N14" s="42">
        <f t="shared" si="3"/>
        <v>443.56844184594797</v>
      </c>
      <c r="O14" s="17">
        <v>429.78894713232603</v>
      </c>
      <c r="P14" s="17">
        <v>18.995454364219</v>
      </c>
      <c r="Q14" s="42">
        <f t="shared" si="4"/>
        <v>448.784401496545</v>
      </c>
      <c r="R14" s="17">
        <v>426.11729608746003</v>
      </c>
      <c r="S14" s="17">
        <v>18.232719950951001</v>
      </c>
      <c r="T14" s="42">
        <f t="shared" si="5"/>
        <v>444.35001603841101</v>
      </c>
      <c r="U14" s="17">
        <v>430.78546239970296</v>
      </c>
      <c r="V14" s="17">
        <v>18.995165469164</v>
      </c>
      <c r="W14" s="93">
        <f t="shared" si="6"/>
        <v>449.78062786886699</v>
      </c>
      <c r="X14" s="17">
        <v>432.69705368736999</v>
      </c>
      <c r="Y14" s="17">
        <v>19.267857825144002</v>
      </c>
      <c r="Z14" s="93">
        <f t="shared" si="7"/>
        <v>451.96491151251399</v>
      </c>
      <c r="AA14" s="102">
        <v>434.11673348127403</v>
      </c>
      <c r="AB14" s="17">
        <v>20.536007536059003</v>
      </c>
      <c r="AC14" s="42">
        <f t="shared" si="8"/>
        <v>454.65274101733303</v>
      </c>
      <c r="AD14" s="102">
        <v>445.28987065285901</v>
      </c>
      <c r="AE14" s="17">
        <v>20.971676522677001</v>
      </c>
      <c r="AF14" s="42">
        <f t="shared" si="9"/>
        <v>466.26154717553601</v>
      </c>
    </row>
    <row r="15" spans="2:32">
      <c r="B15" s="28" t="s">
        <v>8</v>
      </c>
      <c r="C15" s="17">
        <v>17.995501022276997</v>
      </c>
      <c r="D15" s="17">
        <v>3.2726532431700002</v>
      </c>
      <c r="E15" s="42">
        <f t="shared" si="0"/>
        <v>21.268154265446999</v>
      </c>
      <c r="F15" s="17">
        <v>18.099552437749001</v>
      </c>
      <c r="G15" s="17">
        <v>3.2477643451640001</v>
      </c>
      <c r="H15" s="42">
        <f t="shared" si="1"/>
        <v>21.347316782913001</v>
      </c>
      <c r="I15" s="17">
        <v>18.548787665917001</v>
      </c>
      <c r="J15" s="17">
        <v>3.451015963688</v>
      </c>
      <c r="K15" s="42">
        <f t="shared" si="2"/>
        <v>21.999803629605001</v>
      </c>
      <c r="L15" s="17">
        <v>19.309632964880002</v>
      </c>
      <c r="M15" s="17">
        <v>3.7763205594310003</v>
      </c>
      <c r="N15" s="42">
        <f t="shared" si="3"/>
        <v>23.085953524311002</v>
      </c>
      <c r="O15" s="17">
        <v>20.144229619319002</v>
      </c>
      <c r="P15" s="17">
        <v>3.7417611762159999</v>
      </c>
      <c r="Q15" s="42">
        <f t="shared" si="4"/>
        <v>23.885990795535001</v>
      </c>
      <c r="R15" s="17">
        <v>19.734345702231</v>
      </c>
      <c r="S15" s="17">
        <v>3.6351388198690002</v>
      </c>
      <c r="T15" s="42">
        <f t="shared" si="5"/>
        <v>23.369484522099999</v>
      </c>
      <c r="U15" s="17">
        <v>19.896649299322</v>
      </c>
      <c r="V15" s="17">
        <v>4.0903924654179997</v>
      </c>
      <c r="W15" s="93">
        <f t="shared" si="6"/>
        <v>23.987041764739999</v>
      </c>
      <c r="X15" s="17">
        <v>19.572029834737002</v>
      </c>
      <c r="Y15" s="17">
        <v>4.1595041557399997</v>
      </c>
      <c r="Z15" s="93">
        <f t="shared" si="7"/>
        <v>23.731533990477001</v>
      </c>
      <c r="AA15" s="102">
        <v>19.943596900866002</v>
      </c>
      <c r="AB15" s="17">
        <v>4.1064560386849998</v>
      </c>
      <c r="AC15" s="42">
        <f t="shared" si="8"/>
        <v>24.050052939551001</v>
      </c>
      <c r="AD15" s="102">
        <v>20.013012149920002</v>
      </c>
      <c r="AE15" s="17">
        <v>4.1854992674279998</v>
      </c>
      <c r="AF15" s="42">
        <f t="shared" si="9"/>
        <v>24.198511417348001</v>
      </c>
    </row>
    <row r="16" spans="2:32">
      <c r="B16" s="28" t="s">
        <v>21</v>
      </c>
      <c r="C16" s="17">
        <v>125.6704873371504</v>
      </c>
      <c r="D16" s="17">
        <v>3.4644864768014201</v>
      </c>
      <c r="E16" s="42">
        <f t="shared" si="0"/>
        <v>129.13497381395183</v>
      </c>
      <c r="F16" s="17">
        <v>125.61688113942256</v>
      </c>
      <c r="G16" s="17">
        <v>3.4868130640077801</v>
      </c>
      <c r="H16" s="42">
        <f t="shared" si="1"/>
        <v>129.10369420343034</v>
      </c>
      <c r="I16" s="17">
        <v>125.97724183173679</v>
      </c>
      <c r="J16" s="17">
        <v>3.4898550188347599</v>
      </c>
      <c r="K16" s="42">
        <f t="shared" si="2"/>
        <v>129.46709685057155</v>
      </c>
      <c r="L16" s="17">
        <v>125.85364013642462</v>
      </c>
      <c r="M16" s="17">
        <v>2.73389217107799</v>
      </c>
      <c r="N16" s="42">
        <f t="shared" si="3"/>
        <v>128.58753230750261</v>
      </c>
      <c r="O16" s="17">
        <v>126.46168501786568</v>
      </c>
      <c r="P16" s="17">
        <v>2.7341213206140402</v>
      </c>
      <c r="Q16" s="42">
        <f t="shared" si="4"/>
        <v>129.19580633847971</v>
      </c>
      <c r="R16" s="17">
        <v>125.38335683207815</v>
      </c>
      <c r="S16" s="17">
        <v>4.8603159915578402</v>
      </c>
      <c r="T16" s="42">
        <f t="shared" si="5"/>
        <v>130.24367282363599</v>
      </c>
      <c r="U16" s="17">
        <v>124.64799994442259</v>
      </c>
      <c r="V16" s="17">
        <v>4.9359063509280103</v>
      </c>
      <c r="W16" s="93">
        <f t="shared" si="6"/>
        <v>129.5839062953506</v>
      </c>
      <c r="X16" s="17">
        <v>125.9174131524487</v>
      </c>
      <c r="Y16" s="17">
        <v>4.9827448608659299</v>
      </c>
      <c r="Z16" s="93">
        <f t="shared" si="7"/>
        <v>130.90015801331464</v>
      </c>
      <c r="AA16" s="102">
        <v>126.30814965808226</v>
      </c>
      <c r="AB16" s="17">
        <v>5.3625723177456299</v>
      </c>
      <c r="AC16" s="42">
        <f t="shared" si="8"/>
        <v>131.67072197582789</v>
      </c>
      <c r="AD16" s="102">
        <v>124.84074601497237</v>
      </c>
      <c r="AE16" s="17">
        <v>5.4762581260229499</v>
      </c>
      <c r="AF16" s="42">
        <f t="shared" si="9"/>
        <v>130.31700414099532</v>
      </c>
    </row>
    <row r="17" spans="2:32" s="37" customFormat="1">
      <c r="B17" s="29" t="s">
        <v>9</v>
      </c>
      <c r="C17" s="19">
        <f>SUM(C18:C20)</f>
        <v>327.39537311466734</v>
      </c>
      <c r="D17" s="19">
        <f>SUM(D18:D20)</f>
        <v>2.1508758318164709</v>
      </c>
      <c r="E17" s="41">
        <f t="shared" si="0"/>
        <v>329.54624894648379</v>
      </c>
      <c r="F17" s="19">
        <f>SUM(F18:F20)</f>
        <v>326.67812557027133</v>
      </c>
      <c r="G17" s="19">
        <f>SUM(G18:G20)</f>
        <v>2.1652273144552874</v>
      </c>
      <c r="H17" s="41">
        <f t="shared" si="1"/>
        <v>328.84335288472664</v>
      </c>
      <c r="I17" s="19">
        <f>SUM(I18:I20)</f>
        <v>330.42845390549888</v>
      </c>
      <c r="J17" s="19">
        <f>SUM(J18:J20)</f>
        <v>2.1709204095610191</v>
      </c>
      <c r="K17" s="41">
        <f t="shared" si="2"/>
        <v>332.59937431505989</v>
      </c>
      <c r="L17" s="19">
        <f>SUM(L18:L20)</f>
        <v>332.0753899536578</v>
      </c>
      <c r="M17" s="19">
        <f>SUM(M18:M20)</f>
        <v>2.1629351921450191</v>
      </c>
      <c r="N17" s="41">
        <f t="shared" si="3"/>
        <v>334.23832514580283</v>
      </c>
      <c r="O17" s="19">
        <f>SUM(O18:O20)</f>
        <v>333.78099971746269</v>
      </c>
      <c r="P17" s="19">
        <f>SUM(P18:P20)</f>
        <v>2.1801278674658322</v>
      </c>
      <c r="Q17" s="41">
        <f t="shared" si="4"/>
        <v>335.96112758492853</v>
      </c>
      <c r="R17" s="19">
        <f>SUM(R18:R20)</f>
        <v>334.6579561905271</v>
      </c>
      <c r="S17" s="19">
        <f>SUM(S18:S20)</f>
        <v>2.1846825616486711</v>
      </c>
      <c r="T17" s="41">
        <f t="shared" si="5"/>
        <v>336.84263875217579</v>
      </c>
      <c r="U17" s="19">
        <v>332.31365046583431</v>
      </c>
      <c r="V17" s="19">
        <v>2.19262472928926</v>
      </c>
      <c r="W17" s="92">
        <f t="shared" si="6"/>
        <v>334.50627519512358</v>
      </c>
      <c r="X17" s="19">
        <f>SUM(X18:X20)</f>
        <v>333.95270212348498</v>
      </c>
      <c r="Y17" s="19">
        <f>SUM(Y18:Y20)</f>
        <v>2.18360159504426</v>
      </c>
      <c r="Z17" s="92">
        <f t="shared" si="7"/>
        <v>336.13630371852923</v>
      </c>
      <c r="AA17" s="101">
        <f>SUM(AA18:AA20)</f>
        <v>335.99289885650074</v>
      </c>
      <c r="AB17" s="19">
        <f>SUM(AB18:AB20)</f>
        <v>2.202916139878317</v>
      </c>
      <c r="AC17" s="41">
        <f t="shared" si="8"/>
        <v>338.19581499637906</v>
      </c>
      <c r="AD17" s="101">
        <f>SUM(AD18:AD20)</f>
        <v>335.28474534886084</v>
      </c>
      <c r="AE17" s="19">
        <f>SUM(AE18:AE20)</f>
        <v>2.211217222284946</v>
      </c>
      <c r="AF17" s="41">
        <f t="shared" si="9"/>
        <v>337.49596257114581</v>
      </c>
    </row>
    <row r="18" spans="2:32">
      <c r="B18" s="28" t="s">
        <v>10</v>
      </c>
      <c r="C18" s="18">
        <v>172.62689060022004</v>
      </c>
      <c r="D18" s="18">
        <v>0.61082586996204213</v>
      </c>
      <c r="E18" s="42">
        <f t="shared" si="0"/>
        <v>173.23771647018208</v>
      </c>
      <c r="F18" s="18">
        <v>172.17063724716377</v>
      </c>
      <c r="G18" s="18">
        <v>0.61910075840285828</v>
      </c>
      <c r="H18" s="42">
        <f t="shared" si="1"/>
        <v>172.78973800556662</v>
      </c>
      <c r="I18" s="18">
        <v>174.52748312864972</v>
      </c>
      <c r="J18" s="18">
        <v>0.62366641430701908</v>
      </c>
      <c r="K18" s="42">
        <f t="shared" si="2"/>
        <v>175.15114954295674</v>
      </c>
      <c r="L18" s="18">
        <v>175.27440671649435</v>
      </c>
      <c r="M18" s="18">
        <v>0.624219417388019</v>
      </c>
      <c r="N18" s="42">
        <f t="shared" si="3"/>
        <v>175.89862613388237</v>
      </c>
      <c r="O18" s="18">
        <v>175.89228389108607</v>
      </c>
      <c r="P18" s="18">
        <v>0.6292827987178321</v>
      </c>
      <c r="Q18" s="42">
        <f t="shared" si="4"/>
        <v>176.5215666898039</v>
      </c>
      <c r="R18" s="18">
        <v>176.05718896126376</v>
      </c>
      <c r="S18" s="18">
        <v>0.63126401907167118</v>
      </c>
      <c r="T18" s="42">
        <f t="shared" si="5"/>
        <v>176.68845298033543</v>
      </c>
      <c r="U18" s="18">
        <v>174.50679353566898</v>
      </c>
      <c r="V18" s="18">
        <v>0.63555692515126005</v>
      </c>
      <c r="W18" s="93">
        <f t="shared" si="6"/>
        <v>175.14235046082024</v>
      </c>
      <c r="X18" s="18">
        <v>175.42148785348431</v>
      </c>
      <c r="Y18" s="18">
        <v>0.63725035727126</v>
      </c>
      <c r="Z18" s="93">
        <f t="shared" si="7"/>
        <v>176.05873821075556</v>
      </c>
      <c r="AA18" s="100">
        <v>176.61</v>
      </c>
      <c r="AB18" s="18">
        <v>0.64156612857531714</v>
      </c>
      <c r="AC18" s="42">
        <f t="shared" si="8"/>
        <v>177.25156612857532</v>
      </c>
      <c r="AD18" s="100">
        <v>175.99619329471028</v>
      </c>
      <c r="AE18" s="18">
        <v>0.65362359547094595</v>
      </c>
      <c r="AF18" s="42">
        <f t="shared" si="9"/>
        <v>176.64981689018123</v>
      </c>
    </row>
    <row r="19" spans="2:32">
      <c r="B19" s="28" t="s">
        <v>11</v>
      </c>
      <c r="C19" s="18">
        <v>40.690084498526204</v>
      </c>
      <c r="D19" s="18">
        <v>8.8062310420428752E-2</v>
      </c>
      <c r="E19" s="42">
        <f t="shared" si="0"/>
        <v>40.77814680894663</v>
      </c>
      <c r="F19" s="18">
        <v>40.46832487767665</v>
      </c>
      <c r="G19" s="18">
        <v>8.8062310420428752E-2</v>
      </c>
      <c r="H19" s="42">
        <f t="shared" si="1"/>
        <v>40.556387188097077</v>
      </c>
      <c r="I19" s="18">
        <v>41.163081113414655</v>
      </c>
      <c r="J19" s="18">
        <v>8.6764664283999995E-2</v>
      </c>
      <c r="K19" s="42">
        <f t="shared" si="2"/>
        <v>41.249845777698653</v>
      </c>
      <c r="L19" s="18">
        <v>41.56468481460557</v>
      </c>
      <c r="M19" s="18">
        <v>8.6764664283999995E-2</v>
      </c>
      <c r="N19" s="42">
        <f t="shared" si="3"/>
        <v>41.651449478889568</v>
      </c>
      <c r="O19" s="18">
        <v>42.179927095600256</v>
      </c>
      <c r="P19" s="18">
        <v>8.6764664283999995E-2</v>
      </c>
      <c r="Q19" s="42">
        <f t="shared" si="4"/>
        <v>42.266691759884253</v>
      </c>
      <c r="R19" s="18">
        <v>42.198448172445211</v>
      </c>
      <c r="S19" s="18">
        <v>8.5652734886000004E-2</v>
      </c>
      <c r="T19" s="42">
        <f t="shared" si="5"/>
        <v>42.284100907331208</v>
      </c>
      <c r="U19" s="18">
        <v>41.756533863638815</v>
      </c>
      <c r="V19" s="18">
        <v>8.4913614824000005E-2</v>
      </c>
      <c r="W19" s="93">
        <f t="shared" si="6"/>
        <v>41.841447478462818</v>
      </c>
      <c r="X19" s="18">
        <v>41.958943814356537</v>
      </c>
      <c r="Y19" s="18">
        <v>7.0125459099999995E-2</v>
      </c>
      <c r="Z19" s="93">
        <f t="shared" si="7"/>
        <v>42.029069273456535</v>
      </c>
      <c r="AA19" s="100">
        <v>42.486456884984342</v>
      </c>
      <c r="AB19" s="18">
        <v>7.6385614500000004E-2</v>
      </c>
      <c r="AC19" s="42">
        <f t="shared" si="8"/>
        <v>42.56284249948434</v>
      </c>
      <c r="AD19" s="100">
        <v>42.609615381534901</v>
      </c>
      <c r="AE19" s="18">
        <v>7.4646969475000005E-2</v>
      </c>
      <c r="AF19" s="42">
        <f t="shared" si="9"/>
        <v>42.684262351009899</v>
      </c>
    </row>
    <row r="20" spans="2:32">
      <c r="B20" s="28" t="s">
        <v>12</v>
      </c>
      <c r="C20" s="18">
        <v>114.07839801592112</v>
      </c>
      <c r="D20" s="18">
        <v>1.451987651434</v>
      </c>
      <c r="E20" s="42">
        <f t="shared" si="0"/>
        <v>115.53038566735512</v>
      </c>
      <c r="F20" s="18">
        <v>114.0391634454309</v>
      </c>
      <c r="G20" s="18">
        <v>1.4580642456320001</v>
      </c>
      <c r="H20" s="42">
        <f t="shared" si="1"/>
        <v>115.4972276910629</v>
      </c>
      <c r="I20" s="18">
        <v>114.73788966343452</v>
      </c>
      <c r="J20" s="18">
        <v>1.46048933097</v>
      </c>
      <c r="K20" s="42">
        <f t="shared" si="2"/>
        <v>116.19837899440452</v>
      </c>
      <c r="L20" s="18">
        <v>115.23629842255789</v>
      </c>
      <c r="M20" s="18">
        <v>1.4519511104730001</v>
      </c>
      <c r="N20" s="42">
        <f t="shared" si="3"/>
        <v>116.6882495330309</v>
      </c>
      <c r="O20" s="18">
        <v>115.7087887307764</v>
      </c>
      <c r="P20" s="18">
        <v>1.4640804044639999</v>
      </c>
      <c r="Q20" s="42">
        <f t="shared" si="4"/>
        <v>117.1728691352404</v>
      </c>
      <c r="R20" s="18">
        <v>116.4023190568181</v>
      </c>
      <c r="S20" s="18">
        <v>1.4677658076910001</v>
      </c>
      <c r="T20" s="42">
        <f t="shared" si="5"/>
        <v>117.8700848645091</v>
      </c>
      <c r="U20" s="18">
        <v>116.0503230665265</v>
      </c>
      <c r="V20" s="18">
        <v>1.472154189314</v>
      </c>
      <c r="W20" s="93">
        <f t="shared" si="6"/>
        <v>117.5224772558405</v>
      </c>
      <c r="X20" s="18">
        <v>116.57227045564416</v>
      </c>
      <c r="Y20" s="18">
        <v>1.476225778673</v>
      </c>
      <c r="Z20" s="93">
        <f t="shared" si="7"/>
        <v>118.04849623431716</v>
      </c>
      <c r="AA20" s="100">
        <v>116.89644197151638</v>
      </c>
      <c r="AB20" s="18">
        <v>1.484964396803</v>
      </c>
      <c r="AC20" s="42">
        <f t="shared" si="8"/>
        <v>118.38140636831938</v>
      </c>
      <c r="AD20" s="100">
        <v>116.67893667261568</v>
      </c>
      <c r="AE20" s="18">
        <v>1.482946657339</v>
      </c>
      <c r="AF20" s="42">
        <f t="shared" si="9"/>
        <v>118.16188332995468</v>
      </c>
    </row>
    <row r="21" spans="2:32" s="37" customFormat="1">
      <c r="B21" s="29" t="s">
        <v>13</v>
      </c>
      <c r="C21" s="38">
        <f>SUM(C22:C27)</f>
        <v>228.84647030411941</v>
      </c>
      <c r="D21" s="38">
        <f>SUM(D22:D27)</f>
        <v>44.174802020933711</v>
      </c>
      <c r="E21" s="41">
        <f t="shared" si="0"/>
        <v>273.02127232505313</v>
      </c>
      <c r="F21" s="38">
        <f>SUM(F22:F27)</f>
        <v>227.78105033101303</v>
      </c>
      <c r="G21" s="38">
        <f>SUM(G22:G27)</f>
        <v>43.926330345025534</v>
      </c>
      <c r="H21" s="41">
        <f t="shared" si="1"/>
        <v>271.70738067603855</v>
      </c>
      <c r="I21" s="38">
        <f>SUM(I22:I27)</f>
        <v>225.3232442587294</v>
      </c>
      <c r="J21" s="38">
        <f>SUM(J22:J27)</f>
        <v>44.698115885110425</v>
      </c>
      <c r="K21" s="41">
        <f t="shared" si="2"/>
        <v>270.02136014383984</v>
      </c>
      <c r="L21" s="38">
        <f>SUM(L22:L27)</f>
        <v>229.02103946219867</v>
      </c>
      <c r="M21" s="38">
        <f>SUM(M22:M27)</f>
        <v>46.386043946552419</v>
      </c>
      <c r="N21" s="41">
        <f t="shared" si="3"/>
        <v>275.40708340875108</v>
      </c>
      <c r="O21" s="38">
        <f>SUM(O22:O27)</f>
        <v>226.74261053720386</v>
      </c>
      <c r="P21" s="38">
        <f>SUM(P22:P27)</f>
        <v>47.643378475998816</v>
      </c>
      <c r="Q21" s="41">
        <f t="shared" si="4"/>
        <v>274.38598901320267</v>
      </c>
      <c r="R21" s="38">
        <f>SUM(R22:R27)</f>
        <v>223.96497439475303</v>
      </c>
      <c r="S21" s="38">
        <f>SUM(S22:S27)</f>
        <v>47.96054386746426</v>
      </c>
      <c r="T21" s="41">
        <f t="shared" si="5"/>
        <v>271.92551826221728</v>
      </c>
      <c r="U21" s="38">
        <v>223.40491141691507</v>
      </c>
      <c r="V21" s="38">
        <v>51.436994055887531</v>
      </c>
      <c r="W21" s="92">
        <f t="shared" si="6"/>
        <v>274.84190547280258</v>
      </c>
      <c r="X21" s="38">
        <f>SUM(X22:X27)</f>
        <v>219.17947452557544</v>
      </c>
      <c r="Y21" s="38">
        <f>SUM(Y22:Y27)</f>
        <v>51.822140687604275</v>
      </c>
      <c r="Z21" s="92">
        <f t="shared" si="7"/>
        <v>271.00161521317972</v>
      </c>
      <c r="AA21" s="99">
        <f>SUM(AA22:AA27)</f>
        <v>216.04837743266683</v>
      </c>
      <c r="AB21" s="38">
        <f>SUM(AB22:AB27)</f>
        <v>53.342952941537028</v>
      </c>
      <c r="AC21" s="41">
        <f t="shared" si="8"/>
        <v>269.39133037420385</v>
      </c>
      <c r="AD21" s="99">
        <f>SUM(AD22:AD27)</f>
        <v>222.0662720385113</v>
      </c>
      <c r="AE21" s="38">
        <f>SUM(AE22:AE27)</f>
        <v>53.812497069952755</v>
      </c>
      <c r="AF21" s="41">
        <f t="shared" si="9"/>
        <v>275.87876910846404</v>
      </c>
    </row>
    <row r="22" spans="2:32">
      <c r="B22" s="28" t="s">
        <v>22</v>
      </c>
      <c r="C22" s="18">
        <v>79.623810320265974</v>
      </c>
      <c r="D22" s="18">
        <v>9.4714263288527558</v>
      </c>
      <c r="E22" s="84">
        <f t="shared" si="0"/>
        <v>89.095236649118732</v>
      </c>
      <c r="F22" s="18">
        <v>78.73830019113187</v>
      </c>
      <c r="G22" s="18">
        <v>9.3948073901402296</v>
      </c>
      <c r="H22" s="84">
        <f t="shared" si="1"/>
        <v>88.1331075812721</v>
      </c>
      <c r="I22" s="18">
        <v>77.751069964506243</v>
      </c>
      <c r="J22" s="18">
        <v>9.5826256116152599</v>
      </c>
      <c r="K22" s="84">
        <f t="shared" si="2"/>
        <v>87.333695576121499</v>
      </c>
      <c r="L22" s="18">
        <v>78.041463760963197</v>
      </c>
      <c r="M22" s="18">
        <v>11.035166579424301</v>
      </c>
      <c r="N22" s="42">
        <f t="shared" si="3"/>
        <v>89.076630340387496</v>
      </c>
      <c r="O22" s="18">
        <v>77.357305118490416</v>
      </c>
      <c r="P22" s="18">
        <v>9.4804868299306104</v>
      </c>
      <c r="Q22" s="42">
        <f t="shared" si="4"/>
        <v>86.837791948421028</v>
      </c>
      <c r="R22" s="18">
        <v>76.978433864000522</v>
      </c>
      <c r="S22" s="18">
        <v>9.4322757596192695</v>
      </c>
      <c r="T22" s="42">
        <f t="shared" si="5"/>
        <v>86.410709623619795</v>
      </c>
      <c r="U22" s="18">
        <v>78.492733049935225</v>
      </c>
      <c r="V22" s="18">
        <v>9.9455413583094696</v>
      </c>
      <c r="W22" s="93">
        <f t="shared" si="6"/>
        <v>88.438274408244695</v>
      </c>
      <c r="X22" s="18">
        <v>76.457671812721642</v>
      </c>
      <c r="Y22" s="18">
        <v>9.4813871540588508</v>
      </c>
      <c r="Z22" s="93">
        <f t="shared" si="7"/>
        <v>85.939058966780493</v>
      </c>
      <c r="AA22" s="100">
        <v>75.65148439098779</v>
      </c>
      <c r="AB22" s="18">
        <v>9.6420203596607994</v>
      </c>
      <c r="AC22" s="42">
        <f t="shared" si="8"/>
        <v>85.293504750648594</v>
      </c>
      <c r="AD22" s="100">
        <v>76.259212763985673</v>
      </c>
      <c r="AE22" s="18">
        <v>9.6762651217212312</v>
      </c>
      <c r="AF22" s="42">
        <f t="shared" si="9"/>
        <v>85.935477885706902</v>
      </c>
    </row>
    <row r="23" spans="2:32">
      <c r="B23" s="28" t="s">
        <v>48</v>
      </c>
      <c r="C23" s="17">
        <v>58.287675313093033</v>
      </c>
      <c r="D23" s="17">
        <v>8.6841872274392191</v>
      </c>
      <c r="E23" s="84">
        <f t="shared" si="0"/>
        <v>66.971862540532257</v>
      </c>
      <c r="F23" s="17">
        <v>58.434466991899043</v>
      </c>
      <c r="G23" s="17">
        <v>8.4623096043351893</v>
      </c>
      <c r="H23" s="84">
        <f t="shared" si="1"/>
        <v>66.896776596234233</v>
      </c>
      <c r="I23" s="17">
        <v>59.131631716462039</v>
      </c>
      <c r="J23" s="17">
        <v>8.8083249200621907</v>
      </c>
      <c r="K23" s="84">
        <f t="shared" si="2"/>
        <v>67.939956636524229</v>
      </c>
      <c r="L23" s="17">
        <v>60.655024949007071</v>
      </c>
      <c r="M23" s="17">
        <v>9.0342037045399604</v>
      </c>
      <c r="N23" s="42">
        <f t="shared" si="3"/>
        <v>69.689228653547033</v>
      </c>
      <c r="O23" s="17">
        <v>59.363078220665102</v>
      </c>
      <c r="P23" s="17">
        <v>9.0345947674369604</v>
      </c>
      <c r="Q23" s="42">
        <f t="shared" si="4"/>
        <v>68.397672988102059</v>
      </c>
      <c r="R23" s="17">
        <v>59.705286119671968</v>
      </c>
      <c r="S23" s="17">
        <v>9.3081547630309593</v>
      </c>
      <c r="T23" s="42">
        <f t="shared" si="5"/>
        <v>69.013440882702923</v>
      </c>
      <c r="U23" s="17">
        <v>60.799001413474485</v>
      </c>
      <c r="V23" s="17">
        <v>9.6944612065303808</v>
      </c>
      <c r="W23" s="93">
        <f t="shared" si="6"/>
        <v>70.493462620004863</v>
      </c>
      <c r="X23" s="17">
        <v>61.005711823445488</v>
      </c>
      <c r="Y23" s="17">
        <v>9.7480381588293792</v>
      </c>
      <c r="Z23" s="93">
        <f t="shared" si="7"/>
        <v>70.753749982274869</v>
      </c>
      <c r="AA23" s="102">
        <v>61.370393905050484</v>
      </c>
      <c r="AB23" s="17">
        <v>10.078830411614399</v>
      </c>
      <c r="AC23" s="42">
        <f t="shared" si="8"/>
        <v>71.449224316664882</v>
      </c>
      <c r="AD23" s="102">
        <v>61.310535093918496</v>
      </c>
      <c r="AE23" s="17">
        <v>9.8453242270883798</v>
      </c>
      <c r="AF23" s="42">
        <f t="shared" si="9"/>
        <v>71.155859321006872</v>
      </c>
    </row>
    <row r="24" spans="2:32">
      <c r="B24" s="28" t="s">
        <v>14</v>
      </c>
      <c r="C24" s="17">
        <v>32.454004846644402</v>
      </c>
      <c r="D24" s="17">
        <v>4.4499701588317357</v>
      </c>
      <c r="E24" s="84">
        <f t="shared" si="0"/>
        <v>36.903975005476141</v>
      </c>
      <c r="F24" s="17">
        <v>32.960279585563299</v>
      </c>
      <c r="G24" s="17">
        <v>4.5190628553938996</v>
      </c>
      <c r="H24" s="84">
        <f t="shared" si="1"/>
        <v>37.479342440957197</v>
      </c>
      <c r="I24" s="17">
        <v>33.637495332493899</v>
      </c>
      <c r="J24" s="17">
        <v>4.6009993368981705</v>
      </c>
      <c r="K24" s="84">
        <f t="shared" si="2"/>
        <v>38.238494669392068</v>
      </c>
      <c r="L24" s="17">
        <v>34.640972063378619</v>
      </c>
      <c r="M24" s="17">
        <v>4.7762072923471601</v>
      </c>
      <c r="N24" s="42">
        <f t="shared" si="3"/>
        <v>39.417179355725779</v>
      </c>
      <c r="O24" s="17">
        <v>34.997552928458703</v>
      </c>
      <c r="P24" s="17">
        <v>4.8024190213709197</v>
      </c>
      <c r="Q24" s="42">
        <f t="shared" si="4"/>
        <v>39.799971949829626</v>
      </c>
      <c r="R24" s="17">
        <v>35.338269104718883</v>
      </c>
      <c r="S24" s="17">
        <v>4.8576165645357001</v>
      </c>
      <c r="T24" s="42">
        <f t="shared" si="5"/>
        <v>40.195885669254579</v>
      </c>
      <c r="U24" s="17">
        <v>35.602781257188674</v>
      </c>
      <c r="V24" s="17">
        <v>4.8895581504943806</v>
      </c>
      <c r="W24" s="93">
        <f t="shared" si="6"/>
        <v>40.492339407683055</v>
      </c>
      <c r="X24" s="17">
        <v>35.621535667387271</v>
      </c>
      <c r="Y24" s="17">
        <v>4.8939068748470804</v>
      </c>
      <c r="Z24" s="93">
        <f t="shared" si="7"/>
        <v>40.515442542234354</v>
      </c>
      <c r="AA24" s="102">
        <v>34.557389414276393</v>
      </c>
      <c r="AB24" s="17">
        <v>4.8609968926139899</v>
      </c>
      <c r="AC24" s="42">
        <f t="shared" si="8"/>
        <v>39.418386306890383</v>
      </c>
      <c r="AD24" s="102">
        <v>35.62537864091</v>
      </c>
      <c r="AE24" s="17">
        <v>4.8379104830303001</v>
      </c>
      <c r="AF24" s="42">
        <f t="shared" si="9"/>
        <v>40.463289123940299</v>
      </c>
    </row>
    <row r="25" spans="2:32">
      <c r="B25" s="28" t="s">
        <v>15</v>
      </c>
      <c r="C25" s="17">
        <v>31.158312963940006</v>
      </c>
      <c r="D25" s="18">
        <v>2.58847703606</v>
      </c>
      <c r="E25" s="84">
        <f t="shared" si="0"/>
        <v>33.746790000000004</v>
      </c>
      <c r="F25" s="17">
        <v>30.942691808323779</v>
      </c>
      <c r="G25" s="18">
        <v>2.5872211916762202</v>
      </c>
      <c r="H25" s="84">
        <f t="shared" si="1"/>
        <v>33.529913000000001</v>
      </c>
      <c r="I25" s="17">
        <v>28.540436573525199</v>
      </c>
      <c r="J25" s="18">
        <v>2.5901344264747999</v>
      </c>
      <c r="K25" s="84">
        <f t="shared" si="2"/>
        <v>31.130571</v>
      </c>
      <c r="L25" s="17">
        <v>27.223039072639001</v>
      </c>
      <c r="M25" s="18">
        <v>2.7122769273610001</v>
      </c>
      <c r="N25" s="42">
        <f t="shared" si="3"/>
        <v>29.935316</v>
      </c>
      <c r="O25" s="17">
        <v>28.086535868026669</v>
      </c>
      <c r="P25" s="18">
        <v>2.77868010776033</v>
      </c>
      <c r="Q25" s="42">
        <f t="shared" si="4"/>
        <v>30.865215975786999</v>
      </c>
      <c r="R25" s="17">
        <v>28.124162633501669</v>
      </c>
      <c r="S25" s="18">
        <v>2.7746383664983298</v>
      </c>
      <c r="T25" s="42">
        <f t="shared" si="5"/>
        <v>30.898800999999999</v>
      </c>
      <c r="U25" s="17">
        <v>27.442781884106701</v>
      </c>
      <c r="V25" s="18">
        <v>2.9103791158933001</v>
      </c>
      <c r="W25" s="93">
        <f t="shared" si="6"/>
        <v>30.353161</v>
      </c>
      <c r="X25" s="17">
        <v>25.566043471381043</v>
      </c>
      <c r="Y25" s="18">
        <v>2.9938695286189598</v>
      </c>
      <c r="Z25" s="93">
        <f t="shared" si="7"/>
        <v>28.559913000000002</v>
      </c>
      <c r="AA25" s="102">
        <v>24.287732387772159</v>
      </c>
      <c r="AB25" s="18">
        <v>3.1294826122278399</v>
      </c>
      <c r="AC25" s="42">
        <f t="shared" si="8"/>
        <v>27.417214999999999</v>
      </c>
      <c r="AD25" s="102">
        <v>29.739075924597156</v>
      </c>
      <c r="AE25" s="18">
        <v>3.13192607540284</v>
      </c>
      <c r="AF25" s="42">
        <f t="shared" si="9"/>
        <v>32.871001999999997</v>
      </c>
    </row>
    <row r="26" spans="2:32">
      <c r="B26" s="28" t="s">
        <v>16</v>
      </c>
      <c r="C26" s="17">
        <v>24.540763978419999</v>
      </c>
      <c r="D26" s="18">
        <v>18.980741269750002</v>
      </c>
      <c r="E26" s="40">
        <f t="shared" si="0"/>
        <v>43.521505248170001</v>
      </c>
      <c r="F26" s="17">
        <v>23.940843053010003</v>
      </c>
      <c r="G26" s="18">
        <v>18.962929303479999</v>
      </c>
      <c r="H26" s="40">
        <f t="shared" si="1"/>
        <v>42.903772356490002</v>
      </c>
      <c r="I26" s="17">
        <v>23.481442994229997</v>
      </c>
      <c r="J26" s="18">
        <v>19.11603159006</v>
      </c>
      <c r="K26" s="40">
        <f t="shared" si="2"/>
        <v>42.597474584289998</v>
      </c>
      <c r="L26" s="17">
        <v>25.727923583843801</v>
      </c>
      <c r="M26" s="18">
        <v>18.828189442879999</v>
      </c>
      <c r="N26" s="40">
        <f t="shared" si="3"/>
        <v>44.5561130267238</v>
      </c>
      <c r="O26" s="17">
        <v>24.211834542840002</v>
      </c>
      <c r="P26" s="18">
        <v>21.5471977495</v>
      </c>
      <c r="Q26" s="40">
        <f t="shared" si="4"/>
        <v>45.759032292340002</v>
      </c>
      <c r="R26" s="17">
        <v>23.818822672859998</v>
      </c>
      <c r="S26" s="18">
        <v>21.587858413780001</v>
      </c>
      <c r="T26" s="40">
        <f t="shared" si="5"/>
        <v>45.406681086639999</v>
      </c>
      <c r="U26" s="17">
        <v>21.067613812210002</v>
      </c>
      <c r="V26" s="18">
        <v>23.997054224660001</v>
      </c>
      <c r="W26" s="94">
        <f t="shared" si="6"/>
        <v>45.064668036870003</v>
      </c>
      <c r="X26" s="17">
        <v>20.52851175064</v>
      </c>
      <c r="Y26" s="18">
        <v>24.704938971250002</v>
      </c>
      <c r="Z26" s="94">
        <f t="shared" si="7"/>
        <v>45.233450721890001</v>
      </c>
      <c r="AA26" s="102">
        <v>20.181377334580002</v>
      </c>
      <c r="AB26" s="18">
        <v>25.63162266542</v>
      </c>
      <c r="AC26" s="40">
        <f t="shared" si="8"/>
        <v>45.813000000000002</v>
      </c>
      <c r="AD26" s="102">
        <v>19.132069615100001</v>
      </c>
      <c r="AE26" s="18">
        <v>26.321071162709998</v>
      </c>
      <c r="AF26" s="40">
        <f t="shared" si="9"/>
        <v>45.453140777809999</v>
      </c>
    </row>
    <row r="27" spans="2:32">
      <c r="B27" s="28" t="s">
        <v>17</v>
      </c>
      <c r="C27" s="13">
        <v>2.7819028817560003</v>
      </c>
      <c r="D27" s="13">
        <v>0</v>
      </c>
      <c r="E27" s="40">
        <f t="shared" si="0"/>
        <v>2.7819028817560003</v>
      </c>
      <c r="F27" s="13">
        <v>2.7644687010850002</v>
      </c>
      <c r="G27" s="13">
        <v>0</v>
      </c>
      <c r="H27" s="40">
        <f t="shared" si="1"/>
        <v>2.7644687010850002</v>
      </c>
      <c r="I27" s="13">
        <v>2.7811676775119998</v>
      </c>
      <c r="J27" s="13">
        <v>0</v>
      </c>
      <c r="K27" s="40">
        <f t="shared" si="2"/>
        <v>2.7811676775119998</v>
      </c>
      <c r="L27" s="13">
        <v>2.7326160323669999</v>
      </c>
      <c r="M27" s="13">
        <v>0</v>
      </c>
      <c r="N27" s="40">
        <f t="shared" si="3"/>
        <v>2.7326160323669999</v>
      </c>
      <c r="O27" s="13">
        <v>2.726303858723</v>
      </c>
      <c r="P27" s="13">
        <v>0</v>
      </c>
      <c r="Q27" s="40">
        <f t="shared" si="4"/>
        <v>2.726303858723</v>
      </c>
      <c r="R27" s="88"/>
      <c r="S27" s="88"/>
      <c r="T27" s="89">
        <f t="shared" si="5"/>
        <v>0</v>
      </c>
      <c r="U27" s="88"/>
      <c r="V27" s="88"/>
      <c r="W27" s="95">
        <f t="shared" si="6"/>
        <v>0</v>
      </c>
      <c r="X27" s="88"/>
      <c r="Y27" s="88"/>
      <c r="Z27" s="95">
        <f t="shared" si="7"/>
        <v>0</v>
      </c>
      <c r="AA27" s="103"/>
      <c r="AB27" s="88"/>
      <c r="AC27" s="89">
        <f t="shared" si="8"/>
        <v>0</v>
      </c>
      <c r="AD27" s="103"/>
      <c r="AE27" s="88"/>
      <c r="AF27" s="89">
        <f t="shared" si="9"/>
        <v>0</v>
      </c>
    </row>
    <row r="28" spans="2:32" s="37" customFormat="1">
      <c r="B28" s="29" t="s">
        <v>54</v>
      </c>
      <c r="C28" s="20">
        <f>SUM(C29:C30)</f>
        <v>14.79912743581303</v>
      </c>
      <c r="D28" s="20">
        <f>SUM(D29:D30)</f>
        <v>0</v>
      </c>
      <c r="E28" s="43">
        <f t="shared" si="0"/>
        <v>14.79912743581303</v>
      </c>
      <c r="F28" s="20">
        <f>SUM(F29:F30)</f>
        <v>14.79912743581303</v>
      </c>
      <c r="G28" s="20">
        <f>SUM(G29:G30)</f>
        <v>0</v>
      </c>
      <c r="H28" s="43">
        <f t="shared" si="1"/>
        <v>14.79912743581303</v>
      </c>
      <c r="I28" s="20">
        <f>SUM(I29:I30)</f>
        <v>14.79912743581303</v>
      </c>
      <c r="J28" s="20">
        <f>SUM(J29:J30)</f>
        <v>0</v>
      </c>
      <c r="K28" s="43">
        <f t="shared" si="2"/>
        <v>14.79912743581303</v>
      </c>
      <c r="L28" s="20">
        <f>SUM(L29:L30)</f>
        <v>18.090955918962401</v>
      </c>
      <c r="M28" s="20">
        <f>SUM(M29:M30)</f>
        <v>0</v>
      </c>
      <c r="N28" s="43">
        <f t="shared" si="3"/>
        <v>18.090955918962401</v>
      </c>
      <c r="O28" s="20">
        <f>SUM(O29:O30)</f>
        <v>18.090955918962401</v>
      </c>
      <c r="P28" s="20">
        <f>SUM(P29:P30)</f>
        <v>0</v>
      </c>
      <c r="Q28" s="43">
        <f t="shared" si="4"/>
        <v>18.090955918962401</v>
      </c>
      <c r="R28" s="20">
        <f>SUM(R29:R30)</f>
        <v>18.090955918962401</v>
      </c>
      <c r="S28" s="20">
        <f>SUM(S29:S30)</f>
        <v>0</v>
      </c>
      <c r="T28" s="43">
        <f t="shared" si="5"/>
        <v>18.090955918962401</v>
      </c>
      <c r="U28" s="20">
        <v>17.384719185805789</v>
      </c>
      <c r="V28" s="20">
        <v>0</v>
      </c>
      <c r="W28" s="96">
        <f>SUM(W29:W30)</f>
        <v>17.384719185805789</v>
      </c>
      <c r="X28" s="20">
        <f>SUM(X29:X30)</f>
        <v>17.384719185805789</v>
      </c>
      <c r="Y28" s="20">
        <f>SUM(Y29:Y30)</f>
        <v>0</v>
      </c>
      <c r="Z28" s="96">
        <f>SUM(Z29:Z30)</f>
        <v>17.384719185805789</v>
      </c>
      <c r="AA28" s="104">
        <v>17.384719185805789</v>
      </c>
      <c r="AB28" s="20">
        <v>0</v>
      </c>
      <c r="AC28" s="105">
        <f>SUM(AC29:AC30)</f>
        <v>17.384719185805789</v>
      </c>
      <c r="AD28" s="104">
        <v>17.384719185805789</v>
      </c>
      <c r="AE28" s="20">
        <v>0</v>
      </c>
      <c r="AF28" s="105">
        <f>SUM(AF29:AF30)</f>
        <v>17.384719185805789</v>
      </c>
    </row>
    <row r="29" spans="2:32">
      <c r="B29" s="28" t="s">
        <v>53</v>
      </c>
      <c r="C29" s="17">
        <v>9.55635835625203</v>
      </c>
      <c r="D29" s="18">
        <v>0</v>
      </c>
      <c r="E29" s="40">
        <f t="shared" si="0"/>
        <v>9.55635835625203</v>
      </c>
      <c r="F29" s="17">
        <v>9.55635835625203</v>
      </c>
      <c r="G29" s="18">
        <v>0</v>
      </c>
      <c r="H29" s="40">
        <f t="shared" si="1"/>
        <v>9.55635835625203</v>
      </c>
      <c r="I29" s="17">
        <v>9.55635835625203</v>
      </c>
      <c r="J29" s="18">
        <v>0</v>
      </c>
      <c r="K29" s="40">
        <f t="shared" si="2"/>
        <v>9.55635835625203</v>
      </c>
      <c r="L29" s="17">
        <v>10.6452753001474</v>
      </c>
      <c r="M29" s="18">
        <v>0</v>
      </c>
      <c r="N29" s="40">
        <f t="shared" si="3"/>
        <v>10.6452753001474</v>
      </c>
      <c r="O29" s="17">
        <v>10.6452753001474</v>
      </c>
      <c r="P29" s="18">
        <v>0</v>
      </c>
      <c r="Q29" s="40">
        <f t="shared" si="4"/>
        <v>10.6452753001474</v>
      </c>
      <c r="R29" s="17">
        <v>10.6452753001474</v>
      </c>
      <c r="S29" s="18">
        <v>0</v>
      </c>
      <c r="T29" s="40">
        <f t="shared" si="5"/>
        <v>10.6452753001474</v>
      </c>
      <c r="U29" s="17">
        <v>10.3019371063506</v>
      </c>
      <c r="V29" s="18">
        <v>0</v>
      </c>
      <c r="W29" s="94">
        <f t="shared" si="6"/>
        <v>10.3019371063506</v>
      </c>
      <c r="X29" s="17">
        <v>10.3019371063506</v>
      </c>
      <c r="Y29" s="18">
        <v>0</v>
      </c>
      <c r="Z29" s="94">
        <f t="shared" si="7"/>
        <v>10.3019371063506</v>
      </c>
      <c r="AA29" s="102">
        <v>10.3019371063506</v>
      </c>
      <c r="AB29" s="18">
        <v>0</v>
      </c>
      <c r="AC29" s="40">
        <f t="shared" ref="AC29:AC33" si="10">AA29+AB29</f>
        <v>10.3019371063506</v>
      </c>
      <c r="AD29" s="102">
        <v>10.3019371063506</v>
      </c>
      <c r="AE29" s="18">
        <v>0</v>
      </c>
      <c r="AF29" s="40">
        <f t="shared" ref="AF29:AF33" si="11">AD29+AE29</f>
        <v>10.3019371063506</v>
      </c>
    </row>
    <row r="30" spans="2:32">
      <c r="B30" s="28" t="s">
        <v>52</v>
      </c>
      <c r="C30" s="17">
        <v>5.2427690795609996</v>
      </c>
      <c r="D30" s="18">
        <v>0</v>
      </c>
      <c r="E30" s="40">
        <f t="shared" si="0"/>
        <v>5.2427690795609996</v>
      </c>
      <c r="F30" s="17">
        <v>5.2427690795609996</v>
      </c>
      <c r="G30" s="18">
        <v>0</v>
      </c>
      <c r="H30" s="40">
        <f t="shared" si="1"/>
        <v>5.2427690795609996</v>
      </c>
      <c r="I30" s="17">
        <v>5.2427690795609996</v>
      </c>
      <c r="J30" s="18">
        <v>0</v>
      </c>
      <c r="K30" s="40">
        <f t="shared" si="2"/>
        <v>5.2427690795609996</v>
      </c>
      <c r="L30" s="17">
        <v>7.4456806188150004</v>
      </c>
      <c r="M30" s="18">
        <v>0</v>
      </c>
      <c r="N30" s="40">
        <f t="shared" si="3"/>
        <v>7.4456806188150004</v>
      </c>
      <c r="O30" s="17">
        <v>7.4456806188150004</v>
      </c>
      <c r="P30" s="18">
        <v>0</v>
      </c>
      <c r="Q30" s="40">
        <f t="shared" si="4"/>
        <v>7.4456806188150004</v>
      </c>
      <c r="R30" s="17">
        <v>7.4456806188150004</v>
      </c>
      <c r="S30" s="18">
        <v>0</v>
      </c>
      <c r="T30" s="40">
        <f t="shared" si="5"/>
        <v>7.4456806188150004</v>
      </c>
      <c r="U30" s="17">
        <v>7.0827820794551899</v>
      </c>
      <c r="V30" s="18">
        <v>0</v>
      </c>
      <c r="W30" s="94">
        <f t="shared" si="6"/>
        <v>7.0827820794551899</v>
      </c>
      <c r="X30" s="17">
        <v>7.0827820794551899</v>
      </c>
      <c r="Y30" s="18">
        <v>0</v>
      </c>
      <c r="Z30" s="94">
        <f t="shared" si="7"/>
        <v>7.0827820794551899</v>
      </c>
      <c r="AA30" s="102">
        <v>7.0827820794551899</v>
      </c>
      <c r="AB30" s="18">
        <v>0</v>
      </c>
      <c r="AC30" s="40">
        <f t="shared" si="10"/>
        <v>7.0827820794551899</v>
      </c>
      <c r="AD30" s="102">
        <v>7.0827820794551899</v>
      </c>
      <c r="AE30" s="18">
        <v>0</v>
      </c>
      <c r="AF30" s="40">
        <f t="shared" si="11"/>
        <v>7.0827820794551899</v>
      </c>
    </row>
    <row r="31" spans="2:32">
      <c r="B31" s="29" t="s">
        <v>18</v>
      </c>
      <c r="C31" s="20">
        <v>0.81675077451949996</v>
      </c>
      <c r="D31" s="20">
        <v>0.56719854694614003</v>
      </c>
      <c r="E31" s="44">
        <f t="shared" si="0"/>
        <v>1.38394932146564</v>
      </c>
      <c r="F31" s="20">
        <v>0.81675077451949996</v>
      </c>
      <c r="G31" s="20">
        <v>0.56719854694614003</v>
      </c>
      <c r="H31" s="44">
        <f t="shared" si="1"/>
        <v>1.38394932146564</v>
      </c>
      <c r="I31" s="20">
        <v>0.81675077451949996</v>
      </c>
      <c r="J31" s="20">
        <v>0.56719854694614003</v>
      </c>
      <c r="K31" s="44">
        <f t="shared" si="2"/>
        <v>1.38394932146564</v>
      </c>
      <c r="L31" s="20">
        <v>0.81675077451949996</v>
      </c>
      <c r="M31" s="20">
        <v>0.56719854694614003</v>
      </c>
      <c r="N31" s="44">
        <f t="shared" si="3"/>
        <v>1.38394932146564</v>
      </c>
      <c r="O31" s="20">
        <v>0.82536758552849998</v>
      </c>
      <c r="P31" s="20">
        <v>0.55530940882730995</v>
      </c>
      <c r="Q31" s="43">
        <v>1.3806769943558099</v>
      </c>
      <c r="R31" s="20">
        <v>0.82536758552849998</v>
      </c>
      <c r="S31" s="20">
        <v>0.55530940882730995</v>
      </c>
      <c r="T31" s="44">
        <v>1.3806769943558099</v>
      </c>
      <c r="U31" s="20">
        <v>0.82536758552849998</v>
      </c>
      <c r="V31" s="20">
        <v>0.55530940882730995</v>
      </c>
      <c r="W31" s="97">
        <f t="shared" si="6"/>
        <v>1.3806769943558099</v>
      </c>
      <c r="X31" s="20">
        <v>0.82536758552849998</v>
      </c>
      <c r="Y31" s="20">
        <v>0.55530940882730995</v>
      </c>
      <c r="Z31" s="97">
        <f t="shared" si="7"/>
        <v>1.3806769943558099</v>
      </c>
      <c r="AA31" s="104">
        <v>0.85884888860055497</v>
      </c>
      <c r="AB31" s="20">
        <v>0.5806213630074899</v>
      </c>
      <c r="AC31" s="44">
        <f t="shared" si="10"/>
        <v>1.4394702516080449</v>
      </c>
      <c r="AD31" s="104">
        <v>0.85884888860055497</v>
      </c>
      <c r="AE31" s="20">
        <v>0.5806213630074899</v>
      </c>
      <c r="AF31" s="44">
        <f t="shared" si="11"/>
        <v>1.4394702516080449</v>
      </c>
    </row>
    <row r="32" spans="2:32">
      <c r="B32" s="30" t="s">
        <v>33</v>
      </c>
      <c r="C32" s="22">
        <v>3.986222861571</v>
      </c>
      <c r="D32" s="20">
        <v>7.4132064801E-2</v>
      </c>
      <c r="E32" s="44">
        <f t="shared" si="0"/>
        <v>4.0603549263719998</v>
      </c>
      <c r="F32" s="22">
        <v>4.2006209000689996</v>
      </c>
      <c r="G32" s="20">
        <v>8.5137958543000006E-2</v>
      </c>
      <c r="H32" s="44">
        <f t="shared" si="1"/>
        <v>4.2857588586119997</v>
      </c>
      <c r="I32" s="22">
        <v>4.327451264235</v>
      </c>
      <c r="J32" s="20">
        <v>8.8757029168999996E-2</v>
      </c>
      <c r="K32" s="44">
        <f t="shared" si="2"/>
        <v>4.4162082934039999</v>
      </c>
      <c r="L32" s="22">
        <v>4.4338279071170001</v>
      </c>
      <c r="M32" s="20">
        <v>9.1018377930999997E-2</v>
      </c>
      <c r="N32" s="44">
        <f t="shared" si="3"/>
        <v>4.5248462850480005</v>
      </c>
      <c r="O32" s="22">
        <v>4.5287136899889999</v>
      </c>
      <c r="P32" s="20">
        <v>9.7877606132E-2</v>
      </c>
      <c r="Q32" s="44">
        <f t="shared" si="4"/>
        <v>4.6265912961210001</v>
      </c>
      <c r="R32" s="22">
        <v>4.5172658186970001</v>
      </c>
      <c r="S32" s="20">
        <v>0.102771485133</v>
      </c>
      <c r="T32" s="44">
        <f t="shared" si="5"/>
        <v>4.6200373038300002</v>
      </c>
      <c r="U32" s="22">
        <v>4.6455582627279997</v>
      </c>
      <c r="V32" s="20">
        <v>0.107119024193</v>
      </c>
      <c r="W32" s="97">
        <f t="shared" si="6"/>
        <v>4.7526772869209992</v>
      </c>
      <c r="X32" s="22">
        <v>4.7676878931779996</v>
      </c>
      <c r="Y32" s="20">
        <v>0.114751992191</v>
      </c>
      <c r="Z32" s="97">
        <f t="shared" si="7"/>
        <v>4.8824398853689992</v>
      </c>
      <c r="AA32" s="106">
        <v>4.7954548196689997</v>
      </c>
      <c r="AB32" s="20">
        <v>0.12013805088899999</v>
      </c>
      <c r="AC32" s="44">
        <f t="shared" si="10"/>
        <v>4.9155928705580001</v>
      </c>
      <c r="AD32" s="106">
        <v>4.991234215025</v>
      </c>
      <c r="AE32" s="20">
        <v>0.122961345529</v>
      </c>
      <c r="AF32" s="44">
        <f t="shared" si="11"/>
        <v>5.1141955605540002</v>
      </c>
    </row>
    <row r="33" spans="1:32" ht="15.75" thickBot="1">
      <c r="B33" s="48" t="s">
        <v>19</v>
      </c>
      <c r="C33" s="74">
        <f>C21+C17+C13+C7+C31+C28+C32</f>
        <v>2726.5442827860652</v>
      </c>
      <c r="D33" s="74">
        <f>D21+D17+D13+D7+D31+D28+D32</f>
        <v>114.04409366646274</v>
      </c>
      <c r="E33" s="45">
        <f t="shared" si="0"/>
        <v>2840.5883764525279</v>
      </c>
      <c r="F33" s="74">
        <f>F21+F17+F13+F7+F31+F28+F32</f>
        <v>2739.013337876971</v>
      </c>
      <c r="G33" s="74">
        <f>G21+G17+G13+G7+G31+G28+G32</f>
        <v>114.51476743772974</v>
      </c>
      <c r="H33" s="45">
        <f t="shared" si="1"/>
        <v>2853.528105314701</v>
      </c>
      <c r="I33" s="74">
        <f>I21+I17+I13+I7+I31+I28+I32</f>
        <v>2768.1910119667841</v>
      </c>
      <c r="J33" s="74">
        <f>J21+J17+J13+J7+J31+J28+J32</f>
        <v>116.88059864247835</v>
      </c>
      <c r="K33" s="45">
        <f t="shared" si="2"/>
        <v>2885.0716106092623</v>
      </c>
      <c r="L33" s="74">
        <f>L21+L17+L13+L7+L31+L28+L32</f>
        <v>2792.5875209135675</v>
      </c>
      <c r="M33" s="74">
        <f>M21+M17+M13+M7+M31+M28+M32</f>
        <v>119.14289956121556</v>
      </c>
      <c r="N33" s="45">
        <f t="shared" si="3"/>
        <v>2911.7304204747829</v>
      </c>
      <c r="O33" s="74">
        <f>O21+O17+O13+O7+O31+O28+O32</f>
        <v>2823.831850995954</v>
      </c>
      <c r="P33" s="74">
        <f>P21+P17+P13+P7+P31+P28+P32</f>
        <v>121.4880383310436</v>
      </c>
      <c r="Q33" s="45">
        <f t="shared" si="4"/>
        <v>2945.3198893269978</v>
      </c>
      <c r="R33" s="74">
        <f>R21+R17+R13+R7+R31+R28+R32</f>
        <v>2818.1315788040656</v>
      </c>
      <c r="S33" s="74">
        <f>S21+S17+S13+S7+S31+S28+S32</f>
        <v>121.75804418748109</v>
      </c>
      <c r="T33" s="45">
        <f t="shared" si="5"/>
        <v>2939.8896229915467</v>
      </c>
      <c r="U33" s="74">
        <v>2829.6653987723766</v>
      </c>
      <c r="V33" s="74">
        <v>126.56809178684711</v>
      </c>
      <c r="W33" s="98">
        <f t="shared" si="6"/>
        <v>2956.2334905592238</v>
      </c>
      <c r="X33" s="74">
        <f>X21+X17+X13+X7+X31+X28+X32</f>
        <v>2846.3720637049996</v>
      </c>
      <c r="Y33" s="74">
        <f>Y21+Y17+Y13+Y7+Y31+Y28+Y32</f>
        <v>129.14770429386675</v>
      </c>
      <c r="Z33" s="98">
        <f t="shared" si="7"/>
        <v>2975.5197679988664</v>
      </c>
      <c r="AA33" s="107">
        <f>AA21+AA17+AA13+AA7+AA31+AA28+AA32</f>
        <v>2865.6222884729586</v>
      </c>
      <c r="AB33" s="74">
        <f>AB21+AB17+AB13+AB7+AB31+AB28+AB32</f>
        <v>132.07458056237147</v>
      </c>
      <c r="AC33" s="45">
        <f t="shared" si="10"/>
        <v>2997.6968690353301</v>
      </c>
      <c r="AD33" s="107">
        <f>AD21+AD17+AD13+AD7+AD31+AD28+AD32</f>
        <v>2873.5301554117236</v>
      </c>
      <c r="AE33" s="74">
        <f>AE21+AE17+AE13+AE7+AE31+AE28+AE32</f>
        <v>132.35105401152214</v>
      </c>
      <c r="AF33" s="45">
        <f t="shared" si="11"/>
        <v>3005.8812094232458</v>
      </c>
    </row>
    <row r="34" spans="1:32">
      <c r="B34" s="2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119" t="s">
        <v>59</v>
      </c>
      <c r="W34" s="81"/>
      <c r="X34" s="81"/>
      <c r="Y34" s="81"/>
      <c r="Z34" s="81"/>
      <c r="AA34" s="81"/>
      <c r="AB34" s="81"/>
      <c r="AC34" s="81"/>
      <c r="AD34" s="81"/>
      <c r="AE34" s="81"/>
      <c r="AF34" s="81"/>
    </row>
    <row r="35" spans="1:32">
      <c r="B35" s="31" t="s">
        <v>30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</row>
    <row r="36" spans="1:32">
      <c r="B36" s="31"/>
    </row>
    <row r="37" spans="1:32">
      <c r="B37" s="31"/>
    </row>
    <row r="38" spans="1:32" ht="79.5" customHeight="1">
      <c r="B38" s="118"/>
      <c r="C38" s="118"/>
    </row>
    <row r="39" spans="1:32">
      <c r="A39" s="46"/>
      <c r="B39" s="83"/>
    </row>
    <row r="40" spans="1:32">
      <c r="A40" s="46"/>
      <c r="B40" s="33"/>
    </row>
    <row r="41" spans="1:32">
      <c r="A41" s="46"/>
      <c r="B41" s="33"/>
    </row>
    <row r="42" spans="1:32">
      <c r="A42" s="46"/>
      <c r="B42" s="33"/>
    </row>
    <row r="43" spans="1:32">
      <c r="A43" s="46"/>
      <c r="B43" s="33"/>
    </row>
    <row r="44" spans="1:32">
      <c r="A44" s="46"/>
      <c r="B44" s="34"/>
    </row>
  </sheetData>
  <mergeCells count="23">
    <mergeCell ref="B38:C38"/>
    <mergeCell ref="O5:P5"/>
    <mergeCell ref="Q5:Q6"/>
    <mergeCell ref="L5:M5"/>
    <mergeCell ref="N5:N6"/>
    <mergeCell ref="I5:J5"/>
    <mergeCell ref="K5:K6"/>
    <mergeCell ref="AD5:AE5"/>
    <mergeCell ref="AF5:AF6"/>
    <mergeCell ref="B2:H2"/>
    <mergeCell ref="F5:G5"/>
    <mergeCell ref="H5:H6"/>
    <mergeCell ref="B5:B6"/>
    <mergeCell ref="C5:D5"/>
    <mergeCell ref="E5:E6"/>
    <mergeCell ref="AA5:AB5"/>
    <mergeCell ref="AC5:AC6"/>
    <mergeCell ref="X5:Y5"/>
    <mergeCell ref="Z5:Z6"/>
    <mergeCell ref="U5:V5"/>
    <mergeCell ref="W5:W6"/>
    <mergeCell ref="R5:S5"/>
    <mergeCell ref="T5:T6"/>
  </mergeCells>
  <conditionalFormatting sqref="C35:AF35">
    <cfRule type="cellIs" priority="43" operator="notEqual">
      <formula>0</formula>
    </cfRule>
    <cfRule type="cellIs" priority="44" operator="notEqual">
      <formula>0</formula>
    </cfRule>
  </conditionalFormatting>
  <conditionalFormatting sqref="C35:AF35">
    <cfRule type="cellIs" priority="41" operator="notEqual">
      <formula>0</formula>
    </cfRule>
    <cfRule type="cellIs" priority="42" operator="notEqual">
      <formula>0</formula>
    </cfRule>
  </conditionalFormatting>
  <conditionalFormatting sqref="AD35:AF35">
    <cfRule type="cellIs" priority="3" operator="notEqual">
      <formula>0</formula>
    </cfRule>
    <cfRule type="cellIs" priority="4" operator="notEqual">
      <formula>0</formula>
    </cfRule>
  </conditionalFormatting>
  <conditionalFormatting sqref="AD35:AF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3"/>
  <sheetViews>
    <sheetView showGridLines="0" topLeftCell="B1" zoomScale="55" zoomScaleNormal="55" workbookViewId="0">
      <pane xSplit="1" ySplit="5" topLeftCell="F12" activePane="bottomRight" state="frozen"/>
      <selection activeCell="B1" sqref="B1"/>
      <selection pane="topRight" activeCell="C1" sqref="C1"/>
      <selection pane="bottomLeft" activeCell="B6" sqref="B6"/>
      <selection pane="bottomRight" activeCell="AF41" sqref="F40:AF41"/>
    </sheetView>
  </sheetViews>
  <sheetFormatPr defaultColWidth="9.140625" defaultRowHeight="15"/>
  <cols>
    <col min="1" max="1" width="9.140625" style="1"/>
    <col min="2" max="2" width="45" style="2" customWidth="1"/>
    <col min="3" max="14" width="15.85546875" style="1" customWidth="1"/>
    <col min="15" max="32" width="16.140625" style="1" customWidth="1"/>
    <col min="33" max="16384" width="9.140625" style="1"/>
  </cols>
  <sheetData>
    <row r="1" spans="2:32">
      <c r="B1" s="80" t="s">
        <v>28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2:32">
      <c r="B2" s="80" t="s">
        <v>29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</row>
    <row r="3" spans="2:32" ht="15.75" thickBot="1">
      <c r="B3" s="3"/>
    </row>
    <row r="4" spans="2:32" s="78" customFormat="1">
      <c r="B4" s="114" t="s">
        <v>0</v>
      </c>
      <c r="C4" s="113" t="s">
        <v>43</v>
      </c>
      <c r="D4" s="109"/>
      <c r="E4" s="110" t="s">
        <v>23</v>
      </c>
      <c r="F4" s="113" t="s">
        <v>44</v>
      </c>
      <c r="G4" s="109"/>
      <c r="H4" s="110" t="s">
        <v>23</v>
      </c>
      <c r="I4" s="113" t="s">
        <v>45</v>
      </c>
      <c r="J4" s="109"/>
      <c r="K4" s="110" t="s">
        <v>23</v>
      </c>
      <c r="L4" s="113" t="s">
        <v>46</v>
      </c>
      <c r="M4" s="109"/>
      <c r="N4" s="110" t="s">
        <v>23</v>
      </c>
      <c r="O4" s="113" t="s">
        <v>47</v>
      </c>
      <c r="P4" s="109"/>
      <c r="Q4" s="110" t="s">
        <v>23</v>
      </c>
      <c r="R4" s="113" t="s">
        <v>49</v>
      </c>
      <c r="S4" s="109"/>
      <c r="T4" s="110" t="s">
        <v>23</v>
      </c>
      <c r="U4" s="113" t="s">
        <v>51</v>
      </c>
      <c r="V4" s="109"/>
      <c r="W4" s="110" t="s">
        <v>23</v>
      </c>
      <c r="X4" s="113" t="s">
        <v>55</v>
      </c>
      <c r="Y4" s="109"/>
      <c r="Z4" s="110" t="s">
        <v>23</v>
      </c>
      <c r="AA4" s="113" t="s">
        <v>56</v>
      </c>
      <c r="AB4" s="109"/>
      <c r="AC4" s="110" t="s">
        <v>23</v>
      </c>
      <c r="AD4" s="108" t="s">
        <v>57</v>
      </c>
      <c r="AE4" s="109"/>
      <c r="AF4" s="110" t="s">
        <v>23</v>
      </c>
    </row>
    <row r="5" spans="2:32" s="78" customFormat="1">
      <c r="B5" s="115"/>
      <c r="C5" s="47" t="s">
        <v>26</v>
      </c>
      <c r="D5" s="5" t="s">
        <v>1</v>
      </c>
      <c r="E5" s="111"/>
      <c r="F5" s="47" t="s">
        <v>26</v>
      </c>
      <c r="G5" s="5" t="s">
        <v>1</v>
      </c>
      <c r="H5" s="111"/>
      <c r="I5" s="47" t="s">
        <v>26</v>
      </c>
      <c r="J5" s="5" t="s">
        <v>1</v>
      </c>
      <c r="K5" s="111"/>
      <c r="L5" s="47" t="s">
        <v>26</v>
      </c>
      <c r="M5" s="5" t="s">
        <v>1</v>
      </c>
      <c r="N5" s="111"/>
      <c r="O5" s="47" t="s">
        <v>26</v>
      </c>
      <c r="P5" s="5" t="s">
        <v>1</v>
      </c>
      <c r="Q5" s="111"/>
      <c r="R5" s="47" t="s">
        <v>26</v>
      </c>
      <c r="S5" s="5" t="s">
        <v>1</v>
      </c>
      <c r="T5" s="111"/>
      <c r="U5" s="47" t="s">
        <v>26</v>
      </c>
      <c r="V5" s="5" t="s">
        <v>1</v>
      </c>
      <c r="W5" s="111"/>
      <c r="X5" s="47" t="s">
        <v>26</v>
      </c>
      <c r="Y5" s="5" t="s">
        <v>1</v>
      </c>
      <c r="Z5" s="111"/>
      <c r="AA5" s="47" t="s">
        <v>26</v>
      </c>
      <c r="AB5" s="5" t="s">
        <v>1</v>
      </c>
      <c r="AC5" s="111"/>
      <c r="AD5" s="47" t="s">
        <v>26</v>
      </c>
      <c r="AE5" s="5" t="s">
        <v>1</v>
      </c>
      <c r="AF5" s="111"/>
    </row>
    <row r="6" spans="2:32">
      <c r="B6" s="10" t="s">
        <v>2</v>
      </c>
      <c r="C6" s="51">
        <f>SUM(C7:C11)</f>
        <v>135</v>
      </c>
      <c r="D6" s="16">
        <f>SUM(D7:D11)</f>
        <v>14</v>
      </c>
      <c r="E6" s="55">
        <f t="shared" ref="E6:E39" si="0">SUM(C6:D6)</f>
        <v>149</v>
      </c>
      <c r="F6" s="51">
        <f>SUM(F7:F11)</f>
        <v>136</v>
      </c>
      <c r="G6" s="16">
        <f>SUM(G7:G11)</f>
        <v>14</v>
      </c>
      <c r="H6" s="55">
        <f t="shared" ref="H6:H39" si="1">SUM(F6:G6)</f>
        <v>150</v>
      </c>
      <c r="I6" s="51">
        <f>SUM(I7:I11)</f>
        <v>136</v>
      </c>
      <c r="J6" s="16">
        <f>SUM(J7:J11)</f>
        <v>14</v>
      </c>
      <c r="K6" s="55">
        <f t="shared" ref="K6:K39" si="2">SUM(I6:J6)</f>
        <v>150</v>
      </c>
      <c r="L6" s="51">
        <f>SUM(L7:L11)</f>
        <v>136</v>
      </c>
      <c r="M6" s="16">
        <f>SUM(M7:M11)</f>
        <v>15</v>
      </c>
      <c r="N6" s="55">
        <f t="shared" ref="N6:N39" si="3">SUM(L6:M6)</f>
        <v>151</v>
      </c>
      <c r="O6" s="51">
        <f>SUM(O7:O11)</f>
        <v>136</v>
      </c>
      <c r="P6" s="16">
        <f>SUM(P7:P11)</f>
        <v>15</v>
      </c>
      <c r="Q6" s="55">
        <f t="shared" ref="Q6:Q39" si="4">SUM(O6:P6)</f>
        <v>151</v>
      </c>
      <c r="R6" s="51">
        <f>SUM(R7:R11)</f>
        <v>136</v>
      </c>
      <c r="S6" s="16">
        <f>SUM(S7:S11)</f>
        <v>15</v>
      </c>
      <c r="T6" s="55">
        <f t="shared" ref="T6:T39" si="5">SUM(R6:S6)</f>
        <v>151</v>
      </c>
      <c r="U6" s="51">
        <f>SUM(U7:U11)</f>
        <v>136</v>
      </c>
      <c r="V6" s="16">
        <f>SUM(V7:V11)</f>
        <v>15</v>
      </c>
      <c r="W6" s="55">
        <f t="shared" ref="W6:W39" si="6">SUM(U6:V6)</f>
        <v>151</v>
      </c>
      <c r="X6" s="51">
        <f>SUM(X7:X11)</f>
        <v>136</v>
      </c>
      <c r="Y6" s="16">
        <f>SUM(Y7:Y11)</f>
        <v>15</v>
      </c>
      <c r="Z6" s="55">
        <f t="shared" ref="Z6:Z19" si="7">SUM(X6:Y6)</f>
        <v>151</v>
      </c>
      <c r="AA6" s="51">
        <f>SUM(AA7:AA11)</f>
        <v>136</v>
      </c>
      <c r="AB6" s="16">
        <f>SUM(AB7:AB11)</f>
        <v>15</v>
      </c>
      <c r="AC6" s="55">
        <f t="shared" ref="AC6:AC19" si="8">SUM(AA6:AB6)</f>
        <v>151</v>
      </c>
      <c r="AD6" s="51">
        <f>SUM(AD7:AD11)</f>
        <v>136</v>
      </c>
      <c r="AE6" s="16">
        <f>SUM(AE7:AE11)</f>
        <v>15</v>
      </c>
      <c r="AF6" s="55">
        <f t="shared" ref="AF6:AF19" si="9">SUM(AD6:AE6)</f>
        <v>151</v>
      </c>
    </row>
    <row r="7" spans="2:32">
      <c r="B7" s="9" t="s">
        <v>3</v>
      </c>
      <c r="C7" s="58">
        <v>53</v>
      </c>
      <c r="D7" s="57">
        <v>7</v>
      </c>
      <c r="E7" s="56">
        <f t="shared" si="0"/>
        <v>60</v>
      </c>
      <c r="F7" s="58">
        <v>53</v>
      </c>
      <c r="G7" s="57">
        <v>7</v>
      </c>
      <c r="H7" s="56">
        <f t="shared" si="1"/>
        <v>60</v>
      </c>
      <c r="I7" s="58">
        <v>53</v>
      </c>
      <c r="J7" s="57">
        <v>7</v>
      </c>
      <c r="K7" s="56">
        <f t="shared" si="2"/>
        <v>60</v>
      </c>
      <c r="L7" s="58">
        <v>53</v>
      </c>
      <c r="M7" s="57">
        <v>8</v>
      </c>
      <c r="N7" s="56">
        <f t="shared" si="3"/>
        <v>61</v>
      </c>
      <c r="O7" s="58">
        <v>53</v>
      </c>
      <c r="P7" s="57">
        <v>8</v>
      </c>
      <c r="Q7" s="56">
        <f t="shared" si="4"/>
        <v>61</v>
      </c>
      <c r="R7" s="58">
        <v>53</v>
      </c>
      <c r="S7" s="57">
        <v>8</v>
      </c>
      <c r="T7" s="56">
        <f t="shared" si="5"/>
        <v>61</v>
      </c>
      <c r="U7" s="58">
        <v>53</v>
      </c>
      <c r="V7" s="57">
        <v>8</v>
      </c>
      <c r="W7" s="56">
        <f t="shared" si="6"/>
        <v>61</v>
      </c>
      <c r="X7" s="58">
        <v>53</v>
      </c>
      <c r="Y7" s="57">
        <v>8</v>
      </c>
      <c r="Z7" s="56">
        <f t="shared" si="7"/>
        <v>61</v>
      </c>
      <c r="AA7" s="58">
        <v>53</v>
      </c>
      <c r="AB7" s="57">
        <v>8</v>
      </c>
      <c r="AC7" s="56">
        <f t="shared" si="8"/>
        <v>61</v>
      </c>
      <c r="AD7" s="58">
        <v>53</v>
      </c>
      <c r="AE7" s="57">
        <v>8</v>
      </c>
      <c r="AF7" s="56">
        <f t="shared" si="9"/>
        <v>61</v>
      </c>
    </row>
    <row r="8" spans="2:32">
      <c r="B8" s="7" t="s">
        <v>4</v>
      </c>
      <c r="C8" s="58">
        <v>71</v>
      </c>
      <c r="D8" s="57">
        <v>6</v>
      </c>
      <c r="E8" s="56">
        <f t="shared" si="0"/>
        <v>77</v>
      </c>
      <c r="F8" s="58">
        <v>71</v>
      </c>
      <c r="G8" s="57">
        <v>6</v>
      </c>
      <c r="H8" s="56">
        <f t="shared" si="1"/>
        <v>77</v>
      </c>
      <c r="I8" s="58">
        <v>71</v>
      </c>
      <c r="J8" s="57">
        <v>6</v>
      </c>
      <c r="K8" s="56">
        <f t="shared" si="2"/>
        <v>77</v>
      </c>
      <c r="L8" s="58">
        <v>71</v>
      </c>
      <c r="M8" s="57">
        <v>6</v>
      </c>
      <c r="N8" s="56">
        <f t="shared" si="3"/>
        <v>77</v>
      </c>
      <c r="O8" s="58">
        <v>71</v>
      </c>
      <c r="P8" s="57">
        <v>6</v>
      </c>
      <c r="Q8" s="56">
        <f t="shared" si="4"/>
        <v>77</v>
      </c>
      <c r="R8" s="58">
        <v>71</v>
      </c>
      <c r="S8" s="57">
        <v>6</v>
      </c>
      <c r="T8" s="56">
        <f t="shared" si="5"/>
        <v>77</v>
      </c>
      <c r="U8" s="58">
        <v>71</v>
      </c>
      <c r="V8" s="57">
        <v>6</v>
      </c>
      <c r="W8" s="56">
        <f t="shared" si="6"/>
        <v>77</v>
      </c>
      <c r="X8" s="58">
        <v>71</v>
      </c>
      <c r="Y8" s="57">
        <v>6</v>
      </c>
      <c r="Z8" s="56">
        <f t="shared" si="7"/>
        <v>77</v>
      </c>
      <c r="AA8" s="58">
        <v>71</v>
      </c>
      <c r="AB8" s="57">
        <v>6</v>
      </c>
      <c r="AC8" s="56">
        <f t="shared" si="8"/>
        <v>77</v>
      </c>
      <c r="AD8" s="58">
        <v>71</v>
      </c>
      <c r="AE8" s="57">
        <v>6</v>
      </c>
      <c r="AF8" s="56">
        <f t="shared" si="9"/>
        <v>77</v>
      </c>
    </row>
    <row r="9" spans="2:32">
      <c r="B9" s="7" t="s">
        <v>5</v>
      </c>
      <c r="C9" s="58">
        <v>6</v>
      </c>
      <c r="D9" s="57">
        <v>1</v>
      </c>
      <c r="E9" s="56">
        <f t="shared" si="0"/>
        <v>7</v>
      </c>
      <c r="F9" s="58">
        <v>7</v>
      </c>
      <c r="G9" s="57">
        <v>1</v>
      </c>
      <c r="H9" s="56">
        <f t="shared" si="1"/>
        <v>8</v>
      </c>
      <c r="I9" s="58">
        <v>7</v>
      </c>
      <c r="J9" s="57">
        <v>1</v>
      </c>
      <c r="K9" s="56">
        <f t="shared" si="2"/>
        <v>8</v>
      </c>
      <c r="L9" s="58">
        <v>7</v>
      </c>
      <c r="M9" s="57">
        <v>1</v>
      </c>
      <c r="N9" s="56">
        <f t="shared" si="3"/>
        <v>8</v>
      </c>
      <c r="O9" s="58">
        <v>7</v>
      </c>
      <c r="P9" s="57">
        <v>1</v>
      </c>
      <c r="Q9" s="56">
        <f t="shared" si="4"/>
        <v>8</v>
      </c>
      <c r="R9" s="58">
        <v>7</v>
      </c>
      <c r="S9" s="57">
        <v>1</v>
      </c>
      <c r="T9" s="56">
        <f t="shared" si="5"/>
        <v>8</v>
      </c>
      <c r="U9" s="58">
        <v>7</v>
      </c>
      <c r="V9" s="57">
        <v>1</v>
      </c>
      <c r="W9" s="56">
        <f t="shared" si="6"/>
        <v>8</v>
      </c>
      <c r="X9" s="58">
        <v>7</v>
      </c>
      <c r="Y9" s="57">
        <v>1</v>
      </c>
      <c r="Z9" s="56">
        <f t="shared" si="7"/>
        <v>8</v>
      </c>
      <c r="AA9" s="58">
        <v>7</v>
      </c>
      <c r="AB9" s="57">
        <v>1</v>
      </c>
      <c r="AC9" s="56">
        <f t="shared" si="8"/>
        <v>8</v>
      </c>
      <c r="AD9" s="58">
        <v>7</v>
      </c>
      <c r="AE9" s="57">
        <v>1</v>
      </c>
      <c r="AF9" s="56">
        <f t="shared" si="9"/>
        <v>8</v>
      </c>
    </row>
    <row r="10" spans="2:32" ht="30">
      <c r="B10" s="36" t="s">
        <v>42</v>
      </c>
      <c r="C10" s="58">
        <v>3</v>
      </c>
      <c r="D10" s="57">
        <v>0</v>
      </c>
      <c r="E10" s="56">
        <f t="shared" si="0"/>
        <v>3</v>
      </c>
      <c r="F10" s="58">
        <v>3</v>
      </c>
      <c r="G10" s="57">
        <v>0</v>
      </c>
      <c r="H10" s="56">
        <f t="shared" si="1"/>
        <v>3</v>
      </c>
      <c r="I10" s="58">
        <v>3</v>
      </c>
      <c r="J10" s="57">
        <v>0</v>
      </c>
      <c r="K10" s="56">
        <f t="shared" si="2"/>
        <v>3</v>
      </c>
      <c r="L10" s="58">
        <v>3</v>
      </c>
      <c r="M10" s="57">
        <v>0</v>
      </c>
      <c r="N10" s="56">
        <f t="shared" si="3"/>
        <v>3</v>
      </c>
      <c r="O10" s="58">
        <v>3</v>
      </c>
      <c r="P10" s="57">
        <v>0</v>
      </c>
      <c r="Q10" s="56">
        <f t="shared" si="4"/>
        <v>3</v>
      </c>
      <c r="R10" s="58">
        <v>3</v>
      </c>
      <c r="S10" s="57">
        <v>0</v>
      </c>
      <c r="T10" s="56">
        <f t="shared" si="5"/>
        <v>3</v>
      </c>
      <c r="U10" s="58">
        <v>3</v>
      </c>
      <c r="V10" s="57">
        <v>0</v>
      </c>
      <c r="W10" s="56">
        <f t="shared" si="6"/>
        <v>3</v>
      </c>
      <c r="X10" s="58">
        <v>3</v>
      </c>
      <c r="Y10" s="57">
        <v>0</v>
      </c>
      <c r="Z10" s="56">
        <f t="shared" si="7"/>
        <v>3</v>
      </c>
      <c r="AA10" s="58">
        <v>3</v>
      </c>
      <c r="AB10" s="57">
        <v>0</v>
      </c>
      <c r="AC10" s="56">
        <f t="shared" si="8"/>
        <v>3</v>
      </c>
      <c r="AD10" s="58">
        <v>3</v>
      </c>
      <c r="AE10" s="57">
        <v>0</v>
      </c>
      <c r="AF10" s="56">
        <f t="shared" si="9"/>
        <v>3</v>
      </c>
    </row>
    <row r="11" spans="2:32">
      <c r="B11" s="7" t="s">
        <v>6</v>
      </c>
      <c r="C11" s="60">
        <v>2</v>
      </c>
      <c r="D11" s="59">
        <v>0</v>
      </c>
      <c r="E11" s="56">
        <f t="shared" si="0"/>
        <v>2</v>
      </c>
      <c r="F11" s="60">
        <v>2</v>
      </c>
      <c r="G11" s="59">
        <v>0</v>
      </c>
      <c r="H11" s="56">
        <f t="shared" si="1"/>
        <v>2</v>
      </c>
      <c r="I11" s="60">
        <v>2</v>
      </c>
      <c r="J11" s="59">
        <v>0</v>
      </c>
      <c r="K11" s="56">
        <f t="shared" si="2"/>
        <v>2</v>
      </c>
      <c r="L11" s="60">
        <v>2</v>
      </c>
      <c r="M11" s="59">
        <v>0</v>
      </c>
      <c r="N11" s="56">
        <f t="shared" si="3"/>
        <v>2</v>
      </c>
      <c r="O11" s="60">
        <v>2</v>
      </c>
      <c r="P11" s="59">
        <v>0</v>
      </c>
      <c r="Q11" s="56">
        <f t="shared" si="4"/>
        <v>2</v>
      </c>
      <c r="R11" s="60">
        <v>2</v>
      </c>
      <c r="S11" s="59">
        <v>0</v>
      </c>
      <c r="T11" s="56">
        <f t="shared" si="5"/>
        <v>2</v>
      </c>
      <c r="U11" s="60">
        <v>2</v>
      </c>
      <c r="V11" s="59">
        <v>0</v>
      </c>
      <c r="W11" s="56">
        <f t="shared" si="6"/>
        <v>2</v>
      </c>
      <c r="X11" s="60">
        <v>2</v>
      </c>
      <c r="Y11" s="59">
        <v>0</v>
      </c>
      <c r="Z11" s="56">
        <f t="shared" si="7"/>
        <v>2</v>
      </c>
      <c r="AA11" s="60">
        <v>2</v>
      </c>
      <c r="AB11" s="59">
        <v>0</v>
      </c>
      <c r="AC11" s="56">
        <f t="shared" si="8"/>
        <v>2</v>
      </c>
      <c r="AD11" s="60">
        <v>2</v>
      </c>
      <c r="AE11" s="59">
        <v>0</v>
      </c>
      <c r="AF11" s="56">
        <f t="shared" si="9"/>
        <v>2</v>
      </c>
    </row>
    <row r="12" spans="2:32">
      <c r="B12" s="8" t="s">
        <v>7</v>
      </c>
      <c r="C12" s="62">
        <f>SUM(C13:C15)</f>
        <v>214</v>
      </c>
      <c r="D12" s="61">
        <f>SUM(D13:D15)</f>
        <v>9</v>
      </c>
      <c r="E12" s="55">
        <f t="shared" si="0"/>
        <v>223</v>
      </c>
      <c r="F12" s="62">
        <f>SUM(F13:F15)</f>
        <v>212</v>
      </c>
      <c r="G12" s="61">
        <f>SUM(G13:G15)</f>
        <v>9</v>
      </c>
      <c r="H12" s="55">
        <f t="shared" si="1"/>
        <v>221</v>
      </c>
      <c r="I12" s="62">
        <f>SUM(I13:I15)</f>
        <v>212</v>
      </c>
      <c r="J12" s="61">
        <f>SUM(J13:J15)</f>
        <v>9</v>
      </c>
      <c r="K12" s="55">
        <f t="shared" si="2"/>
        <v>221</v>
      </c>
      <c r="L12" s="62">
        <f>SUM(L13:L15)</f>
        <v>210</v>
      </c>
      <c r="M12" s="61">
        <f>SUM(M13:M15)</f>
        <v>9</v>
      </c>
      <c r="N12" s="55">
        <f t="shared" si="3"/>
        <v>219</v>
      </c>
      <c r="O12" s="62">
        <f>SUM(O13:O15)</f>
        <v>209</v>
      </c>
      <c r="P12" s="61">
        <f>SUM(P13:P15)</f>
        <v>9</v>
      </c>
      <c r="Q12" s="55">
        <f t="shared" si="4"/>
        <v>218</v>
      </c>
      <c r="R12" s="62">
        <f>SUM(R13:R15)</f>
        <v>208</v>
      </c>
      <c r="S12" s="61">
        <f>SUM(S13:S15)</f>
        <v>9</v>
      </c>
      <c r="T12" s="55">
        <f t="shared" si="5"/>
        <v>217</v>
      </c>
      <c r="U12" s="62">
        <f>SUM(U13:U15)</f>
        <v>208</v>
      </c>
      <c r="V12" s="61">
        <f>SUM(V13:V15)</f>
        <v>9</v>
      </c>
      <c r="W12" s="55">
        <f t="shared" si="6"/>
        <v>217</v>
      </c>
      <c r="X12" s="62">
        <f>SUM(X13:X15)</f>
        <v>207</v>
      </c>
      <c r="Y12" s="61">
        <f>SUM(Y13:Y15)</f>
        <v>9</v>
      </c>
      <c r="Z12" s="55">
        <f t="shared" si="7"/>
        <v>216</v>
      </c>
      <c r="AA12" s="62">
        <f>SUM(AA13:AA15)</f>
        <v>203</v>
      </c>
      <c r="AB12" s="61">
        <f>SUM(AB13:AB15)</f>
        <v>9</v>
      </c>
      <c r="AC12" s="55">
        <f t="shared" si="8"/>
        <v>212</v>
      </c>
      <c r="AD12" s="62">
        <f>SUM(AD13:AD15)</f>
        <v>203</v>
      </c>
      <c r="AE12" s="61">
        <f>SUM(AE13:AE15)</f>
        <v>9</v>
      </c>
      <c r="AF12" s="55">
        <f t="shared" si="9"/>
        <v>212</v>
      </c>
    </row>
    <row r="13" spans="2:32">
      <c r="B13" s="9" t="s">
        <v>20</v>
      </c>
      <c r="C13" s="58">
        <v>156</v>
      </c>
      <c r="D13" s="57">
        <v>5</v>
      </c>
      <c r="E13" s="56">
        <f t="shared" si="0"/>
        <v>161</v>
      </c>
      <c r="F13" s="58">
        <v>154</v>
      </c>
      <c r="G13" s="57">
        <v>5</v>
      </c>
      <c r="H13" s="56">
        <f t="shared" si="1"/>
        <v>159</v>
      </c>
      <c r="I13" s="58">
        <v>154</v>
      </c>
      <c r="J13" s="57">
        <v>5</v>
      </c>
      <c r="K13" s="56">
        <f t="shared" si="2"/>
        <v>159</v>
      </c>
      <c r="L13" s="58">
        <v>153</v>
      </c>
      <c r="M13" s="57">
        <v>5</v>
      </c>
      <c r="N13" s="56">
        <f t="shared" si="3"/>
        <v>158</v>
      </c>
      <c r="O13" s="58">
        <v>153</v>
      </c>
      <c r="P13" s="57">
        <v>5</v>
      </c>
      <c r="Q13" s="56">
        <f t="shared" si="4"/>
        <v>158</v>
      </c>
      <c r="R13" s="58">
        <v>153</v>
      </c>
      <c r="S13" s="57">
        <v>4</v>
      </c>
      <c r="T13" s="56">
        <f t="shared" si="5"/>
        <v>157</v>
      </c>
      <c r="U13" s="58">
        <v>153</v>
      </c>
      <c r="V13" s="57">
        <v>4</v>
      </c>
      <c r="W13" s="56">
        <f t="shared" si="6"/>
        <v>157</v>
      </c>
      <c r="X13" s="58">
        <v>153</v>
      </c>
      <c r="Y13" s="57">
        <v>4</v>
      </c>
      <c r="Z13" s="56">
        <f t="shared" si="7"/>
        <v>157</v>
      </c>
      <c r="AA13" s="58">
        <v>150</v>
      </c>
      <c r="AB13" s="57">
        <v>4</v>
      </c>
      <c r="AC13" s="56">
        <f t="shared" si="8"/>
        <v>154</v>
      </c>
      <c r="AD13" s="58">
        <v>150</v>
      </c>
      <c r="AE13" s="57">
        <v>4</v>
      </c>
      <c r="AF13" s="56">
        <f t="shared" si="9"/>
        <v>154</v>
      </c>
    </row>
    <row r="14" spans="2:32">
      <c r="B14" s="9" t="s">
        <v>8</v>
      </c>
      <c r="C14" s="58">
        <v>56</v>
      </c>
      <c r="D14" s="57">
        <v>4</v>
      </c>
      <c r="E14" s="56">
        <f t="shared" si="0"/>
        <v>60</v>
      </c>
      <c r="F14" s="58">
        <v>56</v>
      </c>
      <c r="G14" s="57">
        <v>4</v>
      </c>
      <c r="H14" s="56">
        <f t="shared" si="1"/>
        <v>60</v>
      </c>
      <c r="I14" s="58">
        <v>56</v>
      </c>
      <c r="J14" s="57">
        <v>4</v>
      </c>
      <c r="K14" s="56">
        <f t="shared" si="2"/>
        <v>60</v>
      </c>
      <c r="L14" s="58">
        <v>55</v>
      </c>
      <c r="M14" s="57">
        <v>4</v>
      </c>
      <c r="N14" s="56">
        <f t="shared" si="3"/>
        <v>59</v>
      </c>
      <c r="O14" s="58">
        <v>54</v>
      </c>
      <c r="P14" s="57">
        <v>4</v>
      </c>
      <c r="Q14" s="56">
        <f t="shared" si="4"/>
        <v>58</v>
      </c>
      <c r="R14" s="58">
        <v>53</v>
      </c>
      <c r="S14" s="57">
        <v>5</v>
      </c>
      <c r="T14" s="56">
        <f t="shared" si="5"/>
        <v>58</v>
      </c>
      <c r="U14" s="58">
        <v>53</v>
      </c>
      <c r="V14" s="57">
        <v>5</v>
      </c>
      <c r="W14" s="56">
        <f t="shared" si="6"/>
        <v>58</v>
      </c>
      <c r="X14" s="58">
        <v>52</v>
      </c>
      <c r="Y14" s="57">
        <v>5</v>
      </c>
      <c r="Z14" s="56">
        <f t="shared" si="7"/>
        <v>57</v>
      </c>
      <c r="AA14" s="58">
        <v>51</v>
      </c>
      <c r="AB14" s="57">
        <v>5</v>
      </c>
      <c r="AC14" s="56">
        <f t="shared" si="8"/>
        <v>56</v>
      </c>
      <c r="AD14" s="58">
        <v>51</v>
      </c>
      <c r="AE14" s="57">
        <v>5</v>
      </c>
      <c r="AF14" s="56">
        <f t="shared" si="9"/>
        <v>56</v>
      </c>
    </row>
    <row r="15" spans="2:32">
      <c r="B15" s="9" t="s">
        <v>21</v>
      </c>
      <c r="C15" s="58">
        <v>2</v>
      </c>
      <c r="D15" s="57">
        <v>0</v>
      </c>
      <c r="E15" s="56">
        <f t="shared" si="0"/>
        <v>2</v>
      </c>
      <c r="F15" s="58">
        <v>2</v>
      </c>
      <c r="G15" s="57">
        <v>0</v>
      </c>
      <c r="H15" s="56">
        <f t="shared" si="1"/>
        <v>2</v>
      </c>
      <c r="I15" s="58">
        <v>2</v>
      </c>
      <c r="J15" s="57">
        <v>0</v>
      </c>
      <c r="K15" s="56">
        <f t="shared" si="2"/>
        <v>2</v>
      </c>
      <c r="L15" s="58">
        <v>2</v>
      </c>
      <c r="M15" s="57">
        <v>0</v>
      </c>
      <c r="N15" s="56">
        <f t="shared" si="3"/>
        <v>2</v>
      </c>
      <c r="O15" s="58">
        <v>2</v>
      </c>
      <c r="P15" s="57">
        <v>0</v>
      </c>
      <c r="Q15" s="56">
        <f t="shared" si="4"/>
        <v>2</v>
      </c>
      <c r="R15" s="58">
        <v>2</v>
      </c>
      <c r="S15" s="57">
        <v>0</v>
      </c>
      <c r="T15" s="56">
        <f t="shared" si="5"/>
        <v>2</v>
      </c>
      <c r="U15" s="58">
        <v>2</v>
      </c>
      <c r="V15" s="57">
        <v>0</v>
      </c>
      <c r="W15" s="56">
        <f t="shared" si="6"/>
        <v>2</v>
      </c>
      <c r="X15" s="58">
        <v>2</v>
      </c>
      <c r="Y15" s="57">
        <v>0</v>
      </c>
      <c r="Z15" s="56">
        <f t="shared" si="7"/>
        <v>2</v>
      </c>
      <c r="AA15" s="58">
        <v>2</v>
      </c>
      <c r="AB15" s="57">
        <v>0</v>
      </c>
      <c r="AC15" s="56">
        <f t="shared" si="8"/>
        <v>2</v>
      </c>
      <c r="AD15" s="58">
        <v>2</v>
      </c>
      <c r="AE15" s="57">
        <v>0</v>
      </c>
      <c r="AF15" s="56">
        <f t="shared" si="9"/>
        <v>2</v>
      </c>
    </row>
    <row r="16" spans="2:32">
      <c r="B16" s="10" t="s">
        <v>9</v>
      </c>
      <c r="C16" s="62">
        <f>SUM(C17:C19)</f>
        <v>208</v>
      </c>
      <c r="D16" s="61">
        <f>SUM(D17:D19)</f>
        <v>4</v>
      </c>
      <c r="E16" s="63">
        <f t="shared" si="0"/>
        <v>212</v>
      </c>
      <c r="F16" s="62">
        <f>SUM(F17:F19)</f>
        <v>206</v>
      </c>
      <c r="G16" s="61">
        <f>SUM(G17:G19)</f>
        <v>4</v>
      </c>
      <c r="H16" s="63">
        <f t="shared" si="1"/>
        <v>210</v>
      </c>
      <c r="I16" s="62">
        <f>SUM(I17:I19)</f>
        <v>204</v>
      </c>
      <c r="J16" s="61">
        <f>SUM(J17:J19)</f>
        <v>4</v>
      </c>
      <c r="K16" s="63">
        <f t="shared" si="2"/>
        <v>208</v>
      </c>
      <c r="L16" s="62">
        <f>SUM(L17:L19)</f>
        <v>202</v>
      </c>
      <c r="M16" s="61">
        <f>SUM(M17:M19)</f>
        <v>4</v>
      </c>
      <c r="N16" s="63">
        <f t="shared" si="3"/>
        <v>206</v>
      </c>
      <c r="O16" s="62">
        <f>SUM(O17:O19)</f>
        <v>201</v>
      </c>
      <c r="P16" s="61">
        <f>SUM(P17:P19)</f>
        <v>4</v>
      </c>
      <c r="Q16" s="63">
        <f t="shared" si="4"/>
        <v>205</v>
      </c>
      <c r="R16" s="62">
        <f>SUM(R17:R19)</f>
        <v>201</v>
      </c>
      <c r="S16" s="61">
        <f>SUM(S17:S19)</f>
        <v>4</v>
      </c>
      <c r="T16" s="63">
        <f t="shared" si="5"/>
        <v>205</v>
      </c>
      <c r="U16" s="62">
        <f>SUM(U17:U19)</f>
        <v>201</v>
      </c>
      <c r="V16" s="61">
        <f>SUM(V17:V19)</f>
        <v>4</v>
      </c>
      <c r="W16" s="63">
        <f t="shared" si="6"/>
        <v>205</v>
      </c>
      <c r="X16" s="62">
        <f>SUM(X17:X19)</f>
        <v>201</v>
      </c>
      <c r="Y16" s="61">
        <f>SUM(Y17:Y19)</f>
        <v>4</v>
      </c>
      <c r="Z16" s="63">
        <f t="shared" si="7"/>
        <v>205</v>
      </c>
      <c r="AA16" s="62">
        <f>SUM(AA17:AA19)</f>
        <v>199</v>
      </c>
      <c r="AB16" s="61">
        <f>SUM(AB17:AB19)</f>
        <v>4</v>
      </c>
      <c r="AC16" s="63">
        <f t="shared" si="8"/>
        <v>203</v>
      </c>
      <c r="AD16" s="62">
        <f>SUM(AD17:AD19)</f>
        <v>198</v>
      </c>
      <c r="AE16" s="61">
        <f>SUM(AE17:AE19)</f>
        <v>4</v>
      </c>
      <c r="AF16" s="63">
        <f t="shared" si="9"/>
        <v>202</v>
      </c>
    </row>
    <row r="17" spans="2:32">
      <c r="B17" s="7" t="s">
        <v>10</v>
      </c>
      <c r="C17" s="58">
        <v>141</v>
      </c>
      <c r="D17" s="57">
        <v>2</v>
      </c>
      <c r="E17" s="56">
        <f t="shared" si="0"/>
        <v>143</v>
      </c>
      <c r="F17" s="58">
        <v>141</v>
      </c>
      <c r="G17" s="57">
        <v>2</v>
      </c>
      <c r="H17" s="56">
        <f t="shared" si="1"/>
        <v>143</v>
      </c>
      <c r="I17" s="58">
        <v>140</v>
      </c>
      <c r="J17" s="57">
        <v>2</v>
      </c>
      <c r="K17" s="56">
        <f t="shared" si="2"/>
        <v>142</v>
      </c>
      <c r="L17" s="58">
        <v>139</v>
      </c>
      <c r="M17" s="57">
        <v>2</v>
      </c>
      <c r="N17" s="56">
        <f t="shared" si="3"/>
        <v>141</v>
      </c>
      <c r="O17" s="58">
        <v>138</v>
      </c>
      <c r="P17" s="57">
        <v>2</v>
      </c>
      <c r="Q17" s="56">
        <f t="shared" si="4"/>
        <v>140</v>
      </c>
      <c r="R17" s="58">
        <v>138</v>
      </c>
      <c r="S17" s="57">
        <v>2</v>
      </c>
      <c r="T17" s="56">
        <f t="shared" si="5"/>
        <v>140</v>
      </c>
      <c r="U17" s="58">
        <v>138</v>
      </c>
      <c r="V17" s="57">
        <v>2</v>
      </c>
      <c r="W17" s="56">
        <f t="shared" si="6"/>
        <v>140</v>
      </c>
      <c r="X17" s="58">
        <v>138</v>
      </c>
      <c r="Y17" s="57">
        <v>2</v>
      </c>
      <c r="Z17" s="56">
        <f t="shared" si="7"/>
        <v>140</v>
      </c>
      <c r="AA17" s="58">
        <v>137</v>
      </c>
      <c r="AB17" s="57">
        <v>2</v>
      </c>
      <c r="AC17" s="56">
        <f t="shared" si="8"/>
        <v>139</v>
      </c>
      <c r="AD17" s="58">
        <v>137</v>
      </c>
      <c r="AE17" s="57">
        <v>2</v>
      </c>
      <c r="AF17" s="56">
        <f t="shared" si="9"/>
        <v>139</v>
      </c>
    </row>
    <row r="18" spans="2:32">
      <c r="B18" s="7" t="s">
        <v>11</v>
      </c>
      <c r="C18" s="58">
        <v>42</v>
      </c>
      <c r="D18" s="57">
        <v>1</v>
      </c>
      <c r="E18" s="56">
        <f t="shared" si="0"/>
        <v>43</v>
      </c>
      <c r="F18" s="58">
        <v>40</v>
      </c>
      <c r="G18" s="57">
        <v>1</v>
      </c>
      <c r="H18" s="56">
        <f t="shared" si="1"/>
        <v>41</v>
      </c>
      <c r="I18" s="58">
        <v>39</v>
      </c>
      <c r="J18" s="57">
        <v>1</v>
      </c>
      <c r="K18" s="56">
        <f t="shared" si="2"/>
        <v>40</v>
      </c>
      <c r="L18" s="58">
        <v>38</v>
      </c>
      <c r="M18" s="57">
        <v>1</v>
      </c>
      <c r="N18" s="56">
        <f t="shared" si="3"/>
        <v>39</v>
      </c>
      <c r="O18" s="58">
        <v>38</v>
      </c>
      <c r="P18" s="57">
        <v>1</v>
      </c>
      <c r="Q18" s="56">
        <f t="shared" si="4"/>
        <v>39</v>
      </c>
      <c r="R18" s="58">
        <v>38</v>
      </c>
      <c r="S18" s="57">
        <v>1</v>
      </c>
      <c r="T18" s="56">
        <f t="shared" si="5"/>
        <v>39</v>
      </c>
      <c r="U18" s="58">
        <v>38</v>
      </c>
      <c r="V18" s="57">
        <v>1</v>
      </c>
      <c r="W18" s="56">
        <f t="shared" si="6"/>
        <v>39</v>
      </c>
      <c r="X18" s="58">
        <v>38</v>
      </c>
      <c r="Y18" s="57">
        <v>1</v>
      </c>
      <c r="Z18" s="56">
        <f t="shared" si="7"/>
        <v>39</v>
      </c>
      <c r="AA18" s="58">
        <v>37</v>
      </c>
      <c r="AB18" s="57">
        <v>1</v>
      </c>
      <c r="AC18" s="56">
        <f t="shared" si="8"/>
        <v>38</v>
      </c>
      <c r="AD18" s="58">
        <v>36</v>
      </c>
      <c r="AE18" s="57">
        <v>1</v>
      </c>
      <c r="AF18" s="56">
        <f t="shared" si="9"/>
        <v>37</v>
      </c>
    </row>
    <row r="19" spans="2:32">
      <c r="B19" s="7" t="s">
        <v>12</v>
      </c>
      <c r="C19" s="58">
        <v>25</v>
      </c>
      <c r="D19" s="57">
        <v>1</v>
      </c>
      <c r="E19" s="56">
        <f t="shared" si="0"/>
        <v>26</v>
      </c>
      <c r="F19" s="58">
        <v>25</v>
      </c>
      <c r="G19" s="57">
        <v>1</v>
      </c>
      <c r="H19" s="56">
        <f t="shared" si="1"/>
        <v>26</v>
      </c>
      <c r="I19" s="58">
        <v>25</v>
      </c>
      <c r="J19" s="57">
        <v>1</v>
      </c>
      <c r="K19" s="56">
        <f t="shared" si="2"/>
        <v>26</v>
      </c>
      <c r="L19" s="58">
        <v>25</v>
      </c>
      <c r="M19" s="57">
        <v>1</v>
      </c>
      <c r="N19" s="56">
        <f t="shared" si="3"/>
        <v>26</v>
      </c>
      <c r="O19" s="58">
        <v>25</v>
      </c>
      <c r="P19" s="57">
        <v>1</v>
      </c>
      <c r="Q19" s="56">
        <f t="shared" si="4"/>
        <v>26</v>
      </c>
      <c r="R19" s="58">
        <v>25</v>
      </c>
      <c r="S19" s="57">
        <v>1</v>
      </c>
      <c r="T19" s="56">
        <f t="shared" si="5"/>
        <v>26</v>
      </c>
      <c r="U19" s="58">
        <v>25</v>
      </c>
      <c r="V19" s="57">
        <v>1</v>
      </c>
      <c r="W19" s="56">
        <f t="shared" si="6"/>
        <v>26</v>
      </c>
      <c r="X19" s="58">
        <v>25</v>
      </c>
      <c r="Y19" s="57">
        <v>1</v>
      </c>
      <c r="Z19" s="56">
        <f t="shared" si="7"/>
        <v>26</v>
      </c>
      <c r="AA19" s="58">
        <v>25</v>
      </c>
      <c r="AB19" s="57">
        <v>1</v>
      </c>
      <c r="AC19" s="56">
        <f t="shared" si="8"/>
        <v>26</v>
      </c>
      <c r="AD19" s="58">
        <v>25</v>
      </c>
      <c r="AE19" s="57">
        <v>1</v>
      </c>
      <c r="AF19" s="56">
        <f t="shared" si="9"/>
        <v>26</v>
      </c>
    </row>
    <row r="20" spans="2:32">
      <c r="B20" s="8" t="s">
        <v>13</v>
      </c>
      <c r="C20" s="65">
        <f>C21+C22+C25+C26+C27+C28</f>
        <v>142</v>
      </c>
      <c r="D20" s="64">
        <f>D21+D22+D25+D26+D27+D28</f>
        <v>4</v>
      </c>
      <c r="E20" s="63">
        <f t="shared" si="0"/>
        <v>146</v>
      </c>
      <c r="F20" s="65">
        <f>F21+F22+F25+F26+F27+F28</f>
        <v>146</v>
      </c>
      <c r="G20" s="64">
        <f>G21+G22+G25+G26+G27+G28</f>
        <v>4</v>
      </c>
      <c r="H20" s="63">
        <f t="shared" si="1"/>
        <v>150</v>
      </c>
      <c r="I20" s="65">
        <f>I21+I22+I25+I26+I27+I28</f>
        <v>148</v>
      </c>
      <c r="J20" s="64">
        <f>J21+J22+J25+J26+J27+J28</f>
        <v>5</v>
      </c>
      <c r="K20" s="63">
        <f t="shared" si="2"/>
        <v>153</v>
      </c>
      <c r="L20" s="65">
        <f>L21+L22+L25+L26+L27+L28</f>
        <v>151</v>
      </c>
      <c r="M20" s="64">
        <f>M21+M22+M25+M26+M27+M28</f>
        <v>5</v>
      </c>
      <c r="N20" s="63">
        <f t="shared" si="3"/>
        <v>156</v>
      </c>
      <c r="O20" s="65">
        <f>O21+O22+O25+O26+O27+O28</f>
        <v>152</v>
      </c>
      <c r="P20" s="64">
        <f>P21+P22+P25+P26+P27+P28</f>
        <v>5</v>
      </c>
      <c r="Q20" s="63">
        <f t="shared" si="4"/>
        <v>157</v>
      </c>
      <c r="R20" s="65">
        <f>R21+R22+R25+R26+R27+R28</f>
        <v>153</v>
      </c>
      <c r="S20" s="64">
        <f>S21+S22+S25+S26+S27+S28</f>
        <v>5</v>
      </c>
      <c r="T20" s="63">
        <f t="shared" si="5"/>
        <v>158</v>
      </c>
      <c r="U20" s="65">
        <f>U21+U22+U25+U26+U27+U28</f>
        <v>154</v>
      </c>
      <c r="V20" s="64">
        <f>V21+V22+V25+V26+V27+V28</f>
        <v>5</v>
      </c>
      <c r="W20" s="63">
        <f>SUM(U20:V20)</f>
        <v>159</v>
      </c>
      <c r="X20" s="65">
        <f>X21+X22+X25+X26+X27+X28</f>
        <v>155</v>
      </c>
      <c r="Y20" s="64">
        <f>Y21+Y22+Y25+Y26+Y27+Y28</f>
        <v>5</v>
      </c>
      <c r="Z20" s="63">
        <f>SUM(X20:Y20)</f>
        <v>160</v>
      </c>
      <c r="AA20" s="65">
        <f>AA21+AA22+AA25+AA26+AA27+AA28</f>
        <v>155</v>
      </c>
      <c r="AB20" s="64">
        <f>AB21+AB22+AB25+AB26+AB27+AB28</f>
        <v>5</v>
      </c>
      <c r="AC20" s="63">
        <f>SUM(AA20:AB20)</f>
        <v>160</v>
      </c>
      <c r="AD20" s="65">
        <f>AD21+AD22+AD25+AD26+AD27+AD28</f>
        <v>156</v>
      </c>
      <c r="AE20" s="64">
        <f>AE21+AE22+AE25+AE26+AE27+AE28</f>
        <v>5</v>
      </c>
      <c r="AF20" s="63">
        <f>SUM(AD20:AE20)</f>
        <v>161</v>
      </c>
    </row>
    <row r="21" spans="2:32">
      <c r="B21" s="7" t="s">
        <v>22</v>
      </c>
      <c r="C21" s="68">
        <v>1</v>
      </c>
      <c r="D21" s="67">
        <v>0</v>
      </c>
      <c r="E21" s="66">
        <f t="shared" si="0"/>
        <v>1</v>
      </c>
      <c r="F21" s="68">
        <v>1</v>
      </c>
      <c r="G21" s="67">
        <v>0</v>
      </c>
      <c r="H21" s="66">
        <f t="shared" si="1"/>
        <v>1</v>
      </c>
      <c r="I21" s="68">
        <v>1</v>
      </c>
      <c r="J21" s="67">
        <v>0</v>
      </c>
      <c r="K21" s="66">
        <f t="shared" si="2"/>
        <v>1</v>
      </c>
      <c r="L21" s="68">
        <v>1</v>
      </c>
      <c r="M21" s="67">
        <v>0</v>
      </c>
      <c r="N21" s="66">
        <f t="shared" si="3"/>
        <v>1</v>
      </c>
      <c r="O21" s="68">
        <v>1</v>
      </c>
      <c r="P21" s="67">
        <v>0</v>
      </c>
      <c r="Q21" s="66">
        <f t="shared" si="4"/>
        <v>1</v>
      </c>
      <c r="R21" s="68">
        <v>1</v>
      </c>
      <c r="S21" s="67">
        <v>0</v>
      </c>
      <c r="T21" s="66">
        <f t="shared" si="5"/>
        <v>1</v>
      </c>
      <c r="U21" s="68">
        <v>1</v>
      </c>
      <c r="V21" s="67">
        <v>0</v>
      </c>
      <c r="W21" s="66">
        <f t="shared" si="6"/>
        <v>1</v>
      </c>
      <c r="X21" s="68">
        <v>1</v>
      </c>
      <c r="Y21" s="67">
        <v>0</v>
      </c>
      <c r="Z21" s="66">
        <f t="shared" ref="Z21:Z27" si="10">SUM(X21:Y21)</f>
        <v>1</v>
      </c>
      <c r="AA21" s="68">
        <v>1</v>
      </c>
      <c r="AB21" s="67">
        <v>0</v>
      </c>
      <c r="AC21" s="66">
        <f t="shared" ref="AC21:AC27" si="11">SUM(AA21:AB21)</f>
        <v>1</v>
      </c>
      <c r="AD21" s="68">
        <v>1</v>
      </c>
      <c r="AE21" s="67">
        <v>0</v>
      </c>
      <c r="AF21" s="66">
        <f t="shared" ref="AF21:AF27" si="12">SUM(AD21:AE21)</f>
        <v>1</v>
      </c>
    </row>
    <row r="22" spans="2:32">
      <c r="B22" s="15" t="s">
        <v>24</v>
      </c>
      <c r="C22" s="75">
        <f>SUM(C23:C24)</f>
        <v>118</v>
      </c>
      <c r="D22" s="70">
        <f>SUM(D23:D24)</f>
        <v>2</v>
      </c>
      <c r="E22" s="69">
        <f t="shared" si="0"/>
        <v>120</v>
      </c>
      <c r="F22" s="75">
        <f>SUM(F23:F24)</f>
        <v>122</v>
      </c>
      <c r="G22" s="70">
        <f>SUM(G23:G24)</f>
        <v>2</v>
      </c>
      <c r="H22" s="69">
        <f t="shared" si="1"/>
        <v>124</v>
      </c>
      <c r="I22" s="75">
        <f>SUM(I23:I24)</f>
        <v>124</v>
      </c>
      <c r="J22" s="70">
        <f>SUM(J23:J24)</f>
        <v>3</v>
      </c>
      <c r="K22" s="69">
        <f t="shared" si="2"/>
        <v>127</v>
      </c>
      <c r="L22" s="75">
        <f>SUM(L23:L24)</f>
        <v>127</v>
      </c>
      <c r="M22" s="70">
        <f>SUM(M23:M24)</f>
        <v>3</v>
      </c>
      <c r="N22" s="69">
        <f t="shared" si="3"/>
        <v>130</v>
      </c>
      <c r="O22" s="75">
        <f>SUM(O23:O24)</f>
        <v>128</v>
      </c>
      <c r="P22" s="70">
        <f>SUM(P23:P24)</f>
        <v>3</v>
      </c>
      <c r="Q22" s="69">
        <f t="shared" si="4"/>
        <v>131</v>
      </c>
      <c r="R22" s="75">
        <f>SUM(R23:R24)</f>
        <v>130</v>
      </c>
      <c r="S22" s="70">
        <f>SUM(S23:S24)</f>
        <v>3</v>
      </c>
      <c r="T22" s="69">
        <f t="shared" si="5"/>
        <v>133</v>
      </c>
      <c r="U22" s="75">
        <f>SUM(U23:U24)</f>
        <v>131</v>
      </c>
      <c r="V22" s="70">
        <f>SUM(V23:V24)</f>
        <v>3</v>
      </c>
      <c r="W22" s="69">
        <f t="shared" si="6"/>
        <v>134</v>
      </c>
      <c r="X22" s="75">
        <f>SUM(X23:X24)</f>
        <v>132</v>
      </c>
      <c r="Y22" s="70">
        <f>SUM(Y23:Y24)</f>
        <v>3</v>
      </c>
      <c r="Z22" s="69">
        <f t="shared" si="10"/>
        <v>135</v>
      </c>
      <c r="AA22" s="75">
        <f>SUM(AA23:AA24)</f>
        <v>132</v>
      </c>
      <c r="AB22" s="70">
        <f>SUM(AB23:AB24)</f>
        <v>3</v>
      </c>
      <c r="AC22" s="69">
        <f t="shared" si="11"/>
        <v>135</v>
      </c>
      <c r="AD22" s="75">
        <f>SUM(AD23:AD24)</f>
        <v>133</v>
      </c>
      <c r="AE22" s="70">
        <f>SUM(AE23:AE24)</f>
        <v>3</v>
      </c>
      <c r="AF22" s="69">
        <f t="shared" si="12"/>
        <v>136</v>
      </c>
    </row>
    <row r="23" spans="2:32">
      <c r="B23" s="14" t="s">
        <v>34</v>
      </c>
      <c r="C23" s="68">
        <v>93</v>
      </c>
      <c r="D23" s="67">
        <v>2</v>
      </c>
      <c r="E23" s="66">
        <f t="shared" si="0"/>
        <v>95</v>
      </c>
      <c r="F23" s="68">
        <v>99</v>
      </c>
      <c r="G23" s="67">
        <v>2</v>
      </c>
      <c r="H23" s="66">
        <f t="shared" si="1"/>
        <v>101</v>
      </c>
      <c r="I23" s="68">
        <v>101</v>
      </c>
      <c r="J23" s="67">
        <v>3</v>
      </c>
      <c r="K23" s="66">
        <f t="shared" si="2"/>
        <v>104</v>
      </c>
      <c r="L23" s="68">
        <v>104</v>
      </c>
      <c r="M23" s="67">
        <v>3</v>
      </c>
      <c r="N23" s="66">
        <f t="shared" si="3"/>
        <v>107</v>
      </c>
      <c r="O23" s="68">
        <v>105</v>
      </c>
      <c r="P23" s="67">
        <v>3</v>
      </c>
      <c r="Q23" s="66">
        <f t="shared" si="4"/>
        <v>108</v>
      </c>
      <c r="R23" s="68">
        <v>107</v>
      </c>
      <c r="S23" s="67">
        <v>3</v>
      </c>
      <c r="T23" s="66">
        <f t="shared" si="5"/>
        <v>110</v>
      </c>
      <c r="U23" s="68">
        <v>108</v>
      </c>
      <c r="V23" s="67">
        <v>3</v>
      </c>
      <c r="W23" s="66">
        <f t="shared" si="6"/>
        <v>111</v>
      </c>
      <c r="X23" s="68">
        <v>110</v>
      </c>
      <c r="Y23" s="67">
        <v>3</v>
      </c>
      <c r="Z23" s="66">
        <f t="shared" si="10"/>
        <v>113</v>
      </c>
      <c r="AA23" s="68">
        <v>110</v>
      </c>
      <c r="AB23" s="67">
        <v>3</v>
      </c>
      <c r="AC23" s="66">
        <f t="shared" si="11"/>
        <v>113</v>
      </c>
      <c r="AD23" s="68">
        <v>112</v>
      </c>
      <c r="AE23" s="67">
        <v>3</v>
      </c>
      <c r="AF23" s="66">
        <f t="shared" si="12"/>
        <v>115</v>
      </c>
    </row>
    <row r="24" spans="2:32">
      <c r="B24" s="14" t="s">
        <v>38</v>
      </c>
      <c r="C24" s="68">
        <v>25</v>
      </c>
      <c r="D24" s="67">
        <v>0</v>
      </c>
      <c r="E24" s="66">
        <f t="shared" si="0"/>
        <v>25</v>
      </c>
      <c r="F24" s="68">
        <v>23</v>
      </c>
      <c r="G24" s="67">
        <v>0</v>
      </c>
      <c r="H24" s="66">
        <f t="shared" si="1"/>
        <v>23</v>
      </c>
      <c r="I24" s="68">
        <v>23</v>
      </c>
      <c r="J24" s="67">
        <v>0</v>
      </c>
      <c r="K24" s="66">
        <f t="shared" si="2"/>
        <v>23</v>
      </c>
      <c r="L24" s="68">
        <v>23</v>
      </c>
      <c r="M24" s="67">
        <v>0</v>
      </c>
      <c r="N24" s="66">
        <f t="shared" si="3"/>
        <v>23</v>
      </c>
      <c r="O24" s="68">
        <v>23</v>
      </c>
      <c r="P24" s="67">
        <v>0</v>
      </c>
      <c r="Q24" s="66">
        <f t="shared" si="4"/>
        <v>23</v>
      </c>
      <c r="R24" s="68">
        <v>23</v>
      </c>
      <c r="S24" s="67">
        <v>0</v>
      </c>
      <c r="T24" s="66">
        <f t="shared" si="5"/>
        <v>23</v>
      </c>
      <c r="U24" s="68">
        <v>23</v>
      </c>
      <c r="V24" s="67">
        <v>0</v>
      </c>
      <c r="W24" s="66">
        <f t="shared" si="6"/>
        <v>23</v>
      </c>
      <c r="X24" s="68">
        <v>22</v>
      </c>
      <c r="Y24" s="67">
        <v>0</v>
      </c>
      <c r="Z24" s="66">
        <f t="shared" si="10"/>
        <v>22</v>
      </c>
      <c r="AA24" s="68">
        <v>22</v>
      </c>
      <c r="AB24" s="67">
        <v>0</v>
      </c>
      <c r="AC24" s="66">
        <f t="shared" si="11"/>
        <v>22</v>
      </c>
      <c r="AD24" s="68">
        <v>21</v>
      </c>
      <c r="AE24" s="67">
        <v>0</v>
      </c>
      <c r="AF24" s="66">
        <f t="shared" si="12"/>
        <v>21</v>
      </c>
    </row>
    <row r="25" spans="2:32">
      <c r="B25" s="7" t="s">
        <v>14</v>
      </c>
      <c r="C25" s="72">
        <v>20</v>
      </c>
      <c r="D25" s="59">
        <v>2</v>
      </c>
      <c r="E25" s="71">
        <f t="shared" si="0"/>
        <v>22</v>
      </c>
      <c r="F25" s="72">
        <v>20</v>
      </c>
      <c r="G25" s="59">
        <v>2</v>
      </c>
      <c r="H25" s="71">
        <f t="shared" si="1"/>
        <v>22</v>
      </c>
      <c r="I25" s="72">
        <v>20</v>
      </c>
      <c r="J25" s="59">
        <v>2</v>
      </c>
      <c r="K25" s="71">
        <f t="shared" si="2"/>
        <v>22</v>
      </c>
      <c r="L25" s="72">
        <v>20</v>
      </c>
      <c r="M25" s="59">
        <v>2</v>
      </c>
      <c r="N25" s="71">
        <f t="shared" si="3"/>
        <v>22</v>
      </c>
      <c r="O25" s="72">
        <v>20</v>
      </c>
      <c r="P25" s="59">
        <v>2</v>
      </c>
      <c r="Q25" s="71">
        <f t="shared" si="4"/>
        <v>22</v>
      </c>
      <c r="R25" s="72">
        <v>20</v>
      </c>
      <c r="S25" s="59">
        <v>2</v>
      </c>
      <c r="T25" s="71">
        <f t="shared" si="5"/>
        <v>22</v>
      </c>
      <c r="U25" s="72">
        <v>20</v>
      </c>
      <c r="V25" s="59">
        <v>2</v>
      </c>
      <c r="W25" s="71">
        <f t="shared" si="6"/>
        <v>22</v>
      </c>
      <c r="X25" s="72">
        <v>20</v>
      </c>
      <c r="Y25" s="59">
        <v>2</v>
      </c>
      <c r="Z25" s="71">
        <f t="shared" si="10"/>
        <v>22</v>
      </c>
      <c r="AA25" s="72">
        <v>20</v>
      </c>
      <c r="AB25" s="59">
        <v>2</v>
      </c>
      <c r="AC25" s="71">
        <f t="shared" si="11"/>
        <v>22</v>
      </c>
      <c r="AD25" s="72">
        <v>20</v>
      </c>
      <c r="AE25" s="59">
        <v>2</v>
      </c>
      <c r="AF25" s="71">
        <f t="shared" si="12"/>
        <v>22</v>
      </c>
    </row>
    <row r="26" spans="2:32">
      <c r="B26" s="7" t="s">
        <v>15</v>
      </c>
      <c r="C26" s="72">
        <v>1</v>
      </c>
      <c r="D26" s="59">
        <v>0</v>
      </c>
      <c r="E26" s="71">
        <f t="shared" si="0"/>
        <v>1</v>
      </c>
      <c r="F26" s="72">
        <v>1</v>
      </c>
      <c r="G26" s="59">
        <v>0</v>
      </c>
      <c r="H26" s="71">
        <f t="shared" si="1"/>
        <v>1</v>
      </c>
      <c r="I26" s="72">
        <v>1</v>
      </c>
      <c r="J26" s="59">
        <v>0</v>
      </c>
      <c r="K26" s="71">
        <f t="shared" si="2"/>
        <v>1</v>
      </c>
      <c r="L26" s="72">
        <v>1</v>
      </c>
      <c r="M26" s="59">
        <v>0</v>
      </c>
      <c r="N26" s="71">
        <f t="shared" si="3"/>
        <v>1</v>
      </c>
      <c r="O26" s="72">
        <v>1</v>
      </c>
      <c r="P26" s="59">
        <v>0</v>
      </c>
      <c r="Q26" s="71">
        <f t="shared" si="4"/>
        <v>1</v>
      </c>
      <c r="R26" s="72">
        <v>1</v>
      </c>
      <c r="S26" s="59">
        <v>0</v>
      </c>
      <c r="T26" s="71">
        <f t="shared" si="5"/>
        <v>1</v>
      </c>
      <c r="U26" s="72">
        <v>1</v>
      </c>
      <c r="V26" s="59">
        <v>0</v>
      </c>
      <c r="W26" s="71">
        <f t="shared" si="6"/>
        <v>1</v>
      </c>
      <c r="X26" s="72">
        <v>1</v>
      </c>
      <c r="Y26" s="59">
        <v>0</v>
      </c>
      <c r="Z26" s="71">
        <f t="shared" si="10"/>
        <v>1</v>
      </c>
      <c r="AA26" s="72">
        <v>1</v>
      </c>
      <c r="AB26" s="59">
        <v>0</v>
      </c>
      <c r="AC26" s="71">
        <f t="shared" si="11"/>
        <v>1</v>
      </c>
      <c r="AD26" s="72">
        <v>1</v>
      </c>
      <c r="AE26" s="59">
        <v>0</v>
      </c>
      <c r="AF26" s="71">
        <f t="shared" si="12"/>
        <v>1</v>
      </c>
    </row>
    <row r="27" spans="2:32">
      <c r="B27" s="7" t="s">
        <v>16</v>
      </c>
      <c r="C27" s="72">
        <v>1</v>
      </c>
      <c r="D27" s="59">
        <v>0</v>
      </c>
      <c r="E27" s="71">
        <f t="shared" si="0"/>
        <v>1</v>
      </c>
      <c r="F27" s="72">
        <v>1</v>
      </c>
      <c r="G27" s="59">
        <v>0</v>
      </c>
      <c r="H27" s="71">
        <f t="shared" si="1"/>
        <v>1</v>
      </c>
      <c r="I27" s="72">
        <v>1</v>
      </c>
      <c r="J27" s="59">
        <v>0</v>
      </c>
      <c r="K27" s="71">
        <f t="shared" si="2"/>
        <v>1</v>
      </c>
      <c r="L27" s="72">
        <v>1</v>
      </c>
      <c r="M27" s="59">
        <v>0</v>
      </c>
      <c r="N27" s="71">
        <f t="shared" si="3"/>
        <v>1</v>
      </c>
      <c r="O27" s="72">
        <v>1</v>
      </c>
      <c r="P27" s="59">
        <v>0</v>
      </c>
      <c r="Q27" s="71">
        <f t="shared" si="4"/>
        <v>1</v>
      </c>
      <c r="R27" s="72">
        <v>1</v>
      </c>
      <c r="S27" s="59">
        <v>0</v>
      </c>
      <c r="T27" s="71">
        <f t="shared" si="5"/>
        <v>1</v>
      </c>
      <c r="U27" s="72">
        <v>1</v>
      </c>
      <c r="V27" s="59">
        <v>0</v>
      </c>
      <c r="W27" s="71">
        <f t="shared" si="6"/>
        <v>1</v>
      </c>
      <c r="X27" s="72">
        <v>1</v>
      </c>
      <c r="Y27" s="59">
        <v>0</v>
      </c>
      <c r="Z27" s="71">
        <f t="shared" si="10"/>
        <v>1</v>
      </c>
      <c r="AA27" s="72">
        <v>1</v>
      </c>
      <c r="AB27" s="59">
        <v>0</v>
      </c>
      <c r="AC27" s="71">
        <f t="shared" si="11"/>
        <v>1</v>
      </c>
      <c r="AD27" s="72">
        <v>1</v>
      </c>
      <c r="AE27" s="59">
        <v>0</v>
      </c>
      <c r="AF27" s="71">
        <f t="shared" si="12"/>
        <v>1</v>
      </c>
    </row>
    <row r="28" spans="2:32">
      <c r="B28" s="7" t="s">
        <v>17</v>
      </c>
      <c r="C28" s="72">
        <v>1</v>
      </c>
      <c r="D28" s="59">
        <v>0</v>
      </c>
      <c r="E28" s="71">
        <f t="shared" si="0"/>
        <v>1</v>
      </c>
      <c r="F28" s="72">
        <v>1</v>
      </c>
      <c r="G28" s="59">
        <v>0</v>
      </c>
      <c r="H28" s="71">
        <f t="shared" si="1"/>
        <v>1</v>
      </c>
      <c r="I28" s="72">
        <v>1</v>
      </c>
      <c r="J28" s="59">
        <v>0</v>
      </c>
      <c r="K28" s="71">
        <f t="shared" si="2"/>
        <v>1</v>
      </c>
      <c r="L28" s="72">
        <v>1</v>
      </c>
      <c r="M28" s="59">
        <v>0</v>
      </c>
      <c r="N28" s="71">
        <f t="shared" si="3"/>
        <v>1</v>
      </c>
      <c r="O28" s="72">
        <v>1</v>
      </c>
      <c r="P28" s="59">
        <v>0</v>
      </c>
      <c r="Q28" s="71">
        <f t="shared" si="4"/>
        <v>1</v>
      </c>
      <c r="R28" s="85"/>
      <c r="S28" s="86"/>
      <c r="T28" s="87">
        <f t="shared" si="5"/>
        <v>0</v>
      </c>
      <c r="U28" s="85"/>
      <c r="V28" s="86"/>
      <c r="W28" s="87"/>
      <c r="X28" s="85"/>
      <c r="Y28" s="86"/>
      <c r="Z28" s="87"/>
      <c r="AA28" s="85"/>
      <c r="AB28" s="86"/>
      <c r="AC28" s="87"/>
      <c r="AD28" s="85"/>
      <c r="AE28" s="86"/>
      <c r="AF28" s="87"/>
    </row>
    <row r="29" spans="2:32">
      <c r="B29" s="8" t="s">
        <v>25</v>
      </c>
      <c r="C29" s="52">
        <f>SUM(C30:C32)</f>
        <v>223</v>
      </c>
      <c r="D29" s="11">
        <f>SUM(D30:D32)</f>
        <v>0</v>
      </c>
      <c r="E29" s="55">
        <f t="shared" si="0"/>
        <v>223</v>
      </c>
      <c r="F29" s="52">
        <f>SUM(F30:F32)</f>
        <v>223</v>
      </c>
      <c r="G29" s="11">
        <f>SUM(G30:G32)</f>
        <v>0</v>
      </c>
      <c r="H29" s="55">
        <f t="shared" si="1"/>
        <v>223</v>
      </c>
      <c r="I29" s="52">
        <f>SUM(I30:I32)</f>
        <v>223</v>
      </c>
      <c r="J29" s="11">
        <f>SUM(J30:J32)</f>
        <v>0</v>
      </c>
      <c r="K29" s="55">
        <f t="shared" si="2"/>
        <v>223</v>
      </c>
      <c r="L29" s="52">
        <f>SUM(L30:L32)</f>
        <v>223</v>
      </c>
      <c r="M29" s="11">
        <f>SUM(M30:M32)</f>
        <v>0</v>
      </c>
      <c r="N29" s="55">
        <f t="shared" si="3"/>
        <v>223</v>
      </c>
      <c r="O29" s="52">
        <f>SUM(O30:O32)</f>
        <v>223</v>
      </c>
      <c r="P29" s="11">
        <f>SUM(P30:P32)</f>
        <v>0</v>
      </c>
      <c r="Q29" s="55">
        <f t="shared" si="4"/>
        <v>223</v>
      </c>
      <c r="R29" s="52">
        <f>SUM(R30:R32)</f>
        <v>223</v>
      </c>
      <c r="S29" s="11">
        <f>SUM(S30:S32)</f>
        <v>0</v>
      </c>
      <c r="T29" s="55">
        <f t="shared" si="5"/>
        <v>223</v>
      </c>
      <c r="U29" s="52">
        <f>SUM(U30:U32)</f>
        <v>223</v>
      </c>
      <c r="V29" s="11">
        <f>SUM(V30:V32)</f>
        <v>0</v>
      </c>
      <c r="W29" s="55">
        <f t="shared" si="6"/>
        <v>223</v>
      </c>
      <c r="X29" s="52">
        <f>SUM(X30:X32)</f>
        <v>223</v>
      </c>
      <c r="Y29" s="11">
        <f>SUM(Y30:Y32)</f>
        <v>0</v>
      </c>
      <c r="Z29" s="55">
        <f t="shared" ref="Z29:Z39" si="13">SUM(X29:Y29)</f>
        <v>223</v>
      </c>
      <c r="AA29" s="52">
        <f>SUM(AA30:AA32)</f>
        <v>223</v>
      </c>
      <c r="AB29" s="11">
        <f>SUM(AB30:AB32)</f>
        <v>0</v>
      </c>
      <c r="AC29" s="55">
        <f t="shared" ref="AC29:AC39" si="14">SUM(AA29:AB29)</f>
        <v>223</v>
      </c>
      <c r="AD29" s="52">
        <f>SUM(AD30:AD32)</f>
        <v>223</v>
      </c>
      <c r="AE29" s="11">
        <f>SUM(AE30:AE32)</f>
        <v>0</v>
      </c>
      <c r="AF29" s="55">
        <f t="shared" ref="AF29:AF39" si="15">SUM(AD29:AE29)</f>
        <v>223</v>
      </c>
    </row>
    <row r="30" spans="2:32">
      <c r="B30" s="7" t="s">
        <v>39</v>
      </c>
      <c r="C30" s="53">
        <v>155</v>
      </c>
      <c r="D30" s="24">
        <v>0</v>
      </c>
      <c r="E30" s="56">
        <f t="shared" si="0"/>
        <v>155</v>
      </c>
      <c r="F30" s="53">
        <v>155</v>
      </c>
      <c r="G30" s="24">
        <v>0</v>
      </c>
      <c r="H30" s="56">
        <f t="shared" si="1"/>
        <v>155</v>
      </c>
      <c r="I30" s="53">
        <v>155</v>
      </c>
      <c r="J30" s="24">
        <v>0</v>
      </c>
      <c r="K30" s="56">
        <f t="shared" si="2"/>
        <v>155</v>
      </c>
      <c r="L30" s="53">
        <v>155</v>
      </c>
      <c r="M30" s="24">
        <v>0</v>
      </c>
      <c r="N30" s="56">
        <f t="shared" si="3"/>
        <v>155</v>
      </c>
      <c r="O30" s="53">
        <v>155</v>
      </c>
      <c r="P30" s="24">
        <v>0</v>
      </c>
      <c r="Q30" s="56">
        <f t="shared" si="4"/>
        <v>155</v>
      </c>
      <c r="R30" s="53">
        <v>155</v>
      </c>
      <c r="S30" s="24">
        <v>0</v>
      </c>
      <c r="T30" s="56">
        <f t="shared" si="5"/>
        <v>155</v>
      </c>
      <c r="U30" s="53">
        <v>155</v>
      </c>
      <c r="V30" s="24">
        <v>0</v>
      </c>
      <c r="W30" s="56">
        <f t="shared" si="6"/>
        <v>155</v>
      </c>
      <c r="X30" s="53">
        <v>155</v>
      </c>
      <c r="Y30" s="24">
        <v>0</v>
      </c>
      <c r="Z30" s="56">
        <f t="shared" si="13"/>
        <v>155</v>
      </c>
      <c r="AA30" s="53">
        <v>155</v>
      </c>
      <c r="AB30" s="24">
        <v>0</v>
      </c>
      <c r="AC30" s="56">
        <f t="shared" si="14"/>
        <v>155</v>
      </c>
      <c r="AD30" s="53">
        <v>155</v>
      </c>
      <c r="AE30" s="24">
        <v>0</v>
      </c>
      <c r="AF30" s="56">
        <f t="shared" si="15"/>
        <v>155</v>
      </c>
    </row>
    <row r="31" spans="2:32">
      <c r="B31" s="7" t="s">
        <v>40</v>
      </c>
      <c r="C31" s="53">
        <v>41</v>
      </c>
      <c r="D31" s="24">
        <v>0</v>
      </c>
      <c r="E31" s="56">
        <f t="shared" si="0"/>
        <v>41</v>
      </c>
      <c r="F31" s="53">
        <v>41</v>
      </c>
      <c r="G31" s="24">
        <v>0</v>
      </c>
      <c r="H31" s="56">
        <f t="shared" si="1"/>
        <v>41</v>
      </c>
      <c r="I31" s="53">
        <v>41</v>
      </c>
      <c r="J31" s="24">
        <v>0</v>
      </c>
      <c r="K31" s="56">
        <f t="shared" si="2"/>
        <v>41</v>
      </c>
      <c r="L31" s="53">
        <v>41</v>
      </c>
      <c r="M31" s="24">
        <v>0</v>
      </c>
      <c r="N31" s="56">
        <f t="shared" si="3"/>
        <v>41</v>
      </c>
      <c r="O31" s="53">
        <v>41</v>
      </c>
      <c r="P31" s="24">
        <v>0</v>
      </c>
      <c r="Q31" s="56">
        <f t="shared" si="4"/>
        <v>41</v>
      </c>
      <c r="R31" s="53">
        <v>41</v>
      </c>
      <c r="S31" s="24">
        <v>0</v>
      </c>
      <c r="T31" s="56">
        <f t="shared" si="5"/>
        <v>41</v>
      </c>
      <c r="U31" s="53">
        <v>41</v>
      </c>
      <c r="V31" s="24">
        <v>0</v>
      </c>
      <c r="W31" s="56">
        <f t="shared" si="6"/>
        <v>41</v>
      </c>
      <c r="X31" s="53">
        <v>41</v>
      </c>
      <c r="Y31" s="24">
        <v>0</v>
      </c>
      <c r="Z31" s="56">
        <f t="shared" si="13"/>
        <v>41</v>
      </c>
      <c r="AA31" s="53">
        <v>41</v>
      </c>
      <c r="AB31" s="24">
        <v>0</v>
      </c>
      <c r="AC31" s="56">
        <f t="shared" si="14"/>
        <v>41</v>
      </c>
      <c r="AD31" s="53">
        <v>41</v>
      </c>
      <c r="AE31" s="24">
        <v>0</v>
      </c>
      <c r="AF31" s="56">
        <f t="shared" si="15"/>
        <v>41</v>
      </c>
    </row>
    <row r="32" spans="2:32">
      <c r="B32" s="7" t="s">
        <v>41</v>
      </c>
      <c r="C32" s="53">
        <v>27</v>
      </c>
      <c r="D32" s="24">
        <v>0</v>
      </c>
      <c r="E32" s="56">
        <f t="shared" si="0"/>
        <v>27</v>
      </c>
      <c r="F32" s="53">
        <v>27</v>
      </c>
      <c r="G32" s="24">
        <v>0</v>
      </c>
      <c r="H32" s="56">
        <f t="shared" si="1"/>
        <v>27</v>
      </c>
      <c r="I32" s="53">
        <v>27</v>
      </c>
      <c r="J32" s="24">
        <v>0</v>
      </c>
      <c r="K32" s="56">
        <f t="shared" si="2"/>
        <v>27</v>
      </c>
      <c r="L32" s="53">
        <v>27</v>
      </c>
      <c r="M32" s="24">
        <v>0</v>
      </c>
      <c r="N32" s="56">
        <f t="shared" si="3"/>
        <v>27</v>
      </c>
      <c r="O32" s="53">
        <v>27</v>
      </c>
      <c r="P32" s="24">
        <v>0</v>
      </c>
      <c r="Q32" s="56">
        <f t="shared" si="4"/>
        <v>27</v>
      </c>
      <c r="R32" s="53">
        <v>27</v>
      </c>
      <c r="S32" s="24">
        <v>0</v>
      </c>
      <c r="T32" s="56">
        <f t="shared" si="5"/>
        <v>27</v>
      </c>
      <c r="U32" s="53">
        <v>27</v>
      </c>
      <c r="V32" s="24">
        <v>0</v>
      </c>
      <c r="W32" s="56">
        <f t="shared" si="6"/>
        <v>27</v>
      </c>
      <c r="X32" s="53">
        <v>27</v>
      </c>
      <c r="Y32" s="24">
        <v>0</v>
      </c>
      <c r="Z32" s="56">
        <f t="shared" si="13"/>
        <v>27</v>
      </c>
      <c r="AA32" s="53">
        <v>27</v>
      </c>
      <c r="AB32" s="24">
        <v>0</v>
      </c>
      <c r="AC32" s="56">
        <f t="shared" si="14"/>
        <v>27</v>
      </c>
      <c r="AD32" s="53">
        <v>27</v>
      </c>
      <c r="AE32" s="24">
        <v>0</v>
      </c>
      <c r="AF32" s="56">
        <f t="shared" si="15"/>
        <v>27</v>
      </c>
    </row>
    <row r="33" spans="2:32">
      <c r="B33" s="10" t="s">
        <v>18</v>
      </c>
      <c r="C33" s="51">
        <f>SUM(C34:C35)</f>
        <v>144</v>
      </c>
      <c r="D33" s="16">
        <f>SUM(D34:D35)</f>
        <v>82</v>
      </c>
      <c r="E33" s="55">
        <f t="shared" si="0"/>
        <v>226</v>
      </c>
      <c r="F33" s="51">
        <f>SUM(F34:F35)</f>
        <v>145</v>
      </c>
      <c r="G33" s="16">
        <f>SUM(G34:G35)</f>
        <v>82</v>
      </c>
      <c r="H33" s="55">
        <f t="shared" si="1"/>
        <v>227</v>
      </c>
      <c r="I33" s="51">
        <f>SUM(I34:I35)</f>
        <v>145</v>
      </c>
      <c r="J33" s="16">
        <f>SUM(J34:J35)</f>
        <v>82</v>
      </c>
      <c r="K33" s="55">
        <f t="shared" si="2"/>
        <v>227</v>
      </c>
      <c r="L33" s="51">
        <f>SUM(L34:L35)</f>
        <v>145</v>
      </c>
      <c r="M33" s="16">
        <f>SUM(M34:M35)</f>
        <v>81</v>
      </c>
      <c r="N33" s="55">
        <f t="shared" si="3"/>
        <v>226</v>
      </c>
      <c r="O33" s="51">
        <f>SUM(O34:O35)</f>
        <v>146</v>
      </c>
      <c r="P33" s="16">
        <f>SUM(P34:P35)</f>
        <v>81</v>
      </c>
      <c r="Q33" s="55">
        <f t="shared" si="4"/>
        <v>227</v>
      </c>
      <c r="R33" s="51">
        <f>SUM(R34:R35)</f>
        <v>146</v>
      </c>
      <c r="S33" s="16">
        <f>SUM(S34:S35)</f>
        <v>81</v>
      </c>
      <c r="T33" s="55">
        <f t="shared" si="5"/>
        <v>227</v>
      </c>
      <c r="U33" s="51">
        <f>SUM(U34:U35)</f>
        <v>147</v>
      </c>
      <c r="V33" s="16">
        <f>SUM(V34:V35)</f>
        <v>81</v>
      </c>
      <c r="W33" s="55">
        <f t="shared" si="6"/>
        <v>228</v>
      </c>
      <c r="X33" s="51">
        <f>SUM(X34:X35)</f>
        <v>157</v>
      </c>
      <c r="Y33" s="16">
        <f>SUM(Y34:Y35)</f>
        <v>81</v>
      </c>
      <c r="Z33" s="55">
        <f t="shared" si="13"/>
        <v>238</v>
      </c>
      <c r="AA33" s="51">
        <f>SUM(AA34:AA35)</f>
        <v>157</v>
      </c>
      <c r="AB33" s="16">
        <f>SUM(AB34:AB35)</f>
        <v>81</v>
      </c>
      <c r="AC33" s="55">
        <f t="shared" si="14"/>
        <v>238</v>
      </c>
      <c r="AD33" s="51">
        <f>SUM(AD34:AD35)</f>
        <v>157</v>
      </c>
      <c r="AE33" s="16">
        <f>SUM(AE34:AE35)</f>
        <v>81</v>
      </c>
      <c r="AF33" s="55">
        <f t="shared" si="15"/>
        <v>238</v>
      </c>
    </row>
    <row r="34" spans="2:32">
      <c r="B34" s="14" t="s">
        <v>36</v>
      </c>
      <c r="C34" s="53">
        <v>144</v>
      </c>
      <c r="D34" s="24">
        <v>82</v>
      </c>
      <c r="E34" s="66">
        <f t="shared" si="0"/>
        <v>226</v>
      </c>
      <c r="F34" s="53">
        <v>144</v>
      </c>
      <c r="G34" s="24">
        <v>82</v>
      </c>
      <c r="H34" s="66">
        <f t="shared" si="1"/>
        <v>226</v>
      </c>
      <c r="I34" s="53">
        <v>144</v>
      </c>
      <c r="J34" s="24">
        <v>82</v>
      </c>
      <c r="K34" s="66">
        <f t="shared" si="2"/>
        <v>226</v>
      </c>
      <c r="L34" s="53">
        <v>145</v>
      </c>
      <c r="M34" s="24">
        <v>81</v>
      </c>
      <c r="N34" s="66">
        <f t="shared" si="3"/>
        <v>226</v>
      </c>
      <c r="O34" s="53">
        <v>146</v>
      </c>
      <c r="P34" s="24">
        <v>81</v>
      </c>
      <c r="Q34" s="66">
        <f t="shared" si="4"/>
        <v>227</v>
      </c>
      <c r="R34" s="53">
        <v>146</v>
      </c>
      <c r="S34" s="24">
        <v>81</v>
      </c>
      <c r="T34" s="66">
        <f t="shared" si="5"/>
        <v>227</v>
      </c>
      <c r="U34" s="53">
        <v>147</v>
      </c>
      <c r="V34" s="24">
        <v>81</v>
      </c>
      <c r="W34" s="66">
        <f t="shared" si="6"/>
        <v>228</v>
      </c>
      <c r="X34" s="53">
        <v>157</v>
      </c>
      <c r="Y34" s="24">
        <v>81</v>
      </c>
      <c r="Z34" s="66">
        <f t="shared" si="13"/>
        <v>238</v>
      </c>
      <c r="AA34" s="53">
        <v>157</v>
      </c>
      <c r="AB34" s="24">
        <v>81</v>
      </c>
      <c r="AC34" s="66">
        <f t="shared" si="14"/>
        <v>238</v>
      </c>
      <c r="AD34" s="53">
        <v>157</v>
      </c>
      <c r="AE34" s="24">
        <v>81</v>
      </c>
      <c r="AF34" s="66">
        <f t="shared" si="15"/>
        <v>238</v>
      </c>
    </row>
    <row r="35" spans="2:32">
      <c r="B35" s="14" t="s">
        <v>37</v>
      </c>
      <c r="C35" s="53"/>
      <c r="D35" s="70">
        <v>0</v>
      </c>
      <c r="E35" s="66">
        <f t="shared" si="0"/>
        <v>0</v>
      </c>
      <c r="F35" s="53">
        <v>1</v>
      </c>
      <c r="G35" s="70">
        <v>0</v>
      </c>
      <c r="H35" s="66">
        <f t="shared" si="1"/>
        <v>1</v>
      </c>
      <c r="I35" s="53">
        <v>1</v>
      </c>
      <c r="J35" s="70">
        <v>0</v>
      </c>
      <c r="K35" s="66">
        <f t="shared" si="2"/>
        <v>1</v>
      </c>
      <c r="L35" s="53">
        <v>0</v>
      </c>
      <c r="M35" s="70">
        <v>0</v>
      </c>
      <c r="N35" s="66">
        <f t="shared" si="3"/>
        <v>0</v>
      </c>
      <c r="O35" s="53">
        <v>0</v>
      </c>
      <c r="P35" s="70">
        <v>0</v>
      </c>
      <c r="Q35" s="66">
        <f t="shared" si="4"/>
        <v>0</v>
      </c>
      <c r="R35" s="53">
        <v>0</v>
      </c>
      <c r="S35" s="70">
        <v>0</v>
      </c>
      <c r="T35" s="66">
        <f t="shared" si="5"/>
        <v>0</v>
      </c>
      <c r="U35" s="53">
        <v>0</v>
      </c>
      <c r="V35" s="70">
        <v>0</v>
      </c>
      <c r="W35" s="66">
        <f t="shared" si="6"/>
        <v>0</v>
      </c>
      <c r="X35" s="53">
        <v>0</v>
      </c>
      <c r="Y35" s="70">
        <v>0</v>
      </c>
      <c r="Z35" s="66">
        <f t="shared" si="13"/>
        <v>0</v>
      </c>
      <c r="AA35" s="53">
        <v>0</v>
      </c>
      <c r="AB35" s="70">
        <v>0</v>
      </c>
      <c r="AC35" s="66">
        <f t="shared" si="14"/>
        <v>0</v>
      </c>
      <c r="AD35" s="53">
        <v>0</v>
      </c>
      <c r="AE35" s="70">
        <v>0</v>
      </c>
      <c r="AF35" s="66">
        <f t="shared" si="15"/>
        <v>0</v>
      </c>
    </row>
    <row r="36" spans="2:32">
      <c r="B36" s="49" t="s">
        <v>32</v>
      </c>
      <c r="C36" s="51">
        <f t="shared" ref="C36:D36" si="16">SUM(C37:C38)</f>
        <v>96</v>
      </c>
      <c r="D36" s="16">
        <f t="shared" si="16"/>
        <v>7</v>
      </c>
      <c r="E36" s="55">
        <f t="shared" si="0"/>
        <v>103</v>
      </c>
      <c r="F36" s="51">
        <f t="shared" ref="F36:G36" si="17">SUM(F37:F38)</f>
        <v>96</v>
      </c>
      <c r="G36" s="16">
        <f t="shared" si="17"/>
        <v>7</v>
      </c>
      <c r="H36" s="55">
        <f t="shared" si="1"/>
        <v>103</v>
      </c>
      <c r="I36" s="51">
        <f t="shared" ref="I36:J36" si="18">SUM(I37:I38)</f>
        <v>95</v>
      </c>
      <c r="J36" s="16">
        <f t="shared" si="18"/>
        <v>7</v>
      </c>
      <c r="K36" s="55">
        <f t="shared" si="2"/>
        <v>102</v>
      </c>
      <c r="L36" s="51">
        <f t="shared" ref="L36:M36" si="19">SUM(L37:L38)</f>
        <v>95</v>
      </c>
      <c r="M36" s="16">
        <f t="shared" si="19"/>
        <v>7</v>
      </c>
      <c r="N36" s="55">
        <f t="shared" si="3"/>
        <v>102</v>
      </c>
      <c r="O36" s="51">
        <f t="shared" ref="O36:P36" si="20">SUM(O37:O38)</f>
        <v>95</v>
      </c>
      <c r="P36" s="16">
        <f t="shared" si="20"/>
        <v>7</v>
      </c>
      <c r="Q36" s="55">
        <f t="shared" si="4"/>
        <v>102</v>
      </c>
      <c r="R36" s="51">
        <f t="shared" ref="R36:S36" si="21">SUM(R37:R38)</f>
        <v>95</v>
      </c>
      <c r="S36" s="16">
        <f t="shared" si="21"/>
        <v>7</v>
      </c>
      <c r="T36" s="55">
        <f t="shared" si="5"/>
        <v>102</v>
      </c>
      <c r="U36" s="51">
        <f t="shared" ref="U36:V36" si="22">SUM(U37:U38)</f>
        <v>95</v>
      </c>
      <c r="V36" s="16">
        <f t="shared" si="22"/>
        <v>7</v>
      </c>
      <c r="W36" s="55">
        <f t="shared" si="6"/>
        <v>102</v>
      </c>
      <c r="X36" s="51">
        <f t="shared" ref="X36:Y36" si="23">SUM(X37:X38)</f>
        <v>95</v>
      </c>
      <c r="Y36" s="16">
        <f t="shared" si="23"/>
        <v>7</v>
      </c>
      <c r="Z36" s="55">
        <f t="shared" si="13"/>
        <v>102</v>
      </c>
      <c r="AA36" s="51">
        <f t="shared" ref="AA36:AB36" si="24">SUM(AA37:AA38)</f>
        <v>95</v>
      </c>
      <c r="AB36" s="16">
        <f t="shared" si="24"/>
        <v>7</v>
      </c>
      <c r="AC36" s="55">
        <f t="shared" si="14"/>
        <v>102</v>
      </c>
      <c r="AD36" s="51">
        <f t="shared" ref="AD36:AE36" si="25">SUM(AD37:AD38)</f>
        <v>95</v>
      </c>
      <c r="AE36" s="16">
        <f t="shared" si="25"/>
        <v>7</v>
      </c>
      <c r="AF36" s="55">
        <f t="shared" si="15"/>
        <v>102</v>
      </c>
    </row>
    <row r="37" spans="2:32">
      <c r="B37" s="14" t="s">
        <v>34</v>
      </c>
      <c r="C37" s="53">
        <v>96</v>
      </c>
      <c r="D37" s="24">
        <v>7</v>
      </c>
      <c r="E37" s="71">
        <f t="shared" si="0"/>
        <v>103</v>
      </c>
      <c r="F37" s="53">
        <v>96</v>
      </c>
      <c r="G37" s="24">
        <v>7</v>
      </c>
      <c r="H37" s="71">
        <f t="shared" si="1"/>
        <v>103</v>
      </c>
      <c r="I37" s="53">
        <v>95</v>
      </c>
      <c r="J37" s="24">
        <v>7</v>
      </c>
      <c r="K37" s="71">
        <f t="shared" si="2"/>
        <v>102</v>
      </c>
      <c r="L37" s="53">
        <v>95</v>
      </c>
      <c r="M37" s="24">
        <v>7</v>
      </c>
      <c r="N37" s="71">
        <f t="shared" si="3"/>
        <v>102</v>
      </c>
      <c r="O37" s="53">
        <v>95</v>
      </c>
      <c r="P37" s="24">
        <v>7</v>
      </c>
      <c r="Q37" s="71">
        <f t="shared" si="4"/>
        <v>102</v>
      </c>
      <c r="R37" s="53">
        <v>95</v>
      </c>
      <c r="S37" s="24">
        <v>7</v>
      </c>
      <c r="T37" s="71">
        <f t="shared" si="5"/>
        <v>102</v>
      </c>
      <c r="U37" s="53">
        <v>95</v>
      </c>
      <c r="V37" s="24">
        <v>7</v>
      </c>
      <c r="W37" s="71">
        <f t="shared" si="6"/>
        <v>102</v>
      </c>
      <c r="X37" s="53">
        <v>95</v>
      </c>
      <c r="Y37" s="24">
        <v>7</v>
      </c>
      <c r="Z37" s="71">
        <f t="shared" si="13"/>
        <v>102</v>
      </c>
      <c r="AA37" s="53">
        <v>95</v>
      </c>
      <c r="AB37" s="24">
        <v>7</v>
      </c>
      <c r="AC37" s="71">
        <f t="shared" si="14"/>
        <v>102</v>
      </c>
      <c r="AD37" s="53">
        <v>95</v>
      </c>
      <c r="AE37" s="24">
        <v>7</v>
      </c>
      <c r="AF37" s="71">
        <f t="shared" si="15"/>
        <v>102</v>
      </c>
    </row>
    <row r="38" spans="2:32">
      <c r="B38" s="14" t="s">
        <v>35</v>
      </c>
      <c r="C38" s="24">
        <v>0</v>
      </c>
      <c r="D38" s="24">
        <v>0</v>
      </c>
      <c r="E38" s="71">
        <f t="shared" si="0"/>
        <v>0</v>
      </c>
      <c r="F38" s="24">
        <v>0</v>
      </c>
      <c r="G38" s="24">
        <v>0</v>
      </c>
      <c r="H38" s="71">
        <f t="shared" si="1"/>
        <v>0</v>
      </c>
      <c r="I38" s="24">
        <v>0</v>
      </c>
      <c r="J38" s="24">
        <v>0</v>
      </c>
      <c r="K38" s="71">
        <f t="shared" si="2"/>
        <v>0</v>
      </c>
      <c r="L38" s="24">
        <v>0</v>
      </c>
      <c r="M38" s="24">
        <v>0</v>
      </c>
      <c r="N38" s="71">
        <f t="shared" si="3"/>
        <v>0</v>
      </c>
      <c r="O38" s="24">
        <v>0</v>
      </c>
      <c r="P38" s="24">
        <v>0</v>
      </c>
      <c r="Q38" s="71">
        <f t="shared" si="4"/>
        <v>0</v>
      </c>
      <c r="R38" s="24">
        <v>0</v>
      </c>
      <c r="S38" s="24">
        <v>0</v>
      </c>
      <c r="T38" s="71">
        <f t="shared" si="5"/>
        <v>0</v>
      </c>
      <c r="U38" s="24">
        <v>0</v>
      </c>
      <c r="V38" s="24">
        <v>0</v>
      </c>
      <c r="W38" s="71">
        <f t="shared" si="6"/>
        <v>0</v>
      </c>
      <c r="X38" s="24">
        <v>0</v>
      </c>
      <c r="Y38" s="24">
        <v>0</v>
      </c>
      <c r="Z38" s="71">
        <f t="shared" si="13"/>
        <v>0</v>
      </c>
      <c r="AA38" s="24">
        <v>0</v>
      </c>
      <c r="AB38" s="24">
        <v>0</v>
      </c>
      <c r="AC38" s="71">
        <f t="shared" si="14"/>
        <v>0</v>
      </c>
      <c r="AD38" s="24">
        <v>0</v>
      </c>
      <c r="AE38" s="24">
        <v>0</v>
      </c>
      <c r="AF38" s="71">
        <f t="shared" si="15"/>
        <v>0</v>
      </c>
    </row>
    <row r="39" spans="2:32" ht="15.75" thickBot="1">
      <c r="B39" s="50" t="s">
        <v>19</v>
      </c>
      <c r="C39" s="54">
        <f>C20+C16+C12+C6+C33+C29+C36</f>
        <v>1162</v>
      </c>
      <c r="D39" s="4">
        <f>D20+D16+D12+D6+D33+D29+D36</f>
        <v>120</v>
      </c>
      <c r="E39" s="23">
        <f t="shared" si="0"/>
        <v>1282</v>
      </c>
      <c r="F39" s="54">
        <f>F20+F16+F12+F6+F33+F29+F36</f>
        <v>1164</v>
      </c>
      <c r="G39" s="4">
        <f>G20+G16+G12+G6+G33+G29+G36</f>
        <v>120</v>
      </c>
      <c r="H39" s="23">
        <f t="shared" si="1"/>
        <v>1284</v>
      </c>
      <c r="I39" s="54">
        <f>I20+I16+I12+I6+I33+I29+I36</f>
        <v>1163</v>
      </c>
      <c r="J39" s="4">
        <f>J20+J16+J12+J6+J33+J29+J36</f>
        <v>121</v>
      </c>
      <c r="K39" s="23">
        <f t="shared" si="2"/>
        <v>1284</v>
      </c>
      <c r="L39" s="54">
        <f>L20+L16+L12+L6+L33+L29+L36</f>
        <v>1162</v>
      </c>
      <c r="M39" s="4">
        <f>M20+M16+M12+M6+M33+M29+M36</f>
        <v>121</v>
      </c>
      <c r="N39" s="23">
        <f t="shared" si="3"/>
        <v>1283</v>
      </c>
      <c r="O39" s="54">
        <f>O20+O16+O12+O6+O33+O29+O36</f>
        <v>1162</v>
      </c>
      <c r="P39" s="4">
        <f>P20+P16+P12+P6+P33+P29+P36</f>
        <v>121</v>
      </c>
      <c r="Q39" s="23">
        <f t="shared" si="4"/>
        <v>1283</v>
      </c>
      <c r="R39" s="54">
        <f>R20+R16+R12+R6+R33+R29+R36</f>
        <v>1162</v>
      </c>
      <c r="S39" s="4">
        <f>S20+S16+S12+S6+S33+S29+S36</f>
        <v>121</v>
      </c>
      <c r="T39" s="23">
        <f t="shared" si="5"/>
        <v>1283</v>
      </c>
      <c r="U39" s="54">
        <f>U20+U16+U12+U6+U33+U29+U36</f>
        <v>1164</v>
      </c>
      <c r="V39" s="4">
        <f>V20+V16+V12+V6+V33+V29+V36</f>
        <v>121</v>
      </c>
      <c r="W39" s="23">
        <f t="shared" si="6"/>
        <v>1285</v>
      </c>
      <c r="X39" s="54">
        <f>X20+X16+X12+X6+X33+X29+X36</f>
        <v>1174</v>
      </c>
      <c r="Y39" s="4">
        <f>Y20+Y16+Y12+Y6+Y33+Y29+Y36</f>
        <v>121</v>
      </c>
      <c r="Z39" s="23">
        <f t="shared" si="13"/>
        <v>1295</v>
      </c>
      <c r="AA39" s="54">
        <f>AA20+AA16+AA12+AA6+AA33+AA29+AA36</f>
        <v>1168</v>
      </c>
      <c r="AB39" s="4">
        <f>AB20+AB16+AB12+AB6+AB33+AB29+AB36</f>
        <v>121</v>
      </c>
      <c r="AC39" s="23">
        <f t="shared" si="14"/>
        <v>1289</v>
      </c>
      <c r="AD39" s="54">
        <f>AD20+AD16+AD12+AD6+AD33+AD29+AD36</f>
        <v>1168</v>
      </c>
      <c r="AE39" s="4">
        <f>AE20+AE16+AE12+AE6+AE33+AE29+AE36</f>
        <v>121</v>
      </c>
      <c r="AF39" s="23">
        <f t="shared" si="15"/>
        <v>1289</v>
      </c>
    </row>
    <row r="40" spans="2:32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32">
      <c r="B41" s="6" t="s">
        <v>30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2:32">
      <c r="B42" s="6" t="s">
        <v>31</v>
      </c>
    </row>
    <row r="43" spans="2:32">
      <c r="B43" s="2" t="s">
        <v>50</v>
      </c>
    </row>
  </sheetData>
  <mergeCells count="21">
    <mergeCell ref="Z4:Z5"/>
    <mergeCell ref="U4:V4"/>
    <mergeCell ref="W4:W5"/>
    <mergeCell ref="R4:S4"/>
    <mergeCell ref="T4:T5"/>
    <mergeCell ref="AD4:AE4"/>
    <mergeCell ref="AF4:AF5"/>
    <mergeCell ref="B4:B5"/>
    <mergeCell ref="C4:D4"/>
    <mergeCell ref="E4:E5"/>
    <mergeCell ref="L4:M4"/>
    <mergeCell ref="N4:N5"/>
    <mergeCell ref="I4:J4"/>
    <mergeCell ref="K4:K5"/>
    <mergeCell ref="F4:G4"/>
    <mergeCell ref="H4:H5"/>
    <mergeCell ref="O4:P4"/>
    <mergeCell ref="AA4:AB4"/>
    <mergeCell ref="AC4:AC5"/>
    <mergeCell ref="Q4:Q5"/>
    <mergeCell ref="X4:Y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19212-61A1-495D-826F-B755EB2F61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2022-11-03T08:50:06Z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