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filterPrivacy="1"/>
  <xr:revisionPtr revIDLastSave="0" documentId="13_ncr:1_{BB8FF115-F76C-4460-9C4D-18F5CFFB7461}" xr6:coauthVersionLast="36" xr6:coauthVersionMax="47" xr10:uidLastSave="{00000000-0000-0000-0000-000000000000}"/>
  <bookViews>
    <workbookView xWindow="0" yWindow="0" windowWidth="28800" windowHeight="11925" xr2:uid="{00000000-000D-0000-FFFF-FFFF00000000}"/>
  </bookViews>
  <sheets>
    <sheet name="data aset IKNB" sheetId="2" r:id="rId1"/>
    <sheet name="Pelaku IKNB" sheetId="3" r:id="rId2"/>
  </sheets>
  <definedNames>
    <definedName name="_xlnm.Print_Area" localSheetId="0">'data aset IKNB'!$B$2:$B$60</definedName>
    <definedName name="_xlnm.Print_Area" localSheetId="1">'Pelaku IKNB'!$B$1:$AJ$39</definedName>
  </definedNames>
  <calcPr calcId="191029"/>
</workbook>
</file>

<file path=xl/calcChain.xml><?xml version="1.0" encoding="utf-8"?>
<calcChain xmlns="http://schemas.openxmlformats.org/spreadsheetml/2006/main">
  <c r="V28" i="2" l="1"/>
  <c r="U28" i="2"/>
  <c r="Z27" i="2"/>
  <c r="Y21" i="2"/>
  <c r="X21" i="2"/>
  <c r="Z21" i="2" s="1"/>
  <c r="V21" i="2"/>
  <c r="U21" i="2"/>
  <c r="W21" i="2" s="1"/>
  <c r="S21" i="2"/>
  <c r="R21" i="2"/>
  <c r="T21" i="2" s="1"/>
  <c r="P21" i="2"/>
  <c r="O21" i="2"/>
  <c r="Q21" i="2" s="1"/>
  <c r="N21" i="2"/>
  <c r="M21" i="2"/>
  <c r="L21" i="2"/>
  <c r="K21" i="2"/>
  <c r="J21" i="2"/>
  <c r="I21" i="2"/>
  <c r="G21" i="2"/>
  <c r="H21" i="2" s="1"/>
  <c r="F21" i="2"/>
  <c r="D21" i="2"/>
  <c r="C21" i="2"/>
  <c r="W27" i="2"/>
  <c r="T27" i="2"/>
  <c r="Q27" i="2"/>
  <c r="N27" i="2"/>
  <c r="K27" i="2"/>
  <c r="H27" i="2"/>
  <c r="E27" i="2"/>
  <c r="E28" i="3" l="1"/>
  <c r="H28" i="3"/>
  <c r="K28" i="3"/>
  <c r="N28" i="3"/>
  <c r="Q28" i="3"/>
  <c r="T28" i="3"/>
  <c r="Y28" i="2"/>
  <c r="X28" i="2"/>
  <c r="Z32" i="2"/>
  <c r="Z31" i="2"/>
  <c r="Z30" i="2"/>
  <c r="Z29" i="2"/>
  <c r="Z28" i="2" s="1"/>
  <c r="Z26" i="2"/>
  <c r="Z25" i="2"/>
  <c r="Z24" i="2"/>
  <c r="Z23" i="2"/>
  <c r="Z22" i="2"/>
  <c r="Z20" i="2"/>
  <c r="Z19" i="2"/>
  <c r="Z18" i="2"/>
  <c r="Y17" i="2"/>
  <c r="X17" i="2"/>
  <c r="Z16" i="2"/>
  <c r="Z15" i="2"/>
  <c r="Z14" i="2"/>
  <c r="Y13" i="2"/>
  <c r="X13" i="2"/>
  <c r="Z13" i="2" s="1"/>
  <c r="Z12" i="2"/>
  <c r="Z11" i="2"/>
  <c r="Z10" i="2"/>
  <c r="Z9" i="2"/>
  <c r="Z8" i="2"/>
  <c r="Y7" i="2"/>
  <c r="X7" i="2"/>
  <c r="Z38" i="3"/>
  <c r="Z37" i="3"/>
  <c r="Y36" i="3"/>
  <c r="X36" i="3"/>
  <c r="Z36" i="3" s="1"/>
  <c r="Z35" i="3"/>
  <c r="Z34" i="3"/>
  <c r="Y33" i="3"/>
  <c r="X33" i="3"/>
  <c r="Z33" i="3" s="1"/>
  <c r="Z32" i="3"/>
  <c r="Z31" i="3"/>
  <c r="Z30" i="3"/>
  <c r="Y29" i="3"/>
  <c r="X29" i="3"/>
  <c r="Z29" i="3" s="1"/>
  <c r="Z27" i="3"/>
  <c r="Z26" i="3"/>
  <c r="Z25" i="3"/>
  <c r="Z24" i="3"/>
  <c r="Z23" i="3"/>
  <c r="Y22" i="3"/>
  <c r="Y20" i="3" s="1"/>
  <c r="X22" i="3"/>
  <c r="Z22" i="3" s="1"/>
  <c r="Z21" i="3"/>
  <c r="Z19" i="3"/>
  <c r="Z18" i="3"/>
  <c r="Z17" i="3"/>
  <c r="Y16" i="3"/>
  <c r="X16" i="3"/>
  <c r="Z16" i="3" s="1"/>
  <c r="Z15" i="3"/>
  <c r="Z14" i="3"/>
  <c r="Z13" i="3"/>
  <c r="Y12" i="3"/>
  <c r="X12" i="3"/>
  <c r="Z12" i="3" s="1"/>
  <c r="Z11" i="3"/>
  <c r="Z10" i="3"/>
  <c r="Z9" i="3"/>
  <c r="Z8" i="3"/>
  <c r="Z7" i="3"/>
  <c r="Y6" i="3"/>
  <c r="X6" i="3"/>
  <c r="Z6" i="3" s="1"/>
  <c r="Y33" i="2" l="1"/>
  <c r="X33" i="2"/>
  <c r="X20" i="3"/>
  <c r="Z20" i="3" s="1"/>
  <c r="Z17" i="2"/>
  <c r="Z7" i="2"/>
  <c r="Y39" i="3"/>
  <c r="X39" i="3"/>
  <c r="Z39" i="3" s="1"/>
  <c r="Z33" i="2"/>
  <c r="W38" i="3"/>
  <c r="W37" i="3"/>
  <c r="V36" i="3"/>
  <c r="U36" i="3"/>
  <c r="W36" i="3" s="1"/>
  <c r="W35" i="3"/>
  <c r="W34" i="3"/>
  <c r="V33" i="3"/>
  <c r="U33" i="3"/>
  <c r="W33" i="3" s="1"/>
  <c r="W32" i="3"/>
  <c r="W31" i="3"/>
  <c r="W30" i="3"/>
  <c r="V29" i="3"/>
  <c r="U29" i="3"/>
  <c r="W29" i="3" s="1"/>
  <c r="W27" i="3"/>
  <c r="W26" i="3"/>
  <c r="W25" i="3"/>
  <c r="W24" i="3"/>
  <c r="W23" i="3"/>
  <c r="V22" i="3"/>
  <c r="V20" i="3" s="1"/>
  <c r="U22" i="3"/>
  <c r="W21" i="3"/>
  <c r="W19" i="3"/>
  <c r="W18" i="3"/>
  <c r="W17" i="3"/>
  <c r="V16" i="3"/>
  <c r="U16" i="3"/>
  <c r="W15" i="3"/>
  <c r="W14" i="3"/>
  <c r="W13" i="3"/>
  <c r="V12" i="3"/>
  <c r="U12" i="3"/>
  <c r="W11" i="3"/>
  <c r="W10" i="3"/>
  <c r="W9" i="3"/>
  <c r="W8" i="3"/>
  <c r="W7" i="3"/>
  <c r="V6" i="3"/>
  <c r="U6" i="3"/>
  <c r="W6" i="3" l="1"/>
  <c r="W22" i="3"/>
  <c r="U20" i="3"/>
  <c r="W20" i="3" s="1"/>
  <c r="W12" i="3"/>
  <c r="W16" i="3"/>
  <c r="V39" i="3"/>
  <c r="U39" i="3" l="1"/>
  <c r="W39" i="3" s="1"/>
  <c r="W32" i="2" l="1"/>
  <c r="W30" i="2"/>
  <c r="W29" i="2"/>
  <c r="W28" i="2"/>
  <c r="W26" i="2"/>
  <c r="W25" i="2"/>
  <c r="W24" i="2"/>
  <c r="W23" i="2"/>
  <c r="W22" i="2"/>
  <c r="W20" i="2"/>
  <c r="W19" i="2"/>
  <c r="W18" i="2"/>
  <c r="V17" i="2"/>
  <c r="U17" i="2"/>
  <c r="W16" i="2"/>
  <c r="W15" i="2"/>
  <c r="W14" i="2"/>
  <c r="V13" i="2"/>
  <c r="U13" i="2"/>
  <c r="W13" i="2" s="1"/>
  <c r="W12" i="2"/>
  <c r="W11" i="2"/>
  <c r="W10" i="2"/>
  <c r="W9" i="2"/>
  <c r="W8" i="2"/>
  <c r="V7" i="2"/>
  <c r="U7" i="2"/>
  <c r="W7" i="2" s="1"/>
  <c r="W17" i="2" l="1"/>
  <c r="V33" i="2"/>
  <c r="U33" i="2"/>
  <c r="J28" i="2"/>
  <c r="T32" i="2"/>
  <c r="T30" i="2"/>
  <c r="T29" i="2"/>
  <c r="S28" i="2"/>
  <c r="R28" i="2"/>
  <c r="T28" i="2" s="1"/>
  <c r="T26" i="2"/>
  <c r="T25" i="2"/>
  <c r="T24" i="2"/>
  <c r="T23" i="2"/>
  <c r="T22" i="2"/>
  <c r="T20" i="2"/>
  <c r="T19" i="2"/>
  <c r="T18" i="2"/>
  <c r="S17" i="2"/>
  <c r="R17" i="2"/>
  <c r="T17" i="2" s="1"/>
  <c r="T16" i="2"/>
  <c r="T15" i="2"/>
  <c r="T14" i="2"/>
  <c r="S13" i="2"/>
  <c r="R13" i="2"/>
  <c r="T13" i="2" s="1"/>
  <c r="T12" i="2"/>
  <c r="T11" i="2"/>
  <c r="T10" i="2"/>
  <c r="T9" i="2"/>
  <c r="T8" i="2"/>
  <c r="S7" i="2"/>
  <c r="R7" i="2"/>
  <c r="T7" i="2" s="1"/>
  <c r="T38" i="3"/>
  <c r="T37" i="3"/>
  <c r="S36" i="3"/>
  <c r="R36" i="3"/>
  <c r="T36" i="3" s="1"/>
  <c r="T35" i="3"/>
  <c r="T34" i="3"/>
  <c r="S33" i="3"/>
  <c r="R33" i="3"/>
  <c r="T32" i="3"/>
  <c r="T31" i="3"/>
  <c r="T30" i="3"/>
  <c r="S29" i="3"/>
  <c r="R29" i="3"/>
  <c r="T27" i="3"/>
  <c r="T26" i="3"/>
  <c r="T25" i="3"/>
  <c r="T24" i="3"/>
  <c r="T23" i="3"/>
  <c r="S22" i="3"/>
  <c r="S20" i="3" s="1"/>
  <c r="R22" i="3"/>
  <c r="T21" i="3"/>
  <c r="T19" i="3"/>
  <c r="T18" i="3"/>
  <c r="T17" i="3"/>
  <c r="S16" i="3"/>
  <c r="R16" i="3"/>
  <c r="T16" i="3" s="1"/>
  <c r="T15" i="3"/>
  <c r="T14" i="3"/>
  <c r="T13" i="3"/>
  <c r="S12" i="3"/>
  <c r="R12" i="3"/>
  <c r="T12" i="3" s="1"/>
  <c r="T11" i="3"/>
  <c r="T10" i="3"/>
  <c r="T9" i="3"/>
  <c r="T8" i="3"/>
  <c r="T7" i="3"/>
  <c r="S6" i="3"/>
  <c r="R6" i="3"/>
  <c r="T6" i="3" s="1"/>
  <c r="W33" i="2" l="1"/>
  <c r="T22" i="3"/>
  <c r="R20" i="3"/>
  <c r="T20" i="3" s="1"/>
  <c r="T33" i="3"/>
  <c r="T29" i="3"/>
  <c r="S33" i="2"/>
  <c r="R33" i="2"/>
  <c r="S39" i="3"/>
  <c r="Q32" i="2"/>
  <c r="Q30" i="2"/>
  <c r="Q29" i="2"/>
  <c r="P28" i="2"/>
  <c r="O28" i="2"/>
  <c r="Q28" i="2" s="1"/>
  <c r="Q26" i="2"/>
  <c r="Q25" i="2"/>
  <c r="Q24" i="2"/>
  <c r="Q23" i="2"/>
  <c r="Q22" i="2"/>
  <c r="Q20" i="2"/>
  <c r="Q19" i="2"/>
  <c r="Q18" i="2"/>
  <c r="P17" i="2"/>
  <c r="O17" i="2"/>
  <c r="Q16" i="2"/>
  <c r="Q15" i="2"/>
  <c r="Q14" i="2"/>
  <c r="P13" i="2"/>
  <c r="O13" i="2"/>
  <c r="Q13" i="2" s="1"/>
  <c r="Q12" i="2"/>
  <c r="Q11" i="2"/>
  <c r="Q10" i="2"/>
  <c r="Q9" i="2"/>
  <c r="Q8" i="2"/>
  <c r="P7" i="2"/>
  <c r="O7" i="2"/>
  <c r="Q7" i="2" s="1"/>
  <c r="P33" i="2" l="1"/>
  <c r="Q17" i="2"/>
  <c r="T33" i="2"/>
  <c r="R39" i="3"/>
  <c r="O33" i="2"/>
  <c r="T39" i="3" l="1"/>
  <c r="Q33" i="2"/>
  <c r="Q38" i="3" l="1"/>
  <c r="Q37" i="3"/>
  <c r="P36" i="3"/>
  <c r="O36" i="3"/>
  <c r="Q36" i="3" s="1"/>
  <c r="Q35" i="3"/>
  <c r="Q34" i="3"/>
  <c r="P33" i="3"/>
  <c r="O33" i="3"/>
  <c r="Q32" i="3"/>
  <c r="Q31" i="3"/>
  <c r="Q30" i="3"/>
  <c r="P29" i="3"/>
  <c r="O29" i="3"/>
  <c r="Q29" i="3" s="1"/>
  <c r="Q27" i="3"/>
  <c r="Q26" i="3"/>
  <c r="Q25" i="3"/>
  <c r="Q24" i="3"/>
  <c r="Q23" i="3"/>
  <c r="P22" i="3"/>
  <c r="P20" i="3" s="1"/>
  <c r="O22" i="3"/>
  <c r="Q21" i="3"/>
  <c r="Q19" i="3"/>
  <c r="Q18" i="3"/>
  <c r="Q17" i="3"/>
  <c r="P16" i="3"/>
  <c r="O16" i="3"/>
  <c r="Q16" i="3" s="1"/>
  <c r="Q15" i="3"/>
  <c r="Q14" i="3"/>
  <c r="Q13" i="3"/>
  <c r="P12" i="3"/>
  <c r="O12" i="3"/>
  <c r="Q11" i="3"/>
  <c r="Q10" i="3"/>
  <c r="Q9" i="3"/>
  <c r="Q8" i="3"/>
  <c r="Q7" i="3"/>
  <c r="P6" i="3"/>
  <c r="O6" i="3"/>
  <c r="N38" i="3"/>
  <c r="N37" i="3"/>
  <c r="M36" i="3"/>
  <c r="L36" i="3"/>
  <c r="N36" i="3" s="1"/>
  <c r="N35" i="3"/>
  <c r="N34" i="3"/>
  <c r="M33" i="3"/>
  <c r="L33" i="3"/>
  <c r="N32" i="3"/>
  <c r="N31" i="3"/>
  <c r="N30" i="3"/>
  <c r="M29" i="3"/>
  <c r="L29" i="3"/>
  <c r="N27" i="3"/>
  <c r="N26" i="3"/>
  <c r="N25" i="3"/>
  <c r="N24" i="3"/>
  <c r="N23" i="3"/>
  <c r="M22" i="3"/>
  <c r="M20" i="3" s="1"/>
  <c r="L22" i="3"/>
  <c r="L20" i="3" s="1"/>
  <c r="N21" i="3"/>
  <c r="N19" i="3"/>
  <c r="N18" i="3"/>
  <c r="N17" i="3"/>
  <c r="M16" i="3"/>
  <c r="L16" i="3"/>
  <c r="N15" i="3"/>
  <c r="N14" i="3"/>
  <c r="N13" i="3"/>
  <c r="M12" i="3"/>
  <c r="L12" i="3"/>
  <c r="N12" i="3" s="1"/>
  <c r="N11" i="3"/>
  <c r="N10" i="3"/>
  <c r="N9" i="3"/>
  <c r="N8" i="3"/>
  <c r="N7" i="3"/>
  <c r="M6" i="3"/>
  <c r="L6" i="3"/>
  <c r="N32" i="2"/>
  <c r="N31" i="2"/>
  <c r="N30" i="2"/>
  <c r="N29" i="2"/>
  <c r="M28" i="2"/>
  <c r="L28" i="2"/>
  <c r="N28" i="2" s="1"/>
  <c r="N26" i="2"/>
  <c r="N25" i="2"/>
  <c r="N24" i="2"/>
  <c r="N23" i="2"/>
  <c r="N22" i="2"/>
  <c r="N20" i="2"/>
  <c r="N19" i="2"/>
  <c r="N18" i="2"/>
  <c r="M17" i="2"/>
  <c r="L17" i="2"/>
  <c r="N16" i="2"/>
  <c r="N15" i="2"/>
  <c r="N14" i="2"/>
  <c r="M13" i="2"/>
  <c r="L13" i="2"/>
  <c r="N13" i="2" s="1"/>
  <c r="N12" i="2"/>
  <c r="N11" i="2"/>
  <c r="N10" i="2"/>
  <c r="N9" i="2"/>
  <c r="N8" i="2"/>
  <c r="M7" i="2"/>
  <c r="L7" i="2"/>
  <c r="N7" i="2" s="1"/>
  <c r="Q22" i="3" l="1"/>
  <c r="O20" i="3"/>
  <c r="Q20" i="3" s="1"/>
  <c r="N20" i="3"/>
  <c r="N16" i="3"/>
  <c r="N17" i="2"/>
  <c r="Q12" i="3"/>
  <c r="Q33" i="3"/>
  <c r="Q6" i="3"/>
  <c r="P39" i="3"/>
  <c r="N29" i="3"/>
  <c r="N22" i="3"/>
  <c r="N33" i="3"/>
  <c r="M33" i="2"/>
  <c r="N6" i="3"/>
  <c r="M39" i="3"/>
  <c r="L33" i="2"/>
  <c r="N33" i="2" l="1"/>
  <c r="O39" i="3"/>
  <c r="Q39" i="3" s="1"/>
  <c r="L39" i="3"/>
  <c r="N39" i="3" s="1"/>
  <c r="K32" i="2" l="1"/>
  <c r="K30" i="2"/>
  <c r="K29" i="2"/>
  <c r="I28" i="2"/>
  <c r="K26" i="2"/>
  <c r="K25" i="2"/>
  <c r="K24" i="2"/>
  <c r="K23" i="2"/>
  <c r="K22" i="2"/>
  <c r="K20" i="2"/>
  <c r="K19" i="2"/>
  <c r="K18" i="2"/>
  <c r="J17" i="2"/>
  <c r="I17" i="2"/>
  <c r="K17" i="2" s="1"/>
  <c r="K16" i="2"/>
  <c r="K15" i="2"/>
  <c r="K14" i="2"/>
  <c r="J13" i="2"/>
  <c r="I13" i="2"/>
  <c r="K12" i="2"/>
  <c r="K11" i="2"/>
  <c r="K10" i="2"/>
  <c r="K9" i="2"/>
  <c r="K8" i="2"/>
  <c r="J7" i="2"/>
  <c r="I7" i="2"/>
  <c r="K7" i="2" s="1"/>
  <c r="K38" i="3"/>
  <c r="K37" i="3"/>
  <c r="J36" i="3"/>
  <c r="I36" i="3"/>
  <c r="K35" i="3"/>
  <c r="K34" i="3"/>
  <c r="J33" i="3"/>
  <c r="I33" i="3"/>
  <c r="K33" i="3" s="1"/>
  <c r="K32" i="3"/>
  <c r="K31" i="3"/>
  <c r="K30" i="3"/>
  <c r="J29" i="3"/>
  <c r="I29" i="3"/>
  <c r="K29" i="3" s="1"/>
  <c r="K27" i="3"/>
  <c r="K26" i="3"/>
  <c r="K25" i="3"/>
  <c r="K24" i="3"/>
  <c r="K23" i="3"/>
  <c r="J22" i="3"/>
  <c r="J20" i="3" s="1"/>
  <c r="I22" i="3"/>
  <c r="I20" i="3" s="1"/>
  <c r="K20" i="3" s="1"/>
  <c r="K21" i="3"/>
  <c r="K19" i="3"/>
  <c r="K18" i="3"/>
  <c r="K17" i="3"/>
  <c r="J16" i="3"/>
  <c r="I16" i="3"/>
  <c r="K15" i="3"/>
  <c r="K14" i="3"/>
  <c r="K13" i="3"/>
  <c r="J12" i="3"/>
  <c r="I12" i="3"/>
  <c r="K11" i="3"/>
  <c r="K10" i="3"/>
  <c r="K9" i="3"/>
  <c r="K8" i="3"/>
  <c r="K7" i="3"/>
  <c r="J6" i="3"/>
  <c r="I6" i="3"/>
  <c r="K6" i="3" s="1"/>
  <c r="J39" i="3" l="1"/>
  <c r="K12" i="3"/>
  <c r="K36" i="3"/>
  <c r="K13" i="2"/>
  <c r="I33" i="2"/>
  <c r="K22" i="3"/>
  <c r="K16" i="3"/>
  <c r="I39" i="3" l="1"/>
  <c r="K39" i="3" s="1"/>
  <c r="H32" i="2" l="1"/>
  <c r="H31" i="2"/>
  <c r="H30" i="2"/>
  <c r="H29" i="2"/>
  <c r="G28" i="2"/>
  <c r="F28" i="2"/>
  <c r="H26" i="2"/>
  <c r="H25" i="2"/>
  <c r="H24" i="2"/>
  <c r="H23" i="2"/>
  <c r="H22" i="2"/>
  <c r="H20" i="2"/>
  <c r="H19" i="2"/>
  <c r="H18" i="2"/>
  <c r="G17" i="2"/>
  <c r="F17" i="2"/>
  <c r="H17" i="2" s="1"/>
  <c r="H16" i="2"/>
  <c r="H15" i="2"/>
  <c r="H14" i="2"/>
  <c r="G13" i="2"/>
  <c r="F13" i="2"/>
  <c r="H13" i="2" s="1"/>
  <c r="H12" i="2"/>
  <c r="H11" i="2"/>
  <c r="H10" i="2"/>
  <c r="H9" i="2"/>
  <c r="H8" i="2"/>
  <c r="G7" i="2"/>
  <c r="F7" i="2"/>
  <c r="H7" i="2" s="1"/>
  <c r="H38" i="3"/>
  <c r="H37" i="3"/>
  <c r="G36" i="3"/>
  <c r="F36" i="3"/>
  <c r="H35" i="3"/>
  <c r="H34" i="3"/>
  <c r="G33" i="3"/>
  <c r="F33" i="3"/>
  <c r="H32" i="3"/>
  <c r="H31" i="3"/>
  <c r="H30" i="3"/>
  <c r="G29" i="3"/>
  <c r="F29" i="3"/>
  <c r="H27" i="3"/>
  <c r="H26" i="3"/>
  <c r="H25" i="3"/>
  <c r="H24" i="3"/>
  <c r="H23" i="3"/>
  <c r="G22" i="3"/>
  <c r="G20" i="3" s="1"/>
  <c r="F22" i="3"/>
  <c r="F20" i="3" s="1"/>
  <c r="H20" i="3" s="1"/>
  <c r="H21" i="3"/>
  <c r="H19" i="3"/>
  <c r="H18" i="3"/>
  <c r="H17" i="3"/>
  <c r="G16" i="3"/>
  <c r="F16" i="3"/>
  <c r="H16" i="3" s="1"/>
  <c r="H15" i="3"/>
  <c r="H14" i="3"/>
  <c r="H13" i="3"/>
  <c r="G12" i="3"/>
  <c r="F12" i="3"/>
  <c r="H11" i="3"/>
  <c r="H10" i="3"/>
  <c r="H9" i="3"/>
  <c r="H8" i="3"/>
  <c r="H7" i="3"/>
  <c r="G6" i="3"/>
  <c r="F6" i="3"/>
  <c r="H6" i="3" l="1"/>
  <c r="H22" i="3"/>
  <c r="F33" i="2"/>
  <c r="H12" i="3"/>
  <c r="H33" i="3"/>
  <c r="H36" i="3"/>
  <c r="H29" i="3"/>
  <c r="G39" i="3"/>
  <c r="H28" i="2"/>
  <c r="G33" i="2"/>
  <c r="H33" i="2" l="1"/>
  <c r="F39" i="3"/>
  <c r="H39" i="3" l="1"/>
  <c r="E38" i="3" l="1"/>
  <c r="E37" i="3"/>
  <c r="D36" i="3"/>
  <c r="C36" i="3"/>
  <c r="E36" i="3" s="1"/>
  <c r="E35" i="3"/>
  <c r="E34" i="3"/>
  <c r="D33" i="3"/>
  <c r="C33" i="3"/>
  <c r="E32" i="3"/>
  <c r="E31" i="3"/>
  <c r="E30" i="3"/>
  <c r="D29" i="3"/>
  <c r="C29" i="3"/>
  <c r="E27" i="3"/>
  <c r="E26" i="3"/>
  <c r="E25" i="3"/>
  <c r="E24" i="3"/>
  <c r="E23" i="3"/>
  <c r="D22" i="3"/>
  <c r="D20" i="3" s="1"/>
  <c r="C22" i="3"/>
  <c r="C20" i="3" s="1"/>
  <c r="E20" i="3" s="1"/>
  <c r="E21" i="3"/>
  <c r="E19" i="3"/>
  <c r="E18" i="3"/>
  <c r="E17" i="3"/>
  <c r="D16" i="3"/>
  <c r="C16" i="3"/>
  <c r="E16" i="3" s="1"/>
  <c r="E15" i="3"/>
  <c r="E14" i="3"/>
  <c r="E13" i="3"/>
  <c r="D12" i="3"/>
  <c r="C12" i="3"/>
  <c r="E11" i="3"/>
  <c r="E10" i="3"/>
  <c r="E9" i="3"/>
  <c r="E8" i="3"/>
  <c r="E7" i="3"/>
  <c r="D6" i="3"/>
  <c r="C6" i="3"/>
  <c r="E32" i="2"/>
  <c r="E31" i="2"/>
  <c r="E30" i="2"/>
  <c r="E29" i="2"/>
  <c r="D28" i="2"/>
  <c r="C28" i="2"/>
  <c r="E26" i="2"/>
  <c r="E25" i="2"/>
  <c r="E24" i="2"/>
  <c r="E23" i="2"/>
  <c r="E22" i="2"/>
  <c r="E20" i="2"/>
  <c r="E19" i="2"/>
  <c r="E18" i="2"/>
  <c r="D17" i="2"/>
  <c r="C17" i="2"/>
  <c r="E16" i="2"/>
  <c r="E15" i="2"/>
  <c r="E14" i="2"/>
  <c r="D13" i="2"/>
  <c r="C13" i="2"/>
  <c r="E12" i="2"/>
  <c r="E11" i="2"/>
  <c r="E10" i="2"/>
  <c r="E9" i="2"/>
  <c r="E8" i="2"/>
  <c r="D7" i="2"/>
  <c r="C7" i="2"/>
  <c r="E29" i="3" l="1"/>
  <c r="E33" i="3"/>
  <c r="E13" i="2"/>
  <c r="E7" i="2"/>
  <c r="E17" i="2"/>
  <c r="E28" i="2"/>
  <c r="E22" i="3"/>
  <c r="C33" i="2"/>
  <c r="D33" i="2"/>
  <c r="E21" i="2"/>
  <c r="D39" i="3"/>
  <c r="E12" i="3"/>
  <c r="E6" i="3"/>
  <c r="E33" i="2" l="1"/>
  <c r="C39" i="3"/>
  <c r="E39" i="3" l="1"/>
  <c r="K31" i="2" l="1"/>
  <c r="K28" i="2"/>
  <c r="J33" i="2"/>
  <c r="K33" i="2" l="1"/>
</calcChain>
</file>

<file path=xl/sharedStrings.xml><?xml version="1.0" encoding="utf-8"?>
<sst xmlns="http://schemas.openxmlformats.org/spreadsheetml/2006/main" count="134" uniqueCount="56">
  <si>
    <t>Komponen</t>
  </si>
  <si>
    <t>Syariah</t>
  </si>
  <si>
    <t>Asuransi</t>
  </si>
  <si>
    <t>Asuransi Jiwa</t>
  </si>
  <si>
    <t>Asuransi Umum</t>
  </si>
  <si>
    <t>Reasuransi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</si>
  <si>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</si>
  <si>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</si>
  <si>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</si>
  <si>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</si>
  <si>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</si>
  <si>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</si>
  <si>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</si>
  <si>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</si>
  <si>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</si>
  <si>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</si>
  <si>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</si>
  <si>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</si>
  <si>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</si>
  <si>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</si>
  <si>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</si>
  <si>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</si>
  <si>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</si>
  <si>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</si>
  <si>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2. Pergadaian</t>
  </si>
  <si>
    <t>Jasa Penunjang IKNB</t>
  </si>
  <si>
    <t>Konvensional</t>
  </si>
  <si>
    <t>ASET INDUSTRI KEUANGAN NON BANK</t>
  </si>
  <si>
    <t xml:space="preserve">JUMLAH PELAKU </t>
  </si>
  <si>
    <t>INDUSTRI KEUANGAN NON BANK</t>
  </si>
  <si>
    <t>Keterangan :</t>
  </si>
  <si>
    <t>*Data Full Fledge Syariah</t>
  </si>
  <si>
    <t xml:space="preserve">Fintech </t>
  </si>
  <si>
    <t>Fintech</t>
  </si>
  <si>
    <t>Berizin</t>
  </si>
  <si>
    <t>Terdaftar</t>
  </si>
  <si>
    <t>Izin Penuh</t>
  </si>
  <si>
    <t>Izin Bersyarat</t>
  </si>
  <si>
    <t>Terdaftar dan sedang memproses izin</t>
  </si>
  <si>
    <t xml:space="preserve">1. Perusahaan Pialang Asuransi </t>
  </si>
  <si>
    <t>2. Perusahaan Pialang Reasuransi</t>
  </si>
  <si>
    <t>3. Perusahaan Penilai Kerugian Asuransi</t>
  </si>
  <si>
    <t>Asuransi ASN, TNI/POLRI, Kecelakaan Penumpang Umum dan Lalu Lintas Jalan</t>
  </si>
  <si>
    <t>Desember 2021</t>
  </si>
  <si>
    <t>Januari 2022</t>
  </si>
  <si>
    <t>Februari 2022</t>
  </si>
  <si>
    <t>Maret 2022</t>
  </si>
  <si>
    <t>April 2022</t>
  </si>
  <si>
    <t>2. Pergadaian**</t>
  </si>
  <si>
    <t>Mei 2022</t>
  </si>
  <si>
    <t>PT Danareksa (persero) tidak lagi diawasi oleh OJK</t>
  </si>
  <si>
    <t>Juni 2022</t>
  </si>
  <si>
    <t>Pialang Reasuransi</t>
  </si>
  <si>
    <t>Pialang Asuransi</t>
  </si>
  <si>
    <t>Jasa Penunjang</t>
  </si>
  <si>
    <t>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</si>
</sst>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9">
    <numFmt numFmtId="8" formatCode="&quot;Rp&quot;#,##0.00;[Red]\-&quot;Rp&quot;#,##0.00"/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&quot;$&quot;* #,##0.00_-;\-&quot;$&quot;* #,##0.00_-;_-&quot;$&quot;* &quot;-&quot;??_-;_-@_-"/>
    <numFmt numFmtId="169" formatCode="mmm\ yyyy"/>
    <numFmt numFmtId="170" formatCode="0.00\ ;\(0.00\)"/>
    <numFmt numFmtId="171" formatCode="#,##0;[Red]\(#,##0\)"/>
    <numFmt numFmtId="172" formatCode="###\ ###\ ####"/>
    <numFmt numFmtId="173" formatCode="_([$€-2]* #,##0.00_);_([$€-2]* \(#,##0.00\);_([$€-2]* &quot;-&quot;??_)"/>
    <numFmt numFmtId="174" formatCode="0.00_)"/>
    <numFmt numFmtId="175" formatCode="#,##0.00;\(#,##0\)"/>
    <numFmt numFmtId="176" formatCode="##,###,##0.00"/>
    <numFmt numFmtId="177" formatCode="_-&quot;\&quot;* #,##0_-;\-&quot;\&quot;* #,##0_-;_-&quot;\&quot;* &quot;-&quot;_-;_-@_-"/>
    <numFmt numFmtId="178" formatCode="_-&quot;\&quot;* #,##0.00_-;\-&quot;\&quot;* #,##0.00_-;_-&quot;\&quot;* &quot;-&quot;??_-;_-@_-"/>
    <numFmt numFmtId="179" formatCode="[$-10409]dd\ mmm\ yyyy"/>
    <numFmt numFmtId="180" formatCode="[$-421]mmm\ yyyy;@"/>
    <numFmt numFmtId="181" formatCode="[$-F800]dddd\,\ mmmm\ dd\,\ yyyy"/>
    <numFmt numFmtId="182" formatCode="_(* #,##0.00_);_(* \(#,##0.00\);_(* &quot;-&quot;_);_(@_)"/>
    <numFmt numFmtId="183" formatCode="_(* #,##0.0_);_(* \(#,##0.0\);_(* &quot;-&quot;?_);_(@_)"/>
    <numFmt numFmtId="184" formatCode="General\ &quot;bulan &quot;"/>
    <numFmt numFmtId="185" formatCode="d\-mmm\-yyyy"/>
    <numFmt numFmtId="186" formatCode="d"/>
    <numFmt numFmtId="187" formatCode="#,##0;[Red]#,##0"/>
    <numFmt numFmtId="188" formatCode="_([$Rp-421]* #,##0_);_([$Rp-421]* \(#,##0\);_([$Rp-421]* &quot;-&quot;_);_(@_)"/>
    <numFmt numFmtId="189" formatCode="0_);\(0\)"/>
  </numFmts>
  <fonts count="5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260">
    <xf numFmtId="0" fontId="0" fillId="0" borderId="0"/>
    <xf numFmtId="167" fontId="2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5" fillId="0" borderId="0"/>
    <xf numFmtId="0" fontId="7" fillId="0" borderId="0"/>
    <xf numFmtId="0" fontId="10" fillId="0" borderId="2">
      <alignment horizontal="center"/>
    </xf>
    <xf numFmtId="0" fontId="11" fillId="0" borderId="1">
      <alignment horizontal="left" wrapText="1" indent="2"/>
    </xf>
    <xf numFmtId="0" fontId="12" fillId="0" borderId="0">
      <alignment wrapText="1"/>
    </xf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13" fillId="0" borderId="0">
      <alignment horizontal="center"/>
    </xf>
    <xf numFmtId="0" fontId="13" fillId="0" borderId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4">
      <alignment horizontal="left" wrapText="1" inden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5">
      <alignment vertical="center" wrapText="1"/>
    </xf>
    <xf numFmtId="0" fontId="18" fillId="0" borderId="6">
      <alignment horizontal="center"/>
    </xf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/>
    <xf numFmtId="0" fontId="23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167" fontId="3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7" fillId="0" borderId="0" applyFill="0" applyBorder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165" fontId="2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7" fillId="0" borderId="10" applyFont="0" applyFill="0" applyAlignment="0">
      <protection locked="0"/>
    </xf>
    <xf numFmtId="170" fontId="7" fillId="0" borderId="11" applyFill="0" applyAlignment="0">
      <protection locked="0"/>
    </xf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7" fillId="0" borderId="10" applyFont="0" applyFill="0" applyAlignment="0">
      <protection locked="0"/>
    </xf>
    <xf numFmtId="165" fontId="7" fillId="0" borderId="0" applyFont="0" applyFill="0" applyBorder="0" applyAlignment="0" applyProtection="0"/>
    <xf numFmtId="39" fontId="7" fillId="0" borderId="10" applyFont="0" applyFill="0" applyAlignment="0">
      <protection locked="0"/>
    </xf>
    <xf numFmtId="165" fontId="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" fillId="0" borderId="10" applyFont="0" applyFill="0" applyAlignment="0">
      <protection locked="0"/>
    </xf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9" fillId="0" borderId="0"/>
    <xf numFmtId="0" fontId="29" fillId="0" borderId="0"/>
    <xf numFmtId="164" fontId="26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8" fontId="30" fillId="5" borderId="0" applyNumberFormat="0" applyBorder="0" applyAlignment="0" applyProtection="0"/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2" fillId="0" borderId="0" applyNumberFormat="0" applyFill="0" applyBorder="0" applyAlignment="0" applyProtection="0">
      <alignment vertical="top"/>
      <protection locked="0"/>
    </xf>
    <xf numFmtId="10" fontId="30" fillId="6" borderId="2" applyNumberFormat="0" applyBorder="0" applyAlignment="0" applyProtection="0"/>
    <xf numFmtId="10" fontId="30" fillId="6" borderId="2" applyNumberFormat="0" applyBorder="0" applyAlignment="0" applyProtection="0"/>
    <xf numFmtId="37" fontId="33" fillId="0" borderId="0"/>
    <xf numFmtId="174" fontId="34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3" fillId="0" borderId="0"/>
    <xf numFmtId="0" fontId="3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2" fillId="0" borderId="0"/>
    <xf numFmtId="0" fontId="3" fillId="0" borderId="0"/>
    <xf numFmtId="0" fontId="2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35" fillId="0" borderId="0"/>
    <xf numFmtId="0" fontId="23" fillId="0" borderId="0"/>
    <xf numFmtId="0" fontId="23" fillId="0" borderId="0"/>
    <xf numFmtId="0" fontId="22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35" fillId="0" borderId="0"/>
    <xf numFmtId="0" fontId="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10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0" fontId="3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36" fillId="0" borderId="2">
      <alignment horizontal="center"/>
    </xf>
    <xf numFmtId="0" fontId="20" fillId="0" borderId="0">
      <alignment vertical="top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0">
      <alignment horizontal="center" vertical="center"/>
    </xf>
    <xf numFmtId="0" fontId="37" fillId="7" borderId="0" applyNumberFormat="0" applyFill="0">
      <alignment horizontal="left" vertical="center"/>
    </xf>
    <xf numFmtId="41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165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179" fontId="3" fillId="0" borderId="0"/>
    <xf numFmtId="180" fontId="3" fillId="3" borderId="0" applyNumberFormat="0" applyBorder="0" applyAlignment="0" applyProtection="0"/>
    <xf numFmtId="180" fontId="4" fillId="2" borderId="0" applyNumberFormat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1" fillId="0" borderId="0"/>
    <xf numFmtId="180" fontId="7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167" fontId="1" fillId="0" borderId="0" applyFont="0" applyFill="0" applyBorder="0" applyAlignment="0" applyProtection="0"/>
    <xf numFmtId="0" fontId="1" fillId="14" borderId="0" applyNumberFormat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0" borderId="20" applyNumberFormat="0" applyFont="0" applyAlignment="0" applyProtection="0"/>
    <xf numFmtId="165" fontId="1" fillId="0" borderId="0" applyFont="0" applyFill="0" applyBorder="0" applyAlignment="0" applyProtection="0"/>
    <xf numFmtId="0" fontId="5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9" fontId="7" fillId="0" borderId="10" applyFont="0" applyFill="0" applyAlignment="0">
      <protection locked="0"/>
    </xf>
    <xf numFmtId="167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80" fontId="1" fillId="3" borderId="0" applyNumberFormat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80" fontId="1" fillId="3" borderId="0" applyNumberFormat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6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8" fontId="7" fillId="0" borderId="0" applyFont="0" applyFill="0" applyBorder="0" applyAlignment="0" applyProtection="0"/>
    <xf numFmtId="14" fontId="30" fillId="0" borderId="0"/>
    <xf numFmtId="188" fontId="43" fillId="0" borderId="0">
      <protection locked="0"/>
    </xf>
    <xf numFmtId="188" fontId="44" fillId="0" borderId="0">
      <protection locked="0"/>
    </xf>
    <xf numFmtId="188" fontId="44" fillId="0" borderId="0">
      <protection locked="0"/>
    </xf>
    <xf numFmtId="188" fontId="44" fillId="0" borderId="0">
      <protection locked="0"/>
    </xf>
    <xf numFmtId="188" fontId="43" fillId="0" borderId="0">
      <protection locked="0"/>
    </xf>
    <xf numFmtId="188" fontId="43" fillId="0" borderId="0">
      <protection locked="0"/>
    </xf>
    <xf numFmtId="188" fontId="45" fillId="0" borderId="0">
      <protection locked="0"/>
    </xf>
    <xf numFmtId="10" fontId="30" fillId="15" borderId="2" applyNumberFormat="0" applyBorder="0" applyAlignment="0" applyProtection="0"/>
    <xf numFmtId="188" fontId="25" fillId="0" borderId="0"/>
    <xf numFmtId="189" fontId="1" fillId="0" borderId="0"/>
    <xf numFmtId="188" fontId="1" fillId="0" borderId="0"/>
    <xf numFmtId="188" fontId="1" fillId="0" borderId="0"/>
    <xf numFmtId="189" fontId="1" fillId="0" borderId="0"/>
    <xf numFmtId="0" fontId="7" fillId="0" borderId="0"/>
    <xf numFmtId="188" fontId="1" fillId="0" borderId="0"/>
    <xf numFmtId="188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9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9" fontId="7" fillId="0" borderId="0"/>
    <xf numFmtId="188" fontId="7" fillId="0" borderId="0"/>
    <xf numFmtId="188" fontId="1" fillId="0" borderId="0"/>
    <xf numFmtId="188" fontId="1" fillId="0" borderId="0"/>
    <xf numFmtId="43" fontId="1" fillId="0" borderId="0"/>
    <xf numFmtId="188" fontId="7" fillId="0" borderId="0"/>
    <xf numFmtId="188" fontId="7" fillId="0" borderId="0"/>
    <xf numFmtId="189" fontId="1" fillId="0" borderId="0"/>
    <xf numFmtId="188" fontId="1" fillId="0" borderId="0"/>
    <xf numFmtId="188" fontId="1" fillId="0" borderId="0"/>
    <xf numFmtId="9" fontId="7" fillId="0" borderId="0" applyFont="0" applyFill="0" applyBorder="0" applyAlignment="0" applyProtection="0"/>
    <xf numFmtId="188" fontId="36" fillId="0" borderId="2">
      <alignment horizontal="center"/>
    </xf>
    <xf numFmtId="188" fontId="36" fillId="0" borderId="0">
      <alignment horizontal="center" vertical="center"/>
    </xf>
    <xf numFmtId="188" fontId="37" fillId="7" borderId="0" applyNumberFormat="0" applyFill="0">
      <alignment horizontal="left" vertical="center"/>
    </xf>
    <xf numFmtId="41" fontId="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46" fillId="0" borderId="0">
      <alignment vertical="center"/>
    </xf>
    <xf numFmtId="0" fontId="2" fillId="0" borderId="0"/>
    <xf numFmtId="0" fontId="27" fillId="0" borderId="0"/>
    <xf numFmtId="0" fontId="1" fillId="0" borderId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41" fontId="46" fillId="0" borderId="0" applyFont="0" applyFill="0" applyBorder="0" applyAlignment="0" applyProtection="0"/>
    <xf numFmtId="0" fontId="46" fillId="0" borderId="0">
      <alignment vertical="center"/>
    </xf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98">
    <xf numFmtId="0" fontId="0" fillId="0" borderId="0" xfId="0"/>
    <xf numFmtId="0" fontId="47" fillId="0" borderId="0" xfId="0" applyFont="1" applyFill="1"/>
    <xf numFmtId="0" fontId="47" fillId="0" borderId="0" xfId="0" applyFont="1"/>
    <xf numFmtId="167" fontId="47" fillId="0" borderId="0" xfId="1" applyFont="1"/>
    <xf numFmtId="165" fontId="49" fillId="4" borderId="16" xfId="845" applyFont="1" applyFill="1" applyBorder="1" applyAlignment="1">
      <alignment vertical="center"/>
    </xf>
    <xf numFmtId="167" fontId="54" fillId="17" borderId="2" xfId="1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0" fontId="48" fillId="8" borderId="21" xfId="0" applyFont="1" applyFill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9" fillId="8" borderId="21" xfId="0" applyFont="1" applyFill="1" applyBorder="1" applyAlignment="1">
      <alignment vertical="center"/>
    </xf>
    <xf numFmtId="165" fontId="49" fillId="8" borderId="2" xfId="845" applyFont="1" applyFill="1" applyBorder="1" applyAlignment="1"/>
    <xf numFmtId="182" fontId="47" fillId="0" borderId="22" xfId="845" applyNumberFormat="1" applyFont="1" applyFill="1" applyBorder="1" applyAlignment="1">
      <alignment vertical="center"/>
    </xf>
    <xf numFmtId="182" fontId="47" fillId="0" borderId="2" xfId="845" applyNumberFormat="1" applyFont="1" applyBorder="1" applyAlignment="1">
      <alignment horizontal="right" vertical="center"/>
    </xf>
    <xf numFmtId="0" fontId="50" fillId="0" borderId="21" xfId="0" applyFont="1" applyBorder="1" applyAlignment="1">
      <alignment horizontal="left" vertical="center" indent="3"/>
    </xf>
    <xf numFmtId="0" fontId="49" fillId="0" borderId="21" xfId="0" applyFont="1" applyBorder="1" applyAlignment="1">
      <alignment vertical="center"/>
    </xf>
    <xf numFmtId="165" fontId="49" fillId="8" borderId="2" xfId="845" applyFont="1" applyFill="1" applyBorder="1" applyAlignment="1">
      <alignment vertical="center"/>
    </xf>
    <xf numFmtId="182" fontId="56" fillId="0" borderId="2" xfId="845" applyNumberFormat="1" applyFont="1" applyFill="1" applyBorder="1" applyAlignment="1">
      <alignment vertical="center"/>
    </xf>
    <xf numFmtId="182" fontId="1" fillId="0" borderId="2" xfId="845" applyNumberFormat="1" applyFont="1" applyFill="1" applyBorder="1" applyAlignment="1">
      <alignment vertical="center"/>
    </xf>
    <xf numFmtId="182" fontId="55" fillId="8" borderId="2" xfId="845" applyNumberFormat="1" applyFont="1" applyFill="1" applyBorder="1" applyAlignment="1">
      <alignment horizontal="right" vertical="center"/>
    </xf>
    <xf numFmtId="182" fontId="55" fillId="8" borderId="2" xfId="845" applyNumberFormat="1" applyFont="1" applyFill="1" applyBorder="1" applyAlignment="1">
      <alignment vertical="center"/>
    </xf>
    <xf numFmtId="182" fontId="0" fillId="0" borderId="2" xfId="845" applyNumberFormat="1" applyFont="1" applyFill="1" applyBorder="1" applyAlignment="1">
      <alignment vertical="center"/>
    </xf>
    <xf numFmtId="182" fontId="55" fillId="18" borderId="2" xfId="845" applyNumberFormat="1" applyFont="1" applyFill="1" applyBorder="1" applyAlignment="1">
      <alignment vertical="center"/>
    </xf>
    <xf numFmtId="165" fontId="49" fillId="4" borderId="17" xfId="845" applyFont="1" applyFill="1" applyBorder="1" applyAlignment="1">
      <alignment vertical="center"/>
    </xf>
    <xf numFmtId="165" fontId="51" fillId="0" borderId="2" xfId="845" applyFont="1" applyFill="1" applyBorder="1" applyAlignment="1"/>
    <xf numFmtId="167" fontId="47" fillId="0" borderId="0" xfId="1" applyFont="1" applyAlignment="1">
      <alignment vertical="center"/>
    </xf>
    <xf numFmtId="0" fontId="51" fillId="0" borderId="21" xfId="0" applyFont="1" applyBorder="1" applyAlignment="1">
      <alignment horizontal="left" vertical="center"/>
    </xf>
    <xf numFmtId="0" fontId="51" fillId="0" borderId="21" xfId="0" applyFont="1" applyBorder="1" applyAlignment="1">
      <alignment horizontal="left" vertical="center" wrapText="1"/>
    </xf>
    <xf numFmtId="0" fontId="51" fillId="0" borderId="21" xfId="0" applyFont="1" applyFill="1" applyBorder="1" applyAlignment="1">
      <alignment horizontal="left" vertical="center"/>
    </xf>
    <xf numFmtId="0" fontId="52" fillId="8" borderId="21" xfId="0" applyFont="1" applyFill="1" applyBorder="1" applyAlignment="1">
      <alignment vertical="center"/>
    </xf>
    <xf numFmtId="0" fontId="52" fillId="8" borderId="24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53" fillId="0" borderId="0" xfId="846" applyFont="1" applyAlignment="1">
      <alignment vertical="center"/>
    </xf>
    <xf numFmtId="0" fontId="53" fillId="0" borderId="0" xfId="846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50" fillId="0" borderId="21" xfId="0" applyFont="1" applyBorder="1" applyAlignment="1">
      <alignment vertical="center" wrapText="1"/>
    </xf>
    <xf numFmtId="0" fontId="48" fillId="0" borderId="0" xfId="0" applyFont="1" applyFill="1" applyAlignment="1">
      <alignment vertical="center"/>
    </xf>
    <xf numFmtId="182" fontId="52" fillId="8" borderId="2" xfId="845" applyNumberFormat="1" applyFont="1" applyFill="1" applyBorder="1" applyAlignment="1">
      <alignment vertical="center"/>
    </xf>
    <xf numFmtId="182" fontId="52" fillId="8" borderId="19" xfId="845" applyNumberFormat="1" applyFont="1" applyFill="1" applyBorder="1" applyAlignment="1">
      <alignment horizontal="right" vertical="center"/>
    </xf>
    <xf numFmtId="182" fontId="51" fillId="0" borderId="19" xfId="845" applyNumberFormat="1" applyFont="1" applyBorder="1" applyAlignment="1">
      <alignment horizontal="right" vertical="center"/>
    </xf>
    <xf numFmtId="182" fontId="52" fillId="8" borderId="22" xfId="845" applyNumberFormat="1" applyFont="1" applyFill="1" applyBorder="1" applyAlignment="1">
      <alignment vertical="center"/>
    </xf>
    <xf numFmtId="182" fontId="51" fillId="0" borderId="22" xfId="845" applyNumberFormat="1" applyFont="1" applyBorder="1" applyAlignment="1">
      <alignment horizontal="right" vertical="center"/>
    </xf>
    <xf numFmtId="182" fontId="52" fillId="8" borderId="19" xfId="845" applyNumberFormat="1" applyFont="1" applyFill="1" applyBorder="1" applyAlignment="1">
      <alignment vertical="center"/>
    </xf>
    <xf numFmtId="182" fontId="52" fillId="9" borderId="23" xfId="845" applyNumberFormat="1" applyFont="1" applyFill="1" applyBorder="1" applyAlignment="1">
      <alignment horizontal="right" vertical="center"/>
    </xf>
    <xf numFmtId="182" fontId="48" fillId="4" borderId="17" xfId="845" applyNumberFormat="1" applyFont="1" applyFill="1" applyBorder="1" applyAlignment="1">
      <alignment horizontal="right" vertical="center"/>
    </xf>
    <xf numFmtId="0" fontId="47" fillId="0" borderId="0" xfId="0" applyFont="1" applyFill="1" applyAlignment="1">
      <alignment horizontal="right" vertical="center"/>
    </xf>
    <xf numFmtId="167" fontId="54" fillId="17" borderId="13" xfId="1" applyFont="1" applyFill="1" applyBorder="1" applyAlignment="1">
      <alignment horizontal="center" vertical="center"/>
    </xf>
    <xf numFmtId="0" fontId="48" fillId="4" borderId="25" xfId="0" applyFont="1" applyFill="1" applyBorder="1" applyAlignment="1">
      <alignment vertical="center"/>
    </xf>
    <xf numFmtId="0" fontId="49" fillId="8" borderId="24" xfId="0" applyFont="1" applyFill="1" applyBorder="1" applyAlignment="1">
      <alignment vertical="center"/>
    </xf>
    <xf numFmtId="0" fontId="49" fillId="4" borderId="25" xfId="0" applyFont="1" applyFill="1" applyBorder="1" applyAlignment="1">
      <alignment vertical="center"/>
    </xf>
    <xf numFmtId="165" fontId="49" fillId="8" borderId="13" xfId="845" applyFont="1" applyFill="1" applyBorder="1" applyAlignment="1">
      <alignment vertical="center"/>
    </xf>
    <xf numFmtId="165" fontId="49" fillId="8" borderId="13" xfId="845" applyFont="1" applyFill="1" applyBorder="1" applyAlignment="1"/>
    <xf numFmtId="165" fontId="51" fillId="0" borderId="13" xfId="845" applyFont="1" applyFill="1" applyBorder="1" applyAlignment="1"/>
    <xf numFmtId="165" fontId="49" fillId="4" borderId="15" xfId="845" applyFont="1" applyFill="1" applyBorder="1" applyAlignment="1">
      <alignment vertical="center"/>
    </xf>
    <xf numFmtId="165" fontId="49" fillId="8" borderId="19" xfId="845" applyFont="1" applyFill="1" applyBorder="1" applyAlignment="1">
      <alignment vertical="center"/>
    </xf>
    <xf numFmtId="165" fontId="50" fillId="0" borderId="19" xfId="845" applyFont="1" applyBorder="1" applyAlignment="1">
      <alignment vertical="center"/>
    </xf>
    <xf numFmtId="1" fontId="47" fillId="0" borderId="2" xfId="845" applyNumberFormat="1" applyFont="1" applyFill="1" applyBorder="1" applyAlignment="1">
      <alignment vertical="center"/>
    </xf>
    <xf numFmtId="1" fontId="47" fillId="0" borderId="13" xfId="845" applyNumberFormat="1" applyFont="1" applyFill="1" applyBorder="1" applyAlignment="1">
      <alignment vertical="center"/>
    </xf>
    <xf numFmtId="165" fontId="50" fillId="0" borderId="2" xfId="845" applyFont="1" applyBorder="1" applyAlignment="1"/>
    <xf numFmtId="165" fontId="50" fillId="0" borderId="13" xfId="845" applyNumberFormat="1" applyFont="1" applyBorder="1" applyAlignment="1"/>
    <xf numFmtId="165" fontId="48" fillId="8" borderId="2" xfId="845" applyFont="1" applyFill="1" applyBorder="1" applyAlignment="1"/>
    <xf numFmtId="165" fontId="48" fillId="8" borderId="13" xfId="845" applyFont="1" applyFill="1" applyBorder="1" applyAlignment="1"/>
    <xf numFmtId="165" fontId="52" fillId="8" borderId="19" xfId="845" applyFont="1" applyFill="1" applyBorder="1" applyAlignment="1">
      <alignment vertical="center"/>
    </xf>
    <xf numFmtId="165" fontId="52" fillId="8" borderId="2" xfId="845" applyFont="1" applyFill="1" applyBorder="1" applyAlignment="1">
      <alignment vertical="center"/>
    </xf>
    <xf numFmtId="165" fontId="52" fillId="8" borderId="13" xfId="845" applyFont="1" applyFill="1" applyBorder="1" applyAlignment="1">
      <alignment vertical="center"/>
    </xf>
    <xf numFmtId="165" fontId="51" fillId="0" borderId="19" xfId="845" applyFont="1" applyFill="1" applyBorder="1" applyAlignment="1">
      <alignment vertical="center"/>
    </xf>
    <xf numFmtId="165" fontId="51" fillId="0" borderId="2" xfId="845" applyFont="1" applyFill="1" applyBorder="1" applyAlignment="1">
      <alignment vertical="center"/>
    </xf>
    <xf numFmtId="165" fontId="51" fillId="0" borderId="13" xfId="845" applyFont="1" applyFill="1" applyBorder="1" applyAlignment="1">
      <alignment vertical="center"/>
    </xf>
    <xf numFmtId="165" fontId="52" fillId="0" borderId="19" xfId="845" applyFont="1" applyFill="1" applyBorder="1" applyAlignment="1">
      <alignment vertical="center"/>
    </xf>
    <xf numFmtId="165" fontId="52" fillId="0" borderId="2" xfId="845" applyFont="1" applyFill="1" applyBorder="1" applyAlignment="1">
      <alignment vertical="center"/>
    </xf>
    <xf numFmtId="165" fontId="50" fillId="0" borderId="19" xfId="845" applyFont="1" applyFill="1" applyBorder="1" applyAlignment="1">
      <alignment vertical="center"/>
    </xf>
    <xf numFmtId="165" fontId="50" fillId="0" borderId="13" xfId="845" applyFont="1" applyBorder="1" applyAlignment="1"/>
    <xf numFmtId="165" fontId="48" fillId="0" borderId="0" xfId="845" applyFont="1" applyFill="1"/>
    <xf numFmtId="182" fontId="48" fillId="4" borderId="16" xfId="845" applyNumberFormat="1" applyFont="1" applyFill="1" applyBorder="1" applyAlignment="1">
      <alignment horizontal="right" vertical="center"/>
    </xf>
    <xf numFmtId="165" fontId="52" fillId="0" borderId="21" xfId="845" applyFont="1" applyFill="1" applyBorder="1" applyAlignment="1">
      <alignment vertical="center"/>
    </xf>
    <xf numFmtId="165" fontId="50" fillId="0" borderId="0" xfId="845" applyFont="1" applyBorder="1" applyAlignment="1">
      <alignment vertical="center"/>
    </xf>
    <xf numFmtId="43" fontId="51" fillId="0" borderId="0" xfId="0" applyNumberFormat="1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54" fillId="16" borderId="0" xfId="0" applyFont="1" applyFill="1" applyAlignment="1"/>
    <xf numFmtId="182" fontId="47" fillId="0" borderId="0" xfId="845" applyNumberFormat="1" applyFont="1" applyFill="1" applyAlignment="1">
      <alignment vertical="center"/>
    </xf>
    <xf numFmtId="0" fontId="54" fillId="16" borderId="0" xfId="0" applyFont="1" applyFill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82" fontId="51" fillId="0" borderId="22" xfId="845" applyNumberFormat="1" applyFont="1" applyFill="1" applyBorder="1" applyAlignment="1">
      <alignment horizontal="right" vertical="center"/>
    </xf>
    <xf numFmtId="165" fontId="50" fillId="19" borderId="13" xfId="845" applyFont="1" applyFill="1" applyBorder="1" applyAlignment="1"/>
    <xf numFmtId="165" fontId="50" fillId="19" borderId="2" xfId="845" applyFont="1" applyFill="1" applyBorder="1" applyAlignment="1"/>
    <xf numFmtId="165" fontId="50" fillId="19" borderId="19" xfId="845" applyFont="1" applyFill="1" applyBorder="1" applyAlignment="1">
      <alignment vertical="center"/>
    </xf>
    <xf numFmtId="182" fontId="47" fillId="19" borderId="2" xfId="845" applyNumberFormat="1" applyFont="1" applyFill="1" applyBorder="1" applyAlignment="1">
      <alignment horizontal="right" vertical="center"/>
    </xf>
    <xf numFmtId="182" fontId="51" fillId="19" borderId="19" xfId="845" applyNumberFormat="1" applyFont="1" applyFill="1" applyBorder="1" applyAlignment="1">
      <alignment horizontal="right" vertical="center"/>
    </xf>
    <xf numFmtId="181" fontId="54" fillId="17" borderId="18" xfId="1" quotePrefix="1" applyNumberFormat="1" applyFont="1" applyFill="1" applyBorder="1" applyAlignment="1">
      <alignment horizontal="center" vertical="center"/>
    </xf>
    <xf numFmtId="181" fontId="54" fillId="17" borderId="18" xfId="1" applyNumberFormat="1" applyFont="1" applyFill="1" applyBorder="1" applyAlignment="1">
      <alignment horizontal="center" vertical="center"/>
    </xf>
    <xf numFmtId="0" fontId="54" fillId="17" borderId="14" xfId="0" applyFont="1" applyFill="1" applyBorder="1" applyAlignment="1">
      <alignment horizontal="center" vertical="center"/>
    </xf>
    <xf numFmtId="0" fontId="54" fillId="17" borderId="19" xfId="0" applyFont="1" applyFill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54" fillId="16" borderId="0" xfId="0" applyFont="1" applyFill="1" applyAlignment="1">
      <alignment horizontal="left" vertical="center"/>
    </xf>
    <xf numFmtId="167" fontId="54" fillId="17" borderId="5" xfId="1" applyFont="1" applyFill="1" applyBorder="1" applyAlignment="1">
      <alignment horizontal="center" vertical="center"/>
    </xf>
    <xf numFmtId="167" fontId="54" fillId="17" borderId="21" xfId="1" applyFont="1" applyFill="1" applyBorder="1" applyAlignment="1">
      <alignment horizontal="center" vertical="center"/>
    </xf>
  </cellXfs>
  <cellStyles count="1260">
    <cellStyle name="_x0004_" xfId="477" xr:uid="{00000000-0005-0000-0000-000000000000}"/>
    <cellStyle name="_x0004_ 2" xfId="470" xr:uid="{00000000-0005-0000-0000-000001000000}"/>
    <cellStyle name="20% - Accent6 2" xfId="854" xr:uid="{00000000-0005-0000-0000-000002000000}"/>
    <cellStyle name="40% - Accent2 2" xfId="847" xr:uid="{00000000-0005-0000-0000-000003000000}"/>
    <cellStyle name="40% - Accent3 2" xfId="848" xr:uid="{00000000-0005-0000-0000-000004000000}"/>
    <cellStyle name="40% - Accent4 2" xfId="706" xr:uid="{00000000-0005-0000-0000-000005000000}"/>
    <cellStyle name="40% - Accent4 2 2" xfId="1047" xr:uid="{00000000-0005-0000-0000-000006000000}"/>
    <cellStyle name="40% - Accent4 2 3" xfId="894" xr:uid="{00000000-0005-0000-0000-000007000000}"/>
    <cellStyle name="40% - Accent5 2" xfId="857" xr:uid="{00000000-0005-0000-0000-000008000000}"/>
    <cellStyle name="a1" xfId="473" xr:uid="{00000000-0005-0000-0000-000009000000}"/>
    <cellStyle name="a1 2" xfId="472" xr:uid="{00000000-0005-0000-0000-00000A000000}"/>
    <cellStyle name="a1 2 2" xfId="471" xr:uid="{00000000-0005-0000-0000-00000B000000}"/>
    <cellStyle name="a1 2 2 2" xfId="474" xr:uid="{00000000-0005-0000-0000-00000C000000}"/>
    <cellStyle name="a1 2 3" xfId="478" xr:uid="{00000000-0005-0000-0000-00000D000000}"/>
    <cellStyle name="a1 2 4" xfId="479" xr:uid="{00000000-0005-0000-0000-00000E000000}"/>
    <cellStyle name="a1 3" xfId="480" xr:uid="{00000000-0005-0000-0000-00000F000000}"/>
    <cellStyle name="a1 4" xfId="481" xr:uid="{00000000-0005-0000-0000-000010000000}"/>
    <cellStyle name="a2" xfId="482" xr:uid="{00000000-0005-0000-0000-000011000000}"/>
    <cellStyle name="a2 2" xfId="483" xr:uid="{00000000-0005-0000-0000-000012000000}"/>
    <cellStyle name="a2 2 2" xfId="484" xr:uid="{00000000-0005-0000-0000-000013000000}"/>
    <cellStyle name="a2 2 2 2" xfId="485" xr:uid="{00000000-0005-0000-0000-000014000000}"/>
    <cellStyle name="a2 2 3" xfId="486" xr:uid="{00000000-0005-0000-0000-000015000000}"/>
    <cellStyle name="a2 2 4" xfId="487" xr:uid="{00000000-0005-0000-0000-000016000000}"/>
    <cellStyle name="a2 3" xfId="488" xr:uid="{00000000-0005-0000-0000-000017000000}"/>
    <cellStyle name="a2 4" xfId="489" xr:uid="{00000000-0005-0000-0000-000018000000}"/>
    <cellStyle name="Accent4 2" xfId="707" xr:uid="{00000000-0005-0000-0000-000019000000}"/>
    <cellStyle name="Arial10" xfId="490" xr:uid="{00000000-0005-0000-0000-00001A000000}"/>
    <cellStyle name="ÄÞ¸¶ [0]_´ëÇü»çÃâ" xfId="491" xr:uid="{00000000-0005-0000-0000-00001B000000}"/>
    <cellStyle name="ÄÞ¸¶_´ëÇü»çÃâ" xfId="492" xr:uid="{00000000-0005-0000-0000-00001C000000}"/>
    <cellStyle name="AttribBox" xfId="8" xr:uid="{00000000-0005-0000-0000-00001D000000}"/>
    <cellStyle name="Attribute" xfId="9" xr:uid="{00000000-0005-0000-0000-00001E000000}"/>
    <cellStyle name="Ç¥ÁØ_´ëÇü»çÃâ" xfId="493" xr:uid="{00000000-0005-0000-0000-00001F000000}"/>
    <cellStyle name="CategoryHeading" xfId="10" xr:uid="{00000000-0005-0000-0000-000020000000}"/>
    <cellStyle name="Comma" xfId="1" builtinId="3"/>
    <cellStyle name="Comma  - Style1" xfId="494" xr:uid="{00000000-0005-0000-0000-000022000000}"/>
    <cellStyle name="Comma  - Style1 2" xfId="1179" xr:uid="{00000000-0005-0000-0000-000023000000}"/>
    <cellStyle name="Comma  - Style2" xfId="495" xr:uid="{00000000-0005-0000-0000-000024000000}"/>
    <cellStyle name="Comma  - Style2 2" xfId="1180" xr:uid="{00000000-0005-0000-0000-000025000000}"/>
    <cellStyle name="Comma  - Style3" xfId="496" xr:uid="{00000000-0005-0000-0000-000026000000}"/>
    <cellStyle name="Comma  - Style3 2" xfId="1181" xr:uid="{00000000-0005-0000-0000-000027000000}"/>
    <cellStyle name="Comma  - Style4" xfId="497" xr:uid="{00000000-0005-0000-0000-000028000000}"/>
    <cellStyle name="Comma  - Style4 2" xfId="1182" xr:uid="{00000000-0005-0000-0000-000029000000}"/>
    <cellStyle name="Comma  - Style5" xfId="498" xr:uid="{00000000-0005-0000-0000-00002A000000}"/>
    <cellStyle name="Comma  - Style5 2" xfId="1183" xr:uid="{00000000-0005-0000-0000-00002B000000}"/>
    <cellStyle name="Comma  - Style6" xfId="499" xr:uid="{00000000-0005-0000-0000-00002C000000}"/>
    <cellStyle name="Comma  - Style6 2" xfId="1184" xr:uid="{00000000-0005-0000-0000-00002D000000}"/>
    <cellStyle name="Comma  - Style7" xfId="500" xr:uid="{00000000-0005-0000-0000-00002E000000}"/>
    <cellStyle name="Comma  - Style7 2" xfId="1185" xr:uid="{00000000-0005-0000-0000-00002F000000}"/>
    <cellStyle name="Comma  - Style8" xfId="1186" xr:uid="{00000000-0005-0000-0000-000030000000}"/>
    <cellStyle name="Comma [0]" xfId="845" builtinId="6"/>
    <cellStyle name="Comma [0] 10" xfId="501" xr:uid="{00000000-0005-0000-0000-000032000000}"/>
    <cellStyle name="Comma [0] 11" xfId="689" xr:uid="{00000000-0005-0000-0000-000033000000}"/>
    <cellStyle name="Comma [0] 12" xfId="5" xr:uid="{00000000-0005-0000-0000-000034000000}"/>
    <cellStyle name="Comma [0] 12 2" xfId="1173" xr:uid="{00000000-0005-0000-0000-000035000000}"/>
    <cellStyle name="Comma [0] 143" xfId="740" xr:uid="{00000000-0005-0000-0000-000036000000}"/>
    <cellStyle name="Comma [0] 150" xfId="837" xr:uid="{00000000-0005-0000-0000-000037000000}"/>
    <cellStyle name="Comma [0] 151" xfId="838" xr:uid="{00000000-0005-0000-0000-000038000000}"/>
    <cellStyle name="Comma [0] 2" xfId="468" xr:uid="{00000000-0005-0000-0000-000039000000}"/>
    <cellStyle name="Comma [0] 2 2" xfId="503" xr:uid="{00000000-0005-0000-0000-00003A000000}"/>
    <cellStyle name="Comma [0] 2 2 2" xfId="708" xr:uid="{00000000-0005-0000-0000-00003B000000}"/>
    <cellStyle name="Comma [0] 2 2 2 2" xfId="1048" xr:uid="{00000000-0005-0000-0000-00003C000000}"/>
    <cellStyle name="Comma [0] 2 2 2 3" xfId="895" xr:uid="{00000000-0005-0000-0000-00003D000000}"/>
    <cellStyle name="Comma [0] 2 2 3" xfId="1188" xr:uid="{00000000-0005-0000-0000-00003E000000}"/>
    <cellStyle name="Comma [0] 2 3" xfId="504" xr:uid="{00000000-0005-0000-0000-00003F000000}"/>
    <cellStyle name="Comma [0] 2 4" xfId="505" xr:uid="{00000000-0005-0000-0000-000040000000}"/>
    <cellStyle name="Comma [0] 2 5" xfId="506" xr:uid="{00000000-0005-0000-0000-000041000000}"/>
    <cellStyle name="Comma [0] 2 5 2" xfId="1022" xr:uid="{00000000-0005-0000-0000-000042000000}"/>
    <cellStyle name="Comma [0] 2 5 3" xfId="864" xr:uid="{00000000-0005-0000-0000-000043000000}"/>
    <cellStyle name="Comma [0] 2 6" xfId="502" xr:uid="{00000000-0005-0000-0000-000044000000}"/>
    <cellStyle name="Comma [0] 2 7" xfId="1187" xr:uid="{00000000-0005-0000-0000-000045000000}"/>
    <cellStyle name="Comma [0] 2 8" xfId="850" xr:uid="{00000000-0005-0000-0000-000046000000}"/>
    <cellStyle name="Comma [0] 3" xfId="507" xr:uid="{00000000-0005-0000-0000-000047000000}"/>
    <cellStyle name="Comma [0] 3 2" xfId="508" xr:uid="{00000000-0005-0000-0000-000048000000}"/>
    <cellStyle name="Comma [0] 3 2 2" xfId="509" xr:uid="{00000000-0005-0000-0000-000049000000}"/>
    <cellStyle name="Comma [0] 3 3" xfId="510" xr:uid="{00000000-0005-0000-0000-00004A000000}"/>
    <cellStyle name="Comma [0] 3 4" xfId="865" xr:uid="{00000000-0005-0000-0000-00004B000000}"/>
    <cellStyle name="Comma [0] 3 5" xfId="1189" xr:uid="{00000000-0005-0000-0000-00004C000000}"/>
    <cellStyle name="Comma [0] 3 6" xfId="859" xr:uid="{00000000-0005-0000-0000-00004D000000}"/>
    <cellStyle name="Comma [0] 4" xfId="511" xr:uid="{00000000-0005-0000-0000-00004E000000}"/>
    <cellStyle name="Comma [0] 4 2" xfId="512" xr:uid="{00000000-0005-0000-0000-00004F000000}"/>
    <cellStyle name="Comma [0] 4 3" xfId="513" xr:uid="{00000000-0005-0000-0000-000050000000}"/>
    <cellStyle name="Comma [0] 4 4" xfId="1190" xr:uid="{00000000-0005-0000-0000-000051000000}"/>
    <cellStyle name="Comma [0] 5" xfId="514" xr:uid="{00000000-0005-0000-0000-000052000000}"/>
    <cellStyle name="Comma [0] 5 2" xfId="515" xr:uid="{00000000-0005-0000-0000-000053000000}"/>
    <cellStyle name="Comma [0] 5 3" xfId="1191" xr:uid="{00000000-0005-0000-0000-000054000000}"/>
    <cellStyle name="Comma [0] 6" xfId="516" xr:uid="{00000000-0005-0000-0000-000055000000}"/>
    <cellStyle name="Comma [0] 6 2" xfId="1192" xr:uid="{00000000-0005-0000-0000-000056000000}"/>
    <cellStyle name="Comma [0] 7" xfId="517" xr:uid="{00000000-0005-0000-0000-000057000000}"/>
    <cellStyle name="Comma [0] 7 2" xfId="518" xr:uid="{00000000-0005-0000-0000-000058000000}"/>
    <cellStyle name="Comma [0] 7 3" xfId="519" xr:uid="{00000000-0005-0000-0000-000059000000}"/>
    <cellStyle name="Comma [0] 7 4" xfId="1178" xr:uid="{00000000-0005-0000-0000-00005A000000}"/>
    <cellStyle name="Comma [0] 8" xfId="520" xr:uid="{00000000-0005-0000-0000-00005B000000}"/>
    <cellStyle name="Comma [0] 8 2" xfId="521" xr:uid="{00000000-0005-0000-0000-00005C000000}"/>
    <cellStyle name="Comma [0] 8 3" xfId="522" xr:uid="{00000000-0005-0000-0000-00005D000000}"/>
    <cellStyle name="Comma [0] 8 4" xfId="1256" xr:uid="{00000000-0005-0000-0000-00005E000000}"/>
    <cellStyle name="Comma [0] 9" xfId="523" xr:uid="{00000000-0005-0000-0000-00005F000000}"/>
    <cellStyle name="Comma 10" xfId="157" xr:uid="{00000000-0005-0000-0000-000060000000}"/>
    <cellStyle name="Comma 10 2" xfId="249" xr:uid="{00000000-0005-0000-0000-000061000000}"/>
    <cellStyle name="Comma 10 2 2" xfId="357" xr:uid="{00000000-0005-0000-0000-000062000000}"/>
    <cellStyle name="Comma 10 2 3" xfId="465" xr:uid="{00000000-0005-0000-0000-000063000000}"/>
    <cellStyle name="Comma 10 2 4" xfId="1253" xr:uid="{00000000-0005-0000-0000-000064000000}"/>
    <cellStyle name="Comma 10 3" xfId="303" xr:uid="{00000000-0005-0000-0000-000065000000}"/>
    <cellStyle name="Comma 10 4" xfId="411" xr:uid="{00000000-0005-0000-0000-000066000000}"/>
    <cellStyle name="Comma 10 5" xfId="524" xr:uid="{00000000-0005-0000-0000-000067000000}"/>
    <cellStyle name="Comma 11" xfId="525" xr:uid="{00000000-0005-0000-0000-000068000000}"/>
    <cellStyle name="Comma 11 2" xfId="1258" xr:uid="{00000000-0005-0000-0000-000069000000}"/>
    <cellStyle name="Comma 11 2 3" xfId="709" xr:uid="{00000000-0005-0000-0000-00006A000000}"/>
    <cellStyle name="Comma 11 2 3 2" xfId="1049" xr:uid="{00000000-0005-0000-0000-00006B000000}"/>
    <cellStyle name="Comma 11 2 3 3" xfId="896" xr:uid="{00000000-0005-0000-0000-00006C000000}"/>
    <cellStyle name="Comma 12" xfId="526" xr:uid="{00000000-0005-0000-0000-00006D000000}"/>
    <cellStyle name="Comma 12 2" xfId="527" xr:uid="{00000000-0005-0000-0000-00006E000000}"/>
    <cellStyle name="Comma 13" xfId="528" xr:uid="{00000000-0005-0000-0000-00006F000000}"/>
    <cellStyle name="Comma 14" xfId="529" xr:uid="{00000000-0005-0000-0000-000070000000}"/>
    <cellStyle name="Comma 15" xfId="530" xr:uid="{00000000-0005-0000-0000-000071000000}"/>
    <cellStyle name="Comma 16" xfId="531" xr:uid="{00000000-0005-0000-0000-000072000000}"/>
    <cellStyle name="Comma 17" xfId="532" xr:uid="{00000000-0005-0000-0000-000073000000}"/>
    <cellStyle name="Comma 18" xfId="533" xr:uid="{00000000-0005-0000-0000-000074000000}"/>
    <cellStyle name="Comma 19" xfId="534" xr:uid="{00000000-0005-0000-0000-000075000000}"/>
    <cellStyle name="Comma 2" xfId="11" xr:uid="{00000000-0005-0000-0000-000076000000}"/>
    <cellStyle name="Comma 2 2" xfId="12" xr:uid="{00000000-0005-0000-0000-000077000000}"/>
    <cellStyle name="Comma 2 2 2" xfId="13" xr:uid="{00000000-0005-0000-0000-000078000000}"/>
    <cellStyle name="Comma 2 2 2 2" xfId="158" xr:uid="{00000000-0005-0000-0000-000079000000}"/>
    <cellStyle name="Comma 2 2 2 2 2" xfId="250" xr:uid="{00000000-0005-0000-0000-00007A000000}"/>
    <cellStyle name="Comma 2 2 2 2 2 2" xfId="358" xr:uid="{00000000-0005-0000-0000-00007B000000}"/>
    <cellStyle name="Comma 2 2 2 2 2 3" xfId="466" xr:uid="{00000000-0005-0000-0000-00007C000000}"/>
    <cellStyle name="Comma 2 2 2 2 3" xfId="304" xr:uid="{00000000-0005-0000-0000-00007D000000}"/>
    <cellStyle name="Comma 2 2 2 2 4" xfId="412" xr:uid="{00000000-0005-0000-0000-00007E000000}"/>
    <cellStyle name="Comma 2 2 2 2 5" xfId="1050" xr:uid="{00000000-0005-0000-0000-00007F000000}"/>
    <cellStyle name="Comma 2 2 2 3" xfId="199" xr:uid="{00000000-0005-0000-0000-000080000000}"/>
    <cellStyle name="Comma 2 2 2 3 2" xfId="307" xr:uid="{00000000-0005-0000-0000-000081000000}"/>
    <cellStyle name="Comma 2 2 2 3 3" xfId="415" xr:uid="{00000000-0005-0000-0000-000082000000}"/>
    <cellStyle name="Comma 2 2 2 4" xfId="253" xr:uid="{00000000-0005-0000-0000-000083000000}"/>
    <cellStyle name="Comma 2 2 2 5" xfId="361" xr:uid="{00000000-0005-0000-0000-000084000000}"/>
    <cellStyle name="Comma 2 2 2 6" xfId="897" xr:uid="{00000000-0005-0000-0000-000085000000}"/>
    <cellStyle name="Comma 2 2 3" xfId="14" xr:uid="{00000000-0005-0000-0000-000086000000}"/>
    <cellStyle name="Comma 2 2 3 2" xfId="200" xr:uid="{00000000-0005-0000-0000-000087000000}"/>
    <cellStyle name="Comma 2 2 3 2 2" xfId="308" xr:uid="{00000000-0005-0000-0000-000088000000}"/>
    <cellStyle name="Comma 2 2 3 2 3" xfId="416" xr:uid="{00000000-0005-0000-0000-000089000000}"/>
    <cellStyle name="Comma 2 2 3 3" xfId="254" xr:uid="{00000000-0005-0000-0000-00008A000000}"/>
    <cellStyle name="Comma 2 2 3 4" xfId="362" xr:uid="{00000000-0005-0000-0000-00008B000000}"/>
    <cellStyle name="Comma 2 2 3 5" xfId="1194" xr:uid="{00000000-0005-0000-0000-00008C000000}"/>
    <cellStyle name="Comma 2 2 4" xfId="198" xr:uid="{00000000-0005-0000-0000-00008D000000}"/>
    <cellStyle name="Comma 2 2 4 2" xfId="306" xr:uid="{00000000-0005-0000-0000-00008E000000}"/>
    <cellStyle name="Comma 2 2 4 3" xfId="414" xr:uid="{00000000-0005-0000-0000-00008F000000}"/>
    <cellStyle name="Comma 2 2 5" xfId="252" xr:uid="{00000000-0005-0000-0000-000090000000}"/>
    <cellStyle name="Comma 2 2 6" xfId="360" xr:uid="{00000000-0005-0000-0000-000091000000}"/>
    <cellStyle name="Comma 2 2 7" xfId="536" xr:uid="{00000000-0005-0000-0000-000092000000}"/>
    <cellStyle name="Comma 2 3" xfId="15" xr:uid="{00000000-0005-0000-0000-000093000000}"/>
    <cellStyle name="Comma 2 3 2" xfId="159" xr:uid="{00000000-0005-0000-0000-000094000000}"/>
    <cellStyle name="Comma 2 3 2 2" xfId="1023" xr:uid="{00000000-0005-0000-0000-000095000000}"/>
    <cellStyle name="Comma 2 3 3" xfId="537" xr:uid="{00000000-0005-0000-0000-000096000000}"/>
    <cellStyle name="Comma 2 3 3 2" xfId="1195" xr:uid="{00000000-0005-0000-0000-000097000000}"/>
    <cellStyle name="Comma 2 3 4" xfId="867" xr:uid="{00000000-0005-0000-0000-000098000000}"/>
    <cellStyle name="Comma 2 4" xfId="160" xr:uid="{00000000-0005-0000-0000-000099000000}"/>
    <cellStyle name="Comma 2 4 2" xfId="866" xr:uid="{00000000-0005-0000-0000-00009A000000}"/>
    <cellStyle name="Comma 2 5" xfId="535" xr:uid="{00000000-0005-0000-0000-00009B000000}"/>
    <cellStyle name="Comma 2 5 2" xfId="1193" xr:uid="{00000000-0005-0000-0000-00009C000000}"/>
    <cellStyle name="Comma 2 6" xfId="853" xr:uid="{00000000-0005-0000-0000-00009D000000}"/>
    <cellStyle name="Comma 20" xfId="538" xr:uid="{00000000-0005-0000-0000-00009E000000}"/>
    <cellStyle name="Comma 21" xfId="539" xr:uid="{00000000-0005-0000-0000-00009F000000}"/>
    <cellStyle name="Comma 22" xfId="540" xr:uid="{00000000-0005-0000-0000-0000A0000000}"/>
    <cellStyle name="Comma 23" xfId="541" xr:uid="{00000000-0005-0000-0000-0000A1000000}"/>
    <cellStyle name="Comma 24" xfId="542" xr:uid="{00000000-0005-0000-0000-0000A2000000}"/>
    <cellStyle name="Comma 25" xfId="543" xr:uid="{00000000-0005-0000-0000-0000A3000000}"/>
    <cellStyle name="Comma 26" xfId="544" xr:uid="{00000000-0005-0000-0000-0000A4000000}"/>
    <cellStyle name="Comma 27" xfId="545" xr:uid="{00000000-0005-0000-0000-0000A5000000}"/>
    <cellStyle name="Comma 28" xfId="546" xr:uid="{00000000-0005-0000-0000-0000A6000000}"/>
    <cellStyle name="Comma 29" xfId="547" xr:uid="{00000000-0005-0000-0000-0000A7000000}"/>
    <cellStyle name="Comma 3" xfId="16" xr:uid="{00000000-0005-0000-0000-0000A8000000}"/>
    <cellStyle name="Comma 3 2" xfId="17" xr:uid="{00000000-0005-0000-0000-0000A9000000}"/>
    <cellStyle name="Comma 3 2 2" xfId="18" xr:uid="{00000000-0005-0000-0000-0000AA000000}"/>
    <cellStyle name="Comma 3 2 2 2" xfId="161" xr:uid="{00000000-0005-0000-0000-0000AB000000}"/>
    <cellStyle name="Comma 3 2 2 2 2" xfId="1052" xr:uid="{00000000-0005-0000-0000-0000AC000000}"/>
    <cellStyle name="Comma 3 2 2 3" xfId="711" xr:uid="{00000000-0005-0000-0000-0000AD000000}"/>
    <cellStyle name="Comma 3 2 2 4" xfId="899" xr:uid="{00000000-0005-0000-0000-0000AE000000}"/>
    <cellStyle name="Comma 3 2 3" xfId="162" xr:uid="{00000000-0005-0000-0000-0000AF000000}"/>
    <cellStyle name="Comma 3 3" xfId="163" xr:uid="{00000000-0005-0000-0000-0000B0000000}"/>
    <cellStyle name="Comma 3 3 2" xfId="164" xr:uid="{00000000-0005-0000-0000-0000B1000000}"/>
    <cellStyle name="Comma 3 3 3" xfId="548" xr:uid="{00000000-0005-0000-0000-0000B2000000}"/>
    <cellStyle name="Comma 3 4" xfId="165" xr:uid="{00000000-0005-0000-0000-0000B3000000}"/>
    <cellStyle name="Comma 3 4 2" xfId="710" xr:uid="{00000000-0005-0000-0000-0000B4000000}"/>
    <cellStyle name="Comma 3 4 2 2" xfId="1051" xr:uid="{00000000-0005-0000-0000-0000B5000000}"/>
    <cellStyle name="Comma 3 4 3" xfId="898" xr:uid="{00000000-0005-0000-0000-0000B6000000}"/>
    <cellStyle name="Comma 3 5" xfId="868" xr:uid="{00000000-0005-0000-0000-0000B7000000}"/>
    <cellStyle name="Comma 3 6" xfId="1196" xr:uid="{00000000-0005-0000-0000-0000B8000000}"/>
    <cellStyle name="Comma 3 7" xfId="855" xr:uid="{00000000-0005-0000-0000-0000B9000000}"/>
    <cellStyle name="Comma 30" xfId="549" xr:uid="{00000000-0005-0000-0000-0000BA000000}"/>
    <cellStyle name="Comma 31" xfId="550" xr:uid="{00000000-0005-0000-0000-0000BB000000}"/>
    <cellStyle name="Comma 32" xfId="551" xr:uid="{00000000-0005-0000-0000-0000BC000000}"/>
    <cellStyle name="Comma 33" xfId="475" xr:uid="{00000000-0005-0000-0000-0000BD000000}"/>
    <cellStyle name="Comma 33 2" xfId="1019" xr:uid="{00000000-0005-0000-0000-0000BE000000}"/>
    <cellStyle name="Comma 33 3" xfId="861" xr:uid="{00000000-0005-0000-0000-0000BF000000}"/>
    <cellStyle name="Comma 34" xfId="691" xr:uid="{00000000-0005-0000-0000-0000C0000000}"/>
    <cellStyle name="Comma 34 2" xfId="1033" xr:uid="{00000000-0005-0000-0000-0000C1000000}"/>
    <cellStyle name="Comma 34 3" xfId="880" xr:uid="{00000000-0005-0000-0000-0000C2000000}"/>
    <cellStyle name="Comma 35" xfId="694" xr:uid="{00000000-0005-0000-0000-0000C3000000}"/>
    <cellStyle name="Comma 35 2" xfId="1036" xr:uid="{00000000-0005-0000-0000-0000C4000000}"/>
    <cellStyle name="Comma 35 3" xfId="883" xr:uid="{00000000-0005-0000-0000-0000C5000000}"/>
    <cellStyle name="Comma 36" xfId="698" xr:uid="{00000000-0005-0000-0000-0000C6000000}"/>
    <cellStyle name="Comma 36 2" xfId="1040" xr:uid="{00000000-0005-0000-0000-0000C7000000}"/>
    <cellStyle name="Comma 36 3" xfId="887" xr:uid="{00000000-0005-0000-0000-0000C8000000}"/>
    <cellStyle name="Comma 37" xfId="693" xr:uid="{00000000-0005-0000-0000-0000C9000000}"/>
    <cellStyle name="Comma 37 2" xfId="1035" xr:uid="{00000000-0005-0000-0000-0000CA000000}"/>
    <cellStyle name="Comma 37 3" xfId="882" xr:uid="{00000000-0005-0000-0000-0000CB000000}"/>
    <cellStyle name="Comma 38" xfId="697" xr:uid="{00000000-0005-0000-0000-0000CC000000}"/>
    <cellStyle name="Comma 38 2" xfId="1039" xr:uid="{00000000-0005-0000-0000-0000CD000000}"/>
    <cellStyle name="Comma 38 3" xfId="886" xr:uid="{00000000-0005-0000-0000-0000CE000000}"/>
    <cellStyle name="Comma 39" xfId="692" xr:uid="{00000000-0005-0000-0000-0000CF000000}"/>
    <cellStyle name="Comma 39 2" xfId="1034" xr:uid="{00000000-0005-0000-0000-0000D0000000}"/>
    <cellStyle name="Comma 39 3" xfId="881" xr:uid="{00000000-0005-0000-0000-0000D1000000}"/>
    <cellStyle name="Comma 4" xfId="19" xr:uid="{00000000-0005-0000-0000-0000D2000000}"/>
    <cellStyle name="Comma 4 2" xfId="20" xr:uid="{00000000-0005-0000-0000-0000D3000000}"/>
    <cellStyle name="Comma 4 2 2" xfId="21" xr:uid="{00000000-0005-0000-0000-0000D4000000}"/>
    <cellStyle name="Comma 4 2 2 2" xfId="166" xr:uid="{00000000-0005-0000-0000-0000D5000000}"/>
    <cellStyle name="Comma 4 2 3" xfId="167" xr:uid="{00000000-0005-0000-0000-0000D6000000}"/>
    <cellStyle name="Comma 4 2 4" xfId="553" xr:uid="{00000000-0005-0000-0000-0000D7000000}"/>
    <cellStyle name="Comma 4 3" xfId="22" xr:uid="{00000000-0005-0000-0000-0000D8000000}"/>
    <cellStyle name="Comma 4 3 2" xfId="168" xr:uid="{00000000-0005-0000-0000-0000D9000000}"/>
    <cellStyle name="Comma 4 3 2 2" xfId="554" xr:uid="{00000000-0005-0000-0000-0000DA000000}"/>
    <cellStyle name="Comma 4 4" xfId="169" xr:uid="{00000000-0005-0000-0000-0000DB000000}"/>
    <cellStyle name="Comma 4 4 2" xfId="712" xr:uid="{00000000-0005-0000-0000-0000DC000000}"/>
    <cellStyle name="Comma 4 4 2 2" xfId="1053" xr:uid="{00000000-0005-0000-0000-0000DD000000}"/>
    <cellStyle name="Comma 4 4 3" xfId="900" xr:uid="{00000000-0005-0000-0000-0000DE000000}"/>
    <cellStyle name="Comma 4 5" xfId="552" xr:uid="{00000000-0005-0000-0000-0000DF000000}"/>
    <cellStyle name="Comma 4 5 2" xfId="1197" xr:uid="{00000000-0005-0000-0000-0000E0000000}"/>
    <cellStyle name="Comma 40" xfId="727" xr:uid="{00000000-0005-0000-0000-0000E1000000}"/>
    <cellStyle name="Comma 40 2" xfId="1066" xr:uid="{00000000-0005-0000-0000-0000E2000000}"/>
    <cellStyle name="Comma 40 3" xfId="913" xr:uid="{00000000-0005-0000-0000-0000E3000000}"/>
    <cellStyle name="Comma 41" xfId="737" xr:uid="{00000000-0005-0000-0000-0000E4000000}"/>
    <cellStyle name="Comma 41 2" xfId="1076" xr:uid="{00000000-0005-0000-0000-0000E5000000}"/>
    <cellStyle name="Comma 41 3" xfId="923" xr:uid="{00000000-0005-0000-0000-0000E6000000}"/>
    <cellStyle name="Comma 42" xfId="729" xr:uid="{00000000-0005-0000-0000-0000E7000000}"/>
    <cellStyle name="Comma 42 2" xfId="1068" xr:uid="{00000000-0005-0000-0000-0000E8000000}"/>
    <cellStyle name="Comma 42 3" xfId="915" xr:uid="{00000000-0005-0000-0000-0000E9000000}"/>
    <cellStyle name="Comma 43" xfId="736" xr:uid="{00000000-0005-0000-0000-0000EA000000}"/>
    <cellStyle name="Comma 43 2" xfId="1075" xr:uid="{00000000-0005-0000-0000-0000EB000000}"/>
    <cellStyle name="Comma 43 3" xfId="922" xr:uid="{00000000-0005-0000-0000-0000EC000000}"/>
    <cellStyle name="Comma 44" xfId="731" xr:uid="{00000000-0005-0000-0000-0000ED000000}"/>
    <cellStyle name="Comma 44 2" xfId="1070" xr:uid="{00000000-0005-0000-0000-0000EE000000}"/>
    <cellStyle name="Comma 44 3" xfId="917" xr:uid="{00000000-0005-0000-0000-0000EF000000}"/>
    <cellStyle name="Comma 45" xfId="734" xr:uid="{00000000-0005-0000-0000-0000F0000000}"/>
    <cellStyle name="Comma 45 2" xfId="1073" xr:uid="{00000000-0005-0000-0000-0000F1000000}"/>
    <cellStyle name="Comma 45 3" xfId="920" xr:uid="{00000000-0005-0000-0000-0000F2000000}"/>
    <cellStyle name="Comma 46" xfId="733" xr:uid="{00000000-0005-0000-0000-0000F3000000}"/>
    <cellStyle name="Comma 46 2" xfId="1072" xr:uid="{00000000-0005-0000-0000-0000F4000000}"/>
    <cellStyle name="Comma 46 3" xfId="919" xr:uid="{00000000-0005-0000-0000-0000F5000000}"/>
    <cellStyle name="Comma 47" xfId="749" xr:uid="{00000000-0005-0000-0000-0000F6000000}"/>
    <cellStyle name="Comma 47 2" xfId="1087" xr:uid="{00000000-0005-0000-0000-0000F7000000}"/>
    <cellStyle name="Comma 47 3" xfId="934" xr:uid="{00000000-0005-0000-0000-0000F8000000}"/>
    <cellStyle name="Comma 48" xfId="791" xr:uid="{00000000-0005-0000-0000-0000F9000000}"/>
    <cellStyle name="Comma 48 2" xfId="1129" xr:uid="{00000000-0005-0000-0000-0000FA000000}"/>
    <cellStyle name="Comma 48 3" xfId="976" xr:uid="{00000000-0005-0000-0000-0000FB000000}"/>
    <cellStyle name="Comma 49" xfId="752" xr:uid="{00000000-0005-0000-0000-0000FC000000}"/>
    <cellStyle name="Comma 49 2" xfId="1090" xr:uid="{00000000-0005-0000-0000-0000FD000000}"/>
    <cellStyle name="Comma 49 3" xfId="937" xr:uid="{00000000-0005-0000-0000-0000FE000000}"/>
    <cellStyle name="Comma 5" xfId="23" xr:uid="{00000000-0005-0000-0000-0000FF000000}"/>
    <cellStyle name="Comma 5 2" xfId="24" xr:uid="{00000000-0005-0000-0000-000000010000}"/>
    <cellStyle name="Comma 5 2 2" xfId="25" xr:uid="{00000000-0005-0000-0000-000001010000}"/>
    <cellStyle name="Comma 5 2 2 2" xfId="170" xr:uid="{00000000-0005-0000-0000-000002010000}"/>
    <cellStyle name="Comma 5 2 3" xfId="171" xr:uid="{00000000-0005-0000-0000-000003010000}"/>
    <cellStyle name="Comma 5 2 4" xfId="555" xr:uid="{00000000-0005-0000-0000-000004010000}"/>
    <cellStyle name="Comma 5 3" xfId="26" xr:uid="{00000000-0005-0000-0000-000005010000}"/>
    <cellStyle name="Comma 5 3 2" xfId="172" xr:uid="{00000000-0005-0000-0000-000006010000}"/>
    <cellStyle name="Comma 5 3 2 2" xfId="1054" xr:uid="{00000000-0005-0000-0000-000007010000}"/>
    <cellStyle name="Comma 5 3 3" xfId="713" xr:uid="{00000000-0005-0000-0000-000008010000}"/>
    <cellStyle name="Comma 5 3 4" xfId="901" xr:uid="{00000000-0005-0000-0000-000009010000}"/>
    <cellStyle name="Comma 5 4" xfId="173" xr:uid="{00000000-0005-0000-0000-00000A010000}"/>
    <cellStyle name="Comma 5 4 2" xfId="1198" xr:uid="{00000000-0005-0000-0000-00000B010000}"/>
    <cellStyle name="Comma 50" xfId="788" xr:uid="{00000000-0005-0000-0000-00000C010000}"/>
    <cellStyle name="Comma 50 2" xfId="1126" xr:uid="{00000000-0005-0000-0000-00000D010000}"/>
    <cellStyle name="Comma 50 3" xfId="973" xr:uid="{00000000-0005-0000-0000-00000E010000}"/>
    <cellStyle name="Comma 51" xfId="753" xr:uid="{00000000-0005-0000-0000-00000F010000}"/>
    <cellStyle name="Comma 51 2" xfId="1091" xr:uid="{00000000-0005-0000-0000-000010010000}"/>
    <cellStyle name="Comma 51 3" xfId="938" xr:uid="{00000000-0005-0000-0000-000011010000}"/>
    <cellStyle name="Comma 52" xfId="786" xr:uid="{00000000-0005-0000-0000-000012010000}"/>
    <cellStyle name="Comma 52 2" xfId="1124" xr:uid="{00000000-0005-0000-0000-000013010000}"/>
    <cellStyle name="Comma 52 3" xfId="971" xr:uid="{00000000-0005-0000-0000-000014010000}"/>
    <cellStyle name="Comma 53" xfId="755" xr:uid="{00000000-0005-0000-0000-000015010000}"/>
    <cellStyle name="Comma 53 2" xfId="1093" xr:uid="{00000000-0005-0000-0000-000016010000}"/>
    <cellStyle name="Comma 53 3" xfId="940" xr:uid="{00000000-0005-0000-0000-000017010000}"/>
    <cellStyle name="Comma 54" xfId="784" xr:uid="{00000000-0005-0000-0000-000018010000}"/>
    <cellStyle name="Comma 54 2" xfId="1122" xr:uid="{00000000-0005-0000-0000-000019010000}"/>
    <cellStyle name="Comma 54 3" xfId="969" xr:uid="{00000000-0005-0000-0000-00001A010000}"/>
    <cellStyle name="Comma 55" xfId="757" xr:uid="{00000000-0005-0000-0000-00001B010000}"/>
    <cellStyle name="Comma 55 2" xfId="1095" xr:uid="{00000000-0005-0000-0000-00001C010000}"/>
    <cellStyle name="Comma 55 3" xfId="942" xr:uid="{00000000-0005-0000-0000-00001D010000}"/>
    <cellStyle name="Comma 56" xfId="782" xr:uid="{00000000-0005-0000-0000-00001E010000}"/>
    <cellStyle name="Comma 56 2" xfId="1120" xr:uid="{00000000-0005-0000-0000-00001F010000}"/>
    <cellStyle name="Comma 56 3" xfId="967" xr:uid="{00000000-0005-0000-0000-000020010000}"/>
    <cellStyle name="Comma 57" xfId="759" xr:uid="{00000000-0005-0000-0000-000021010000}"/>
    <cellStyle name="Comma 57 2" xfId="1097" xr:uid="{00000000-0005-0000-0000-000022010000}"/>
    <cellStyle name="Comma 57 3" xfId="944" xr:uid="{00000000-0005-0000-0000-000023010000}"/>
    <cellStyle name="Comma 58" xfId="780" xr:uid="{00000000-0005-0000-0000-000024010000}"/>
    <cellStyle name="Comma 58 2" xfId="1118" xr:uid="{00000000-0005-0000-0000-000025010000}"/>
    <cellStyle name="Comma 58 3" xfId="965" xr:uid="{00000000-0005-0000-0000-000026010000}"/>
    <cellStyle name="Comma 59" xfId="761" xr:uid="{00000000-0005-0000-0000-000027010000}"/>
    <cellStyle name="Comma 59 2" xfId="1099" xr:uid="{00000000-0005-0000-0000-000028010000}"/>
    <cellStyle name="Comma 59 3" xfId="946" xr:uid="{00000000-0005-0000-0000-000029010000}"/>
    <cellStyle name="Comma 6" xfId="27" xr:uid="{00000000-0005-0000-0000-00002A010000}"/>
    <cellStyle name="Comma 6 2" xfId="28" xr:uid="{00000000-0005-0000-0000-00002B010000}"/>
    <cellStyle name="Comma 6 2 2" xfId="29" xr:uid="{00000000-0005-0000-0000-00002C010000}"/>
    <cellStyle name="Comma 6 2 2 2" xfId="174" xr:uid="{00000000-0005-0000-0000-00002D010000}"/>
    <cellStyle name="Comma 6 2 3" xfId="175" xr:uid="{00000000-0005-0000-0000-00002E010000}"/>
    <cellStyle name="Comma 6 2 4" xfId="1199" xr:uid="{00000000-0005-0000-0000-00002F010000}"/>
    <cellStyle name="Comma 6 3" xfId="30" xr:uid="{00000000-0005-0000-0000-000030010000}"/>
    <cellStyle name="Comma 6 3 2" xfId="176" xr:uid="{00000000-0005-0000-0000-000031010000}"/>
    <cellStyle name="Comma 6 3 2 2" xfId="177" xr:uid="{00000000-0005-0000-0000-000032010000}"/>
    <cellStyle name="Comma 6 3 3" xfId="178" xr:uid="{00000000-0005-0000-0000-000033010000}"/>
    <cellStyle name="Comma 6 4" xfId="179" xr:uid="{00000000-0005-0000-0000-000034010000}"/>
    <cellStyle name="Comma 6 4 2" xfId="180" xr:uid="{00000000-0005-0000-0000-000035010000}"/>
    <cellStyle name="Comma 6 5" xfId="181" xr:uid="{00000000-0005-0000-0000-000036010000}"/>
    <cellStyle name="Comma 6 6" xfId="556" xr:uid="{00000000-0005-0000-0000-000037010000}"/>
    <cellStyle name="Comma 60" xfId="778" xr:uid="{00000000-0005-0000-0000-000038010000}"/>
    <cellStyle name="Comma 60 2" xfId="1116" xr:uid="{00000000-0005-0000-0000-000039010000}"/>
    <cellStyle name="Comma 60 3" xfId="963" xr:uid="{00000000-0005-0000-0000-00003A010000}"/>
    <cellStyle name="Comma 61" xfId="763" xr:uid="{00000000-0005-0000-0000-00003B010000}"/>
    <cellStyle name="Comma 61 2" xfId="1101" xr:uid="{00000000-0005-0000-0000-00003C010000}"/>
    <cellStyle name="Comma 61 3" xfId="948" xr:uid="{00000000-0005-0000-0000-00003D010000}"/>
    <cellStyle name="Comma 62" xfId="776" xr:uid="{00000000-0005-0000-0000-00003E010000}"/>
    <cellStyle name="Comma 62 2" xfId="1114" xr:uid="{00000000-0005-0000-0000-00003F010000}"/>
    <cellStyle name="Comma 62 3" xfId="961" xr:uid="{00000000-0005-0000-0000-000040010000}"/>
    <cellStyle name="Comma 63" xfId="765" xr:uid="{00000000-0005-0000-0000-000041010000}"/>
    <cellStyle name="Comma 63 2" xfId="1103" xr:uid="{00000000-0005-0000-0000-000042010000}"/>
    <cellStyle name="Comma 63 3" xfId="950" xr:uid="{00000000-0005-0000-0000-000043010000}"/>
    <cellStyle name="Comma 64" xfId="774" xr:uid="{00000000-0005-0000-0000-000044010000}"/>
    <cellStyle name="Comma 64 2" xfId="1112" xr:uid="{00000000-0005-0000-0000-000045010000}"/>
    <cellStyle name="Comma 64 3" xfId="959" xr:uid="{00000000-0005-0000-0000-000046010000}"/>
    <cellStyle name="Comma 65" xfId="767" xr:uid="{00000000-0005-0000-0000-000047010000}"/>
    <cellStyle name="Comma 65 2" xfId="1105" xr:uid="{00000000-0005-0000-0000-000048010000}"/>
    <cellStyle name="Comma 65 3" xfId="952" xr:uid="{00000000-0005-0000-0000-000049010000}"/>
    <cellStyle name="Comma 66" xfId="772" xr:uid="{00000000-0005-0000-0000-00004A010000}"/>
    <cellStyle name="Comma 66 2" xfId="1110" xr:uid="{00000000-0005-0000-0000-00004B010000}"/>
    <cellStyle name="Comma 66 3" xfId="957" xr:uid="{00000000-0005-0000-0000-00004C010000}"/>
    <cellStyle name="Comma 67" xfId="769" xr:uid="{00000000-0005-0000-0000-00004D010000}"/>
    <cellStyle name="Comma 67 2" xfId="1107" xr:uid="{00000000-0005-0000-0000-00004E010000}"/>
    <cellStyle name="Comma 67 3" xfId="954" xr:uid="{00000000-0005-0000-0000-00004F010000}"/>
    <cellStyle name="Comma 68" xfId="790" xr:uid="{00000000-0005-0000-0000-000050010000}"/>
    <cellStyle name="Comma 68 2" xfId="1128" xr:uid="{00000000-0005-0000-0000-000051010000}"/>
    <cellStyle name="Comma 68 3" xfId="975" xr:uid="{00000000-0005-0000-0000-000052010000}"/>
    <cellStyle name="Comma 69" xfId="770" xr:uid="{00000000-0005-0000-0000-000053010000}"/>
    <cellStyle name="Comma 69 2" xfId="1108" xr:uid="{00000000-0005-0000-0000-000054010000}"/>
    <cellStyle name="Comma 69 3" xfId="955" xr:uid="{00000000-0005-0000-0000-000055010000}"/>
    <cellStyle name="Comma 7" xfId="31" xr:uid="{00000000-0005-0000-0000-000056010000}"/>
    <cellStyle name="Comma 7 2" xfId="32" xr:uid="{00000000-0005-0000-0000-000057010000}"/>
    <cellStyle name="Comma 7 2 2" xfId="33" xr:uid="{00000000-0005-0000-0000-000058010000}"/>
    <cellStyle name="Comma 7 2 2 2" xfId="182" xr:uid="{00000000-0005-0000-0000-000059010000}"/>
    <cellStyle name="Comma 7 2 3" xfId="183" xr:uid="{00000000-0005-0000-0000-00005A010000}"/>
    <cellStyle name="Comma 7 2 4" xfId="557" xr:uid="{00000000-0005-0000-0000-00005B010000}"/>
    <cellStyle name="Comma 7 3" xfId="34" xr:uid="{00000000-0005-0000-0000-00005C010000}"/>
    <cellStyle name="Comma 7 3 2" xfId="184" xr:uid="{00000000-0005-0000-0000-00005D010000}"/>
    <cellStyle name="Comma 7 3 2 2" xfId="185" xr:uid="{00000000-0005-0000-0000-00005E010000}"/>
    <cellStyle name="Comma 7 3 3" xfId="186" xr:uid="{00000000-0005-0000-0000-00005F010000}"/>
    <cellStyle name="Comma 7 3 4" xfId="1200" xr:uid="{00000000-0005-0000-0000-000060010000}"/>
    <cellStyle name="Comma 7 4" xfId="187" xr:uid="{00000000-0005-0000-0000-000061010000}"/>
    <cellStyle name="Comma 7 4 2" xfId="188" xr:uid="{00000000-0005-0000-0000-000062010000}"/>
    <cellStyle name="Comma 7 5" xfId="189" xr:uid="{00000000-0005-0000-0000-000063010000}"/>
    <cellStyle name="Comma 70" xfId="796" xr:uid="{00000000-0005-0000-0000-000064010000}"/>
    <cellStyle name="Comma 70 2" xfId="1134" xr:uid="{00000000-0005-0000-0000-000065010000}"/>
    <cellStyle name="Comma 70 3" xfId="981" xr:uid="{00000000-0005-0000-0000-000066010000}"/>
    <cellStyle name="Comma 71" xfId="822" xr:uid="{00000000-0005-0000-0000-000067010000}"/>
    <cellStyle name="Comma 71 2" xfId="1159" xr:uid="{00000000-0005-0000-0000-000068010000}"/>
    <cellStyle name="Comma 71 3" xfId="1006" xr:uid="{00000000-0005-0000-0000-000069010000}"/>
    <cellStyle name="Comma 72" xfId="826" xr:uid="{00000000-0005-0000-0000-00006A010000}"/>
    <cellStyle name="Comma 72 2" xfId="1162" xr:uid="{00000000-0005-0000-0000-00006B010000}"/>
    <cellStyle name="Comma 72 3" xfId="1008" xr:uid="{00000000-0005-0000-0000-00006C010000}"/>
    <cellStyle name="Comma 73" xfId="827" xr:uid="{00000000-0005-0000-0000-00006D010000}"/>
    <cellStyle name="Comma 73 2" xfId="1163" xr:uid="{00000000-0005-0000-0000-00006E010000}"/>
    <cellStyle name="Comma 73 3" xfId="1009" xr:uid="{00000000-0005-0000-0000-00006F010000}"/>
    <cellStyle name="Comma 74" xfId="829" xr:uid="{00000000-0005-0000-0000-000070010000}"/>
    <cellStyle name="Comma 74 2" xfId="1165" xr:uid="{00000000-0005-0000-0000-000071010000}"/>
    <cellStyle name="Comma 74 3" xfId="1011" xr:uid="{00000000-0005-0000-0000-000072010000}"/>
    <cellStyle name="Comma 75" xfId="832" xr:uid="{00000000-0005-0000-0000-000073010000}"/>
    <cellStyle name="Comma 75 2" xfId="1168" xr:uid="{00000000-0005-0000-0000-000074010000}"/>
    <cellStyle name="Comma 75 3" xfId="1014" xr:uid="{00000000-0005-0000-0000-000075010000}"/>
    <cellStyle name="Comma 76" xfId="835" xr:uid="{00000000-0005-0000-0000-000076010000}"/>
    <cellStyle name="Comma 76 2" xfId="1171" xr:uid="{00000000-0005-0000-0000-000077010000}"/>
    <cellStyle name="Comma 76 3" xfId="1017" xr:uid="{00000000-0005-0000-0000-000078010000}"/>
    <cellStyle name="Comma 77" xfId="834" xr:uid="{00000000-0005-0000-0000-000079010000}"/>
    <cellStyle name="Comma 77 2" xfId="1170" xr:uid="{00000000-0005-0000-0000-00007A010000}"/>
    <cellStyle name="Comma 77 3" xfId="1016" xr:uid="{00000000-0005-0000-0000-00007B010000}"/>
    <cellStyle name="Comma 78" xfId="661" xr:uid="{00000000-0005-0000-0000-00007C010000}"/>
    <cellStyle name="Comma 79" xfId="839" xr:uid="{00000000-0005-0000-0000-00007D010000}"/>
    <cellStyle name="Comma 8" xfId="35" xr:uid="{00000000-0005-0000-0000-00007E010000}"/>
    <cellStyle name="Comma 8 2" xfId="36" xr:uid="{00000000-0005-0000-0000-00007F010000}"/>
    <cellStyle name="Comma 8 2 2" xfId="190" xr:uid="{00000000-0005-0000-0000-000080010000}"/>
    <cellStyle name="Comma 8 2 2 2" xfId="251" xr:uid="{00000000-0005-0000-0000-000081010000}"/>
    <cellStyle name="Comma 8 2 2 2 2" xfId="359" xr:uid="{00000000-0005-0000-0000-000082010000}"/>
    <cellStyle name="Comma 8 2 2 2 3" xfId="467" xr:uid="{00000000-0005-0000-0000-000083010000}"/>
    <cellStyle name="Comma 8 2 2 3" xfId="305" xr:uid="{00000000-0005-0000-0000-000084010000}"/>
    <cellStyle name="Comma 8 2 2 4" xfId="413" xr:uid="{00000000-0005-0000-0000-000085010000}"/>
    <cellStyle name="Comma 8 2 3" xfId="202" xr:uid="{00000000-0005-0000-0000-000086010000}"/>
    <cellStyle name="Comma 8 2 3 2" xfId="310" xr:uid="{00000000-0005-0000-0000-000087010000}"/>
    <cellStyle name="Comma 8 2 3 3" xfId="418" xr:uid="{00000000-0005-0000-0000-000088010000}"/>
    <cellStyle name="Comma 8 2 4" xfId="256" xr:uid="{00000000-0005-0000-0000-000089010000}"/>
    <cellStyle name="Comma 8 2 5" xfId="364" xr:uid="{00000000-0005-0000-0000-00008A010000}"/>
    <cellStyle name="Comma 8 2 6" xfId="1177" xr:uid="{00000000-0005-0000-0000-00008B010000}"/>
    <cellStyle name="Comma 8 3" xfId="37" xr:uid="{00000000-0005-0000-0000-00008C010000}"/>
    <cellStyle name="Comma 8 3 2" xfId="203" xr:uid="{00000000-0005-0000-0000-00008D010000}"/>
    <cellStyle name="Comma 8 3 2 2" xfId="311" xr:uid="{00000000-0005-0000-0000-00008E010000}"/>
    <cellStyle name="Comma 8 3 2 3" xfId="419" xr:uid="{00000000-0005-0000-0000-00008F010000}"/>
    <cellStyle name="Comma 8 3 3" xfId="257" xr:uid="{00000000-0005-0000-0000-000090010000}"/>
    <cellStyle name="Comma 8 3 4" xfId="365" xr:uid="{00000000-0005-0000-0000-000091010000}"/>
    <cellStyle name="Comma 8 4" xfId="201" xr:uid="{00000000-0005-0000-0000-000092010000}"/>
    <cellStyle name="Comma 8 4 2" xfId="309" xr:uid="{00000000-0005-0000-0000-000093010000}"/>
    <cellStyle name="Comma 8 4 3" xfId="417" xr:uid="{00000000-0005-0000-0000-000094010000}"/>
    <cellStyle name="Comma 8 5" xfId="255" xr:uid="{00000000-0005-0000-0000-000095010000}"/>
    <cellStyle name="Comma 8 6" xfId="363" xr:uid="{00000000-0005-0000-0000-000096010000}"/>
    <cellStyle name="Comma 8 7" xfId="558" xr:uid="{00000000-0005-0000-0000-000097010000}"/>
    <cellStyle name="Comma 80" xfId="3" xr:uid="{00000000-0005-0000-0000-000098010000}"/>
    <cellStyle name="Comma 81" xfId="844" xr:uid="{00000000-0005-0000-0000-000099010000}"/>
    <cellStyle name="Comma 9" xfId="38" xr:uid="{00000000-0005-0000-0000-00009A010000}"/>
    <cellStyle name="Comma 9 2" xfId="191" xr:uid="{00000000-0005-0000-0000-00009B010000}"/>
    <cellStyle name="Comma 9 2 2" xfId="192" xr:uid="{00000000-0005-0000-0000-00009C010000}"/>
    <cellStyle name="Comma 9 2 3" xfId="1248" xr:uid="{00000000-0005-0000-0000-00009D010000}"/>
    <cellStyle name="Comma 9 3" xfId="193" xr:uid="{00000000-0005-0000-0000-00009E010000}"/>
    <cellStyle name="Comma 9 4" xfId="559" xr:uid="{00000000-0005-0000-0000-00009F010000}"/>
    <cellStyle name="Curren - Style3" xfId="560" xr:uid="{00000000-0005-0000-0000-0000A0010000}"/>
    <cellStyle name="Curren - Style4" xfId="561" xr:uid="{00000000-0005-0000-0000-0000A1010000}"/>
    <cellStyle name="Currency [0] 2" xfId="562" xr:uid="{00000000-0005-0000-0000-0000A2010000}"/>
    <cellStyle name="Currency 2" xfId="39" xr:uid="{00000000-0005-0000-0000-0000A3010000}"/>
    <cellStyle name="Currency 2 2" xfId="40" xr:uid="{00000000-0005-0000-0000-0000A4010000}"/>
    <cellStyle name="Currency 2 2 2" xfId="194" xr:uid="{00000000-0005-0000-0000-0000A5010000}"/>
    <cellStyle name="Currency 2 3" xfId="195" xr:uid="{00000000-0005-0000-0000-0000A6010000}"/>
    <cellStyle name="Currency 3" xfId="41" xr:uid="{00000000-0005-0000-0000-0000A7010000}"/>
    <cellStyle name="Currency 3 2" xfId="42" xr:uid="{00000000-0005-0000-0000-0000A8010000}"/>
    <cellStyle name="Currency 3 2 2" xfId="196" xr:uid="{00000000-0005-0000-0000-0000A9010000}"/>
    <cellStyle name="Currency 3 3" xfId="197" xr:uid="{00000000-0005-0000-0000-0000AA010000}"/>
    <cellStyle name="d/m/yy" xfId="1201" xr:uid="{00000000-0005-0000-0000-0000AB010000}"/>
    <cellStyle name="Date" xfId="43" xr:uid="{00000000-0005-0000-0000-0000AC010000}"/>
    <cellStyle name="Dezimal [0]_35ERI8T2gbIEMixb4v26icuOo" xfId="563" xr:uid="{00000000-0005-0000-0000-0000AD010000}"/>
    <cellStyle name="Dezimal_35ERI8T2gbIEMixb4v26icuOo" xfId="564" xr:uid="{00000000-0005-0000-0000-0000AE010000}"/>
    <cellStyle name="Euro" xfId="565" xr:uid="{00000000-0005-0000-0000-0000AF010000}"/>
    <cellStyle name="Excel Built-in Normal" xfId="714" xr:uid="{00000000-0005-0000-0000-0000B0010000}"/>
    <cellStyle name="F2" xfId="1202" xr:uid="{00000000-0005-0000-0000-0000B1010000}"/>
    <cellStyle name="F3" xfId="1203" xr:uid="{00000000-0005-0000-0000-0000B2010000}"/>
    <cellStyle name="F4" xfId="1204" xr:uid="{00000000-0005-0000-0000-0000B3010000}"/>
    <cellStyle name="F5" xfId="1205" xr:uid="{00000000-0005-0000-0000-0000B4010000}"/>
    <cellStyle name="F6" xfId="1206" xr:uid="{00000000-0005-0000-0000-0000B5010000}"/>
    <cellStyle name="F7" xfId="1207" xr:uid="{00000000-0005-0000-0000-0000B6010000}"/>
    <cellStyle name="F8" xfId="1208" xr:uid="{00000000-0005-0000-0000-0000B7010000}"/>
    <cellStyle name="Grey" xfId="566" xr:uid="{00000000-0005-0000-0000-0000B8010000}"/>
    <cellStyle name="Header1" xfId="567" xr:uid="{00000000-0005-0000-0000-0000B9010000}"/>
    <cellStyle name="Header1 2" xfId="568" xr:uid="{00000000-0005-0000-0000-0000BA010000}"/>
    <cellStyle name="Header1 3" xfId="569" xr:uid="{00000000-0005-0000-0000-0000BB010000}"/>
    <cellStyle name="Header2" xfId="570" xr:uid="{00000000-0005-0000-0000-0000BC010000}"/>
    <cellStyle name="Header2 2" xfId="571" xr:uid="{00000000-0005-0000-0000-0000BD010000}"/>
    <cellStyle name="Header2 3" xfId="572" xr:uid="{00000000-0005-0000-0000-0000BE010000}"/>
    <cellStyle name="Heading2" xfId="44" xr:uid="{00000000-0005-0000-0000-0000BF010000}"/>
    <cellStyle name="Hyperlink" xfId="846" builtinId="8"/>
    <cellStyle name="Hyperlink 2" xfId="46" xr:uid="{00000000-0005-0000-0000-0000C1010000}"/>
    <cellStyle name="Hyperlink 2 2" xfId="573" xr:uid="{00000000-0005-0000-0000-0000C2010000}"/>
    <cellStyle name="Hyperlink 3" xfId="47" xr:uid="{00000000-0005-0000-0000-0000C3010000}"/>
    <cellStyle name="Hyperlink 4" xfId="45" xr:uid="{00000000-0005-0000-0000-0000C4010000}"/>
    <cellStyle name="Input [yellow]" xfId="574" xr:uid="{00000000-0005-0000-0000-0000C5010000}"/>
    <cellStyle name="Input [yellow] 2" xfId="575" xr:uid="{00000000-0005-0000-0000-0000C6010000}"/>
    <cellStyle name="Input [yellow] 3" xfId="1209" xr:uid="{00000000-0005-0000-0000-0000C7010000}"/>
    <cellStyle name="MajorHeading" xfId="48" xr:uid="{00000000-0005-0000-0000-0000C8010000}"/>
    <cellStyle name="no dec" xfId="576" xr:uid="{00000000-0005-0000-0000-0000C9010000}"/>
    <cellStyle name="Normal" xfId="0" builtinId="0"/>
    <cellStyle name="Normal - Style1" xfId="577" xr:uid="{00000000-0005-0000-0000-0000CB010000}"/>
    <cellStyle name="Normal - Style1 2" xfId="1210" xr:uid="{00000000-0005-0000-0000-0000CC010000}"/>
    <cellStyle name="Normal - Style5" xfId="578" xr:uid="{00000000-0005-0000-0000-0000CD010000}"/>
    <cellStyle name="Normal - Style6" xfId="579" xr:uid="{00000000-0005-0000-0000-0000CE010000}"/>
    <cellStyle name="Normal 10" xfId="49" xr:uid="{00000000-0005-0000-0000-0000CF010000}"/>
    <cellStyle name="Normal 10 2" xfId="50" xr:uid="{00000000-0005-0000-0000-0000D0010000}"/>
    <cellStyle name="Normal 10 2 2" xfId="581" xr:uid="{00000000-0005-0000-0000-0000D1010000}"/>
    <cellStyle name="Normal 10 2 2 2" xfId="1252" xr:uid="{00000000-0005-0000-0000-0000D2010000}"/>
    <cellStyle name="Normal 10 3" xfId="582" xr:uid="{00000000-0005-0000-0000-0000D3010000}"/>
    <cellStyle name="Normal 10 4" xfId="580" xr:uid="{00000000-0005-0000-0000-0000D4010000}"/>
    <cellStyle name="Normal 10 4 2" xfId="1211" xr:uid="{00000000-0005-0000-0000-0000D5010000}"/>
    <cellStyle name="Normal 11" xfId="51" xr:uid="{00000000-0005-0000-0000-0000D6010000}"/>
    <cellStyle name="Normal 11 2" xfId="52" xr:uid="{00000000-0005-0000-0000-0000D7010000}"/>
    <cellStyle name="Normal 11 2 2" xfId="584" xr:uid="{00000000-0005-0000-0000-0000D8010000}"/>
    <cellStyle name="Normal 11 2 2 2" xfId="1024" xr:uid="{00000000-0005-0000-0000-0000D9010000}"/>
    <cellStyle name="Normal 11 2 3" xfId="869" xr:uid="{00000000-0005-0000-0000-0000DA010000}"/>
    <cellStyle name="Normal 11 3" xfId="585" xr:uid="{00000000-0005-0000-0000-0000DB010000}"/>
    <cellStyle name="Normal 11 3 2" xfId="1025" xr:uid="{00000000-0005-0000-0000-0000DC010000}"/>
    <cellStyle name="Normal 11 3 3" xfId="870" xr:uid="{00000000-0005-0000-0000-0000DD010000}"/>
    <cellStyle name="Normal 11 4" xfId="583" xr:uid="{00000000-0005-0000-0000-0000DE010000}"/>
    <cellStyle name="Normal 11 4 2" xfId="1212" xr:uid="{00000000-0005-0000-0000-0000DF010000}"/>
    <cellStyle name="Normal 12" xfId="53" xr:uid="{00000000-0005-0000-0000-0000E0010000}"/>
    <cellStyle name="Normal 12 2" xfId="54" xr:uid="{00000000-0005-0000-0000-0000E1010000}"/>
    <cellStyle name="Normal 12 2 2" xfId="205" xr:uid="{00000000-0005-0000-0000-0000E2010000}"/>
    <cellStyle name="Normal 12 2 2 2" xfId="313" xr:uid="{00000000-0005-0000-0000-0000E3010000}"/>
    <cellStyle name="Normal 12 2 2 3" xfId="421" xr:uid="{00000000-0005-0000-0000-0000E4010000}"/>
    <cellStyle name="Normal 12 2 3" xfId="259" xr:uid="{00000000-0005-0000-0000-0000E5010000}"/>
    <cellStyle name="Normal 12 2 4" xfId="367" xr:uid="{00000000-0005-0000-0000-0000E6010000}"/>
    <cellStyle name="Normal 12 2 5" xfId="1213" xr:uid="{00000000-0005-0000-0000-0000E7010000}"/>
    <cellStyle name="Normal 12 3" xfId="204" xr:uid="{00000000-0005-0000-0000-0000E8010000}"/>
    <cellStyle name="Normal 12 3 2" xfId="312" xr:uid="{00000000-0005-0000-0000-0000E9010000}"/>
    <cellStyle name="Normal 12 3 3" xfId="420" xr:uid="{00000000-0005-0000-0000-0000EA010000}"/>
    <cellStyle name="Normal 12 4" xfId="258" xr:uid="{00000000-0005-0000-0000-0000EB010000}"/>
    <cellStyle name="Normal 12 5" xfId="366" xr:uid="{00000000-0005-0000-0000-0000EC010000}"/>
    <cellStyle name="Normal 12 6" xfId="586" xr:uid="{00000000-0005-0000-0000-0000ED010000}"/>
    <cellStyle name="Normal 13" xfId="55" xr:uid="{00000000-0005-0000-0000-0000EE010000}"/>
    <cellStyle name="Normal 13 2" xfId="56" xr:uid="{00000000-0005-0000-0000-0000EF010000}"/>
    <cellStyle name="Normal 13 2 2" xfId="57" xr:uid="{00000000-0005-0000-0000-0000F0010000}"/>
    <cellStyle name="Normal 13 2 3" xfId="207" xr:uid="{00000000-0005-0000-0000-0000F1010000}"/>
    <cellStyle name="Normal 13 2 3 2" xfId="315" xr:uid="{00000000-0005-0000-0000-0000F2010000}"/>
    <cellStyle name="Normal 13 2 3 3" xfId="423" xr:uid="{00000000-0005-0000-0000-0000F3010000}"/>
    <cellStyle name="Normal 13 2 4" xfId="261" xr:uid="{00000000-0005-0000-0000-0000F4010000}"/>
    <cellStyle name="Normal 13 2 5" xfId="369" xr:uid="{00000000-0005-0000-0000-0000F5010000}"/>
    <cellStyle name="Normal 13 2 6" xfId="588" xr:uid="{00000000-0005-0000-0000-0000F6010000}"/>
    <cellStyle name="Normal 13 3" xfId="206" xr:uid="{00000000-0005-0000-0000-0000F7010000}"/>
    <cellStyle name="Normal 13 3 2" xfId="314" xr:uid="{00000000-0005-0000-0000-0000F8010000}"/>
    <cellStyle name="Normal 13 3 3" xfId="422" xr:uid="{00000000-0005-0000-0000-0000F9010000}"/>
    <cellStyle name="Normal 13 3 4" xfId="589" xr:uid="{00000000-0005-0000-0000-0000FA010000}"/>
    <cellStyle name="Normal 13 4" xfId="260" xr:uid="{00000000-0005-0000-0000-0000FB010000}"/>
    <cellStyle name="Normal 13 4 2" xfId="1214" xr:uid="{00000000-0005-0000-0000-0000FC010000}"/>
    <cellStyle name="Normal 13 5" xfId="368" xr:uid="{00000000-0005-0000-0000-0000FD010000}"/>
    <cellStyle name="Normal 13 6" xfId="587" xr:uid="{00000000-0005-0000-0000-0000FE010000}"/>
    <cellStyle name="Normal 14" xfId="58" xr:uid="{00000000-0005-0000-0000-0000FF010000}"/>
    <cellStyle name="Normal 14 2" xfId="208" xr:uid="{00000000-0005-0000-0000-000000020000}"/>
    <cellStyle name="Normal 14 2 2" xfId="316" xr:uid="{00000000-0005-0000-0000-000001020000}"/>
    <cellStyle name="Normal 14 2 3" xfId="424" xr:uid="{00000000-0005-0000-0000-000002020000}"/>
    <cellStyle name="Normal 14 2 4" xfId="591" xr:uid="{00000000-0005-0000-0000-000003020000}"/>
    <cellStyle name="Normal 14 3" xfId="262" xr:uid="{00000000-0005-0000-0000-000004020000}"/>
    <cellStyle name="Normal 14 3 2" xfId="592" xr:uid="{00000000-0005-0000-0000-000005020000}"/>
    <cellStyle name="Normal 14 4" xfId="370" xr:uid="{00000000-0005-0000-0000-000006020000}"/>
    <cellStyle name="Normal 14 4 2" xfId="1215" xr:uid="{00000000-0005-0000-0000-000007020000}"/>
    <cellStyle name="Normal 14 5" xfId="590" xr:uid="{00000000-0005-0000-0000-000008020000}"/>
    <cellStyle name="Normal 15" xfId="59" xr:uid="{00000000-0005-0000-0000-000009020000}"/>
    <cellStyle name="Normal 15 2" xfId="593" xr:uid="{00000000-0005-0000-0000-00000A020000}"/>
    <cellStyle name="Normal 15 2 2" xfId="1245" xr:uid="{00000000-0005-0000-0000-00000B020000}"/>
    <cellStyle name="Normal 16" xfId="60" xr:uid="{00000000-0005-0000-0000-00000C020000}"/>
    <cellStyle name="Normal 16 2" xfId="209" xr:uid="{00000000-0005-0000-0000-00000D020000}"/>
    <cellStyle name="Normal 16 2 2" xfId="317" xr:uid="{00000000-0005-0000-0000-00000E020000}"/>
    <cellStyle name="Normal 16 2 3" xfId="425" xr:uid="{00000000-0005-0000-0000-00000F020000}"/>
    <cellStyle name="Normal 16 2 4" xfId="595" xr:uid="{00000000-0005-0000-0000-000010020000}"/>
    <cellStyle name="Normal 16 3" xfId="263" xr:uid="{00000000-0005-0000-0000-000011020000}"/>
    <cellStyle name="Normal 16 3 2" xfId="596" xr:uid="{00000000-0005-0000-0000-000012020000}"/>
    <cellStyle name="Normal 16 4" xfId="371" xr:uid="{00000000-0005-0000-0000-000013020000}"/>
    <cellStyle name="Normal 16 4 2" xfId="1176" xr:uid="{00000000-0005-0000-0000-000014020000}"/>
    <cellStyle name="Normal 16 5" xfId="594" xr:uid="{00000000-0005-0000-0000-000015020000}"/>
    <cellStyle name="Normal 17" xfId="61" xr:uid="{00000000-0005-0000-0000-000016020000}"/>
    <cellStyle name="Normal 17 2" xfId="210" xr:uid="{00000000-0005-0000-0000-000017020000}"/>
    <cellStyle name="Normal 17 2 2" xfId="318" xr:uid="{00000000-0005-0000-0000-000018020000}"/>
    <cellStyle name="Normal 17 2 3" xfId="426" xr:uid="{00000000-0005-0000-0000-000019020000}"/>
    <cellStyle name="Normal 17 2 4" xfId="598" xr:uid="{00000000-0005-0000-0000-00001A020000}"/>
    <cellStyle name="Normal 17 3" xfId="264" xr:uid="{00000000-0005-0000-0000-00001B020000}"/>
    <cellStyle name="Normal 17 3 2" xfId="599" xr:uid="{00000000-0005-0000-0000-00001C020000}"/>
    <cellStyle name="Normal 17 4" xfId="372" xr:uid="{00000000-0005-0000-0000-00001D020000}"/>
    <cellStyle name="Normal 17 4 2" xfId="600" xr:uid="{00000000-0005-0000-0000-00001E020000}"/>
    <cellStyle name="Normal 17 5" xfId="597" xr:uid="{00000000-0005-0000-0000-00001F020000}"/>
    <cellStyle name="Normal 17 5 2" xfId="1247" xr:uid="{00000000-0005-0000-0000-000020020000}"/>
    <cellStyle name="Normal 18" xfId="62" xr:uid="{00000000-0005-0000-0000-000021020000}"/>
    <cellStyle name="Normal 18 2" xfId="211" xr:uid="{00000000-0005-0000-0000-000022020000}"/>
    <cellStyle name="Normal 18 2 2" xfId="319" xr:uid="{00000000-0005-0000-0000-000023020000}"/>
    <cellStyle name="Normal 18 2 3" xfId="427" xr:uid="{00000000-0005-0000-0000-000024020000}"/>
    <cellStyle name="Normal 18 2 4" xfId="1249" xr:uid="{00000000-0005-0000-0000-000025020000}"/>
    <cellStyle name="Normal 18 3" xfId="265" xr:uid="{00000000-0005-0000-0000-000026020000}"/>
    <cellStyle name="Normal 18 4" xfId="373" xr:uid="{00000000-0005-0000-0000-000027020000}"/>
    <cellStyle name="Normal 18 5" xfId="601" xr:uid="{00000000-0005-0000-0000-000028020000}"/>
    <cellStyle name="Normal 19" xfId="63" xr:uid="{00000000-0005-0000-0000-000029020000}"/>
    <cellStyle name="Normal 19 2" xfId="212" xr:uid="{00000000-0005-0000-0000-00002A020000}"/>
    <cellStyle name="Normal 19 2 2" xfId="320" xr:uid="{00000000-0005-0000-0000-00002B020000}"/>
    <cellStyle name="Normal 19 2 3" xfId="428" xr:uid="{00000000-0005-0000-0000-00002C020000}"/>
    <cellStyle name="Normal 19 2 4" xfId="1257" xr:uid="{00000000-0005-0000-0000-00002D020000}"/>
    <cellStyle name="Normal 19 3" xfId="266" xr:uid="{00000000-0005-0000-0000-00002E020000}"/>
    <cellStyle name="Normal 19 4" xfId="374" xr:uid="{00000000-0005-0000-0000-00002F020000}"/>
    <cellStyle name="Normal 19 5" xfId="602" xr:uid="{00000000-0005-0000-0000-000030020000}"/>
    <cellStyle name="Normal 2" xfId="6" xr:uid="{00000000-0005-0000-0000-000031020000}"/>
    <cellStyle name="Normal 2 10" xfId="842" xr:uid="{00000000-0005-0000-0000-000032020000}"/>
    <cellStyle name="Normal 2 10 2" xfId="1246" xr:uid="{00000000-0005-0000-0000-000033020000}"/>
    <cellStyle name="Normal 2 11" xfId="1216" xr:uid="{00000000-0005-0000-0000-000034020000}"/>
    <cellStyle name="Normal 2 12" xfId="1250" xr:uid="{00000000-0005-0000-0000-000035020000}"/>
    <cellStyle name="Normal 2 13" xfId="1174" xr:uid="{00000000-0005-0000-0000-000036020000}"/>
    <cellStyle name="Normal 2 14" xfId="851" xr:uid="{00000000-0005-0000-0000-000037020000}"/>
    <cellStyle name="Normal 2 2" xfId="65" xr:uid="{00000000-0005-0000-0000-000038020000}"/>
    <cellStyle name="Normal 2 2 2" xfId="66" xr:uid="{00000000-0005-0000-0000-000039020000}"/>
    <cellStyle name="Normal 2 2 2 2" xfId="715" xr:uid="{00000000-0005-0000-0000-00003A020000}"/>
    <cellStyle name="Normal 2 2 2 2 2" xfId="1218" xr:uid="{00000000-0005-0000-0000-00003B020000}"/>
    <cellStyle name="Normal 2 2 3" xfId="716" xr:uid="{00000000-0005-0000-0000-00003C020000}"/>
    <cellStyle name="Normal 2 2 3 2" xfId="717" xr:uid="{00000000-0005-0000-0000-00003D020000}"/>
    <cellStyle name="Normal 2 2 3 2 2" xfId="1056" xr:uid="{00000000-0005-0000-0000-00003E020000}"/>
    <cellStyle name="Normal 2 2 3 2 3" xfId="903" xr:uid="{00000000-0005-0000-0000-00003F020000}"/>
    <cellStyle name="Normal 2 2 3 3" xfId="1055" xr:uid="{00000000-0005-0000-0000-000040020000}"/>
    <cellStyle name="Normal 2 2 3 4" xfId="1219" xr:uid="{00000000-0005-0000-0000-000041020000}"/>
    <cellStyle name="Normal 2 2 3 5" xfId="902" xr:uid="{00000000-0005-0000-0000-000042020000}"/>
    <cellStyle name="Normal 2 2 4" xfId="718" xr:uid="{00000000-0005-0000-0000-000043020000}"/>
    <cellStyle name="Normal 2 2 4 2" xfId="1057" xr:uid="{00000000-0005-0000-0000-000044020000}"/>
    <cellStyle name="Normal 2 2 4 3" xfId="1220" xr:uid="{00000000-0005-0000-0000-000045020000}"/>
    <cellStyle name="Normal 2 2 4 4" xfId="904" xr:uid="{00000000-0005-0000-0000-000046020000}"/>
    <cellStyle name="Normal 2 2 5" xfId="705" xr:uid="{00000000-0005-0000-0000-000047020000}"/>
    <cellStyle name="Normal 2 2 5 2" xfId="1046" xr:uid="{00000000-0005-0000-0000-000048020000}"/>
    <cellStyle name="Normal 2 2 5 3" xfId="1221" xr:uid="{00000000-0005-0000-0000-000049020000}"/>
    <cellStyle name="Normal 2 2 5 4" xfId="893" xr:uid="{00000000-0005-0000-0000-00004A020000}"/>
    <cellStyle name="Normal 2 2 6" xfId="603" xr:uid="{00000000-0005-0000-0000-00004B020000}"/>
    <cellStyle name="Normal 2 2 6 2" xfId="1222" xr:uid="{00000000-0005-0000-0000-00004C020000}"/>
    <cellStyle name="Normal 2 2 7" xfId="1223" xr:uid="{00000000-0005-0000-0000-00004D020000}"/>
    <cellStyle name="Normal 2 2 8" xfId="1251" xr:uid="{00000000-0005-0000-0000-00004E020000}"/>
    <cellStyle name="Normal 2 2 9" xfId="1217" xr:uid="{00000000-0005-0000-0000-00004F020000}"/>
    <cellStyle name="Normal 2 3" xfId="67" xr:uid="{00000000-0005-0000-0000-000050020000}"/>
    <cellStyle name="Normal 2 3 2" xfId="68" xr:uid="{00000000-0005-0000-0000-000051020000}"/>
    <cellStyle name="Normal 2 3 2 2" xfId="1224" xr:uid="{00000000-0005-0000-0000-000052020000}"/>
    <cellStyle name="Normal 2 3 3" xfId="604" xr:uid="{00000000-0005-0000-0000-000053020000}"/>
    <cellStyle name="Normal 2 4" xfId="69" xr:uid="{00000000-0005-0000-0000-000054020000}"/>
    <cellStyle name="Normal 2 4 2" xfId="70" xr:uid="{00000000-0005-0000-0000-000055020000}"/>
    <cellStyle name="Normal 2 4 2 2" xfId="1026" xr:uid="{00000000-0005-0000-0000-000056020000}"/>
    <cellStyle name="Normal 2 4 3" xfId="605" xr:uid="{00000000-0005-0000-0000-000057020000}"/>
    <cellStyle name="Normal 2 4 3 2" xfId="1225" xr:uid="{00000000-0005-0000-0000-000058020000}"/>
    <cellStyle name="Normal 2 4 4" xfId="872" xr:uid="{00000000-0005-0000-0000-000059020000}"/>
    <cellStyle name="Normal 2 5" xfId="71" xr:uid="{00000000-0005-0000-0000-00005A020000}"/>
    <cellStyle name="Normal 2 5 2" xfId="72" xr:uid="{00000000-0005-0000-0000-00005B020000}"/>
    <cellStyle name="Normal 2 5 2 2" xfId="824" xr:uid="{00000000-0005-0000-0000-00005C020000}"/>
    <cellStyle name="Normal 2 5 2 3" xfId="1226" xr:uid="{00000000-0005-0000-0000-00005D020000}"/>
    <cellStyle name="Normal 2 5 3" xfId="820" xr:uid="{00000000-0005-0000-0000-00005E020000}"/>
    <cellStyle name="Normal 2 6" xfId="73" xr:uid="{00000000-0005-0000-0000-00005F020000}"/>
    <cellStyle name="Normal 2 6 2" xfId="74" xr:uid="{00000000-0005-0000-0000-000060020000}"/>
    <cellStyle name="Normal 2 6 2 2" xfId="75" xr:uid="{00000000-0005-0000-0000-000061020000}"/>
    <cellStyle name="Normal 2 6 2 2 2" xfId="215" xr:uid="{00000000-0005-0000-0000-000062020000}"/>
    <cellStyle name="Normal 2 6 2 2 2 2" xfId="323" xr:uid="{00000000-0005-0000-0000-000063020000}"/>
    <cellStyle name="Normal 2 6 2 2 2 3" xfId="431" xr:uid="{00000000-0005-0000-0000-000064020000}"/>
    <cellStyle name="Normal 2 6 2 2 3" xfId="269" xr:uid="{00000000-0005-0000-0000-000065020000}"/>
    <cellStyle name="Normal 2 6 2 2 4" xfId="377" xr:uid="{00000000-0005-0000-0000-000066020000}"/>
    <cellStyle name="Normal 2 6 2 3" xfId="76" xr:uid="{00000000-0005-0000-0000-000067020000}"/>
    <cellStyle name="Normal 2 6 2 3 2" xfId="216" xr:uid="{00000000-0005-0000-0000-000068020000}"/>
    <cellStyle name="Normal 2 6 2 3 2 2" xfId="324" xr:uid="{00000000-0005-0000-0000-000069020000}"/>
    <cellStyle name="Normal 2 6 2 3 2 3" xfId="432" xr:uid="{00000000-0005-0000-0000-00006A020000}"/>
    <cellStyle name="Normal 2 6 2 3 3" xfId="270" xr:uid="{00000000-0005-0000-0000-00006B020000}"/>
    <cellStyle name="Normal 2 6 2 3 4" xfId="378" xr:uid="{00000000-0005-0000-0000-00006C020000}"/>
    <cellStyle name="Normal 2 6 2 4" xfId="214" xr:uid="{00000000-0005-0000-0000-00006D020000}"/>
    <cellStyle name="Normal 2 6 2 4 2" xfId="322" xr:uid="{00000000-0005-0000-0000-00006E020000}"/>
    <cellStyle name="Normal 2 6 2 4 3" xfId="430" xr:uid="{00000000-0005-0000-0000-00006F020000}"/>
    <cellStyle name="Normal 2 6 2 5" xfId="268" xr:uid="{00000000-0005-0000-0000-000070020000}"/>
    <cellStyle name="Normal 2 6 2 6" xfId="376" xr:uid="{00000000-0005-0000-0000-000071020000}"/>
    <cellStyle name="Normal 2 6 2 7" xfId="1227" xr:uid="{00000000-0005-0000-0000-000072020000}"/>
    <cellStyle name="Normal 2 6 3" xfId="77" xr:uid="{00000000-0005-0000-0000-000073020000}"/>
    <cellStyle name="Normal 2 6 3 2" xfId="217" xr:uid="{00000000-0005-0000-0000-000074020000}"/>
    <cellStyle name="Normal 2 6 3 2 2" xfId="325" xr:uid="{00000000-0005-0000-0000-000075020000}"/>
    <cellStyle name="Normal 2 6 3 2 3" xfId="433" xr:uid="{00000000-0005-0000-0000-000076020000}"/>
    <cellStyle name="Normal 2 6 3 3" xfId="271" xr:uid="{00000000-0005-0000-0000-000077020000}"/>
    <cellStyle name="Normal 2 6 3 4" xfId="379" xr:uid="{00000000-0005-0000-0000-000078020000}"/>
    <cellStyle name="Normal 2 6 4" xfId="78" xr:uid="{00000000-0005-0000-0000-000079020000}"/>
    <cellStyle name="Normal 2 6 4 2" xfId="218" xr:uid="{00000000-0005-0000-0000-00007A020000}"/>
    <cellStyle name="Normal 2 6 4 2 2" xfId="326" xr:uid="{00000000-0005-0000-0000-00007B020000}"/>
    <cellStyle name="Normal 2 6 4 2 3" xfId="434" xr:uid="{00000000-0005-0000-0000-00007C020000}"/>
    <cellStyle name="Normal 2 6 4 3" xfId="272" xr:uid="{00000000-0005-0000-0000-00007D020000}"/>
    <cellStyle name="Normal 2 6 4 4" xfId="380" xr:uid="{00000000-0005-0000-0000-00007E020000}"/>
    <cellStyle name="Normal 2 6 5" xfId="213" xr:uid="{00000000-0005-0000-0000-00007F020000}"/>
    <cellStyle name="Normal 2 6 5 2" xfId="321" xr:uid="{00000000-0005-0000-0000-000080020000}"/>
    <cellStyle name="Normal 2 6 5 3" xfId="429" xr:uid="{00000000-0005-0000-0000-000081020000}"/>
    <cellStyle name="Normal 2 6 6" xfId="267" xr:uid="{00000000-0005-0000-0000-000082020000}"/>
    <cellStyle name="Normal 2 6 7" xfId="375" xr:uid="{00000000-0005-0000-0000-000083020000}"/>
    <cellStyle name="Normal 2 6 8" xfId="871" xr:uid="{00000000-0005-0000-0000-000084020000}"/>
    <cellStyle name="Normal 2 7" xfId="79" xr:uid="{00000000-0005-0000-0000-000085020000}"/>
    <cellStyle name="Normal 2 7 2" xfId="1228" xr:uid="{00000000-0005-0000-0000-000086020000}"/>
    <cellStyle name="Normal 2 8" xfId="80" xr:uid="{00000000-0005-0000-0000-000087020000}"/>
    <cellStyle name="Normal 2 8 2" xfId="1229" xr:uid="{00000000-0005-0000-0000-000088020000}"/>
    <cellStyle name="Normal 2 9" xfId="64" xr:uid="{00000000-0005-0000-0000-000089020000}"/>
    <cellStyle name="Normal 2 9 2" xfId="1230" xr:uid="{00000000-0005-0000-0000-00008A020000}"/>
    <cellStyle name="Normal 20" xfId="81" xr:uid="{00000000-0005-0000-0000-00008B020000}"/>
    <cellStyle name="Normal 20 2" xfId="219" xr:uid="{00000000-0005-0000-0000-00008C020000}"/>
    <cellStyle name="Normal 20 2 2" xfId="327" xr:uid="{00000000-0005-0000-0000-00008D020000}"/>
    <cellStyle name="Normal 20 2 3" xfId="435" xr:uid="{00000000-0005-0000-0000-00008E020000}"/>
    <cellStyle name="Normal 20 3" xfId="273" xr:uid="{00000000-0005-0000-0000-00008F020000}"/>
    <cellStyle name="Normal 20 4" xfId="381" xr:uid="{00000000-0005-0000-0000-000090020000}"/>
    <cellStyle name="Normal 20 5" xfId="606" xr:uid="{00000000-0005-0000-0000-000091020000}"/>
    <cellStyle name="Normal 21" xfId="82" xr:uid="{00000000-0005-0000-0000-000092020000}"/>
    <cellStyle name="Normal 21 2" xfId="220" xr:uid="{00000000-0005-0000-0000-000093020000}"/>
    <cellStyle name="Normal 21 2 2" xfId="328" xr:uid="{00000000-0005-0000-0000-000094020000}"/>
    <cellStyle name="Normal 21 2 3" xfId="436" xr:uid="{00000000-0005-0000-0000-000095020000}"/>
    <cellStyle name="Normal 21 3" xfId="274" xr:uid="{00000000-0005-0000-0000-000096020000}"/>
    <cellStyle name="Normal 21 4" xfId="382" xr:uid="{00000000-0005-0000-0000-000097020000}"/>
    <cellStyle name="Normal 21 5" xfId="607" xr:uid="{00000000-0005-0000-0000-000098020000}"/>
    <cellStyle name="Normal 22" xfId="83" xr:uid="{00000000-0005-0000-0000-000099020000}"/>
    <cellStyle name="Normal 22 2" xfId="221" xr:uid="{00000000-0005-0000-0000-00009A020000}"/>
    <cellStyle name="Normal 22 2 2" xfId="329" xr:uid="{00000000-0005-0000-0000-00009B020000}"/>
    <cellStyle name="Normal 22 2 3" xfId="437" xr:uid="{00000000-0005-0000-0000-00009C020000}"/>
    <cellStyle name="Normal 22 3" xfId="275" xr:uid="{00000000-0005-0000-0000-00009D020000}"/>
    <cellStyle name="Normal 22 4" xfId="383" xr:uid="{00000000-0005-0000-0000-00009E020000}"/>
    <cellStyle name="Normal 22 5" xfId="608" xr:uid="{00000000-0005-0000-0000-00009F020000}"/>
    <cellStyle name="Normal 23" xfId="84" xr:uid="{00000000-0005-0000-0000-0000A0020000}"/>
    <cellStyle name="Normal 23 2" xfId="222" xr:uid="{00000000-0005-0000-0000-0000A1020000}"/>
    <cellStyle name="Normal 23 2 2" xfId="330" xr:uid="{00000000-0005-0000-0000-0000A2020000}"/>
    <cellStyle name="Normal 23 2 3" xfId="438" xr:uid="{00000000-0005-0000-0000-0000A3020000}"/>
    <cellStyle name="Normal 23 3" xfId="276" xr:uid="{00000000-0005-0000-0000-0000A4020000}"/>
    <cellStyle name="Normal 23 4" xfId="384" xr:uid="{00000000-0005-0000-0000-0000A5020000}"/>
    <cellStyle name="Normal 23 5" xfId="609" xr:uid="{00000000-0005-0000-0000-0000A6020000}"/>
    <cellStyle name="Normal 24" xfId="85" xr:uid="{00000000-0005-0000-0000-0000A7020000}"/>
    <cellStyle name="Normal 24 2" xfId="223" xr:uid="{00000000-0005-0000-0000-0000A8020000}"/>
    <cellStyle name="Normal 24 2 2" xfId="331" xr:uid="{00000000-0005-0000-0000-0000A9020000}"/>
    <cellStyle name="Normal 24 2 3" xfId="439" xr:uid="{00000000-0005-0000-0000-0000AA020000}"/>
    <cellStyle name="Normal 24 3" xfId="277" xr:uid="{00000000-0005-0000-0000-0000AB020000}"/>
    <cellStyle name="Normal 24 4" xfId="385" xr:uid="{00000000-0005-0000-0000-0000AC020000}"/>
    <cellStyle name="Normal 24 5" xfId="610" xr:uid="{00000000-0005-0000-0000-0000AD020000}"/>
    <cellStyle name="Normal 25" xfId="86" xr:uid="{00000000-0005-0000-0000-0000AE020000}"/>
    <cellStyle name="Normal 25 2" xfId="224" xr:uid="{00000000-0005-0000-0000-0000AF020000}"/>
    <cellStyle name="Normal 25 2 2" xfId="332" xr:uid="{00000000-0005-0000-0000-0000B0020000}"/>
    <cellStyle name="Normal 25 2 3" xfId="440" xr:uid="{00000000-0005-0000-0000-0000B1020000}"/>
    <cellStyle name="Normal 25 3" xfId="278" xr:uid="{00000000-0005-0000-0000-0000B2020000}"/>
    <cellStyle name="Normal 25 4" xfId="386" xr:uid="{00000000-0005-0000-0000-0000B3020000}"/>
    <cellStyle name="Normal 25 5" xfId="611" xr:uid="{00000000-0005-0000-0000-0000B4020000}"/>
    <cellStyle name="Normal 26" xfId="87" xr:uid="{00000000-0005-0000-0000-0000B5020000}"/>
    <cellStyle name="Normal 26 2" xfId="225" xr:uid="{00000000-0005-0000-0000-0000B6020000}"/>
    <cellStyle name="Normal 26 2 2" xfId="333" xr:uid="{00000000-0005-0000-0000-0000B7020000}"/>
    <cellStyle name="Normal 26 2 3" xfId="441" xr:uid="{00000000-0005-0000-0000-0000B8020000}"/>
    <cellStyle name="Normal 26 3" xfId="279" xr:uid="{00000000-0005-0000-0000-0000B9020000}"/>
    <cellStyle name="Normal 26 4" xfId="387" xr:uid="{00000000-0005-0000-0000-0000BA020000}"/>
    <cellStyle name="Normal 26 5" xfId="612" xr:uid="{00000000-0005-0000-0000-0000BB020000}"/>
    <cellStyle name="Normal 27" xfId="88" xr:uid="{00000000-0005-0000-0000-0000BC020000}"/>
    <cellStyle name="Normal 27 2" xfId="226" xr:uid="{00000000-0005-0000-0000-0000BD020000}"/>
    <cellStyle name="Normal 27 2 2" xfId="334" xr:uid="{00000000-0005-0000-0000-0000BE020000}"/>
    <cellStyle name="Normal 27 2 3" xfId="442" xr:uid="{00000000-0005-0000-0000-0000BF020000}"/>
    <cellStyle name="Normal 27 3" xfId="280" xr:uid="{00000000-0005-0000-0000-0000C0020000}"/>
    <cellStyle name="Normal 27 4" xfId="388" xr:uid="{00000000-0005-0000-0000-0000C1020000}"/>
    <cellStyle name="Normal 27 5" xfId="613" xr:uid="{00000000-0005-0000-0000-0000C2020000}"/>
    <cellStyle name="Normal 28" xfId="89" xr:uid="{00000000-0005-0000-0000-0000C3020000}"/>
    <cellStyle name="Normal 28 2" xfId="227" xr:uid="{00000000-0005-0000-0000-0000C4020000}"/>
    <cellStyle name="Normal 28 2 2" xfId="335" xr:uid="{00000000-0005-0000-0000-0000C5020000}"/>
    <cellStyle name="Normal 28 2 3" xfId="443" xr:uid="{00000000-0005-0000-0000-0000C6020000}"/>
    <cellStyle name="Normal 28 3" xfId="281" xr:uid="{00000000-0005-0000-0000-0000C7020000}"/>
    <cellStyle name="Normal 28 4" xfId="389" xr:uid="{00000000-0005-0000-0000-0000C8020000}"/>
    <cellStyle name="Normal 28 5" xfId="614" xr:uid="{00000000-0005-0000-0000-0000C9020000}"/>
    <cellStyle name="Normal 29" xfId="90" xr:uid="{00000000-0005-0000-0000-0000CA020000}"/>
    <cellStyle name="Normal 29 2" xfId="228" xr:uid="{00000000-0005-0000-0000-0000CB020000}"/>
    <cellStyle name="Normal 29 2 2" xfId="336" xr:uid="{00000000-0005-0000-0000-0000CC020000}"/>
    <cellStyle name="Normal 29 2 3" xfId="444" xr:uid="{00000000-0005-0000-0000-0000CD020000}"/>
    <cellStyle name="Normal 29 3" xfId="282" xr:uid="{00000000-0005-0000-0000-0000CE020000}"/>
    <cellStyle name="Normal 29 4" xfId="390" xr:uid="{00000000-0005-0000-0000-0000CF020000}"/>
    <cellStyle name="Normal 29 5" xfId="615" xr:uid="{00000000-0005-0000-0000-0000D0020000}"/>
    <cellStyle name="Normal 3" xfId="91" xr:uid="{00000000-0005-0000-0000-0000D1020000}"/>
    <cellStyle name="Normal 3 2" xfId="92" xr:uid="{00000000-0005-0000-0000-0000D2020000}"/>
    <cellStyle name="Normal 3 2 2" xfId="93" xr:uid="{00000000-0005-0000-0000-0000D3020000}"/>
    <cellStyle name="Normal 3 2 3" xfId="860" xr:uid="{00000000-0005-0000-0000-0000D4020000}"/>
    <cellStyle name="Normal 3 3" xfId="94" xr:uid="{00000000-0005-0000-0000-0000D5020000}"/>
    <cellStyle name="Normal 3 3 2" xfId="617" xr:uid="{00000000-0005-0000-0000-0000D6020000}"/>
    <cellStyle name="Normal 3 4" xfId="469" xr:uid="{00000000-0005-0000-0000-0000D7020000}"/>
    <cellStyle name="Normal 3 4 2" xfId="618" xr:uid="{00000000-0005-0000-0000-0000D8020000}"/>
    <cellStyle name="Normal 3 5" xfId="704" xr:uid="{00000000-0005-0000-0000-0000D9020000}"/>
    <cellStyle name="Normal 3 6" xfId="825" xr:uid="{00000000-0005-0000-0000-0000DA020000}"/>
    <cellStyle name="Normal 3 6 2" xfId="1161" xr:uid="{00000000-0005-0000-0000-0000DB020000}"/>
    <cellStyle name="Normal 3 7" xfId="616" xr:uid="{00000000-0005-0000-0000-0000DC020000}"/>
    <cellStyle name="Normal 3 8" xfId="1231" xr:uid="{00000000-0005-0000-0000-0000DD020000}"/>
    <cellStyle name="Normal 3 9" xfId="852" xr:uid="{00000000-0005-0000-0000-0000DE020000}"/>
    <cellStyle name="Normal 3_Important" xfId="95" xr:uid="{00000000-0005-0000-0000-0000DF020000}"/>
    <cellStyle name="Normal 30" xfId="96" xr:uid="{00000000-0005-0000-0000-0000E0020000}"/>
    <cellStyle name="Normal 30 2" xfId="229" xr:uid="{00000000-0005-0000-0000-0000E1020000}"/>
    <cellStyle name="Normal 30 2 2" xfId="337" xr:uid="{00000000-0005-0000-0000-0000E2020000}"/>
    <cellStyle name="Normal 30 2 3" xfId="445" xr:uid="{00000000-0005-0000-0000-0000E3020000}"/>
    <cellStyle name="Normal 30 3" xfId="283" xr:uid="{00000000-0005-0000-0000-0000E4020000}"/>
    <cellStyle name="Normal 30 4" xfId="391" xr:uid="{00000000-0005-0000-0000-0000E5020000}"/>
    <cellStyle name="Normal 30 5" xfId="619" xr:uid="{00000000-0005-0000-0000-0000E6020000}"/>
    <cellStyle name="Normal 31" xfId="97" xr:uid="{00000000-0005-0000-0000-0000E7020000}"/>
    <cellStyle name="Normal 31 2" xfId="230" xr:uid="{00000000-0005-0000-0000-0000E8020000}"/>
    <cellStyle name="Normal 31 2 2" xfId="338" xr:uid="{00000000-0005-0000-0000-0000E9020000}"/>
    <cellStyle name="Normal 31 2 3" xfId="446" xr:uid="{00000000-0005-0000-0000-0000EA020000}"/>
    <cellStyle name="Normal 31 3" xfId="284" xr:uid="{00000000-0005-0000-0000-0000EB020000}"/>
    <cellStyle name="Normal 31 4" xfId="392" xr:uid="{00000000-0005-0000-0000-0000EC020000}"/>
    <cellStyle name="Normal 31 5" xfId="620" xr:uid="{00000000-0005-0000-0000-0000ED020000}"/>
    <cellStyle name="Normal 32" xfId="98" xr:uid="{00000000-0005-0000-0000-0000EE020000}"/>
    <cellStyle name="Normal 32 2" xfId="231" xr:uid="{00000000-0005-0000-0000-0000EF020000}"/>
    <cellStyle name="Normal 32 2 2" xfId="339" xr:uid="{00000000-0005-0000-0000-0000F0020000}"/>
    <cellStyle name="Normal 32 2 3" xfId="447" xr:uid="{00000000-0005-0000-0000-0000F1020000}"/>
    <cellStyle name="Normal 32 3" xfId="285" xr:uid="{00000000-0005-0000-0000-0000F2020000}"/>
    <cellStyle name="Normal 32 4" xfId="393" xr:uid="{00000000-0005-0000-0000-0000F3020000}"/>
    <cellStyle name="Normal 32 5" xfId="621" xr:uid="{00000000-0005-0000-0000-0000F4020000}"/>
    <cellStyle name="Normal 33" xfId="99" xr:uid="{00000000-0005-0000-0000-0000F5020000}"/>
    <cellStyle name="Normal 33 2" xfId="232" xr:uid="{00000000-0005-0000-0000-0000F6020000}"/>
    <cellStyle name="Normal 33 2 2" xfId="340" xr:uid="{00000000-0005-0000-0000-0000F7020000}"/>
    <cellStyle name="Normal 33 2 3" xfId="448" xr:uid="{00000000-0005-0000-0000-0000F8020000}"/>
    <cellStyle name="Normal 33 3" xfId="286" xr:uid="{00000000-0005-0000-0000-0000F9020000}"/>
    <cellStyle name="Normal 33 4" xfId="394" xr:uid="{00000000-0005-0000-0000-0000FA020000}"/>
    <cellStyle name="Normal 33 5" xfId="622" xr:uid="{00000000-0005-0000-0000-0000FB020000}"/>
    <cellStyle name="Normal 34" xfId="100" xr:uid="{00000000-0005-0000-0000-0000FC020000}"/>
    <cellStyle name="Normal 34 2" xfId="233" xr:uid="{00000000-0005-0000-0000-0000FD020000}"/>
    <cellStyle name="Normal 34 2 2" xfId="341" xr:uid="{00000000-0005-0000-0000-0000FE020000}"/>
    <cellStyle name="Normal 34 2 3" xfId="449" xr:uid="{00000000-0005-0000-0000-0000FF020000}"/>
    <cellStyle name="Normal 34 3" xfId="287" xr:uid="{00000000-0005-0000-0000-000000030000}"/>
    <cellStyle name="Normal 34 4" xfId="395" xr:uid="{00000000-0005-0000-0000-000001030000}"/>
    <cellStyle name="Normal 34 5" xfId="623" xr:uid="{00000000-0005-0000-0000-000002030000}"/>
    <cellStyle name="Normal 35" xfId="101" xr:uid="{00000000-0005-0000-0000-000003030000}"/>
    <cellStyle name="Normal 35 2" xfId="234" xr:uid="{00000000-0005-0000-0000-000004030000}"/>
    <cellStyle name="Normal 35 2 2" xfId="342" xr:uid="{00000000-0005-0000-0000-000005030000}"/>
    <cellStyle name="Normal 35 2 3" xfId="450" xr:uid="{00000000-0005-0000-0000-000006030000}"/>
    <cellStyle name="Normal 35 3" xfId="288" xr:uid="{00000000-0005-0000-0000-000007030000}"/>
    <cellStyle name="Normal 35 4" xfId="396" xr:uid="{00000000-0005-0000-0000-000008030000}"/>
    <cellStyle name="Normal 35 5" xfId="624" xr:uid="{00000000-0005-0000-0000-000009030000}"/>
    <cellStyle name="Normal 36" xfId="102" xr:uid="{00000000-0005-0000-0000-00000A030000}"/>
    <cellStyle name="Normal 36 2" xfId="235" xr:uid="{00000000-0005-0000-0000-00000B030000}"/>
    <cellStyle name="Normal 36 2 2" xfId="343" xr:uid="{00000000-0005-0000-0000-00000C030000}"/>
    <cellStyle name="Normal 36 2 3" xfId="451" xr:uid="{00000000-0005-0000-0000-00000D030000}"/>
    <cellStyle name="Normal 36 3" xfId="289" xr:uid="{00000000-0005-0000-0000-00000E030000}"/>
    <cellStyle name="Normal 36 4" xfId="397" xr:uid="{00000000-0005-0000-0000-00000F030000}"/>
    <cellStyle name="Normal 36 5" xfId="625" xr:uid="{00000000-0005-0000-0000-000010030000}"/>
    <cellStyle name="Normal 37" xfId="103" xr:uid="{00000000-0005-0000-0000-000011030000}"/>
    <cellStyle name="Normal 37 2" xfId="236" xr:uid="{00000000-0005-0000-0000-000012030000}"/>
    <cellStyle name="Normal 37 2 2" xfId="344" xr:uid="{00000000-0005-0000-0000-000013030000}"/>
    <cellStyle name="Normal 37 2 3" xfId="452" xr:uid="{00000000-0005-0000-0000-000014030000}"/>
    <cellStyle name="Normal 37 3" xfId="290" xr:uid="{00000000-0005-0000-0000-000015030000}"/>
    <cellStyle name="Normal 37 4" xfId="398" xr:uid="{00000000-0005-0000-0000-000016030000}"/>
    <cellStyle name="Normal 37 5" xfId="626" xr:uid="{00000000-0005-0000-0000-000017030000}"/>
    <cellStyle name="Normal 38" xfId="156" xr:uid="{00000000-0005-0000-0000-000018030000}"/>
    <cellStyle name="Normal 38 2" xfId="248" xr:uid="{00000000-0005-0000-0000-000019030000}"/>
    <cellStyle name="Normal 38 2 2" xfId="356" xr:uid="{00000000-0005-0000-0000-00001A030000}"/>
    <cellStyle name="Normal 38 2 3" xfId="464" xr:uid="{00000000-0005-0000-0000-00001B030000}"/>
    <cellStyle name="Normal 38 2 4" xfId="1021" xr:uid="{00000000-0005-0000-0000-00001C030000}"/>
    <cellStyle name="Normal 38 3" xfId="302" xr:uid="{00000000-0005-0000-0000-00001D030000}"/>
    <cellStyle name="Normal 38 4" xfId="410" xr:uid="{00000000-0005-0000-0000-00001E030000}"/>
    <cellStyle name="Normal 38 5" xfId="863" xr:uid="{00000000-0005-0000-0000-00001F030000}"/>
    <cellStyle name="Normal 39" xfId="7" xr:uid="{00000000-0005-0000-0000-000020030000}"/>
    <cellStyle name="Normal 39 2" xfId="476" xr:uid="{00000000-0005-0000-0000-000021030000}"/>
    <cellStyle name="Normal 39 2 2" xfId="1020" xr:uid="{00000000-0005-0000-0000-000022030000}"/>
    <cellStyle name="Normal 39 3" xfId="1175" xr:uid="{00000000-0005-0000-0000-000023030000}"/>
    <cellStyle name="Normal 39 4" xfId="862" xr:uid="{00000000-0005-0000-0000-000024030000}"/>
    <cellStyle name="Normal 4" xfId="104" xr:uid="{00000000-0005-0000-0000-000025030000}"/>
    <cellStyle name="Normal 4 2" xfId="105" xr:uid="{00000000-0005-0000-0000-000026030000}"/>
    <cellStyle name="Normal 4 2 2" xfId="106" xr:uid="{00000000-0005-0000-0000-000027030000}"/>
    <cellStyle name="Normal 4 2 2 2" xfId="628" xr:uid="{00000000-0005-0000-0000-000028030000}"/>
    <cellStyle name="Normal 4 2 2 2 2" xfId="1027" xr:uid="{00000000-0005-0000-0000-000029030000}"/>
    <cellStyle name="Normal 4 2 2 3" xfId="873" xr:uid="{00000000-0005-0000-0000-00002A030000}"/>
    <cellStyle name="Normal 4 2 3" xfId="719" xr:uid="{00000000-0005-0000-0000-00002B030000}"/>
    <cellStyle name="Normal 4 2 3 2" xfId="1058" xr:uid="{00000000-0005-0000-0000-00002C030000}"/>
    <cellStyle name="Normal 4 2 3 3" xfId="905" xr:uid="{00000000-0005-0000-0000-00002D030000}"/>
    <cellStyle name="Normal 4 2 4" xfId="1233" xr:uid="{00000000-0005-0000-0000-00002E030000}"/>
    <cellStyle name="Normal 4 3" xfId="107" xr:uid="{00000000-0005-0000-0000-00002F030000}"/>
    <cellStyle name="Normal 4 3 2" xfId="108" xr:uid="{00000000-0005-0000-0000-000030030000}"/>
    <cellStyle name="Normal 4 3 2 2" xfId="1234" xr:uid="{00000000-0005-0000-0000-000031030000}"/>
    <cellStyle name="Normal 4 3 3" xfId="629" xr:uid="{00000000-0005-0000-0000-000032030000}"/>
    <cellStyle name="Normal 4 4" xfId="630" xr:uid="{00000000-0005-0000-0000-000033030000}"/>
    <cellStyle name="Normal 4 4 2" xfId="631" xr:uid="{00000000-0005-0000-0000-000034030000}"/>
    <cellStyle name="Normal 4 4 2 2" xfId="632" xr:uid="{00000000-0005-0000-0000-000035030000}"/>
    <cellStyle name="Normal 4 4 3" xfId="1255" xr:uid="{00000000-0005-0000-0000-000036030000}"/>
    <cellStyle name="Normal 4 5" xfId="633" xr:uid="{00000000-0005-0000-0000-000037030000}"/>
    <cellStyle name="Normal 4 6" xfId="634" xr:uid="{00000000-0005-0000-0000-000038030000}"/>
    <cellStyle name="Normal 4 7" xfId="627" xr:uid="{00000000-0005-0000-0000-000039030000}"/>
    <cellStyle name="Normal 4 8" xfId="1232" xr:uid="{00000000-0005-0000-0000-00003A030000}"/>
    <cellStyle name="Normal 40" xfId="695" xr:uid="{00000000-0005-0000-0000-00003B030000}"/>
    <cellStyle name="Normal 40 2" xfId="1037" xr:uid="{00000000-0005-0000-0000-00003C030000}"/>
    <cellStyle name="Normal 40 3" xfId="884" xr:uid="{00000000-0005-0000-0000-00003D030000}"/>
    <cellStyle name="Normal 41" xfId="699" xr:uid="{00000000-0005-0000-0000-00003E030000}"/>
    <cellStyle name="Normal 41 2" xfId="1041" xr:uid="{00000000-0005-0000-0000-00003F030000}"/>
    <cellStyle name="Normal 41 3" xfId="888" xr:uid="{00000000-0005-0000-0000-000040030000}"/>
    <cellStyle name="Normal 42" xfId="700" xr:uid="{00000000-0005-0000-0000-000041030000}"/>
    <cellStyle name="Normal 42 2" xfId="1042" xr:uid="{00000000-0005-0000-0000-000042030000}"/>
    <cellStyle name="Normal 42 3" xfId="889" xr:uid="{00000000-0005-0000-0000-000043030000}"/>
    <cellStyle name="Normal 43" xfId="701" xr:uid="{00000000-0005-0000-0000-000044030000}"/>
    <cellStyle name="Normal 43 2" xfId="1043" xr:uid="{00000000-0005-0000-0000-000045030000}"/>
    <cellStyle name="Normal 43 3" xfId="890" xr:uid="{00000000-0005-0000-0000-000046030000}"/>
    <cellStyle name="Normal 44" xfId="702" xr:uid="{00000000-0005-0000-0000-000047030000}"/>
    <cellStyle name="Normal 44 2" xfId="1044" xr:uid="{00000000-0005-0000-0000-000048030000}"/>
    <cellStyle name="Normal 44 3" xfId="891" xr:uid="{00000000-0005-0000-0000-000049030000}"/>
    <cellStyle name="Normal 45" xfId="703" xr:uid="{00000000-0005-0000-0000-00004A030000}"/>
    <cellStyle name="Normal 45 2" xfId="1045" xr:uid="{00000000-0005-0000-0000-00004B030000}"/>
    <cellStyle name="Normal 45 3" xfId="892" xr:uid="{00000000-0005-0000-0000-00004C030000}"/>
    <cellStyle name="Normal 46" xfId="726" xr:uid="{00000000-0005-0000-0000-00004D030000}"/>
    <cellStyle name="Normal 46 2" xfId="1065" xr:uid="{00000000-0005-0000-0000-00004E030000}"/>
    <cellStyle name="Normal 46 3" xfId="912" xr:uid="{00000000-0005-0000-0000-00004F030000}"/>
    <cellStyle name="Normal 47" xfId="738" xr:uid="{00000000-0005-0000-0000-000050030000}"/>
    <cellStyle name="Normal 47 2" xfId="1077" xr:uid="{00000000-0005-0000-0000-000051030000}"/>
    <cellStyle name="Normal 47 3" xfId="924" xr:uid="{00000000-0005-0000-0000-000052030000}"/>
    <cellStyle name="Normal 48" xfId="728" xr:uid="{00000000-0005-0000-0000-000053030000}"/>
    <cellStyle name="Normal 48 2" xfId="1067" xr:uid="{00000000-0005-0000-0000-000054030000}"/>
    <cellStyle name="Normal 48 3" xfId="914" xr:uid="{00000000-0005-0000-0000-000055030000}"/>
    <cellStyle name="Normal 49" xfId="742" xr:uid="{00000000-0005-0000-0000-000056030000}"/>
    <cellStyle name="Normal 49 2" xfId="1080" xr:uid="{00000000-0005-0000-0000-000057030000}"/>
    <cellStyle name="Normal 49 3" xfId="927" xr:uid="{00000000-0005-0000-0000-000058030000}"/>
    <cellStyle name="Normal 5" xfId="109" xr:uid="{00000000-0005-0000-0000-000059030000}"/>
    <cellStyle name="Normal 5 10" xfId="849" xr:uid="{00000000-0005-0000-0000-00005A030000}"/>
    <cellStyle name="Normal 5 2" xfId="110" xr:uid="{00000000-0005-0000-0000-00005B030000}"/>
    <cellStyle name="Normal 5 2 2" xfId="238" xr:uid="{00000000-0005-0000-0000-00005C030000}"/>
    <cellStyle name="Normal 5 2 2 2" xfId="346" xr:uid="{00000000-0005-0000-0000-00005D030000}"/>
    <cellStyle name="Normal 5 2 2 3" xfId="454" xr:uid="{00000000-0005-0000-0000-00005E030000}"/>
    <cellStyle name="Normal 5 2 3" xfId="292" xr:uid="{00000000-0005-0000-0000-00005F030000}"/>
    <cellStyle name="Normal 5 2 4" xfId="400" xr:uid="{00000000-0005-0000-0000-000060030000}"/>
    <cellStyle name="Normal 5 2 5" xfId="636" xr:uid="{00000000-0005-0000-0000-000061030000}"/>
    <cellStyle name="Normal 5 3" xfId="111" xr:uid="{00000000-0005-0000-0000-000062030000}"/>
    <cellStyle name="Normal 5 3 2" xfId="239" xr:uid="{00000000-0005-0000-0000-000063030000}"/>
    <cellStyle name="Normal 5 3 2 2" xfId="347" xr:uid="{00000000-0005-0000-0000-000064030000}"/>
    <cellStyle name="Normal 5 3 2 3" xfId="455" xr:uid="{00000000-0005-0000-0000-000065030000}"/>
    <cellStyle name="Normal 5 3 3" xfId="293" xr:uid="{00000000-0005-0000-0000-000066030000}"/>
    <cellStyle name="Normal 5 3 4" xfId="401" xr:uid="{00000000-0005-0000-0000-000067030000}"/>
    <cellStyle name="Normal 5 3 5" xfId="637" xr:uid="{00000000-0005-0000-0000-000068030000}"/>
    <cellStyle name="Normal 5 4" xfId="112" xr:uid="{00000000-0005-0000-0000-000069030000}"/>
    <cellStyle name="Normal 5 4 2" xfId="240" xr:uid="{00000000-0005-0000-0000-00006A030000}"/>
    <cellStyle name="Normal 5 4 2 2" xfId="348" xr:uid="{00000000-0005-0000-0000-00006B030000}"/>
    <cellStyle name="Normal 5 4 2 3" xfId="456" xr:uid="{00000000-0005-0000-0000-00006C030000}"/>
    <cellStyle name="Normal 5 4 2 4" xfId="1059" xr:uid="{00000000-0005-0000-0000-00006D030000}"/>
    <cellStyle name="Normal 5 4 3" xfId="294" xr:uid="{00000000-0005-0000-0000-00006E030000}"/>
    <cellStyle name="Normal 5 4 4" xfId="402" xr:uid="{00000000-0005-0000-0000-00006F030000}"/>
    <cellStyle name="Normal 5 4 5" xfId="906" xr:uid="{00000000-0005-0000-0000-000070030000}"/>
    <cellStyle name="Normal 5 5" xfId="113" xr:uid="{00000000-0005-0000-0000-000071030000}"/>
    <cellStyle name="Normal 5 5 2" xfId="241" xr:uid="{00000000-0005-0000-0000-000072030000}"/>
    <cellStyle name="Normal 5 5 2 2" xfId="349" xr:uid="{00000000-0005-0000-0000-000073030000}"/>
    <cellStyle name="Normal 5 5 2 3" xfId="457" xr:uid="{00000000-0005-0000-0000-000074030000}"/>
    <cellStyle name="Normal 5 5 3" xfId="295" xr:uid="{00000000-0005-0000-0000-000075030000}"/>
    <cellStyle name="Normal 5 5 4" xfId="403" xr:uid="{00000000-0005-0000-0000-000076030000}"/>
    <cellStyle name="Normal 5 5 5" xfId="874" xr:uid="{00000000-0005-0000-0000-000077030000}"/>
    <cellStyle name="Normal 5 6" xfId="237" xr:uid="{00000000-0005-0000-0000-000078030000}"/>
    <cellStyle name="Normal 5 6 2" xfId="345" xr:uid="{00000000-0005-0000-0000-000079030000}"/>
    <cellStyle name="Normal 5 6 3" xfId="453" xr:uid="{00000000-0005-0000-0000-00007A030000}"/>
    <cellStyle name="Normal 5 6 4" xfId="1235" xr:uid="{00000000-0005-0000-0000-00007B030000}"/>
    <cellStyle name="Normal 5 7" xfId="291" xr:uid="{00000000-0005-0000-0000-00007C030000}"/>
    <cellStyle name="Normal 5 8" xfId="399" xr:uid="{00000000-0005-0000-0000-00007D030000}"/>
    <cellStyle name="Normal 5 9" xfId="635" xr:uid="{00000000-0005-0000-0000-00007E030000}"/>
    <cellStyle name="Normal 50" xfId="730" xr:uid="{00000000-0005-0000-0000-00007F030000}"/>
    <cellStyle name="Normal 50 2" xfId="1069" xr:uid="{00000000-0005-0000-0000-000080030000}"/>
    <cellStyle name="Normal 50 3" xfId="916" xr:uid="{00000000-0005-0000-0000-000081030000}"/>
    <cellStyle name="Normal 51" xfId="735" xr:uid="{00000000-0005-0000-0000-000082030000}"/>
    <cellStyle name="Normal 51 2" xfId="1074" xr:uid="{00000000-0005-0000-0000-000083030000}"/>
    <cellStyle name="Normal 51 3" xfId="921" xr:uid="{00000000-0005-0000-0000-000084030000}"/>
    <cellStyle name="Normal 52" xfId="732" xr:uid="{00000000-0005-0000-0000-000085030000}"/>
    <cellStyle name="Normal 52 2" xfId="1071" xr:uid="{00000000-0005-0000-0000-000086030000}"/>
    <cellStyle name="Normal 52 3" xfId="918" xr:uid="{00000000-0005-0000-0000-000087030000}"/>
    <cellStyle name="Normal 53" xfId="748" xr:uid="{00000000-0005-0000-0000-000088030000}"/>
    <cellStyle name="Normal 53 2" xfId="1086" xr:uid="{00000000-0005-0000-0000-000089030000}"/>
    <cellStyle name="Normal 53 3" xfId="933" xr:uid="{00000000-0005-0000-0000-00008A030000}"/>
    <cellStyle name="Normal 54" xfId="792" xr:uid="{00000000-0005-0000-0000-00008B030000}"/>
    <cellStyle name="Normal 54 2" xfId="1130" xr:uid="{00000000-0005-0000-0000-00008C030000}"/>
    <cellStyle name="Normal 54 3" xfId="977" xr:uid="{00000000-0005-0000-0000-00008D030000}"/>
    <cellStyle name="Normal 55" xfId="751" xr:uid="{00000000-0005-0000-0000-00008E030000}"/>
    <cellStyle name="Normal 55 2" xfId="1089" xr:uid="{00000000-0005-0000-0000-00008F030000}"/>
    <cellStyle name="Normal 55 3" xfId="936" xr:uid="{00000000-0005-0000-0000-000090030000}"/>
    <cellStyle name="Normal 56" xfId="789" xr:uid="{00000000-0005-0000-0000-000091030000}"/>
    <cellStyle name="Normal 56 2" xfId="1127" xr:uid="{00000000-0005-0000-0000-000092030000}"/>
    <cellStyle name="Normal 56 3" xfId="974" xr:uid="{00000000-0005-0000-0000-000093030000}"/>
    <cellStyle name="Normal 57" xfId="798" xr:uid="{00000000-0005-0000-0000-000094030000}"/>
    <cellStyle name="Normal 57 2" xfId="1136" xr:uid="{00000000-0005-0000-0000-000095030000}"/>
    <cellStyle name="Normal 57 3" xfId="983" xr:uid="{00000000-0005-0000-0000-000096030000}"/>
    <cellStyle name="Normal 58" xfId="787" xr:uid="{00000000-0005-0000-0000-000097030000}"/>
    <cellStyle name="Normal 58 2" xfId="1125" xr:uid="{00000000-0005-0000-0000-000098030000}"/>
    <cellStyle name="Normal 58 3" xfId="972" xr:uid="{00000000-0005-0000-0000-000099030000}"/>
    <cellStyle name="Normal 59" xfId="754" xr:uid="{00000000-0005-0000-0000-00009A030000}"/>
    <cellStyle name="Normal 59 2" xfId="1092" xr:uid="{00000000-0005-0000-0000-00009B030000}"/>
    <cellStyle name="Normal 59 3" xfId="939" xr:uid="{00000000-0005-0000-0000-00009C030000}"/>
    <cellStyle name="Normal 6" xfId="114" xr:uid="{00000000-0005-0000-0000-00009D030000}"/>
    <cellStyle name="Normal 6 2" xfId="115" xr:uid="{00000000-0005-0000-0000-00009E030000}"/>
    <cellStyle name="Normal 6 2 2" xfId="639" xr:uid="{00000000-0005-0000-0000-00009F030000}"/>
    <cellStyle name="Normal 6 3" xfId="640" xr:uid="{00000000-0005-0000-0000-0000A0030000}"/>
    <cellStyle name="Normal 6 4" xfId="638" xr:uid="{00000000-0005-0000-0000-0000A1030000}"/>
    <cellStyle name="Normal 6 4 2" xfId="1236" xr:uid="{00000000-0005-0000-0000-0000A2030000}"/>
    <cellStyle name="Normal 60" xfId="785" xr:uid="{00000000-0005-0000-0000-0000A3030000}"/>
    <cellStyle name="Normal 60 2" xfId="1123" xr:uid="{00000000-0005-0000-0000-0000A4030000}"/>
    <cellStyle name="Normal 60 3" xfId="970" xr:uid="{00000000-0005-0000-0000-0000A5030000}"/>
    <cellStyle name="Normal 61" xfId="756" xr:uid="{00000000-0005-0000-0000-0000A6030000}"/>
    <cellStyle name="Normal 61 2" xfId="1094" xr:uid="{00000000-0005-0000-0000-0000A7030000}"/>
    <cellStyle name="Normal 61 3" xfId="941" xr:uid="{00000000-0005-0000-0000-0000A8030000}"/>
    <cellStyle name="Normal 62" xfId="783" xr:uid="{00000000-0005-0000-0000-0000A9030000}"/>
    <cellStyle name="Normal 62 2" xfId="1121" xr:uid="{00000000-0005-0000-0000-0000AA030000}"/>
    <cellStyle name="Normal 62 3" xfId="968" xr:uid="{00000000-0005-0000-0000-0000AB030000}"/>
    <cellStyle name="Normal 63" xfId="758" xr:uid="{00000000-0005-0000-0000-0000AC030000}"/>
    <cellStyle name="Normal 63 2" xfId="1096" xr:uid="{00000000-0005-0000-0000-0000AD030000}"/>
    <cellStyle name="Normal 63 3" xfId="943" xr:uid="{00000000-0005-0000-0000-0000AE030000}"/>
    <cellStyle name="Normal 64" xfId="781" xr:uid="{00000000-0005-0000-0000-0000AF030000}"/>
    <cellStyle name="Normal 64 2" xfId="1119" xr:uid="{00000000-0005-0000-0000-0000B0030000}"/>
    <cellStyle name="Normal 64 3" xfId="966" xr:uid="{00000000-0005-0000-0000-0000B1030000}"/>
    <cellStyle name="Normal 65" xfId="760" xr:uid="{00000000-0005-0000-0000-0000B2030000}"/>
    <cellStyle name="Normal 65 2" xfId="1098" xr:uid="{00000000-0005-0000-0000-0000B3030000}"/>
    <cellStyle name="Normal 65 3" xfId="945" xr:uid="{00000000-0005-0000-0000-0000B4030000}"/>
    <cellStyle name="Normal 66" xfId="779" xr:uid="{00000000-0005-0000-0000-0000B5030000}"/>
    <cellStyle name="Normal 66 2" xfId="1117" xr:uid="{00000000-0005-0000-0000-0000B6030000}"/>
    <cellStyle name="Normal 66 3" xfId="964" xr:uid="{00000000-0005-0000-0000-0000B7030000}"/>
    <cellStyle name="Normal 67" xfId="762" xr:uid="{00000000-0005-0000-0000-0000B8030000}"/>
    <cellStyle name="Normal 67 2" xfId="1100" xr:uid="{00000000-0005-0000-0000-0000B9030000}"/>
    <cellStyle name="Normal 67 3" xfId="947" xr:uid="{00000000-0005-0000-0000-0000BA030000}"/>
    <cellStyle name="Normal 68" xfId="777" xr:uid="{00000000-0005-0000-0000-0000BB030000}"/>
    <cellStyle name="Normal 68 2" xfId="1115" xr:uid="{00000000-0005-0000-0000-0000BC030000}"/>
    <cellStyle name="Normal 68 3" xfId="962" xr:uid="{00000000-0005-0000-0000-0000BD030000}"/>
    <cellStyle name="Normal 69" xfId="764" xr:uid="{00000000-0005-0000-0000-0000BE030000}"/>
    <cellStyle name="Normal 69 2" xfId="1102" xr:uid="{00000000-0005-0000-0000-0000BF030000}"/>
    <cellStyle name="Normal 69 3" xfId="949" xr:uid="{00000000-0005-0000-0000-0000C0030000}"/>
    <cellStyle name="Normal 7" xfId="116" xr:uid="{00000000-0005-0000-0000-0000C1030000}"/>
    <cellStyle name="Normal 7 2" xfId="117" xr:uid="{00000000-0005-0000-0000-0000C2030000}"/>
    <cellStyle name="Normal 7 2 2" xfId="642" xr:uid="{00000000-0005-0000-0000-0000C3030000}"/>
    <cellStyle name="Normal 7 2 2 2" xfId="1028" xr:uid="{00000000-0005-0000-0000-0000C4030000}"/>
    <cellStyle name="Normal 7 2 3" xfId="875" xr:uid="{00000000-0005-0000-0000-0000C5030000}"/>
    <cellStyle name="Normal 7 3" xfId="641" xr:uid="{00000000-0005-0000-0000-0000C6030000}"/>
    <cellStyle name="Normal 7 3 2" xfId="1237" xr:uid="{00000000-0005-0000-0000-0000C7030000}"/>
    <cellStyle name="Normal 70" xfId="775" xr:uid="{00000000-0005-0000-0000-0000C8030000}"/>
    <cellStyle name="Normal 70 2" xfId="1113" xr:uid="{00000000-0005-0000-0000-0000C9030000}"/>
    <cellStyle name="Normal 70 3" xfId="960" xr:uid="{00000000-0005-0000-0000-0000CA030000}"/>
    <cellStyle name="Normal 71" xfId="766" xr:uid="{00000000-0005-0000-0000-0000CB030000}"/>
    <cellStyle name="Normal 71 2" xfId="1104" xr:uid="{00000000-0005-0000-0000-0000CC030000}"/>
    <cellStyle name="Normal 71 3" xfId="951" xr:uid="{00000000-0005-0000-0000-0000CD030000}"/>
    <cellStyle name="Normal 72" xfId="773" xr:uid="{00000000-0005-0000-0000-0000CE030000}"/>
    <cellStyle name="Normal 72 2" xfId="1111" xr:uid="{00000000-0005-0000-0000-0000CF030000}"/>
    <cellStyle name="Normal 72 3" xfId="958" xr:uid="{00000000-0005-0000-0000-0000D0030000}"/>
    <cellStyle name="Normal 73" xfId="768" xr:uid="{00000000-0005-0000-0000-0000D1030000}"/>
    <cellStyle name="Normal 73 2" xfId="1106" xr:uid="{00000000-0005-0000-0000-0000D2030000}"/>
    <cellStyle name="Normal 73 3" xfId="953" xr:uid="{00000000-0005-0000-0000-0000D3030000}"/>
    <cellStyle name="Normal 74" xfId="771" xr:uid="{00000000-0005-0000-0000-0000D4030000}"/>
    <cellStyle name="Normal 74 2" xfId="1109" xr:uid="{00000000-0005-0000-0000-0000D5030000}"/>
    <cellStyle name="Normal 74 3" xfId="956" xr:uid="{00000000-0005-0000-0000-0000D6030000}"/>
    <cellStyle name="Normal 75" xfId="750" xr:uid="{00000000-0005-0000-0000-0000D7030000}"/>
    <cellStyle name="Normal 75 2" xfId="1088" xr:uid="{00000000-0005-0000-0000-0000D8030000}"/>
    <cellStyle name="Normal 75 3" xfId="935" xr:uid="{00000000-0005-0000-0000-0000D9030000}"/>
    <cellStyle name="Normal 76" xfId="794" xr:uid="{00000000-0005-0000-0000-0000DA030000}"/>
    <cellStyle name="Normal 76 2" xfId="1132" xr:uid="{00000000-0005-0000-0000-0000DB030000}"/>
    <cellStyle name="Normal 76 3" xfId="979" xr:uid="{00000000-0005-0000-0000-0000DC030000}"/>
    <cellStyle name="Normal 77" xfId="821" xr:uid="{00000000-0005-0000-0000-0000DD030000}"/>
    <cellStyle name="Normal 77 2" xfId="1158" xr:uid="{00000000-0005-0000-0000-0000DE030000}"/>
    <cellStyle name="Normal 77 3" xfId="1005" xr:uid="{00000000-0005-0000-0000-0000DF030000}"/>
    <cellStyle name="Normal 78" xfId="823" xr:uid="{00000000-0005-0000-0000-0000E0030000}"/>
    <cellStyle name="Normal 78 2" xfId="1160" xr:uid="{00000000-0005-0000-0000-0000E1030000}"/>
    <cellStyle name="Normal 78 3" xfId="1007" xr:uid="{00000000-0005-0000-0000-0000E2030000}"/>
    <cellStyle name="Normal 79" xfId="828" xr:uid="{00000000-0005-0000-0000-0000E3030000}"/>
    <cellStyle name="Normal 79 2" xfId="1164" xr:uid="{00000000-0005-0000-0000-0000E4030000}"/>
    <cellStyle name="Normal 79 3" xfId="1010" xr:uid="{00000000-0005-0000-0000-0000E5030000}"/>
    <cellStyle name="Normal 8" xfId="118" xr:uid="{00000000-0005-0000-0000-0000E6030000}"/>
    <cellStyle name="Normal 8 2" xfId="119" xr:uid="{00000000-0005-0000-0000-0000E7030000}"/>
    <cellStyle name="Normal 8 2 2" xfId="243" xr:uid="{00000000-0005-0000-0000-0000E8030000}"/>
    <cellStyle name="Normal 8 2 2 2" xfId="351" xr:uid="{00000000-0005-0000-0000-0000E9030000}"/>
    <cellStyle name="Normal 8 2 2 3" xfId="459" xr:uid="{00000000-0005-0000-0000-0000EA030000}"/>
    <cellStyle name="Normal 8 2 2 4" xfId="1029" xr:uid="{00000000-0005-0000-0000-0000EB030000}"/>
    <cellStyle name="Normal 8 2 3" xfId="297" xr:uid="{00000000-0005-0000-0000-0000EC030000}"/>
    <cellStyle name="Normal 8 2 4" xfId="405" xr:uid="{00000000-0005-0000-0000-0000ED030000}"/>
    <cellStyle name="Normal 8 2 5" xfId="876" xr:uid="{00000000-0005-0000-0000-0000EE030000}"/>
    <cellStyle name="Normal 8 3" xfId="120" xr:uid="{00000000-0005-0000-0000-0000EF030000}"/>
    <cellStyle name="Normal 8 3 2" xfId="244" xr:uid="{00000000-0005-0000-0000-0000F0030000}"/>
    <cellStyle name="Normal 8 3 2 2" xfId="352" xr:uid="{00000000-0005-0000-0000-0000F1030000}"/>
    <cellStyle name="Normal 8 3 2 3" xfId="460" xr:uid="{00000000-0005-0000-0000-0000F2030000}"/>
    <cellStyle name="Normal 8 3 2 4" xfId="1030" xr:uid="{00000000-0005-0000-0000-0000F3030000}"/>
    <cellStyle name="Normal 8 3 3" xfId="298" xr:uid="{00000000-0005-0000-0000-0000F4030000}"/>
    <cellStyle name="Normal 8 3 4" xfId="406" xr:uid="{00000000-0005-0000-0000-0000F5030000}"/>
    <cellStyle name="Normal 8 3 5" xfId="877" xr:uid="{00000000-0005-0000-0000-0000F6030000}"/>
    <cellStyle name="Normal 8 4" xfId="242" xr:uid="{00000000-0005-0000-0000-0000F7030000}"/>
    <cellStyle name="Normal 8 4 2" xfId="350" xr:uid="{00000000-0005-0000-0000-0000F8030000}"/>
    <cellStyle name="Normal 8 4 3" xfId="458" xr:uid="{00000000-0005-0000-0000-0000F9030000}"/>
    <cellStyle name="Normal 8 4 4" xfId="1238" xr:uid="{00000000-0005-0000-0000-0000FA030000}"/>
    <cellStyle name="Normal 8 5" xfId="296" xr:uid="{00000000-0005-0000-0000-0000FB030000}"/>
    <cellStyle name="Normal 8 6" xfId="404" xr:uid="{00000000-0005-0000-0000-0000FC030000}"/>
    <cellStyle name="Normal 8 7" xfId="643" xr:uid="{00000000-0005-0000-0000-0000FD030000}"/>
    <cellStyle name="Normal 80" xfId="830" xr:uid="{00000000-0005-0000-0000-0000FE030000}"/>
    <cellStyle name="Normal 80 2" xfId="1166" xr:uid="{00000000-0005-0000-0000-0000FF030000}"/>
    <cellStyle name="Normal 80 3" xfId="1012" xr:uid="{00000000-0005-0000-0000-000000040000}"/>
    <cellStyle name="Normal 81" xfId="831" xr:uid="{00000000-0005-0000-0000-000001040000}"/>
    <cellStyle name="Normal 81 2" xfId="1167" xr:uid="{00000000-0005-0000-0000-000002040000}"/>
    <cellStyle name="Normal 81 3" xfId="1013" xr:uid="{00000000-0005-0000-0000-000003040000}"/>
    <cellStyle name="Normal 82" xfId="836" xr:uid="{00000000-0005-0000-0000-000004040000}"/>
    <cellStyle name="Normal 82 2" xfId="1172" xr:uid="{00000000-0005-0000-0000-000005040000}"/>
    <cellStyle name="Normal 82 3" xfId="1018" xr:uid="{00000000-0005-0000-0000-000006040000}"/>
    <cellStyle name="Normal 83" xfId="833" xr:uid="{00000000-0005-0000-0000-000007040000}"/>
    <cellStyle name="Normal 83 2" xfId="1169" xr:uid="{00000000-0005-0000-0000-000008040000}"/>
    <cellStyle name="Normal 83 3" xfId="1015" xr:uid="{00000000-0005-0000-0000-000009040000}"/>
    <cellStyle name="Normal 84" xfId="664" xr:uid="{00000000-0005-0000-0000-00000A040000}"/>
    <cellStyle name="Normal 85" xfId="840" xr:uid="{00000000-0005-0000-0000-00000B040000}"/>
    <cellStyle name="Normal 86" xfId="4" xr:uid="{00000000-0005-0000-0000-00000C040000}"/>
    <cellStyle name="Normal 87" xfId="2" xr:uid="{00000000-0005-0000-0000-00000D040000}"/>
    <cellStyle name="Normal 88" xfId="843" xr:uid="{00000000-0005-0000-0000-00000E040000}"/>
    <cellStyle name="Normal 9" xfId="121" xr:uid="{00000000-0005-0000-0000-00000F040000}"/>
    <cellStyle name="Normal 9 2" xfId="122" xr:uid="{00000000-0005-0000-0000-000010040000}"/>
    <cellStyle name="Normal 9 2 2" xfId="246" xr:uid="{00000000-0005-0000-0000-000011040000}"/>
    <cellStyle name="Normal 9 2 2 2" xfId="354" xr:uid="{00000000-0005-0000-0000-000012040000}"/>
    <cellStyle name="Normal 9 2 2 3" xfId="462" xr:uid="{00000000-0005-0000-0000-000013040000}"/>
    <cellStyle name="Normal 9 2 3" xfId="300" xr:uid="{00000000-0005-0000-0000-000014040000}"/>
    <cellStyle name="Normal 9 2 4" xfId="408" xr:uid="{00000000-0005-0000-0000-000015040000}"/>
    <cellStyle name="Normal 9 2 5" xfId="645" xr:uid="{00000000-0005-0000-0000-000016040000}"/>
    <cellStyle name="Normal 9 3" xfId="123" xr:uid="{00000000-0005-0000-0000-000017040000}"/>
    <cellStyle name="Normal 9 3 2" xfId="247" xr:uid="{00000000-0005-0000-0000-000018040000}"/>
    <cellStyle name="Normal 9 3 2 2" xfId="355" xr:uid="{00000000-0005-0000-0000-000019040000}"/>
    <cellStyle name="Normal 9 3 2 3" xfId="463" xr:uid="{00000000-0005-0000-0000-00001A040000}"/>
    <cellStyle name="Normal 9 3 3" xfId="301" xr:uid="{00000000-0005-0000-0000-00001B040000}"/>
    <cellStyle name="Normal 9 3 4" xfId="409" xr:uid="{00000000-0005-0000-0000-00001C040000}"/>
    <cellStyle name="Normal 9 3 5" xfId="1239" xr:uid="{00000000-0005-0000-0000-00001D040000}"/>
    <cellStyle name="Normal 9 4" xfId="245" xr:uid="{00000000-0005-0000-0000-00001E040000}"/>
    <cellStyle name="Normal 9 4 2" xfId="353" xr:uid="{00000000-0005-0000-0000-00001F040000}"/>
    <cellStyle name="Normal 9 4 3" xfId="461" xr:uid="{00000000-0005-0000-0000-000020040000}"/>
    <cellStyle name="Normal 9 5" xfId="299" xr:uid="{00000000-0005-0000-0000-000021040000}"/>
    <cellStyle name="Normal 9 6" xfId="407" xr:uid="{00000000-0005-0000-0000-000022040000}"/>
    <cellStyle name="Normal 9 7" xfId="644" xr:uid="{00000000-0005-0000-0000-000023040000}"/>
    <cellStyle name="Note 2" xfId="858" xr:uid="{00000000-0005-0000-0000-000024040000}"/>
    <cellStyle name="OfWhich" xfId="124" xr:uid="{00000000-0005-0000-0000-000025040000}"/>
    <cellStyle name="Percent [2]" xfId="646" xr:uid="{00000000-0005-0000-0000-000026040000}"/>
    <cellStyle name="Percent 10" xfId="126" xr:uid="{00000000-0005-0000-0000-000027040000}"/>
    <cellStyle name="Percent 10 2" xfId="648" xr:uid="{00000000-0005-0000-0000-000028040000}"/>
    <cellStyle name="Percent 10 3" xfId="649" xr:uid="{00000000-0005-0000-0000-000029040000}"/>
    <cellStyle name="Percent 10 4" xfId="647" xr:uid="{00000000-0005-0000-0000-00002A040000}"/>
    <cellStyle name="Percent 11" xfId="125" xr:uid="{00000000-0005-0000-0000-00002B040000}"/>
    <cellStyle name="Percent 11 2" xfId="651" xr:uid="{00000000-0005-0000-0000-00002C040000}"/>
    <cellStyle name="Percent 11 3" xfId="650" xr:uid="{00000000-0005-0000-0000-00002D040000}"/>
    <cellStyle name="Percent 12" xfId="652" xr:uid="{00000000-0005-0000-0000-00002E040000}"/>
    <cellStyle name="Percent 13" xfId="653" xr:uid="{00000000-0005-0000-0000-00002F040000}"/>
    <cellStyle name="Percent 13 2" xfId="654" xr:uid="{00000000-0005-0000-0000-000030040000}"/>
    <cellStyle name="Percent 14" xfId="690" xr:uid="{00000000-0005-0000-0000-000031040000}"/>
    <cellStyle name="Percent 14 2" xfId="1032" xr:uid="{00000000-0005-0000-0000-000032040000}"/>
    <cellStyle name="Percent 14 3" xfId="879" xr:uid="{00000000-0005-0000-0000-000033040000}"/>
    <cellStyle name="Percent 15" xfId="696" xr:uid="{00000000-0005-0000-0000-000034040000}"/>
    <cellStyle name="Percent 15 2" xfId="1038" xr:uid="{00000000-0005-0000-0000-000035040000}"/>
    <cellStyle name="Percent 15 3" xfId="885" xr:uid="{00000000-0005-0000-0000-000036040000}"/>
    <cellStyle name="Percent 16" xfId="739" xr:uid="{00000000-0005-0000-0000-000037040000}"/>
    <cellStyle name="Percent 16 2" xfId="1078" xr:uid="{00000000-0005-0000-0000-000038040000}"/>
    <cellStyle name="Percent 16 3" xfId="925" xr:uid="{00000000-0005-0000-0000-000039040000}"/>
    <cellStyle name="Percent 17" xfId="741" xr:uid="{00000000-0005-0000-0000-00003A040000}"/>
    <cellStyle name="Percent 17 2" xfId="1079" xr:uid="{00000000-0005-0000-0000-00003B040000}"/>
    <cellStyle name="Percent 17 3" xfId="926" xr:uid="{00000000-0005-0000-0000-00003C040000}"/>
    <cellStyle name="Percent 18" xfId="743" xr:uid="{00000000-0005-0000-0000-00003D040000}"/>
    <cellStyle name="Percent 18 2" xfId="1081" xr:uid="{00000000-0005-0000-0000-00003E040000}"/>
    <cellStyle name="Percent 18 3" xfId="928" xr:uid="{00000000-0005-0000-0000-00003F040000}"/>
    <cellStyle name="Percent 19" xfId="744" xr:uid="{00000000-0005-0000-0000-000040040000}"/>
    <cellStyle name="Percent 19 2" xfId="1082" xr:uid="{00000000-0005-0000-0000-000041040000}"/>
    <cellStyle name="Percent 19 3" xfId="929" xr:uid="{00000000-0005-0000-0000-000042040000}"/>
    <cellStyle name="Percent 2" xfId="127" xr:uid="{00000000-0005-0000-0000-000043040000}"/>
    <cellStyle name="Percent 2 2" xfId="128" xr:uid="{00000000-0005-0000-0000-000044040000}"/>
    <cellStyle name="Percent 2 2 2" xfId="129" xr:uid="{00000000-0005-0000-0000-000045040000}"/>
    <cellStyle name="Percent 2 2 2 2" xfId="657" xr:uid="{00000000-0005-0000-0000-000046040000}"/>
    <cellStyle name="Percent 2 2 3" xfId="658" xr:uid="{00000000-0005-0000-0000-000047040000}"/>
    <cellStyle name="Percent 2 2 4" xfId="721" xr:uid="{00000000-0005-0000-0000-000048040000}"/>
    <cellStyle name="Percent 2 2 4 2" xfId="1060" xr:uid="{00000000-0005-0000-0000-000049040000}"/>
    <cellStyle name="Percent 2 2 4 3" xfId="907" xr:uid="{00000000-0005-0000-0000-00004A040000}"/>
    <cellStyle name="Percent 2 2 5" xfId="656" xr:uid="{00000000-0005-0000-0000-00004B040000}"/>
    <cellStyle name="Percent 2 2 5 2" xfId="1240" xr:uid="{00000000-0005-0000-0000-00004C040000}"/>
    <cellStyle name="Percent 2 3" xfId="130" xr:uid="{00000000-0005-0000-0000-00004D040000}"/>
    <cellStyle name="Percent 2 4" xfId="659" xr:uid="{00000000-0005-0000-0000-00004E040000}"/>
    <cellStyle name="Percent 2 4 2" xfId="1031" xr:uid="{00000000-0005-0000-0000-00004F040000}"/>
    <cellStyle name="Percent 2 4 3" xfId="878" xr:uid="{00000000-0005-0000-0000-000050040000}"/>
    <cellStyle name="Percent 2 5" xfId="720" xr:uid="{00000000-0005-0000-0000-000051040000}"/>
    <cellStyle name="Percent 2 6" xfId="655" xr:uid="{00000000-0005-0000-0000-000052040000}"/>
    <cellStyle name="Percent 2 7" xfId="856" xr:uid="{00000000-0005-0000-0000-000053040000}"/>
    <cellStyle name="Percent 20" xfId="745" xr:uid="{00000000-0005-0000-0000-000054040000}"/>
    <cellStyle name="Percent 20 2" xfId="1083" xr:uid="{00000000-0005-0000-0000-000055040000}"/>
    <cellStyle name="Percent 20 3" xfId="930" xr:uid="{00000000-0005-0000-0000-000056040000}"/>
    <cellStyle name="Percent 21" xfId="746" xr:uid="{00000000-0005-0000-0000-000057040000}"/>
    <cellStyle name="Percent 21 2" xfId="1084" xr:uid="{00000000-0005-0000-0000-000058040000}"/>
    <cellStyle name="Percent 21 3" xfId="931" xr:uid="{00000000-0005-0000-0000-000059040000}"/>
    <cellStyle name="Percent 22" xfId="747" xr:uid="{00000000-0005-0000-0000-00005A040000}"/>
    <cellStyle name="Percent 22 2" xfId="1085" xr:uid="{00000000-0005-0000-0000-00005B040000}"/>
    <cellStyle name="Percent 22 3" xfId="932" xr:uid="{00000000-0005-0000-0000-00005C040000}"/>
    <cellStyle name="Percent 23" xfId="793" xr:uid="{00000000-0005-0000-0000-00005D040000}"/>
    <cellStyle name="Percent 23 2" xfId="1131" xr:uid="{00000000-0005-0000-0000-00005E040000}"/>
    <cellStyle name="Percent 23 3" xfId="978" xr:uid="{00000000-0005-0000-0000-00005F040000}"/>
    <cellStyle name="Percent 24" xfId="795" xr:uid="{00000000-0005-0000-0000-000060040000}"/>
    <cellStyle name="Percent 24 2" xfId="1133" xr:uid="{00000000-0005-0000-0000-000061040000}"/>
    <cellStyle name="Percent 24 3" xfId="980" xr:uid="{00000000-0005-0000-0000-000062040000}"/>
    <cellStyle name="Percent 25" xfId="797" xr:uid="{00000000-0005-0000-0000-000063040000}"/>
    <cellStyle name="Percent 25 2" xfId="1135" xr:uid="{00000000-0005-0000-0000-000064040000}"/>
    <cellStyle name="Percent 25 3" xfId="982" xr:uid="{00000000-0005-0000-0000-000065040000}"/>
    <cellStyle name="Percent 26" xfId="660" xr:uid="{00000000-0005-0000-0000-000066040000}"/>
    <cellStyle name="Percent 27" xfId="799" xr:uid="{00000000-0005-0000-0000-000067040000}"/>
    <cellStyle name="Percent 27 2" xfId="1137" xr:uid="{00000000-0005-0000-0000-000068040000}"/>
    <cellStyle name="Percent 27 3" xfId="984" xr:uid="{00000000-0005-0000-0000-000069040000}"/>
    <cellStyle name="Percent 28" xfId="800" xr:uid="{00000000-0005-0000-0000-00006A040000}"/>
    <cellStyle name="Percent 28 2" xfId="1138" xr:uid="{00000000-0005-0000-0000-00006B040000}"/>
    <cellStyle name="Percent 28 3" xfId="985" xr:uid="{00000000-0005-0000-0000-00006C040000}"/>
    <cellStyle name="Percent 29" xfId="801" xr:uid="{00000000-0005-0000-0000-00006D040000}"/>
    <cellStyle name="Percent 29 2" xfId="1139" xr:uid="{00000000-0005-0000-0000-00006E040000}"/>
    <cellStyle name="Percent 29 3" xfId="986" xr:uid="{00000000-0005-0000-0000-00006F040000}"/>
    <cellStyle name="Percent 3" xfId="131" xr:uid="{00000000-0005-0000-0000-000070040000}"/>
    <cellStyle name="Percent 3 2" xfId="132" xr:uid="{00000000-0005-0000-0000-000071040000}"/>
    <cellStyle name="Percent 3 2 2" xfId="133" xr:uid="{00000000-0005-0000-0000-000072040000}"/>
    <cellStyle name="Percent 3 2 2 2" xfId="662" xr:uid="{00000000-0005-0000-0000-000073040000}"/>
    <cellStyle name="Percent 3 2 3" xfId="723" xr:uid="{00000000-0005-0000-0000-000074040000}"/>
    <cellStyle name="Percent 3 2 3 2" xfId="1062" xr:uid="{00000000-0005-0000-0000-000075040000}"/>
    <cellStyle name="Percent 3 2 3 3" xfId="909" xr:uid="{00000000-0005-0000-0000-000076040000}"/>
    <cellStyle name="Percent 3 3" xfId="134" xr:uid="{00000000-0005-0000-0000-000077040000}"/>
    <cellStyle name="Percent 3 3 2" xfId="663" xr:uid="{00000000-0005-0000-0000-000078040000}"/>
    <cellStyle name="Percent 3 4" xfId="722" xr:uid="{00000000-0005-0000-0000-000079040000}"/>
    <cellStyle name="Percent 3 4 2" xfId="1061" xr:uid="{00000000-0005-0000-0000-00007A040000}"/>
    <cellStyle name="Percent 3 4 3" xfId="908" xr:uid="{00000000-0005-0000-0000-00007B040000}"/>
    <cellStyle name="Percent 30" xfId="802" xr:uid="{00000000-0005-0000-0000-00007C040000}"/>
    <cellStyle name="Percent 30 2" xfId="1140" xr:uid="{00000000-0005-0000-0000-00007D040000}"/>
    <cellStyle name="Percent 30 3" xfId="987" xr:uid="{00000000-0005-0000-0000-00007E040000}"/>
    <cellStyle name="Percent 31" xfId="803" xr:uid="{00000000-0005-0000-0000-00007F040000}"/>
    <cellStyle name="Percent 31 2" xfId="1141" xr:uid="{00000000-0005-0000-0000-000080040000}"/>
    <cellStyle name="Percent 31 3" xfId="988" xr:uid="{00000000-0005-0000-0000-000081040000}"/>
    <cellStyle name="Percent 32" xfId="804" xr:uid="{00000000-0005-0000-0000-000082040000}"/>
    <cellStyle name="Percent 32 2" xfId="1142" xr:uid="{00000000-0005-0000-0000-000083040000}"/>
    <cellStyle name="Percent 32 3" xfId="989" xr:uid="{00000000-0005-0000-0000-000084040000}"/>
    <cellStyle name="Percent 33" xfId="805" xr:uid="{00000000-0005-0000-0000-000085040000}"/>
    <cellStyle name="Percent 33 2" xfId="1143" xr:uid="{00000000-0005-0000-0000-000086040000}"/>
    <cellStyle name="Percent 33 3" xfId="990" xr:uid="{00000000-0005-0000-0000-000087040000}"/>
    <cellStyle name="Percent 34" xfId="806" xr:uid="{00000000-0005-0000-0000-000088040000}"/>
    <cellStyle name="Percent 34 2" xfId="1144" xr:uid="{00000000-0005-0000-0000-000089040000}"/>
    <cellStyle name="Percent 34 3" xfId="991" xr:uid="{00000000-0005-0000-0000-00008A040000}"/>
    <cellStyle name="Percent 35" xfId="807" xr:uid="{00000000-0005-0000-0000-00008B040000}"/>
    <cellStyle name="Percent 35 2" xfId="1145" xr:uid="{00000000-0005-0000-0000-00008C040000}"/>
    <cellStyle name="Percent 35 3" xfId="992" xr:uid="{00000000-0005-0000-0000-00008D040000}"/>
    <cellStyle name="Percent 36" xfId="808" xr:uid="{00000000-0005-0000-0000-00008E040000}"/>
    <cellStyle name="Percent 36 2" xfId="1146" xr:uid="{00000000-0005-0000-0000-00008F040000}"/>
    <cellStyle name="Percent 36 3" xfId="993" xr:uid="{00000000-0005-0000-0000-000090040000}"/>
    <cellStyle name="Percent 37" xfId="809" xr:uid="{00000000-0005-0000-0000-000091040000}"/>
    <cellStyle name="Percent 37 2" xfId="1147" xr:uid="{00000000-0005-0000-0000-000092040000}"/>
    <cellStyle name="Percent 37 3" xfId="994" xr:uid="{00000000-0005-0000-0000-000093040000}"/>
    <cellStyle name="Percent 38" xfId="810" xr:uid="{00000000-0005-0000-0000-000094040000}"/>
    <cellStyle name="Percent 38 2" xfId="1148" xr:uid="{00000000-0005-0000-0000-000095040000}"/>
    <cellStyle name="Percent 38 3" xfId="995" xr:uid="{00000000-0005-0000-0000-000096040000}"/>
    <cellStyle name="Percent 39" xfId="811" xr:uid="{00000000-0005-0000-0000-000097040000}"/>
    <cellStyle name="Percent 39 2" xfId="1149" xr:uid="{00000000-0005-0000-0000-000098040000}"/>
    <cellStyle name="Percent 39 3" xfId="996" xr:uid="{00000000-0005-0000-0000-000099040000}"/>
    <cellStyle name="Percent 4" xfId="135" xr:uid="{00000000-0005-0000-0000-00009A040000}"/>
    <cellStyle name="Percent 4 2" xfId="136" xr:uid="{00000000-0005-0000-0000-00009B040000}"/>
    <cellStyle name="Percent 4 2 2" xfId="137" xr:uid="{00000000-0005-0000-0000-00009C040000}"/>
    <cellStyle name="Percent 4 2 2 2" xfId="725" xr:uid="{00000000-0005-0000-0000-00009D040000}"/>
    <cellStyle name="Percent 4 2 2 2 2" xfId="1064" xr:uid="{00000000-0005-0000-0000-00009E040000}"/>
    <cellStyle name="Percent 4 2 2 3" xfId="911" xr:uid="{00000000-0005-0000-0000-00009F040000}"/>
    <cellStyle name="Percent 4 2 3" xfId="665" xr:uid="{00000000-0005-0000-0000-0000A0040000}"/>
    <cellStyle name="Percent 4 3" xfId="138" xr:uid="{00000000-0005-0000-0000-0000A1040000}"/>
    <cellStyle name="Percent 4 3 2" xfId="724" xr:uid="{00000000-0005-0000-0000-0000A2040000}"/>
    <cellStyle name="Percent 4 3 2 2" xfId="1063" xr:uid="{00000000-0005-0000-0000-0000A3040000}"/>
    <cellStyle name="Percent 4 3 3" xfId="910" xr:uid="{00000000-0005-0000-0000-0000A4040000}"/>
    <cellStyle name="Percent 40" xfId="812" xr:uid="{00000000-0005-0000-0000-0000A5040000}"/>
    <cellStyle name="Percent 40 2" xfId="1150" xr:uid="{00000000-0005-0000-0000-0000A6040000}"/>
    <cellStyle name="Percent 40 3" xfId="997" xr:uid="{00000000-0005-0000-0000-0000A7040000}"/>
    <cellStyle name="Percent 41" xfId="813" xr:uid="{00000000-0005-0000-0000-0000A8040000}"/>
    <cellStyle name="Percent 41 2" xfId="1151" xr:uid="{00000000-0005-0000-0000-0000A9040000}"/>
    <cellStyle name="Percent 41 3" xfId="998" xr:uid="{00000000-0005-0000-0000-0000AA040000}"/>
    <cellStyle name="Percent 42" xfId="814" xr:uid="{00000000-0005-0000-0000-0000AB040000}"/>
    <cellStyle name="Percent 42 2" xfId="1152" xr:uid="{00000000-0005-0000-0000-0000AC040000}"/>
    <cellStyle name="Percent 42 3" xfId="999" xr:uid="{00000000-0005-0000-0000-0000AD040000}"/>
    <cellStyle name="Percent 43" xfId="815" xr:uid="{00000000-0005-0000-0000-0000AE040000}"/>
    <cellStyle name="Percent 43 2" xfId="1153" xr:uid="{00000000-0005-0000-0000-0000AF040000}"/>
    <cellStyle name="Percent 43 3" xfId="1000" xr:uid="{00000000-0005-0000-0000-0000B0040000}"/>
    <cellStyle name="Percent 44" xfId="816" xr:uid="{00000000-0005-0000-0000-0000B1040000}"/>
    <cellStyle name="Percent 44 2" xfId="1154" xr:uid="{00000000-0005-0000-0000-0000B2040000}"/>
    <cellStyle name="Percent 44 3" xfId="1001" xr:uid="{00000000-0005-0000-0000-0000B3040000}"/>
    <cellStyle name="Percent 45" xfId="817" xr:uid="{00000000-0005-0000-0000-0000B4040000}"/>
    <cellStyle name="Percent 45 2" xfId="1155" xr:uid="{00000000-0005-0000-0000-0000B5040000}"/>
    <cellStyle name="Percent 45 3" xfId="1002" xr:uid="{00000000-0005-0000-0000-0000B6040000}"/>
    <cellStyle name="Percent 46" xfId="818" xr:uid="{00000000-0005-0000-0000-0000B7040000}"/>
    <cellStyle name="Percent 46 2" xfId="1156" xr:uid="{00000000-0005-0000-0000-0000B8040000}"/>
    <cellStyle name="Percent 46 3" xfId="1003" xr:uid="{00000000-0005-0000-0000-0000B9040000}"/>
    <cellStyle name="Percent 47" xfId="819" xr:uid="{00000000-0005-0000-0000-0000BA040000}"/>
    <cellStyle name="Percent 47 2" xfId="1157" xr:uid="{00000000-0005-0000-0000-0000BB040000}"/>
    <cellStyle name="Percent 47 3" xfId="1004" xr:uid="{00000000-0005-0000-0000-0000BC040000}"/>
    <cellStyle name="Percent 48" xfId="841" xr:uid="{00000000-0005-0000-0000-0000BD040000}"/>
    <cellStyle name="Percent 5" xfId="139" xr:uid="{00000000-0005-0000-0000-0000BE040000}"/>
    <cellStyle name="Percent 5 2" xfId="140" xr:uid="{00000000-0005-0000-0000-0000BF040000}"/>
    <cellStyle name="Percent 5 2 2" xfId="141" xr:uid="{00000000-0005-0000-0000-0000C0040000}"/>
    <cellStyle name="Percent 5 2 3" xfId="1254" xr:uid="{00000000-0005-0000-0000-0000C1040000}"/>
    <cellStyle name="Percent 5 3" xfId="142" xr:uid="{00000000-0005-0000-0000-0000C2040000}"/>
    <cellStyle name="Percent 5 4" xfId="666" xr:uid="{00000000-0005-0000-0000-0000C3040000}"/>
    <cellStyle name="Percent 6" xfId="143" xr:uid="{00000000-0005-0000-0000-0000C4040000}"/>
    <cellStyle name="Percent 6 2" xfId="144" xr:uid="{00000000-0005-0000-0000-0000C5040000}"/>
    <cellStyle name="Percent 6 2 2" xfId="145" xr:uid="{00000000-0005-0000-0000-0000C6040000}"/>
    <cellStyle name="Percent 6 2 3" xfId="1259" xr:uid="{00000000-0005-0000-0000-0000C7040000}"/>
    <cellStyle name="Percent 6 3" xfId="146" xr:uid="{00000000-0005-0000-0000-0000C8040000}"/>
    <cellStyle name="Percent 6 4" xfId="667" xr:uid="{00000000-0005-0000-0000-0000C9040000}"/>
    <cellStyle name="Percent 7" xfId="147" xr:uid="{00000000-0005-0000-0000-0000CA040000}"/>
    <cellStyle name="Percent 7 2" xfId="148" xr:uid="{00000000-0005-0000-0000-0000CB040000}"/>
    <cellStyle name="Percent 7 2 2" xfId="149" xr:uid="{00000000-0005-0000-0000-0000CC040000}"/>
    <cellStyle name="Percent 7 3" xfId="150" xr:uid="{00000000-0005-0000-0000-0000CD040000}"/>
    <cellStyle name="Percent 7 4" xfId="668" xr:uid="{00000000-0005-0000-0000-0000CE040000}"/>
    <cellStyle name="Percent 8" xfId="151" xr:uid="{00000000-0005-0000-0000-0000CF040000}"/>
    <cellStyle name="Percent 8 2" xfId="152" xr:uid="{00000000-0005-0000-0000-0000D0040000}"/>
    <cellStyle name="Percent 8 3" xfId="669" xr:uid="{00000000-0005-0000-0000-0000D1040000}"/>
    <cellStyle name="Percent 9" xfId="153" xr:uid="{00000000-0005-0000-0000-0000D2040000}"/>
    <cellStyle name="Percent 9 2" xfId="671" xr:uid="{00000000-0005-0000-0000-0000D3040000}"/>
    <cellStyle name="Percent 9 3" xfId="672" xr:uid="{00000000-0005-0000-0000-0000D4040000}"/>
    <cellStyle name="Percent 9 4" xfId="670" xr:uid="{00000000-0005-0000-0000-0000D5040000}"/>
    <cellStyle name="Standard_Data" xfId="673" xr:uid="{00000000-0005-0000-0000-0000D6040000}"/>
    <cellStyle name="style" xfId="674" xr:uid="{00000000-0005-0000-0000-0000D7040000}"/>
    <cellStyle name="Style 1" xfId="675" xr:uid="{00000000-0005-0000-0000-0000D8040000}"/>
    <cellStyle name="style 2" xfId="676" xr:uid="{00000000-0005-0000-0000-0000D9040000}"/>
    <cellStyle name="style 3" xfId="677" xr:uid="{00000000-0005-0000-0000-0000DA040000}"/>
    <cellStyle name="style 4" xfId="678" xr:uid="{00000000-0005-0000-0000-0000DB040000}"/>
    <cellStyle name="style 5" xfId="1241" xr:uid="{00000000-0005-0000-0000-0000DC040000}"/>
    <cellStyle name="style1" xfId="679" xr:uid="{00000000-0005-0000-0000-0000DD040000}"/>
    <cellStyle name="style1 2" xfId="1242" xr:uid="{00000000-0005-0000-0000-0000DE040000}"/>
    <cellStyle name="style2" xfId="680" xr:uid="{00000000-0005-0000-0000-0000DF040000}"/>
    <cellStyle name="style2 2" xfId="1243" xr:uid="{00000000-0005-0000-0000-0000E0040000}"/>
    <cellStyle name="subtotals" xfId="154" xr:uid="{00000000-0005-0000-0000-0000E1040000}"/>
    <cellStyle name="þ_x001d_ð &amp;ý&amp;†ýG_x0008_€ X_x000a__x0007__x0001__x0001_" xfId="1244" xr:uid="{00000000-0005-0000-0000-0000E2040000}"/>
    <cellStyle name="þ_x001d_ð &amp;ý&amp;†ýG_x0008_ X_x000a__x0007__x0001__x0001_" xfId="681" xr:uid="{00000000-0005-0000-0000-0000E3040000}"/>
    <cellStyle name="UnitValuation" xfId="155" xr:uid="{00000000-0005-0000-0000-0000E4040000}"/>
    <cellStyle name="Währung [0]_35ERI8T2gbIEMixb4v26icuOo" xfId="682" xr:uid="{00000000-0005-0000-0000-0000E5040000}"/>
    <cellStyle name="Währung_35ERI8T2gbIEMixb4v26icuOo" xfId="683" xr:uid="{00000000-0005-0000-0000-0000E6040000}"/>
    <cellStyle name="콤마 [0]_RESULTS" xfId="684" xr:uid="{00000000-0005-0000-0000-0000E7040000}"/>
    <cellStyle name="콤마_RESULTS" xfId="685" xr:uid="{00000000-0005-0000-0000-0000E8040000}"/>
    <cellStyle name="통화 [0]_RESULTS" xfId="686" xr:uid="{00000000-0005-0000-0000-0000E9040000}"/>
    <cellStyle name="통화_RESULTS" xfId="687" xr:uid="{00000000-0005-0000-0000-0000EA040000}"/>
    <cellStyle name="표준_12월 " xfId="688" xr:uid="{00000000-0005-0000-0000-0000EB04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</xdr:colOff>
      <xdr:row>4</xdr:row>
      <xdr:rowOff>1</xdr:rowOff>
    </xdr:from>
    <xdr:to>
      <xdr:col>35</xdr:col>
      <xdr:colOff>504266</xdr:colOff>
      <xdr:row>20</xdr:row>
      <xdr:rowOff>91566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827F13-822D-4F14-8700-7B578B44E9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41148" y="997325"/>
          <a:ext cx="5345206" cy="35429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0</xdr:colOff>
      <xdr:row>3</xdr:row>
      <xdr:rowOff>1</xdr:rowOff>
    </xdr:from>
    <xdr:to>
      <xdr:col>36</xdr:col>
      <xdr:colOff>294531</xdr:colOff>
      <xdr:row>18</xdr:row>
      <xdr:rowOff>168089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3B19DD-7740-4260-A59A-1A17E7A05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62824" y="582707"/>
          <a:ext cx="5740589" cy="3216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44"/>
  <sheetViews>
    <sheetView showGridLines="0" tabSelected="1" zoomScale="85" zoomScaleNormal="85" workbookViewId="0">
      <pane xSplit="2" ySplit="6" topLeftCell="U7" activePane="bottomRight" state="frozen"/>
      <selection pane="topRight" activeCell="C1" sqref="C1"/>
      <selection pane="bottomLeft" activeCell="A7" sqref="A7"/>
      <selection pane="bottomRight" activeCell="AL28" sqref="AL28"/>
    </sheetView>
  </sheetViews>
  <sheetFormatPr defaultColWidth="9.140625" defaultRowHeight="15"/>
  <cols>
    <col min="1" max="1" width="11.42578125" style="35" customWidth="1"/>
    <col min="2" max="2" width="31.140625" style="32" customWidth="1"/>
    <col min="3" max="26" width="17.28515625" style="35" customWidth="1"/>
    <col min="27" max="16384" width="9.140625" style="35"/>
  </cols>
  <sheetData>
    <row r="2" spans="2:26" ht="33" customHeight="1">
      <c r="B2" s="95" t="s">
        <v>27</v>
      </c>
      <c r="C2" s="95"/>
      <c r="D2" s="95"/>
      <c r="E2" s="95"/>
      <c r="F2" s="95"/>
      <c r="G2" s="95"/>
      <c r="H2" s="95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2:26">
      <c r="B3" s="25"/>
    </row>
    <row r="4" spans="2:26" ht="15.75" thickBot="1">
      <c r="B4" s="25"/>
    </row>
    <row r="5" spans="2:26" s="79" customFormat="1">
      <c r="B5" s="96" t="s">
        <v>0</v>
      </c>
      <c r="C5" s="90" t="s">
        <v>43</v>
      </c>
      <c r="D5" s="91"/>
      <c r="E5" s="92" t="s">
        <v>23</v>
      </c>
      <c r="F5" s="90" t="s">
        <v>44</v>
      </c>
      <c r="G5" s="91"/>
      <c r="H5" s="92" t="s">
        <v>23</v>
      </c>
      <c r="I5" s="90" t="s">
        <v>45</v>
      </c>
      <c r="J5" s="91"/>
      <c r="K5" s="92" t="s">
        <v>23</v>
      </c>
      <c r="L5" s="90" t="s">
        <v>46</v>
      </c>
      <c r="M5" s="91"/>
      <c r="N5" s="92" t="s">
        <v>23</v>
      </c>
      <c r="O5" s="90" t="s">
        <v>47</v>
      </c>
      <c r="P5" s="91"/>
      <c r="Q5" s="92" t="s">
        <v>23</v>
      </c>
      <c r="R5" s="90" t="s">
        <v>49</v>
      </c>
      <c r="S5" s="91"/>
      <c r="T5" s="92" t="s">
        <v>23</v>
      </c>
      <c r="U5" s="90" t="s">
        <v>51</v>
      </c>
      <c r="V5" s="91"/>
      <c r="W5" s="92" t="s">
        <v>23</v>
      </c>
      <c r="X5" s="90" t="s">
        <v>55</v>
      </c>
      <c r="Y5" s="91"/>
      <c r="Z5" s="92" t="s">
        <v>23</v>
      </c>
    </row>
    <row r="6" spans="2:26" s="79" customFormat="1">
      <c r="B6" s="97"/>
      <c r="C6" s="5" t="s">
        <v>26</v>
      </c>
      <c r="D6" s="5" t="s">
        <v>1</v>
      </c>
      <c r="E6" s="93"/>
      <c r="F6" s="5" t="s">
        <v>26</v>
      </c>
      <c r="G6" s="5" t="s">
        <v>1</v>
      </c>
      <c r="H6" s="93"/>
      <c r="I6" s="5" t="s">
        <v>26</v>
      </c>
      <c r="J6" s="5" t="s">
        <v>1</v>
      </c>
      <c r="K6" s="93"/>
      <c r="L6" s="5" t="s">
        <v>26</v>
      </c>
      <c r="M6" s="5" t="s">
        <v>1</v>
      </c>
      <c r="N6" s="93"/>
      <c r="O6" s="5" t="s">
        <v>26</v>
      </c>
      <c r="P6" s="5" t="s">
        <v>1</v>
      </c>
      <c r="Q6" s="93"/>
      <c r="R6" s="5" t="s">
        <v>26</v>
      </c>
      <c r="S6" s="5" t="s">
        <v>1</v>
      </c>
      <c r="T6" s="93"/>
      <c r="U6" s="5" t="s">
        <v>26</v>
      </c>
      <c r="V6" s="5" t="s">
        <v>1</v>
      </c>
      <c r="W6" s="93"/>
      <c r="X6" s="5" t="s">
        <v>26</v>
      </c>
      <c r="Y6" s="5" t="s">
        <v>1</v>
      </c>
      <c r="Z6" s="93"/>
    </row>
    <row r="7" spans="2:26" s="37" customFormat="1">
      <c r="B7" s="29" t="s">
        <v>2</v>
      </c>
      <c r="C7" s="38">
        <f>SUM(C8:C12)</f>
        <v>1590.7162894415735</v>
      </c>
      <c r="D7" s="38">
        <f>SUM(D8:D12)</f>
        <v>43.550152176160005</v>
      </c>
      <c r="E7" s="39">
        <f>C7+D7</f>
        <v>1634.2664416177336</v>
      </c>
      <c r="F7" s="38">
        <f>SUM(F8:F12)</f>
        <v>1604.0771130200578</v>
      </c>
      <c r="G7" s="38">
        <f>SUM(G8:G12)</f>
        <v>43.821462362299997</v>
      </c>
      <c r="H7" s="39">
        <f>F7+G7</f>
        <v>1647.8985753823579</v>
      </c>
      <c r="I7" s="38">
        <f>SUM(I8:I12)</f>
        <v>1626.4487278524589</v>
      </c>
      <c r="J7" s="38">
        <f>SUM(J8:J12)</f>
        <v>44.614601045099995</v>
      </c>
      <c r="K7" s="39">
        <f>I7+J7</f>
        <v>1671.0633288975589</v>
      </c>
      <c r="L7" s="38">
        <f>SUM(L8:L12)</f>
        <v>1637.6755537297718</v>
      </c>
      <c r="M7" s="38">
        <f>SUM(M8:M12)</f>
        <v>45.167778987219997</v>
      </c>
      <c r="N7" s="39">
        <f>L7+M7</f>
        <v>1682.8433327169917</v>
      </c>
      <c r="O7" s="38">
        <f>SUM(O8:O12)</f>
        <v>1663.4683417772967</v>
      </c>
      <c r="P7" s="38">
        <f>SUM(P8:P12)</f>
        <v>45.5400081115706</v>
      </c>
      <c r="Q7" s="39">
        <f>O7+P7</f>
        <v>1709.0083498888673</v>
      </c>
      <c r="R7" s="38">
        <f>SUM(R8:R12)</f>
        <v>1664.8400602738286</v>
      </c>
      <c r="S7" s="38">
        <f>SUM(S8:S12)</f>
        <v>44.226562102030002</v>
      </c>
      <c r="T7" s="39">
        <f>R7+S7</f>
        <v>1709.0666223758585</v>
      </c>
      <c r="U7" s="38">
        <f>SUM(U8:U12)</f>
        <v>1675.7610802121171</v>
      </c>
      <c r="V7" s="38">
        <f>SUM(V8:V12)</f>
        <v>44.254580283140001</v>
      </c>
      <c r="W7" s="39">
        <f>U7+V7</f>
        <v>1720.0156604952572</v>
      </c>
      <c r="X7" s="38">
        <f>SUM(X8:X12)</f>
        <v>1692.0756157168712</v>
      </c>
      <c r="Y7" s="38">
        <f>SUM(Y8:Y12)</f>
        <v>46.061793768450002</v>
      </c>
      <c r="Z7" s="39">
        <f>X7+Y7</f>
        <v>1738.1374094853213</v>
      </c>
    </row>
    <row r="8" spans="2:26">
      <c r="B8" s="26" t="s">
        <v>3</v>
      </c>
      <c r="C8" s="18">
        <v>589.80778845215013</v>
      </c>
      <c r="D8" s="18">
        <v>34.970150403710001</v>
      </c>
      <c r="E8" s="12">
        <f t="shared" ref="E8:E33" si="0">C8+D8</f>
        <v>624.77793885586016</v>
      </c>
      <c r="F8" s="18">
        <v>586.69760152895014</v>
      </c>
      <c r="G8" s="18">
        <v>35.25271373364</v>
      </c>
      <c r="H8" s="12">
        <f t="shared" ref="H8:H33" si="1">F8+G8</f>
        <v>621.95031526259015</v>
      </c>
      <c r="I8" s="18">
        <v>588.88156067039995</v>
      </c>
      <c r="J8" s="18">
        <v>35.856405634859996</v>
      </c>
      <c r="K8" s="12">
        <f t="shared" ref="K8:K33" si="2">I8+J8</f>
        <v>624.73796630525999</v>
      </c>
      <c r="L8" s="18">
        <v>591.48559784676002</v>
      </c>
      <c r="M8" s="18">
        <v>36.51669261208</v>
      </c>
      <c r="N8" s="12">
        <f t="shared" ref="N8:N33" si="3">L8+M8</f>
        <v>628.00229045883998</v>
      </c>
      <c r="O8" s="18">
        <v>603.23768378478974</v>
      </c>
      <c r="P8" s="18">
        <v>36.550155261600601</v>
      </c>
      <c r="Q8" s="12">
        <f t="shared" ref="Q8:Q33" si="4">O8+P8</f>
        <v>639.78783904639033</v>
      </c>
      <c r="R8" s="18">
        <v>596.00918328128</v>
      </c>
      <c r="S8" s="18">
        <v>35.121976589420001</v>
      </c>
      <c r="T8" s="12">
        <f t="shared" ref="T8:T33" si="5">R8+S8</f>
        <v>631.1311598707</v>
      </c>
      <c r="U8" s="18">
        <v>599.48726616377996</v>
      </c>
      <c r="V8" s="18">
        <v>34.93718312683</v>
      </c>
      <c r="W8" s="12">
        <f t="shared" ref="W8:W33" si="6">U8+V8</f>
        <v>634.42444929060991</v>
      </c>
      <c r="X8" s="18">
        <v>603.3443402191599</v>
      </c>
      <c r="Y8" s="18">
        <v>36.627903583719998</v>
      </c>
      <c r="Z8" s="12">
        <f t="shared" ref="Z8:Z33" si="7">X8+Y8</f>
        <v>639.97224380287992</v>
      </c>
    </row>
    <row r="9" spans="2:26">
      <c r="B9" s="26" t="s">
        <v>4</v>
      </c>
      <c r="C9" s="18">
        <v>182.69555719234006</v>
      </c>
      <c r="D9" s="18">
        <v>6.6161017132800009</v>
      </c>
      <c r="E9" s="12">
        <f t="shared" si="0"/>
        <v>189.31165890562005</v>
      </c>
      <c r="F9" s="18">
        <v>189.36363951962005</v>
      </c>
      <c r="G9" s="18">
        <v>6.6179552076199997</v>
      </c>
      <c r="H9" s="12">
        <f t="shared" si="1"/>
        <v>195.98159472724006</v>
      </c>
      <c r="I9" s="18">
        <v>191.19099723576997</v>
      </c>
      <c r="J9" s="18">
        <v>6.7911453066499998</v>
      </c>
      <c r="K9" s="12">
        <f t="shared" si="2"/>
        <v>197.98214254241998</v>
      </c>
      <c r="L9" s="18">
        <v>191.64993521041001</v>
      </c>
      <c r="M9" s="18">
        <v>6.6297033132500003</v>
      </c>
      <c r="N9" s="12">
        <f t="shared" si="3"/>
        <v>198.27963852366</v>
      </c>
      <c r="O9" s="18">
        <v>190.72076031666998</v>
      </c>
      <c r="P9" s="18">
        <v>6.9448424962599997</v>
      </c>
      <c r="Q9" s="12">
        <f t="shared" si="4"/>
        <v>197.66560281292999</v>
      </c>
      <c r="R9" s="18">
        <v>189.73834361684999</v>
      </c>
      <c r="S9" s="18">
        <v>7.0122708600200001</v>
      </c>
      <c r="T9" s="12">
        <f t="shared" si="5"/>
        <v>196.75061447687</v>
      </c>
      <c r="U9" s="18">
        <v>196.61924301511002</v>
      </c>
      <c r="V9" s="18">
        <v>7.1671274297099998</v>
      </c>
      <c r="W9" s="12">
        <f t="shared" si="6"/>
        <v>203.78637044482002</v>
      </c>
      <c r="X9" s="18">
        <v>197.61205440571993</v>
      </c>
      <c r="Y9" s="18">
        <v>7.2393253916100004</v>
      </c>
      <c r="Z9" s="12">
        <f t="shared" si="7"/>
        <v>204.85137979732994</v>
      </c>
    </row>
    <row r="10" spans="2:26">
      <c r="B10" s="26" t="s">
        <v>5</v>
      </c>
      <c r="C10" s="18">
        <v>29.709887672300002</v>
      </c>
      <c r="D10" s="18">
        <v>1.9639000591699998</v>
      </c>
      <c r="E10" s="12">
        <f t="shared" si="0"/>
        <v>31.673787731470004</v>
      </c>
      <c r="F10" s="18">
        <v>31.015697486400001</v>
      </c>
      <c r="G10" s="18">
        <v>1.95079342104</v>
      </c>
      <c r="H10" s="12">
        <f t="shared" si="1"/>
        <v>32.966490907439997</v>
      </c>
      <c r="I10" s="18">
        <v>31.471984189169994</v>
      </c>
      <c r="J10" s="18">
        <v>1.9670501035899999</v>
      </c>
      <c r="K10" s="12">
        <f t="shared" si="2"/>
        <v>33.439034292759992</v>
      </c>
      <c r="L10" s="18">
        <v>31.493437917089999</v>
      </c>
      <c r="M10" s="18">
        <v>2.0213830618899999</v>
      </c>
      <c r="N10" s="12">
        <f t="shared" si="3"/>
        <v>33.514820978979998</v>
      </c>
      <c r="O10" s="18">
        <v>31.955719300650003</v>
      </c>
      <c r="P10" s="18">
        <v>2.04501035371</v>
      </c>
      <c r="Q10" s="12">
        <f t="shared" si="4"/>
        <v>34.000729654360001</v>
      </c>
      <c r="R10" s="18">
        <v>32.527517816690001</v>
      </c>
      <c r="S10" s="18">
        <v>2.0923146525899998</v>
      </c>
      <c r="T10" s="12">
        <f t="shared" si="5"/>
        <v>34.619832469279999</v>
      </c>
      <c r="U10" s="18">
        <v>33.734882285929999</v>
      </c>
      <c r="V10" s="18">
        <v>2.1502697265999999</v>
      </c>
      <c r="W10" s="12">
        <f t="shared" si="6"/>
        <v>35.88515201253</v>
      </c>
      <c r="X10" s="18">
        <v>33.56799178744</v>
      </c>
      <c r="Y10" s="18">
        <v>2.1945647931200001</v>
      </c>
      <c r="Z10" s="12">
        <f t="shared" si="7"/>
        <v>35.762556580560002</v>
      </c>
    </row>
    <row r="11" spans="2:26" ht="46.5" customHeight="1">
      <c r="B11" s="27" t="s">
        <v>42</v>
      </c>
      <c r="C11" s="18">
        <v>137.05757579833002</v>
      </c>
      <c r="D11" s="18">
        <v>0</v>
      </c>
      <c r="E11" s="12">
        <f t="shared" si="0"/>
        <v>137.05757579833002</v>
      </c>
      <c r="F11" s="18">
        <v>136.48702638963999</v>
      </c>
      <c r="G11" s="18">
        <v>0</v>
      </c>
      <c r="H11" s="12">
        <f t="shared" si="1"/>
        <v>136.48702638963999</v>
      </c>
      <c r="I11" s="18">
        <v>142.27281241902</v>
      </c>
      <c r="J11" s="18">
        <v>0</v>
      </c>
      <c r="K11" s="12">
        <f t="shared" si="2"/>
        <v>142.27281241902</v>
      </c>
      <c r="L11" s="18">
        <v>141.98031584830997</v>
      </c>
      <c r="M11" s="18">
        <v>0</v>
      </c>
      <c r="N11" s="12">
        <f t="shared" si="3"/>
        <v>141.98031584830997</v>
      </c>
      <c r="O11" s="18">
        <v>141.76970977482998</v>
      </c>
      <c r="P11" s="18">
        <v>0</v>
      </c>
      <c r="Q11" s="12">
        <f t="shared" si="4"/>
        <v>141.76970977482998</v>
      </c>
      <c r="R11" s="18">
        <v>141.11304643683002</v>
      </c>
      <c r="S11" s="18">
        <v>0</v>
      </c>
      <c r="T11" s="12">
        <f t="shared" si="5"/>
        <v>141.11304643683002</v>
      </c>
      <c r="U11" s="18">
        <v>139.86212125317999</v>
      </c>
      <c r="V11" s="18">
        <v>0</v>
      </c>
      <c r="W11" s="12">
        <f t="shared" si="6"/>
        <v>139.86212125317999</v>
      </c>
      <c r="X11" s="18">
        <v>140.36646951394999</v>
      </c>
      <c r="Y11" s="18">
        <v>0</v>
      </c>
      <c r="Z11" s="12">
        <f t="shared" si="7"/>
        <v>140.36646951394999</v>
      </c>
    </row>
    <row r="12" spans="2:26">
      <c r="B12" s="28" t="s">
        <v>6</v>
      </c>
      <c r="C12" s="18">
        <v>651.44548032645321</v>
      </c>
      <c r="D12" s="21">
        <v>0</v>
      </c>
      <c r="E12" s="12">
        <f t="shared" si="0"/>
        <v>651.44548032645321</v>
      </c>
      <c r="F12" s="18">
        <v>660.5131480954476</v>
      </c>
      <c r="G12" s="21">
        <v>0</v>
      </c>
      <c r="H12" s="12">
        <f t="shared" si="1"/>
        <v>660.5131480954476</v>
      </c>
      <c r="I12" s="18">
        <v>672.6313733380988</v>
      </c>
      <c r="J12" s="21">
        <v>0</v>
      </c>
      <c r="K12" s="12">
        <f t="shared" si="2"/>
        <v>672.6313733380988</v>
      </c>
      <c r="L12" s="18">
        <v>681.06626690720191</v>
      </c>
      <c r="M12" s="21">
        <v>0</v>
      </c>
      <c r="N12" s="12">
        <f t="shared" si="3"/>
        <v>681.06626690720191</v>
      </c>
      <c r="O12" s="18">
        <v>695.78446860035717</v>
      </c>
      <c r="P12" s="21">
        <v>0</v>
      </c>
      <c r="Q12" s="12">
        <f t="shared" si="4"/>
        <v>695.78446860035717</v>
      </c>
      <c r="R12" s="18">
        <v>705.45196912217864</v>
      </c>
      <c r="S12" s="21">
        <v>0</v>
      </c>
      <c r="T12" s="12">
        <f t="shared" si="5"/>
        <v>705.45196912217864</v>
      </c>
      <c r="U12" s="18">
        <v>706.05756749411728</v>
      </c>
      <c r="V12" s="21">
        <v>0</v>
      </c>
      <c r="W12" s="12">
        <f t="shared" si="6"/>
        <v>706.05756749411728</v>
      </c>
      <c r="X12" s="18">
        <v>717.18475979060145</v>
      </c>
      <c r="Y12" s="21">
        <v>0</v>
      </c>
      <c r="Z12" s="12">
        <f t="shared" si="7"/>
        <v>717.18475979060145</v>
      </c>
    </row>
    <row r="13" spans="2:26" s="37" customFormat="1">
      <c r="B13" s="29" t="s">
        <v>7</v>
      </c>
      <c r="C13" s="19">
        <f>SUM(C14:C16)</f>
        <v>559.98404885380137</v>
      </c>
      <c r="D13" s="19">
        <f>SUM(D14:D16)</f>
        <v>23.52693302580542</v>
      </c>
      <c r="E13" s="41">
        <f t="shared" si="0"/>
        <v>583.51098187960679</v>
      </c>
      <c r="F13" s="19">
        <f>SUM(F14:F16)</f>
        <v>560.66054984522759</v>
      </c>
      <c r="G13" s="19">
        <f>SUM(G14:G16)</f>
        <v>23.949410910459779</v>
      </c>
      <c r="H13" s="41">
        <f t="shared" si="1"/>
        <v>584.60996075568733</v>
      </c>
      <c r="I13" s="19">
        <f>SUM(I14:I16)</f>
        <v>566.04725647552982</v>
      </c>
      <c r="J13" s="19">
        <f>SUM(J14:J16)</f>
        <v>24.741005726591762</v>
      </c>
      <c r="K13" s="41">
        <f t="shared" si="2"/>
        <v>590.78826220212159</v>
      </c>
      <c r="L13" s="19">
        <f>SUM(L14:L16)</f>
        <v>570.47400316734058</v>
      </c>
      <c r="M13" s="19">
        <f>SUM(M14:M16)</f>
        <v>24.76792451042099</v>
      </c>
      <c r="N13" s="41">
        <f t="shared" si="3"/>
        <v>595.24192767776162</v>
      </c>
      <c r="O13" s="19">
        <f>SUM(O14:O16)</f>
        <v>576.39486176951073</v>
      </c>
      <c r="P13" s="19">
        <f>SUM(P14:P16)</f>
        <v>25.471336861049039</v>
      </c>
      <c r="Q13" s="41">
        <f t="shared" si="4"/>
        <v>601.86619863055978</v>
      </c>
      <c r="R13" s="19">
        <f>SUM(R14:R16)</f>
        <v>571.23499862176914</v>
      </c>
      <c r="S13" s="19">
        <f>SUM(S14:S16)</f>
        <v>26.72817476237784</v>
      </c>
      <c r="T13" s="41">
        <f t="shared" si="5"/>
        <v>597.96317338414701</v>
      </c>
      <c r="U13" s="19">
        <f>SUM(U14:U16)</f>
        <v>575.33011164344759</v>
      </c>
      <c r="V13" s="19">
        <f>SUM(V14:V16)</f>
        <v>28.02146428551001</v>
      </c>
      <c r="W13" s="41">
        <f t="shared" si="6"/>
        <v>603.35157592895757</v>
      </c>
      <c r="X13" s="19">
        <f>SUM(X14:X16)</f>
        <v>578.18649667455566</v>
      </c>
      <c r="Y13" s="19">
        <f>SUM(Y14:Y16)</f>
        <v>28.410106841749929</v>
      </c>
      <c r="Z13" s="41">
        <f t="shared" si="7"/>
        <v>606.59660351630555</v>
      </c>
    </row>
    <row r="14" spans="2:26">
      <c r="B14" s="28" t="s">
        <v>20</v>
      </c>
      <c r="C14" s="17">
        <v>416.31806049437398</v>
      </c>
      <c r="D14" s="17">
        <v>16.789793305833999</v>
      </c>
      <c r="E14" s="42">
        <f t="shared" si="0"/>
        <v>433.10785380020798</v>
      </c>
      <c r="F14" s="17">
        <v>416.94411626805601</v>
      </c>
      <c r="G14" s="17">
        <v>17.214833501287998</v>
      </c>
      <c r="H14" s="42">
        <f t="shared" si="1"/>
        <v>434.15894976934402</v>
      </c>
      <c r="I14" s="17">
        <v>421.52122697787598</v>
      </c>
      <c r="J14" s="17">
        <v>17.800134744069002</v>
      </c>
      <c r="K14" s="42">
        <f t="shared" si="2"/>
        <v>439.32136172194498</v>
      </c>
      <c r="L14" s="17">
        <v>425.31073006603594</v>
      </c>
      <c r="M14" s="17">
        <v>18.257711779912</v>
      </c>
      <c r="N14" s="42">
        <f t="shared" si="3"/>
        <v>443.56844184594797</v>
      </c>
      <c r="O14" s="17">
        <v>429.78894713232603</v>
      </c>
      <c r="P14" s="17">
        <v>18.995454364219</v>
      </c>
      <c r="Q14" s="42">
        <f t="shared" si="4"/>
        <v>448.784401496545</v>
      </c>
      <c r="R14" s="17">
        <v>426.11729608746003</v>
      </c>
      <c r="S14" s="17">
        <v>18.232719950951001</v>
      </c>
      <c r="T14" s="42">
        <f t="shared" si="5"/>
        <v>444.35001603841101</v>
      </c>
      <c r="U14" s="17">
        <v>430.78546239970296</v>
      </c>
      <c r="V14" s="17">
        <v>18.995165469164</v>
      </c>
      <c r="W14" s="42">
        <f t="shared" si="6"/>
        <v>449.78062786886699</v>
      </c>
      <c r="X14" s="17">
        <v>432.69705368736999</v>
      </c>
      <c r="Y14" s="17">
        <v>19.267857825144002</v>
      </c>
      <c r="Z14" s="42">
        <f t="shared" si="7"/>
        <v>451.96491151251399</v>
      </c>
    </row>
    <row r="15" spans="2:26">
      <c r="B15" s="28" t="s">
        <v>8</v>
      </c>
      <c r="C15" s="17">
        <v>17.995501022276997</v>
      </c>
      <c r="D15" s="17">
        <v>3.2726532431700002</v>
      </c>
      <c r="E15" s="42">
        <f t="shared" si="0"/>
        <v>21.268154265446999</v>
      </c>
      <c r="F15" s="17">
        <v>18.099552437749001</v>
      </c>
      <c r="G15" s="17">
        <v>3.2477643451640001</v>
      </c>
      <c r="H15" s="42">
        <f t="shared" si="1"/>
        <v>21.347316782913001</v>
      </c>
      <c r="I15" s="17">
        <v>18.548787665917001</v>
      </c>
      <c r="J15" s="17">
        <v>3.451015963688</v>
      </c>
      <c r="K15" s="42">
        <f t="shared" si="2"/>
        <v>21.999803629605001</v>
      </c>
      <c r="L15" s="17">
        <v>19.309632964880002</v>
      </c>
      <c r="M15" s="17">
        <v>3.7763205594310003</v>
      </c>
      <c r="N15" s="42">
        <f t="shared" si="3"/>
        <v>23.085953524311002</v>
      </c>
      <c r="O15" s="17">
        <v>20.144229619319002</v>
      </c>
      <c r="P15" s="17">
        <v>3.7417611762159999</v>
      </c>
      <c r="Q15" s="42">
        <f t="shared" si="4"/>
        <v>23.885990795535001</v>
      </c>
      <c r="R15" s="17">
        <v>19.734345702231</v>
      </c>
      <c r="S15" s="17">
        <v>3.6351388198690002</v>
      </c>
      <c r="T15" s="42">
        <f t="shared" si="5"/>
        <v>23.369484522099999</v>
      </c>
      <c r="U15" s="17">
        <v>19.896649299322</v>
      </c>
      <c r="V15" s="17">
        <v>4.0903924654179997</v>
      </c>
      <c r="W15" s="42">
        <f t="shared" si="6"/>
        <v>23.987041764739999</v>
      </c>
      <c r="X15" s="17">
        <v>19.572029834737002</v>
      </c>
      <c r="Y15" s="17">
        <v>4.1595041557399997</v>
      </c>
      <c r="Z15" s="42">
        <f t="shared" si="7"/>
        <v>23.731533990477001</v>
      </c>
    </row>
    <row r="16" spans="2:26">
      <c r="B16" s="28" t="s">
        <v>21</v>
      </c>
      <c r="C16" s="17">
        <v>125.6704873371504</v>
      </c>
      <c r="D16" s="17">
        <v>3.4644864768014201</v>
      </c>
      <c r="E16" s="42">
        <f t="shared" si="0"/>
        <v>129.13497381395183</v>
      </c>
      <c r="F16" s="17">
        <v>125.61688113942256</v>
      </c>
      <c r="G16" s="17">
        <v>3.4868130640077801</v>
      </c>
      <c r="H16" s="42">
        <f t="shared" si="1"/>
        <v>129.10369420343034</v>
      </c>
      <c r="I16" s="17">
        <v>125.97724183173679</v>
      </c>
      <c r="J16" s="17">
        <v>3.4898550188347599</v>
      </c>
      <c r="K16" s="42">
        <f t="shared" si="2"/>
        <v>129.46709685057155</v>
      </c>
      <c r="L16" s="17">
        <v>125.85364013642462</v>
      </c>
      <c r="M16" s="17">
        <v>2.73389217107799</v>
      </c>
      <c r="N16" s="42">
        <f t="shared" si="3"/>
        <v>128.58753230750261</v>
      </c>
      <c r="O16" s="17">
        <v>126.46168501786568</v>
      </c>
      <c r="P16" s="17">
        <v>2.7341213206140402</v>
      </c>
      <c r="Q16" s="42">
        <f t="shared" si="4"/>
        <v>129.19580633847971</v>
      </c>
      <c r="R16" s="17">
        <v>125.38335683207815</v>
      </c>
      <c r="S16" s="17">
        <v>4.8603159915578402</v>
      </c>
      <c r="T16" s="42">
        <f t="shared" si="5"/>
        <v>130.24367282363599</v>
      </c>
      <c r="U16" s="17">
        <v>124.64799994442259</v>
      </c>
      <c r="V16" s="17">
        <v>4.9359063509280103</v>
      </c>
      <c r="W16" s="42">
        <f t="shared" si="6"/>
        <v>129.5839062953506</v>
      </c>
      <c r="X16" s="17">
        <v>125.9174131524487</v>
      </c>
      <c r="Y16" s="17">
        <v>4.9827448608659299</v>
      </c>
      <c r="Z16" s="42">
        <f t="shared" si="7"/>
        <v>130.90015801331464</v>
      </c>
    </row>
    <row r="17" spans="2:26" s="37" customFormat="1">
      <c r="B17" s="29" t="s">
        <v>9</v>
      </c>
      <c r="C17" s="19">
        <f>SUM(C18:C20)</f>
        <v>327.39537311466734</v>
      </c>
      <c r="D17" s="19">
        <f>SUM(D18:D20)</f>
        <v>2.1508758318164709</v>
      </c>
      <c r="E17" s="41">
        <f t="shared" si="0"/>
        <v>329.54624894648379</v>
      </c>
      <c r="F17" s="19">
        <f>SUM(F18:F20)</f>
        <v>326.67812557027133</v>
      </c>
      <c r="G17" s="19">
        <f>SUM(G18:G20)</f>
        <v>2.1652273144552874</v>
      </c>
      <c r="H17" s="41">
        <f t="shared" si="1"/>
        <v>328.84335288472664</v>
      </c>
      <c r="I17" s="19">
        <f>SUM(I18:I20)</f>
        <v>330.42845390549888</v>
      </c>
      <c r="J17" s="19">
        <f>SUM(J18:J20)</f>
        <v>2.1709204095610191</v>
      </c>
      <c r="K17" s="41">
        <f t="shared" si="2"/>
        <v>332.59937431505989</v>
      </c>
      <c r="L17" s="19">
        <f>SUM(L18:L20)</f>
        <v>332.0753899536578</v>
      </c>
      <c r="M17" s="19">
        <f>SUM(M18:M20)</f>
        <v>2.1629351921450191</v>
      </c>
      <c r="N17" s="41">
        <f t="shared" si="3"/>
        <v>334.23832514580283</v>
      </c>
      <c r="O17" s="19">
        <f>SUM(O18:O20)</f>
        <v>333.78099971746269</v>
      </c>
      <c r="P17" s="19">
        <f>SUM(P18:P20)</f>
        <v>2.1801278674658322</v>
      </c>
      <c r="Q17" s="41">
        <f t="shared" si="4"/>
        <v>335.96112758492853</v>
      </c>
      <c r="R17" s="19">
        <f>SUM(R18:R20)</f>
        <v>334.6579561905271</v>
      </c>
      <c r="S17" s="19">
        <f>SUM(S18:S20)</f>
        <v>2.1846825616486711</v>
      </c>
      <c r="T17" s="41">
        <f t="shared" si="5"/>
        <v>336.84263875217579</v>
      </c>
      <c r="U17" s="19">
        <f>SUM(U18:U20)</f>
        <v>332.31365046583431</v>
      </c>
      <c r="V17" s="19">
        <f>SUM(V18:V20)</f>
        <v>2.19262472928926</v>
      </c>
      <c r="W17" s="41">
        <f t="shared" si="6"/>
        <v>334.50627519512358</v>
      </c>
      <c r="X17" s="19">
        <f>SUM(X18:X20)</f>
        <v>333.95270212348498</v>
      </c>
      <c r="Y17" s="19">
        <f>SUM(Y18:Y20)</f>
        <v>2.18360159504426</v>
      </c>
      <c r="Z17" s="41">
        <f t="shared" si="7"/>
        <v>336.13630371852923</v>
      </c>
    </row>
    <row r="18" spans="2:26">
      <c r="B18" s="28" t="s">
        <v>10</v>
      </c>
      <c r="C18" s="18">
        <v>172.62689060022004</v>
      </c>
      <c r="D18" s="18">
        <v>0.61082586996204213</v>
      </c>
      <c r="E18" s="42">
        <f t="shared" si="0"/>
        <v>173.23771647018208</v>
      </c>
      <c r="F18" s="18">
        <v>172.17063724716377</v>
      </c>
      <c r="G18" s="18">
        <v>0.61910075840285828</v>
      </c>
      <c r="H18" s="42">
        <f t="shared" si="1"/>
        <v>172.78973800556662</v>
      </c>
      <c r="I18" s="18">
        <v>174.52748312864972</v>
      </c>
      <c r="J18" s="18">
        <v>0.62366641430701908</v>
      </c>
      <c r="K18" s="42">
        <f t="shared" si="2"/>
        <v>175.15114954295674</v>
      </c>
      <c r="L18" s="18">
        <v>175.27440671649435</v>
      </c>
      <c r="M18" s="18">
        <v>0.624219417388019</v>
      </c>
      <c r="N18" s="42">
        <f t="shared" si="3"/>
        <v>175.89862613388237</v>
      </c>
      <c r="O18" s="18">
        <v>175.89228389108607</v>
      </c>
      <c r="P18" s="18">
        <v>0.6292827987178321</v>
      </c>
      <c r="Q18" s="42">
        <f t="shared" si="4"/>
        <v>176.5215666898039</v>
      </c>
      <c r="R18" s="18">
        <v>176.05718896126376</v>
      </c>
      <c r="S18" s="18">
        <v>0.63126401907167118</v>
      </c>
      <c r="T18" s="42">
        <f t="shared" si="5"/>
        <v>176.68845298033543</v>
      </c>
      <c r="U18" s="18">
        <v>174.50679353566898</v>
      </c>
      <c r="V18" s="18">
        <v>0.63555692515126005</v>
      </c>
      <c r="W18" s="42">
        <f t="shared" si="6"/>
        <v>175.14235046082024</v>
      </c>
      <c r="X18" s="18">
        <v>175.42148785348431</v>
      </c>
      <c r="Y18" s="18">
        <v>0.63725035727126</v>
      </c>
      <c r="Z18" s="42">
        <f t="shared" si="7"/>
        <v>176.05873821075556</v>
      </c>
    </row>
    <row r="19" spans="2:26">
      <c r="B19" s="28" t="s">
        <v>11</v>
      </c>
      <c r="C19" s="18">
        <v>40.690084498526204</v>
      </c>
      <c r="D19" s="18">
        <v>8.8062310420428752E-2</v>
      </c>
      <c r="E19" s="42">
        <f t="shared" si="0"/>
        <v>40.77814680894663</v>
      </c>
      <c r="F19" s="18">
        <v>40.46832487767665</v>
      </c>
      <c r="G19" s="18">
        <v>8.8062310420428752E-2</v>
      </c>
      <c r="H19" s="42">
        <f t="shared" si="1"/>
        <v>40.556387188097077</v>
      </c>
      <c r="I19" s="18">
        <v>41.163081113414655</v>
      </c>
      <c r="J19" s="18">
        <v>8.6764664283999995E-2</v>
      </c>
      <c r="K19" s="42">
        <f t="shared" si="2"/>
        <v>41.249845777698653</v>
      </c>
      <c r="L19" s="18">
        <v>41.56468481460557</v>
      </c>
      <c r="M19" s="18">
        <v>8.6764664283999995E-2</v>
      </c>
      <c r="N19" s="42">
        <f t="shared" si="3"/>
        <v>41.651449478889568</v>
      </c>
      <c r="O19" s="18">
        <v>42.179927095600256</v>
      </c>
      <c r="P19" s="18">
        <v>8.6764664283999995E-2</v>
      </c>
      <c r="Q19" s="42">
        <f t="shared" si="4"/>
        <v>42.266691759884253</v>
      </c>
      <c r="R19" s="18">
        <v>42.198448172445211</v>
      </c>
      <c r="S19" s="18">
        <v>8.5652734886000004E-2</v>
      </c>
      <c r="T19" s="42">
        <f t="shared" si="5"/>
        <v>42.284100907331208</v>
      </c>
      <c r="U19" s="18">
        <v>41.756533863638815</v>
      </c>
      <c r="V19" s="18">
        <v>8.4913614824000005E-2</v>
      </c>
      <c r="W19" s="42">
        <f t="shared" si="6"/>
        <v>41.841447478462818</v>
      </c>
      <c r="X19" s="18">
        <v>41.958943814356537</v>
      </c>
      <c r="Y19" s="18">
        <v>7.0125459099999995E-2</v>
      </c>
      <c r="Z19" s="42">
        <f t="shared" si="7"/>
        <v>42.029069273456535</v>
      </c>
    </row>
    <row r="20" spans="2:26">
      <c r="B20" s="28" t="s">
        <v>12</v>
      </c>
      <c r="C20" s="18">
        <v>114.07839801592112</v>
      </c>
      <c r="D20" s="18">
        <v>1.451987651434</v>
      </c>
      <c r="E20" s="42">
        <f t="shared" si="0"/>
        <v>115.53038566735512</v>
      </c>
      <c r="F20" s="18">
        <v>114.0391634454309</v>
      </c>
      <c r="G20" s="18">
        <v>1.4580642456320001</v>
      </c>
      <c r="H20" s="42">
        <f t="shared" si="1"/>
        <v>115.4972276910629</v>
      </c>
      <c r="I20" s="18">
        <v>114.73788966343452</v>
      </c>
      <c r="J20" s="18">
        <v>1.46048933097</v>
      </c>
      <c r="K20" s="42">
        <f t="shared" si="2"/>
        <v>116.19837899440452</v>
      </c>
      <c r="L20" s="18">
        <v>115.23629842255789</v>
      </c>
      <c r="M20" s="18">
        <v>1.4519511104730001</v>
      </c>
      <c r="N20" s="42">
        <f t="shared" si="3"/>
        <v>116.6882495330309</v>
      </c>
      <c r="O20" s="18">
        <v>115.7087887307764</v>
      </c>
      <c r="P20" s="18">
        <v>1.4640804044639999</v>
      </c>
      <c r="Q20" s="42">
        <f t="shared" si="4"/>
        <v>117.1728691352404</v>
      </c>
      <c r="R20" s="18">
        <v>116.4023190568181</v>
      </c>
      <c r="S20" s="18">
        <v>1.4677658076910001</v>
      </c>
      <c r="T20" s="42">
        <f t="shared" si="5"/>
        <v>117.8700848645091</v>
      </c>
      <c r="U20" s="18">
        <v>116.0503230665265</v>
      </c>
      <c r="V20" s="18">
        <v>1.472154189314</v>
      </c>
      <c r="W20" s="42">
        <f t="shared" si="6"/>
        <v>117.5224772558405</v>
      </c>
      <c r="X20" s="18">
        <v>116.57227045564416</v>
      </c>
      <c r="Y20" s="18">
        <v>1.476225778673</v>
      </c>
      <c r="Z20" s="42">
        <f t="shared" si="7"/>
        <v>118.04849623431716</v>
      </c>
    </row>
    <row r="21" spans="2:26" s="37" customFormat="1">
      <c r="B21" s="29" t="s">
        <v>13</v>
      </c>
      <c r="C21" s="38">
        <f>SUM(C22:C27)</f>
        <v>228.84647030411941</v>
      </c>
      <c r="D21" s="38">
        <f>SUM(D22:D27)</f>
        <v>44.174802020933711</v>
      </c>
      <c r="E21" s="41">
        <f t="shared" si="0"/>
        <v>273.02127232505313</v>
      </c>
      <c r="F21" s="38">
        <f>SUM(F22:F27)</f>
        <v>227.78105033101303</v>
      </c>
      <c r="G21" s="38">
        <f>SUM(G22:G27)</f>
        <v>43.926330345025534</v>
      </c>
      <c r="H21" s="41">
        <f t="shared" si="1"/>
        <v>271.70738067603855</v>
      </c>
      <c r="I21" s="38">
        <f>SUM(I22:I27)</f>
        <v>225.3232442587294</v>
      </c>
      <c r="J21" s="38">
        <f>SUM(J22:J27)</f>
        <v>44.698115885110425</v>
      </c>
      <c r="K21" s="41">
        <f t="shared" si="2"/>
        <v>270.02136014383984</v>
      </c>
      <c r="L21" s="38">
        <f>SUM(L22:L27)</f>
        <v>229.02103946219867</v>
      </c>
      <c r="M21" s="38">
        <f>SUM(M22:M27)</f>
        <v>46.386043946552419</v>
      </c>
      <c r="N21" s="41">
        <f t="shared" si="3"/>
        <v>275.40708340875108</v>
      </c>
      <c r="O21" s="38">
        <f>SUM(O22:O27)</f>
        <v>226.74261053720386</v>
      </c>
      <c r="P21" s="38">
        <f>SUM(P22:P27)</f>
        <v>47.643378475998816</v>
      </c>
      <c r="Q21" s="41">
        <f t="shared" si="4"/>
        <v>274.38598901320267</v>
      </c>
      <c r="R21" s="38">
        <f>SUM(R22:R27)</f>
        <v>223.96497439475303</v>
      </c>
      <c r="S21" s="38">
        <f>SUM(S22:S27)</f>
        <v>47.96054386746426</v>
      </c>
      <c r="T21" s="41">
        <f t="shared" si="5"/>
        <v>271.92551826221728</v>
      </c>
      <c r="U21" s="38">
        <f>SUM(U22:U27)</f>
        <v>223.40491141691507</v>
      </c>
      <c r="V21" s="38">
        <f>SUM(V22:V27)</f>
        <v>51.436994055887531</v>
      </c>
      <c r="W21" s="41">
        <f t="shared" si="6"/>
        <v>274.84190547280258</v>
      </c>
      <c r="X21" s="38">
        <f>SUM(X22:X27)</f>
        <v>219.17947452557544</v>
      </c>
      <c r="Y21" s="38">
        <f>SUM(Y22:Y27)</f>
        <v>51.822140687604275</v>
      </c>
      <c r="Z21" s="41">
        <f t="shared" si="7"/>
        <v>271.00161521317972</v>
      </c>
    </row>
    <row r="22" spans="2:26">
      <c r="B22" s="28" t="s">
        <v>22</v>
      </c>
      <c r="C22" s="18">
        <v>79.623810320265974</v>
      </c>
      <c r="D22" s="18">
        <v>9.4714263288527558</v>
      </c>
      <c r="E22" s="84">
        <f t="shared" si="0"/>
        <v>89.095236649118732</v>
      </c>
      <c r="F22" s="18">
        <v>78.73830019113187</v>
      </c>
      <c r="G22" s="18">
        <v>9.3948073901402296</v>
      </c>
      <c r="H22" s="84">
        <f t="shared" si="1"/>
        <v>88.1331075812721</v>
      </c>
      <c r="I22" s="18">
        <v>77.751069964506243</v>
      </c>
      <c r="J22" s="18">
        <v>9.5826256116152599</v>
      </c>
      <c r="K22" s="84">
        <f t="shared" si="2"/>
        <v>87.333695576121499</v>
      </c>
      <c r="L22" s="18">
        <v>78.041463760963197</v>
      </c>
      <c r="M22" s="18">
        <v>11.035166579424301</v>
      </c>
      <c r="N22" s="42">
        <f t="shared" si="3"/>
        <v>89.076630340387496</v>
      </c>
      <c r="O22" s="18">
        <v>77.357305118490416</v>
      </c>
      <c r="P22" s="18">
        <v>9.4804868299306104</v>
      </c>
      <c r="Q22" s="42">
        <f t="shared" si="4"/>
        <v>86.837791948421028</v>
      </c>
      <c r="R22" s="18">
        <v>76.978433864000522</v>
      </c>
      <c r="S22" s="18">
        <v>9.4322757596192695</v>
      </c>
      <c r="T22" s="42">
        <f t="shared" si="5"/>
        <v>86.410709623619795</v>
      </c>
      <c r="U22" s="18">
        <v>78.492733049935225</v>
      </c>
      <c r="V22" s="18">
        <v>9.9455413583094696</v>
      </c>
      <c r="W22" s="42">
        <f t="shared" si="6"/>
        <v>88.438274408244695</v>
      </c>
      <c r="X22" s="18">
        <v>76.457671812721642</v>
      </c>
      <c r="Y22" s="18">
        <v>9.4813871540588508</v>
      </c>
      <c r="Z22" s="42">
        <f t="shared" si="7"/>
        <v>85.939058966780493</v>
      </c>
    </row>
    <row r="23" spans="2:26">
      <c r="B23" s="28" t="s">
        <v>48</v>
      </c>
      <c r="C23" s="17">
        <v>58.287675313093033</v>
      </c>
      <c r="D23" s="17">
        <v>8.6841872274392191</v>
      </c>
      <c r="E23" s="84">
        <f t="shared" si="0"/>
        <v>66.971862540532257</v>
      </c>
      <c r="F23" s="17">
        <v>58.434466991899043</v>
      </c>
      <c r="G23" s="17">
        <v>8.4623096043351893</v>
      </c>
      <c r="H23" s="84">
        <f t="shared" si="1"/>
        <v>66.896776596234233</v>
      </c>
      <c r="I23" s="17">
        <v>59.131631716462039</v>
      </c>
      <c r="J23" s="17">
        <v>8.8083249200621907</v>
      </c>
      <c r="K23" s="84">
        <f t="shared" si="2"/>
        <v>67.939956636524229</v>
      </c>
      <c r="L23" s="17">
        <v>60.655024949007071</v>
      </c>
      <c r="M23" s="17">
        <v>9.0342037045399604</v>
      </c>
      <c r="N23" s="42">
        <f t="shared" si="3"/>
        <v>69.689228653547033</v>
      </c>
      <c r="O23" s="17">
        <v>59.363078220665102</v>
      </c>
      <c r="P23" s="17">
        <v>9.0345947674369604</v>
      </c>
      <c r="Q23" s="42">
        <f t="shared" si="4"/>
        <v>68.397672988102059</v>
      </c>
      <c r="R23" s="17">
        <v>59.705286119671968</v>
      </c>
      <c r="S23" s="17">
        <v>9.3081547630309593</v>
      </c>
      <c r="T23" s="42">
        <f t="shared" si="5"/>
        <v>69.013440882702923</v>
      </c>
      <c r="U23" s="17">
        <v>60.799001413474485</v>
      </c>
      <c r="V23" s="17">
        <v>9.6944612065303808</v>
      </c>
      <c r="W23" s="42">
        <f t="shared" si="6"/>
        <v>70.493462620004863</v>
      </c>
      <c r="X23" s="17">
        <v>61.005711823445488</v>
      </c>
      <c r="Y23" s="17">
        <v>9.7480381588293792</v>
      </c>
      <c r="Z23" s="42">
        <f t="shared" si="7"/>
        <v>70.753749982274869</v>
      </c>
    </row>
    <row r="24" spans="2:26">
      <c r="B24" s="28" t="s">
        <v>14</v>
      </c>
      <c r="C24" s="17">
        <v>32.454004846644402</v>
      </c>
      <c r="D24" s="17">
        <v>4.4499701588317357</v>
      </c>
      <c r="E24" s="84">
        <f t="shared" si="0"/>
        <v>36.903975005476141</v>
      </c>
      <c r="F24" s="17">
        <v>32.960279585563299</v>
      </c>
      <c r="G24" s="17">
        <v>4.5190628553938996</v>
      </c>
      <c r="H24" s="84">
        <f t="shared" si="1"/>
        <v>37.479342440957197</v>
      </c>
      <c r="I24" s="17">
        <v>33.637495332493899</v>
      </c>
      <c r="J24" s="17">
        <v>4.6009993368981705</v>
      </c>
      <c r="K24" s="84">
        <f t="shared" si="2"/>
        <v>38.238494669392068</v>
      </c>
      <c r="L24" s="17">
        <v>34.640972063378619</v>
      </c>
      <c r="M24" s="17">
        <v>4.7762072923471601</v>
      </c>
      <c r="N24" s="42">
        <f t="shared" si="3"/>
        <v>39.417179355725779</v>
      </c>
      <c r="O24" s="17">
        <v>34.997552928458703</v>
      </c>
      <c r="P24" s="17">
        <v>4.8024190213709197</v>
      </c>
      <c r="Q24" s="42">
        <f t="shared" si="4"/>
        <v>39.799971949829626</v>
      </c>
      <c r="R24" s="17">
        <v>35.338269104718883</v>
      </c>
      <c r="S24" s="17">
        <v>4.8576165645357001</v>
      </c>
      <c r="T24" s="42">
        <f t="shared" si="5"/>
        <v>40.195885669254579</v>
      </c>
      <c r="U24" s="17">
        <v>35.602781257188674</v>
      </c>
      <c r="V24" s="17">
        <v>4.8895581504943806</v>
      </c>
      <c r="W24" s="42">
        <f t="shared" si="6"/>
        <v>40.492339407683055</v>
      </c>
      <c r="X24" s="17">
        <v>35.621535667387271</v>
      </c>
      <c r="Y24" s="17">
        <v>4.8939068748470804</v>
      </c>
      <c r="Z24" s="42">
        <f t="shared" si="7"/>
        <v>40.515442542234354</v>
      </c>
    </row>
    <row r="25" spans="2:26">
      <c r="B25" s="28" t="s">
        <v>15</v>
      </c>
      <c r="C25" s="17">
        <v>31.158312963940006</v>
      </c>
      <c r="D25" s="18">
        <v>2.58847703606</v>
      </c>
      <c r="E25" s="84">
        <f t="shared" si="0"/>
        <v>33.746790000000004</v>
      </c>
      <c r="F25" s="17">
        <v>30.942691808323779</v>
      </c>
      <c r="G25" s="18">
        <v>2.5872211916762202</v>
      </c>
      <c r="H25" s="84">
        <f t="shared" si="1"/>
        <v>33.529913000000001</v>
      </c>
      <c r="I25" s="17">
        <v>28.540436573525199</v>
      </c>
      <c r="J25" s="18">
        <v>2.5901344264747999</v>
      </c>
      <c r="K25" s="84">
        <f t="shared" si="2"/>
        <v>31.130571</v>
      </c>
      <c r="L25" s="17">
        <v>27.223039072639001</v>
      </c>
      <c r="M25" s="18">
        <v>2.7122769273610001</v>
      </c>
      <c r="N25" s="42">
        <f t="shared" si="3"/>
        <v>29.935316</v>
      </c>
      <c r="O25" s="17">
        <v>28.086535868026669</v>
      </c>
      <c r="P25" s="18">
        <v>2.77868010776033</v>
      </c>
      <c r="Q25" s="42">
        <f t="shared" si="4"/>
        <v>30.865215975786999</v>
      </c>
      <c r="R25" s="17">
        <v>28.124162633501669</v>
      </c>
      <c r="S25" s="18">
        <v>2.7746383664983298</v>
      </c>
      <c r="T25" s="42">
        <f t="shared" si="5"/>
        <v>30.898800999999999</v>
      </c>
      <c r="U25" s="17">
        <v>27.442781884106701</v>
      </c>
      <c r="V25" s="18">
        <v>2.9103791158933001</v>
      </c>
      <c r="W25" s="42">
        <f t="shared" si="6"/>
        <v>30.353161</v>
      </c>
      <c r="X25" s="17">
        <v>25.566043471381043</v>
      </c>
      <c r="Y25" s="18">
        <v>2.9938695286189598</v>
      </c>
      <c r="Z25" s="42">
        <f t="shared" si="7"/>
        <v>28.559913000000002</v>
      </c>
    </row>
    <row r="26" spans="2:26">
      <c r="B26" s="28" t="s">
        <v>16</v>
      </c>
      <c r="C26" s="17">
        <v>24.540763978419999</v>
      </c>
      <c r="D26" s="18">
        <v>18.980741269750002</v>
      </c>
      <c r="E26" s="40">
        <f t="shared" si="0"/>
        <v>43.521505248170001</v>
      </c>
      <c r="F26" s="17">
        <v>23.940843053010003</v>
      </c>
      <c r="G26" s="18">
        <v>18.962929303479999</v>
      </c>
      <c r="H26" s="40">
        <f t="shared" si="1"/>
        <v>42.903772356490002</v>
      </c>
      <c r="I26" s="17">
        <v>23.481442994229997</v>
      </c>
      <c r="J26" s="18">
        <v>19.11603159006</v>
      </c>
      <c r="K26" s="40">
        <f t="shared" si="2"/>
        <v>42.597474584289998</v>
      </c>
      <c r="L26" s="17">
        <v>25.727923583843801</v>
      </c>
      <c r="M26" s="18">
        <v>18.828189442879999</v>
      </c>
      <c r="N26" s="40">
        <f t="shared" si="3"/>
        <v>44.5561130267238</v>
      </c>
      <c r="O26" s="17">
        <v>24.211834542840002</v>
      </c>
      <c r="P26" s="18">
        <v>21.5471977495</v>
      </c>
      <c r="Q26" s="40">
        <f t="shared" si="4"/>
        <v>45.759032292340002</v>
      </c>
      <c r="R26" s="17">
        <v>23.818822672859998</v>
      </c>
      <c r="S26" s="18">
        <v>21.587858413780001</v>
      </c>
      <c r="T26" s="40">
        <f t="shared" si="5"/>
        <v>45.406681086639999</v>
      </c>
      <c r="U26" s="17">
        <v>21.067613812210002</v>
      </c>
      <c r="V26" s="18">
        <v>23.997054224660001</v>
      </c>
      <c r="W26" s="40">
        <f t="shared" si="6"/>
        <v>45.064668036870003</v>
      </c>
      <c r="X26" s="17">
        <v>20.52851175064</v>
      </c>
      <c r="Y26" s="18">
        <v>24.704938971250002</v>
      </c>
      <c r="Z26" s="40">
        <f t="shared" si="7"/>
        <v>45.233450721890001</v>
      </c>
    </row>
    <row r="27" spans="2:26">
      <c r="B27" s="28" t="s">
        <v>17</v>
      </c>
      <c r="C27" s="13">
        <v>2.7819028817560003</v>
      </c>
      <c r="D27" s="13">
        <v>0</v>
      </c>
      <c r="E27" s="40">
        <f t="shared" si="0"/>
        <v>2.7819028817560003</v>
      </c>
      <c r="F27" s="13">
        <v>2.7644687010850002</v>
      </c>
      <c r="G27" s="13">
        <v>0</v>
      </c>
      <c r="H27" s="40">
        <f t="shared" si="1"/>
        <v>2.7644687010850002</v>
      </c>
      <c r="I27" s="13">
        <v>2.7811676775119998</v>
      </c>
      <c r="J27" s="13">
        <v>0</v>
      </c>
      <c r="K27" s="40">
        <f t="shared" si="2"/>
        <v>2.7811676775119998</v>
      </c>
      <c r="L27" s="13">
        <v>2.7326160323669999</v>
      </c>
      <c r="M27" s="13">
        <v>0</v>
      </c>
      <c r="N27" s="40">
        <f t="shared" si="3"/>
        <v>2.7326160323669999</v>
      </c>
      <c r="O27" s="13">
        <v>2.726303858723</v>
      </c>
      <c r="P27" s="13">
        <v>0</v>
      </c>
      <c r="Q27" s="40">
        <f t="shared" si="4"/>
        <v>2.726303858723</v>
      </c>
      <c r="R27" s="88"/>
      <c r="S27" s="88"/>
      <c r="T27" s="89">
        <f t="shared" si="5"/>
        <v>0</v>
      </c>
      <c r="U27" s="88"/>
      <c r="V27" s="88"/>
      <c r="W27" s="89">
        <f t="shared" si="6"/>
        <v>0</v>
      </c>
      <c r="X27" s="88"/>
      <c r="Y27" s="88"/>
      <c r="Z27" s="89">
        <f t="shared" si="7"/>
        <v>0</v>
      </c>
    </row>
    <row r="28" spans="2:26" s="37" customFormat="1">
      <c r="B28" s="29" t="s">
        <v>54</v>
      </c>
      <c r="C28" s="20">
        <f>SUM(C29:C30)</f>
        <v>14.79912743581303</v>
      </c>
      <c r="D28" s="20">
        <f>SUM(D29:D30)</f>
        <v>0</v>
      </c>
      <c r="E28" s="43">
        <f t="shared" si="0"/>
        <v>14.79912743581303</v>
      </c>
      <c r="F28" s="20">
        <f>SUM(F29:F30)</f>
        <v>14.79912743581303</v>
      </c>
      <c r="G28" s="20">
        <f>SUM(G29:G30)</f>
        <v>0</v>
      </c>
      <c r="H28" s="43">
        <f t="shared" si="1"/>
        <v>14.79912743581303</v>
      </c>
      <c r="I28" s="20">
        <f>SUM(I29:I30)</f>
        <v>14.79912743581303</v>
      </c>
      <c r="J28" s="20">
        <f>SUM(J29:J30)</f>
        <v>0</v>
      </c>
      <c r="K28" s="43">
        <f t="shared" si="2"/>
        <v>14.79912743581303</v>
      </c>
      <c r="L28" s="20">
        <f>SUM(L29:L30)</f>
        <v>18.090955918962401</v>
      </c>
      <c r="M28" s="20">
        <f>SUM(M29:M30)</f>
        <v>0</v>
      </c>
      <c r="N28" s="43">
        <f t="shared" si="3"/>
        <v>18.090955918962401</v>
      </c>
      <c r="O28" s="20">
        <f>SUM(O29:O30)</f>
        <v>18.090955918962401</v>
      </c>
      <c r="P28" s="20">
        <f>SUM(P29:P30)</f>
        <v>0</v>
      </c>
      <c r="Q28" s="43">
        <f t="shared" si="4"/>
        <v>18.090955918962401</v>
      </c>
      <c r="R28" s="20">
        <f>SUM(R29:R30)</f>
        <v>18.090955918962401</v>
      </c>
      <c r="S28" s="20">
        <f>SUM(S29:S30)</f>
        <v>0</v>
      </c>
      <c r="T28" s="43">
        <f t="shared" si="5"/>
        <v>18.090955918962401</v>
      </c>
      <c r="U28" s="20">
        <f>SUM(U29:U30)</f>
        <v>17.384719185805789</v>
      </c>
      <c r="V28" s="20">
        <f>SUM(V29:V30)</f>
        <v>0</v>
      </c>
      <c r="W28" s="43">
        <f t="shared" si="6"/>
        <v>17.384719185805789</v>
      </c>
      <c r="X28" s="20">
        <f>SUM(X29:X30)</f>
        <v>17.384719185805789</v>
      </c>
      <c r="Y28" s="20">
        <f>SUM(Y29:Y30)</f>
        <v>0</v>
      </c>
      <c r="Z28" s="20">
        <f>SUM(Z29:Z30)</f>
        <v>17.384719185805789</v>
      </c>
    </row>
    <row r="29" spans="2:26">
      <c r="B29" s="28" t="s">
        <v>53</v>
      </c>
      <c r="C29" s="17">
        <v>9.55635835625203</v>
      </c>
      <c r="D29" s="18">
        <v>0</v>
      </c>
      <c r="E29" s="40">
        <f t="shared" si="0"/>
        <v>9.55635835625203</v>
      </c>
      <c r="F29" s="17">
        <v>9.55635835625203</v>
      </c>
      <c r="G29" s="18">
        <v>0</v>
      </c>
      <c r="H29" s="40">
        <f t="shared" si="1"/>
        <v>9.55635835625203</v>
      </c>
      <c r="I29" s="17">
        <v>9.55635835625203</v>
      </c>
      <c r="J29" s="18">
        <v>0</v>
      </c>
      <c r="K29" s="40">
        <f t="shared" si="2"/>
        <v>9.55635835625203</v>
      </c>
      <c r="L29" s="17">
        <v>10.6452753001474</v>
      </c>
      <c r="M29" s="18">
        <v>0</v>
      </c>
      <c r="N29" s="40">
        <f t="shared" si="3"/>
        <v>10.6452753001474</v>
      </c>
      <c r="O29" s="17">
        <v>10.6452753001474</v>
      </c>
      <c r="P29" s="18">
        <v>0</v>
      </c>
      <c r="Q29" s="40">
        <f t="shared" si="4"/>
        <v>10.6452753001474</v>
      </c>
      <c r="R29" s="17">
        <v>10.6452753001474</v>
      </c>
      <c r="S29" s="18">
        <v>0</v>
      </c>
      <c r="T29" s="40">
        <f t="shared" si="5"/>
        <v>10.6452753001474</v>
      </c>
      <c r="U29" s="17">
        <v>10.3019371063506</v>
      </c>
      <c r="V29" s="18">
        <v>0</v>
      </c>
      <c r="W29" s="40">
        <f t="shared" si="6"/>
        <v>10.3019371063506</v>
      </c>
      <c r="X29" s="17">
        <v>10.3019371063506</v>
      </c>
      <c r="Y29" s="18">
        <v>0</v>
      </c>
      <c r="Z29" s="40">
        <f t="shared" si="7"/>
        <v>10.3019371063506</v>
      </c>
    </row>
    <row r="30" spans="2:26">
      <c r="B30" s="28" t="s">
        <v>52</v>
      </c>
      <c r="C30" s="17">
        <v>5.2427690795609996</v>
      </c>
      <c r="D30" s="18">
        <v>0</v>
      </c>
      <c r="E30" s="40">
        <f t="shared" si="0"/>
        <v>5.2427690795609996</v>
      </c>
      <c r="F30" s="17">
        <v>5.2427690795609996</v>
      </c>
      <c r="G30" s="18">
        <v>0</v>
      </c>
      <c r="H30" s="40">
        <f t="shared" si="1"/>
        <v>5.2427690795609996</v>
      </c>
      <c r="I30" s="17">
        <v>5.2427690795609996</v>
      </c>
      <c r="J30" s="18">
        <v>0</v>
      </c>
      <c r="K30" s="40">
        <f t="shared" si="2"/>
        <v>5.2427690795609996</v>
      </c>
      <c r="L30" s="17">
        <v>7.4456806188150004</v>
      </c>
      <c r="M30" s="18">
        <v>0</v>
      </c>
      <c r="N30" s="40">
        <f t="shared" si="3"/>
        <v>7.4456806188150004</v>
      </c>
      <c r="O30" s="17">
        <v>7.4456806188150004</v>
      </c>
      <c r="P30" s="18">
        <v>0</v>
      </c>
      <c r="Q30" s="40">
        <f t="shared" si="4"/>
        <v>7.4456806188150004</v>
      </c>
      <c r="R30" s="17">
        <v>7.4456806188150004</v>
      </c>
      <c r="S30" s="18">
        <v>0</v>
      </c>
      <c r="T30" s="40">
        <f t="shared" si="5"/>
        <v>7.4456806188150004</v>
      </c>
      <c r="U30" s="17">
        <v>7.0827820794551899</v>
      </c>
      <c r="V30" s="18">
        <v>0</v>
      </c>
      <c r="W30" s="40">
        <f t="shared" si="6"/>
        <v>7.0827820794551899</v>
      </c>
      <c r="X30" s="17">
        <v>7.0827820794551899</v>
      </c>
      <c r="Y30" s="18">
        <v>0</v>
      </c>
      <c r="Z30" s="40">
        <f t="shared" si="7"/>
        <v>7.0827820794551899</v>
      </c>
    </row>
    <row r="31" spans="2:26">
      <c r="B31" s="29" t="s">
        <v>18</v>
      </c>
      <c r="C31" s="20">
        <v>0.81675077451949996</v>
      </c>
      <c r="D31" s="20">
        <v>0.56719854694614003</v>
      </c>
      <c r="E31" s="44">
        <f t="shared" si="0"/>
        <v>1.38394932146564</v>
      </c>
      <c r="F31" s="20">
        <v>0.81675077451949996</v>
      </c>
      <c r="G31" s="20">
        <v>0.56719854694614003</v>
      </c>
      <c r="H31" s="44">
        <f t="shared" si="1"/>
        <v>1.38394932146564</v>
      </c>
      <c r="I31" s="20">
        <v>0.81675077451949996</v>
      </c>
      <c r="J31" s="20">
        <v>0.56719854694614003</v>
      </c>
      <c r="K31" s="44">
        <f t="shared" si="2"/>
        <v>1.38394932146564</v>
      </c>
      <c r="L31" s="20">
        <v>0.81675077451949996</v>
      </c>
      <c r="M31" s="20">
        <v>0.56719854694614003</v>
      </c>
      <c r="N31" s="44">
        <f t="shared" si="3"/>
        <v>1.38394932146564</v>
      </c>
      <c r="O31" s="20">
        <v>0.82536758552849998</v>
      </c>
      <c r="P31" s="20">
        <v>0.55530940882730995</v>
      </c>
      <c r="Q31" s="43">
        <v>1.3806769943558099</v>
      </c>
      <c r="R31" s="20">
        <v>0.82536758552849998</v>
      </c>
      <c r="S31" s="20">
        <v>0.55530940882730995</v>
      </c>
      <c r="T31" s="44">
        <v>1.3806769943558099</v>
      </c>
      <c r="U31" s="20">
        <v>0.82536758552849998</v>
      </c>
      <c r="V31" s="20">
        <v>0.55530940882730995</v>
      </c>
      <c r="W31" s="44">
        <v>1.3806769943558099</v>
      </c>
      <c r="X31" s="20">
        <v>0.82536758552849998</v>
      </c>
      <c r="Y31" s="20">
        <v>0.55530940882730995</v>
      </c>
      <c r="Z31" s="44">
        <f t="shared" si="7"/>
        <v>1.3806769943558099</v>
      </c>
    </row>
    <row r="32" spans="2:26">
      <c r="B32" s="30" t="s">
        <v>33</v>
      </c>
      <c r="C32" s="22">
        <v>3.986222861571</v>
      </c>
      <c r="D32" s="20">
        <v>7.4132064801E-2</v>
      </c>
      <c r="E32" s="44">
        <f t="shared" si="0"/>
        <v>4.0603549263719998</v>
      </c>
      <c r="F32" s="22">
        <v>4.2006209000689996</v>
      </c>
      <c r="G32" s="20">
        <v>8.5137958543000006E-2</v>
      </c>
      <c r="H32" s="44">
        <f t="shared" si="1"/>
        <v>4.2857588586119997</v>
      </c>
      <c r="I32" s="22">
        <v>4.327451264235</v>
      </c>
      <c r="J32" s="20">
        <v>8.8757029168999996E-2</v>
      </c>
      <c r="K32" s="44">
        <f t="shared" si="2"/>
        <v>4.4162082934039999</v>
      </c>
      <c r="L32" s="22">
        <v>4.4338279071170001</v>
      </c>
      <c r="M32" s="20">
        <v>9.1018377930999997E-2</v>
      </c>
      <c r="N32" s="44">
        <f t="shared" si="3"/>
        <v>4.5248462850480005</v>
      </c>
      <c r="O32" s="22">
        <v>4.5287136899889999</v>
      </c>
      <c r="P32" s="20">
        <v>9.7877606132E-2</v>
      </c>
      <c r="Q32" s="44">
        <f t="shared" si="4"/>
        <v>4.6265912961210001</v>
      </c>
      <c r="R32" s="22">
        <v>4.5172658186970001</v>
      </c>
      <c r="S32" s="20">
        <v>0.102771485133</v>
      </c>
      <c r="T32" s="44">
        <f t="shared" si="5"/>
        <v>4.6200373038300002</v>
      </c>
      <c r="U32" s="22">
        <v>4.6455582627279997</v>
      </c>
      <c r="V32" s="20">
        <v>0.107119024193</v>
      </c>
      <c r="W32" s="44">
        <f t="shared" si="6"/>
        <v>4.7526772869209992</v>
      </c>
      <c r="X32" s="22">
        <v>4.7676878931779996</v>
      </c>
      <c r="Y32" s="20">
        <v>0.114751992191</v>
      </c>
      <c r="Z32" s="44">
        <f t="shared" si="7"/>
        <v>4.8824398853689992</v>
      </c>
    </row>
    <row r="33" spans="1:26" ht="15.75" thickBot="1">
      <c r="B33" s="48" t="s">
        <v>19</v>
      </c>
      <c r="C33" s="74">
        <f>C21+C17+C13+C7+C31+C28+C32</f>
        <v>2726.5442827860652</v>
      </c>
      <c r="D33" s="74">
        <f>D21+D17+D13+D7+D31+D28+D32</f>
        <v>114.04409366646274</v>
      </c>
      <c r="E33" s="45">
        <f t="shared" si="0"/>
        <v>2840.5883764525279</v>
      </c>
      <c r="F33" s="74">
        <f>F21+F17+F13+F7+F31+F28+F32</f>
        <v>2739.013337876971</v>
      </c>
      <c r="G33" s="74">
        <f>G21+G17+G13+G7+G31+G28+G32</f>
        <v>114.51476743772974</v>
      </c>
      <c r="H33" s="45">
        <f t="shared" si="1"/>
        <v>2853.528105314701</v>
      </c>
      <c r="I33" s="74">
        <f>I21+I17+I13+I7+I31+I28+I32</f>
        <v>2768.1910119667841</v>
      </c>
      <c r="J33" s="74">
        <f>J21+J17+J13+J7+J31+J28+J32</f>
        <v>116.88059864247835</v>
      </c>
      <c r="K33" s="45">
        <f t="shared" si="2"/>
        <v>2885.0716106092623</v>
      </c>
      <c r="L33" s="74">
        <f>L21+L17+L13+L7+L31+L28+L32</f>
        <v>2792.5875209135675</v>
      </c>
      <c r="M33" s="74">
        <f>M21+M17+M13+M7+M31+M28+M32</f>
        <v>119.14289956121556</v>
      </c>
      <c r="N33" s="45">
        <f t="shared" si="3"/>
        <v>2911.7304204747829</v>
      </c>
      <c r="O33" s="74">
        <f>O21+O17+O13+O7+O31+O28+O32</f>
        <v>2823.831850995954</v>
      </c>
      <c r="P33" s="74">
        <f>P21+P17+P13+P7+P31+P28+P32</f>
        <v>121.4880383310436</v>
      </c>
      <c r="Q33" s="45">
        <f t="shared" si="4"/>
        <v>2945.3198893269978</v>
      </c>
      <c r="R33" s="74">
        <f>R21+R17+R13+R7+R31+R28+R32</f>
        <v>2818.1315788040656</v>
      </c>
      <c r="S33" s="74">
        <f>S21+S17+S13+S7+S31+S28+S32</f>
        <v>121.75804418748109</v>
      </c>
      <c r="T33" s="45">
        <f t="shared" si="5"/>
        <v>2939.8896229915467</v>
      </c>
      <c r="U33" s="74">
        <f>U21+U17+U13+U7+U31+U28+U32</f>
        <v>2829.6653987723766</v>
      </c>
      <c r="V33" s="74">
        <f>V21+V17+V13+V7+V31+V28+V32</f>
        <v>126.56809178684711</v>
      </c>
      <c r="W33" s="45">
        <f t="shared" si="6"/>
        <v>2956.2334905592238</v>
      </c>
      <c r="X33" s="74">
        <f>X21+X17+X13+X7+X31+X28+X32</f>
        <v>2846.3720637049996</v>
      </c>
      <c r="Y33" s="74">
        <f>Y21+Y17+Y13+Y7+Y31+Y28+Y32</f>
        <v>129.14770429386675</v>
      </c>
      <c r="Z33" s="45">
        <f t="shared" si="7"/>
        <v>2975.5197679988664</v>
      </c>
    </row>
    <row r="34" spans="1:26">
      <c r="B34" s="25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</row>
    <row r="35" spans="1:26">
      <c r="B35" s="31" t="s">
        <v>30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</row>
    <row r="36" spans="1:26">
      <c r="B36" s="31"/>
    </row>
    <row r="37" spans="1:26">
      <c r="B37" s="31"/>
    </row>
    <row r="38" spans="1:26" ht="79.5" customHeight="1">
      <c r="B38" s="94"/>
      <c r="C38" s="94"/>
    </row>
    <row r="39" spans="1:26">
      <c r="A39" s="46"/>
      <c r="B39" s="83"/>
    </row>
    <row r="40" spans="1:26">
      <c r="A40" s="46"/>
      <c r="B40" s="33"/>
    </row>
    <row r="41" spans="1:26">
      <c r="A41" s="46"/>
      <c r="B41" s="33"/>
    </row>
    <row r="42" spans="1:26">
      <c r="A42" s="46"/>
      <c r="B42" s="33"/>
    </row>
    <row r="43" spans="1:26">
      <c r="A43" s="46"/>
      <c r="B43" s="33"/>
    </row>
    <row r="44" spans="1:26">
      <c r="A44" s="46"/>
      <c r="B44" s="34"/>
    </row>
  </sheetData>
  <mergeCells count="19">
    <mergeCell ref="B2:H2"/>
    <mergeCell ref="F5:G5"/>
    <mergeCell ref="H5:H6"/>
    <mergeCell ref="B5:B6"/>
    <mergeCell ref="C5:D5"/>
    <mergeCell ref="E5:E6"/>
    <mergeCell ref="X5:Y5"/>
    <mergeCell ref="Z5:Z6"/>
    <mergeCell ref="B38:C38"/>
    <mergeCell ref="O5:P5"/>
    <mergeCell ref="Q5:Q6"/>
    <mergeCell ref="L5:M5"/>
    <mergeCell ref="N5:N6"/>
    <mergeCell ref="I5:J5"/>
    <mergeCell ref="K5:K6"/>
    <mergeCell ref="U5:V5"/>
    <mergeCell ref="W5:W6"/>
    <mergeCell ref="R5:S5"/>
    <mergeCell ref="T5:T6"/>
  </mergeCells>
  <conditionalFormatting sqref="C35:Z35">
    <cfRule type="cellIs" priority="31" operator="notEqual">
      <formula>0</formula>
    </cfRule>
    <cfRule type="cellIs" priority="32" operator="notEqual">
      <formula>0</formula>
    </cfRule>
  </conditionalFormatting>
  <conditionalFormatting sqref="C35:Z35">
    <cfRule type="cellIs" priority="29" operator="notEqual">
      <formula>0</formula>
    </cfRule>
    <cfRule type="cellIs" priority="30" operator="notEqual">
      <formula>0</formula>
    </cfRule>
  </conditionalFormatting>
  <conditionalFormatting sqref="X35:Z35">
    <cfRule type="cellIs" priority="3" operator="notEqual">
      <formula>0</formula>
    </cfRule>
    <cfRule type="cellIs" priority="4" operator="notEqual">
      <formula>0</formula>
    </cfRule>
  </conditionalFormatting>
  <conditionalFormatting sqref="X35:Z35">
    <cfRule type="cellIs" priority="1" operator="notEqual">
      <formula>0</formula>
    </cfRule>
    <cfRule type="cellIs" priority="2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Z43"/>
  <sheetViews>
    <sheetView showGridLines="0" topLeftCell="B1" zoomScale="85" zoomScaleNormal="85" workbookViewId="0">
      <pane xSplit="1" ySplit="5" topLeftCell="U6" activePane="bottomRight" state="frozen"/>
      <selection activeCell="B1" sqref="B1"/>
      <selection pane="topRight" activeCell="C1" sqref="C1"/>
      <selection pane="bottomLeft" activeCell="B6" sqref="B6"/>
      <selection pane="bottomRight" activeCell="AB4" sqref="AB4"/>
    </sheetView>
  </sheetViews>
  <sheetFormatPr defaultColWidth="9.140625" defaultRowHeight="15"/>
  <cols>
    <col min="1" max="1" width="9.140625" style="1"/>
    <col min="2" max="2" width="45" style="2" customWidth="1"/>
    <col min="3" max="14" width="15.85546875" style="1" customWidth="1"/>
    <col min="15" max="26" width="16.140625" style="1" customWidth="1"/>
    <col min="27" max="16384" width="9.140625" style="1"/>
  </cols>
  <sheetData>
    <row r="1" spans="2:26">
      <c r="B1" s="80" t="s">
        <v>28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2:26">
      <c r="B2" s="80" t="s">
        <v>29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spans="2:26" ht="15.75" thickBot="1">
      <c r="B3" s="3"/>
    </row>
    <row r="4" spans="2:26" s="78" customFormat="1">
      <c r="B4" s="96" t="s">
        <v>0</v>
      </c>
      <c r="C4" s="90" t="s">
        <v>43</v>
      </c>
      <c r="D4" s="91"/>
      <c r="E4" s="92" t="s">
        <v>23</v>
      </c>
      <c r="F4" s="90" t="s">
        <v>44</v>
      </c>
      <c r="G4" s="91"/>
      <c r="H4" s="92" t="s">
        <v>23</v>
      </c>
      <c r="I4" s="90" t="s">
        <v>45</v>
      </c>
      <c r="J4" s="91"/>
      <c r="K4" s="92" t="s">
        <v>23</v>
      </c>
      <c r="L4" s="90" t="s">
        <v>46</v>
      </c>
      <c r="M4" s="91"/>
      <c r="N4" s="92" t="s">
        <v>23</v>
      </c>
      <c r="O4" s="90" t="s">
        <v>47</v>
      </c>
      <c r="P4" s="91"/>
      <c r="Q4" s="92" t="s">
        <v>23</v>
      </c>
      <c r="R4" s="90" t="s">
        <v>49</v>
      </c>
      <c r="S4" s="91"/>
      <c r="T4" s="92" t="s">
        <v>23</v>
      </c>
      <c r="U4" s="90" t="s">
        <v>51</v>
      </c>
      <c r="V4" s="91"/>
      <c r="W4" s="92" t="s">
        <v>23</v>
      </c>
      <c r="X4" s="90" t="s">
        <v>55</v>
      </c>
      <c r="Y4" s="91"/>
      <c r="Z4" s="92" t="s">
        <v>23</v>
      </c>
    </row>
    <row r="5" spans="2:26" s="78" customFormat="1">
      <c r="B5" s="97"/>
      <c r="C5" s="47" t="s">
        <v>26</v>
      </c>
      <c r="D5" s="5" t="s">
        <v>1</v>
      </c>
      <c r="E5" s="93"/>
      <c r="F5" s="47" t="s">
        <v>26</v>
      </c>
      <c r="G5" s="5" t="s">
        <v>1</v>
      </c>
      <c r="H5" s="93"/>
      <c r="I5" s="47" t="s">
        <v>26</v>
      </c>
      <c r="J5" s="5" t="s">
        <v>1</v>
      </c>
      <c r="K5" s="93"/>
      <c r="L5" s="47" t="s">
        <v>26</v>
      </c>
      <c r="M5" s="5" t="s">
        <v>1</v>
      </c>
      <c r="N5" s="93"/>
      <c r="O5" s="47" t="s">
        <v>26</v>
      </c>
      <c r="P5" s="5" t="s">
        <v>1</v>
      </c>
      <c r="Q5" s="93"/>
      <c r="R5" s="47" t="s">
        <v>26</v>
      </c>
      <c r="S5" s="5" t="s">
        <v>1</v>
      </c>
      <c r="T5" s="93"/>
      <c r="U5" s="47" t="s">
        <v>26</v>
      </c>
      <c r="V5" s="5" t="s">
        <v>1</v>
      </c>
      <c r="W5" s="93"/>
      <c r="X5" s="47" t="s">
        <v>26</v>
      </c>
      <c r="Y5" s="5" t="s">
        <v>1</v>
      </c>
      <c r="Z5" s="93"/>
    </row>
    <row r="6" spans="2:26">
      <c r="B6" s="10" t="s">
        <v>2</v>
      </c>
      <c r="C6" s="51">
        <f>SUM(C7:C11)</f>
        <v>135</v>
      </c>
      <c r="D6" s="16">
        <f>SUM(D7:D11)</f>
        <v>14</v>
      </c>
      <c r="E6" s="55">
        <f t="shared" ref="E6:E39" si="0">SUM(C6:D6)</f>
        <v>149</v>
      </c>
      <c r="F6" s="51">
        <f>SUM(F7:F11)</f>
        <v>136</v>
      </c>
      <c r="G6" s="16">
        <f>SUM(G7:G11)</f>
        <v>14</v>
      </c>
      <c r="H6" s="55">
        <f t="shared" ref="H6:H39" si="1">SUM(F6:G6)</f>
        <v>150</v>
      </c>
      <c r="I6" s="51">
        <f>SUM(I7:I11)</f>
        <v>136</v>
      </c>
      <c r="J6" s="16">
        <f>SUM(J7:J11)</f>
        <v>14</v>
      </c>
      <c r="K6" s="55">
        <f t="shared" ref="K6:K39" si="2">SUM(I6:J6)</f>
        <v>150</v>
      </c>
      <c r="L6" s="51">
        <f>SUM(L7:L11)</f>
        <v>136</v>
      </c>
      <c r="M6" s="16">
        <f>SUM(M7:M11)</f>
        <v>15</v>
      </c>
      <c r="N6" s="55">
        <f t="shared" ref="N6:N39" si="3">SUM(L6:M6)</f>
        <v>151</v>
      </c>
      <c r="O6" s="51">
        <f>SUM(O7:O11)</f>
        <v>136</v>
      </c>
      <c r="P6" s="16">
        <f>SUM(P7:P11)</f>
        <v>15</v>
      </c>
      <c r="Q6" s="55">
        <f t="shared" ref="Q6:Q39" si="4">SUM(O6:P6)</f>
        <v>151</v>
      </c>
      <c r="R6" s="51">
        <f>SUM(R7:R11)</f>
        <v>136</v>
      </c>
      <c r="S6" s="16">
        <f>SUM(S7:S11)</f>
        <v>15</v>
      </c>
      <c r="T6" s="55">
        <f t="shared" ref="T6:T39" si="5">SUM(R6:S6)</f>
        <v>151</v>
      </c>
      <c r="U6" s="51">
        <f>SUM(U7:U11)</f>
        <v>136</v>
      </c>
      <c r="V6" s="16">
        <f>SUM(V7:V11)</f>
        <v>15</v>
      </c>
      <c r="W6" s="55">
        <f t="shared" ref="W6:W39" si="6">SUM(U6:V6)</f>
        <v>151</v>
      </c>
      <c r="X6" s="51">
        <f>SUM(X7:X11)</f>
        <v>136</v>
      </c>
      <c r="Y6" s="16">
        <f>SUM(Y7:Y11)</f>
        <v>15</v>
      </c>
      <c r="Z6" s="55">
        <f t="shared" ref="Z6:Z19" si="7">SUM(X6:Y6)</f>
        <v>151</v>
      </c>
    </row>
    <row r="7" spans="2:26">
      <c r="B7" s="9" t="s">
        <v>3</v>
      </c>
      <c r="C7" s="58">
        <v>53</v>
      </c>
      <c r="D7" s="57">
        <v>7</v>
      </c>
      <c r="E7" s="56">
        <f t="shared" si="0"/>
        <v>60</v>
      </c>
      <c r="F7" s="58">
        <v>53</v>
      </c>
      <c r="G7" s="57">
        <v>7</v>
      </c>
      <c r="H7" s="56">
        <f t="shared" si="1"/>
        <v>60</v>
      </c>
      <c r="I7" s="58">
        <v>53</v>
      </c>
      <c r="J7" s="57">
        <v>7</v>
      </c>
      <c r="K7" s="56">
        <f t="shared" si="2"/>
        <v>60</v>
      </c>
      <c r="L7" s="58">
        <v>53</v>
      </c>
      <c r="M7" s="57">
        <v>8</v>
      </c>
      <c r="N7" s="56">
        <f t="shared" si="3"/>
        <v>61</v>
      </c>
      <c r="O7" s="58">
        <v>53</v>
      </c>
      <c r="P7" s="57">
        <v>8</v>
      </c>
      <c r="Q7" s="56">
        <f t="shared" si="4"/>
        <v>61</v>
      </c>
      <c r="R7" s="58">
        <v>53</v>
      </c>
      <c r="S7" s="57">
        <v>8</v>
      </c>
      <c r="T7" s="56">
        <f t="shared" si="5"/>
        <v>61</v>
      </c>
      <c r="U7" s="58">
        <v>53</v>
      </c>
      <c r="V7" s="57">
        <v>8</v>
      </c>
      <c r="W7" s="56">
        <f t="shared" si="6"/>
        <v>61</v>
      </c>
      <c r="X7" s="58">
        <v>53</v>
      </c>
      <c r="Y7" s="57">
        <v>8</v>
      </c>
      <c r="Z7" s="56">
        <f t="shared" si="7"/>
        <v>61</v>
      </c>
    </row>
    <row r="8" spans="2:26">
      <c r="B8" s="7" t="s">
        <v>4</v>
      </c>
      <c r="C8" s="58">
        <v>71</v>
      </c>
      <c r="D8" s="57">
        <v>6</v>
      </c>
      <c r="E8" s="56">
        <f t="shared" si="0"/>
        <v>77</v>
      </c>
      <c r="F8" s="58">
        <v>71</v>
      </c>
      <c r="G8" s="57">
        <v>6</v>
      </c>
      <c r="H8" s="56">
        <f t="shared" si="1"/>
        <v>77</v>
      </c>
      <c r="I8" s="58">
        <v>71</v>
      </c>
      <c r="J8" s="57">
        <v>6</v>
      </c>
      <c r="K8" s="56">
        <f t="shared" si="2"/>
        <v>77</v>
      </c>
      <c r="L8" s="58">
        <v>71</v>
      </c>
      <c r="M8" s="57">
        <v>6</v>
      </c>
      <c r="N8" s="56">
        <f t="shared" si="3"/>
        <v>77</v>
      </c>
      <c r="O8" s="58">
        <v>71</v>
      </c>
      <c r="P8" s="57">
        <v>6</v>
      </c>
      <c r="Q8" s="56">
        <f t="shared" si="4"/>
        <v>77</v>
      </c>
      <c r="R8" s="58">
        <v>71</v>
      </c>
      <c r="S8" s="57">
        <v>6</v>
      </c>
      <c r="T8" s="56">
        <f t="shared" si="5"/>
        <v>77</v>
      </c>
      <c r="U8" s="58">
        <v>71</v>
      </c>
      <c r="V8" s="57">
        <v>6</v>
      </c>
      <c r="W8" s="56">
        <f t="shared" si="6"/>
        <v>77</v>
      </c>
      <c r="X8" s="58">
        <v>71</v>
      </c>
      <c r="Y8" s="57">
        <v>6</v>
      </c>
      <c r="Z8" s="56">
        <f t="shared" si="7"/>
        <v>77</v>
      </c>
    </row>
    <row r="9" spans="2:26">
      <c r="B9" s="7" t="s">
        <v>5</v>
      </c>
      <c r="C9" s="58">
        <v>6</v>
      </c>
      <c r="D9" s="57">
        <v>1</v>
      </c>
      <c r="E9" s="56">
        <f t="shared" si="0"/>
        <v>7</v>
      </c>
      <c r="F9" s="58">
        <v>7</v>
      </c>
      <c r="G9" s="57">
        <v>1</v>
      </c>
      <c r="H9" s="56">
        <f t="shared" si="1"/>
        <v>8</v>
      </c>
      <c r="I9" s="58">
        <v>7</v>
      </c>
      <c r="J9" s="57">
        <v>1</v>
      </c>
      <c r="K9" s="56">
        <f t="shared" si="2"/>
        <v>8</v>
      </c>
      <c r="L9" s="58">
        <v>7</v>
      </c>
      <c r="M9" s="57">
        <v>1</v>
      </c>
      <c r="N9" s="56">
        <f t="shared" si="3"/>
        <v>8</v>
      </c>
      <c r="O9" s="58">
        <v>7</v>
      </c>
      <c r="P9" s="57">
        <v>1</v>
      </c>
      <c r="Q9" s="56">
        <f t="shared" si="4"/>
        <v>8</v>
      </c>
      <c r="R9" s="58">
        <v>7</v>
      </c>
      <c r="S9" s="57">
        <v>1</v>
      </c>
      <c r="T9" s="56">
        <f t="shared" si="5"/>
        <v>8</v>
      </c>
      <c r="U9" s="58">
        <v>7</v>
      </c>
      <c r="V9" s="57">
        <v>1</v>
      </c>
      <c r="W9" s="56">
        <f t="shared" si="6"/>
        <v>8</v>
      </c>
      <c r="X9" s="58">
        <v>7</v>
      </c>
      <c r="Y9" s="57">
        <v>1</v>
      </c>
      <c r="Z9" s="56">
        <f t="shared" si="7"/>
        <v>8</v>
      </c>
    </row>
    <row r="10" spans="2:26" ht="30">
      <c r="B10" s="36" t="s">
        <v>42</v>
      </c>
      <c r="C10" s="58">
        <v>3</v>
      </c>
      <c r="D10" s="57">
        <v>0</v>
      </c>
      <c r="E10" s="56">
        <f t="shared" si="0"/>
        <v>3</v>
      </c>
      <c r="F10" s="58">
        <v>3</v>
      </c>
      <c r="G10" s="57">
        <v>0</v>
      </c>
      <c r="H10" s="56">
        <f t="shared" si="1"/>
        <v>3</v>
      </c>
      <c r="I10" s="58">
        <v>3</v>
      </c>
      <c r="J10" s="57">
        <v>0</v>
      </c>
      <c r="K10" s="56">
        <f t="shared" si="2"/>
        <v>3</v>
      </c>
      <c r="L10" s="58">
        <v>3</v>
      </c>
      <c r="M10" s="57">
        <v>0</v>
      </c>
      <c r="N10" s="56">
        <f t="shared" si="3"/>
        <v>3</v>
      </c>
      <c r="O10" s="58">
        <v>3</v>
      </c>
      <c r="P10" s="57">
        <v>0</v>
      </c>
      <c r="Q10" s="56">
        <f t="shared" si="4"/>
        <v>3</v>
      </c>
      <c r="R10" s="58">
        <v>3</v>
      </c>
      <c r="S10" s="57">
        <v>0</v>
      </c>
      <c r="T10" s="56">
        <f t="shared" si="5"/>
        <v>3</v>
      </c>
      <c r="U10" s="58">
        <v>3</v>
      </c>
      <c r="V10" s="57">
        <v>0</v>
      </c>
      <c r="W10" s="56">
        <f t="shared" si="6"/>
        <v>3</v>
      </c>
      <c r="X10" s="58">
        <v>3</v>
      </c>
      <c r="Y10" s="57">
        <v>0</v>
      </c>
      <c r="Z10" s="56">
        <f t="shared" si="7"/>
        <v>3</v>
      </c>
    </row>
    <row r="11" spans="2:26">
      <c r="B11" s="7" t="s">
        <v>6</v>
      </c>
      <c r="C11" s="60">
        <v>2</v>
      </c>
      <c r="D11" s="59">
        <v>0</v>
      </c>
      <c r="E11" s="56">
        <f t="shared" si="0"/>
        <v>2</v>
      </c>
      <c r="F11" s="60">
        <v>2</v>
      </c>
      <c r="G11" s="59">
        <v>0</v>
      </c>
      <c r="H11" s="56">
        <f t="shared" si="1"/>
        <v>2</v>
      </c>
      <c r="I11" s="60">
        <v>2</v>
      </c>
      <c r="J11" s="59">
        <v>0</v>
      </c>
      <c r="K11" s="56">
        <f t="shared" si="2"/>
        <v>2</v>
      </c>
      <c r="L11" s="60">
        <v>2</v>
      </c>
      <c r="M11" s="59">
        <v>0</v>
      </c>
      <c r="N11" s="56">
        <f t="shared" si="3"/>
        <v>2</v>
      </c>
      <c r="O11" s="60">
        <v>2</v>
      </c>
      <c r="P11" s="59">
        <v>0</v>
      </c>
      <c r="Q11" s="56">
        <f t="shared" si="4"/>
        <v>2</v>
      </c>
      <c r="R11" s="60">
        <v>2</v>
      </c>
      <c r="S11" s="59">
        <v>0</v>
      </c>
      <c r="T11" s="56">
        <f t="shared" si="5"/>
        <v>2</v>
      </c>
      <c r="U11" s="60">
        <v>2</v>
      </c>
      <c r="V11" s="59">
        <v>0</v>
      </c>
      <c r="W11" s="56">
        <f t="shared" si="6"/>
        <v>2</v>
      </c>
      <c r="X11" s="60">
        <v>2</v>
      </c>
      <c r="Y11" s="59">
        <v>0</v>
      </c>
      <c r="Z11" s="56">
        <f t="shared" si="7"/>
        <v>2</v>
      </c>
    </row>
    <row r="12" spans="2:26">
      <c r="B12" s="8" t="s">
        <v>7</v>
      </c>
      <c r="C12" s="62">
        <f>SUM(C13:C15)</f>
        <v>214</v>
      </c>
      <c r="D12" s="61">
        <f>SUM(D13:D15)</f>
        <v>9</v>
      </c>
      <c r="E12" s="55">
        <f t="shared" si="0"/>
        <v>223</v>
      </c>
      <c r="F12" s="62">
        <f>SUM(F13:F15)</f>
        <v>212</v>
      </c>
      <c r="G12" s="61">
        <f>SUM(G13:G15)</f>
        <v>9</v>
      </c>
      <c r="H12" s="55">
        <f t="shared" si="1"/>
        <v>221</v>
      </c>
      <c r="I12" s="62">
        <f>SUM(I13:I15)</f>
        <v>212</v>
      </c>
      <c r="J12" s="61">
        <f>SUM(J13:J15)</f>
        <v>9</v>
      </c>
      <c r="K12" s="55">
        <f t="shared" si="2"/>
        <v>221</v>
      </c>
      <c r="L12" s="62">
        <f>SUM(L13:L15)</f>
        <v>210</v>
      </c>
      <c r="M12" s="61">
        <f>SUM(M13:M15)</f>
        <v>9</v>
      </c>
      <c r="N12" s="55">
        <f t="shared" si="3"/>
        <v>219</v>
      </c>
      <c r="O12" s="62">
        <f>SUM(O13:O15)</f>
        <v>209</v>
      </c>
      <c r="P12" s="61">
        <f>SUM(P13:P15)</f>
        <v>9</v>
      </c>
      <c r="Q12" s="55">
        <f t="shared" si="4"/>
        <v>218</v>
      </c>
      <c r="R12" s="62">
        <f>SUM(R13:R15)</f>
        <v>208</v>
      </c>
      <c r="S12" s="61">
        <f>SUM(S13:S15)</f>
        <v>9</v>
      </c>
      <c r="T12" s="55">
        <f t="shared" si="5"/>
        <v>217</v>
      </c>
      <c r="U12" s="62">
        <f>SUM(U13:U15)</f>
        <v>208</v>
      </c>
      <c r="V12" s="61">
        <f>SUM(V13:V15)</f>
        <v>9</v>
      </c>
      <c r="W12" s="55">
        <f t="shared" si="6"/>
        <v>217</v>
      </c>
      <c r="X12" s="62">
        <f>SUM(X13:X15)</f>
        <v>207</v>
      </c>
      <c r="Y12" s="61">
        <f>SUM(Y13:Y15)</f>
        <v>9</v>
      </c>
      <c r="Z12" s="55">
        <f t="shared" si="7"/>
        <v>216</v>
      </c>
    </row>
    <row r="13" spans="2:26">
      <c r="B13" s="9" t="s">
        <v>20</v>
      </c>
      <c r="C13" s="58">
        <v>156</v>
      </c>
      <c r="D13" s="57">
        <v>5</v>
      </c>
      <c r="E13" s="56">
        <f t="shared" si="0"/>
        <v>161</v>
      </c>
      <c r="F13" s="58">
        <v>154</v>
      </c>
      <c r="G13" s="57">
        <v>5</v>
      </c>
      <c r="H13" s="56">
        <f t="shared" si="1"/>
        <v>159</v>
      </c>
      <c r="I13" s="58">
        <v>154</v>
      </c>
      <c r="J13" s="57">
        <v>5</v>
      </c>
      <c r="K13" s="56">
        <f t="shared" si="2"/>
        <v>159</v>
      </c>
      <c r="L13" s="58">
        <v>153</v>
      </c>
      <c r="M13" s="57">
        <v>5</v>
      </c>
      <c r="N13" s="56">
        <f t="shared" si="3"/>
        <v>158</v>
      </c>
      <c r="O13" s="58">
        <v>153</v>
      </c>
      <c r="P13" s="57">
        <v>5</v>
      </c>
      <c r="Q13" s="56">
        <f t="shared" si="4"/>
        <v>158</v>
      </c>
      <c r="R13" s="58">
        <v>153</v>
      </c>
      <c r="S13" s="57">
        <v>4</v>
      </c>
      <c r="T13" s="56">
        <f t="shared" si="5"/>
        <v>157</v>
      </c>
      <c r="U13" s="58">
        <v>153</v>
      </c>
      <c r="V13" s="57">
        <v>4</v>
      </c>
      <c r="W13" s="56">
        <f t="shared" si="6"/>
        <v>157</v>
      </c>
      <c r="X13" s="58">
        <v>153</v>
      </c>
      <c r="Y13" s="57">
        <v>4</v>
      </c>
      <c r="Z13" s="56">
        <f t="shared" si="7"/>
        <v>157</v>
      </c>
    </row>
    <row r="14" spans="2:26">
      <c r="B14" s="9" t="s">
        <v>8</v>
      </c>
      <c r="C14" s="58">
        <v>56</v>
      </c>
      <c r="D14" s="57">
        <v>4</v>
      </c>
      <c r="E14" s="56">
        <f t="shared" si="0"/>
        <v>60</v>
      </c>
      <c r="F14" s="58">
        <v>56</v>
      </c>
      <c r="G14" s="57">
        <v>4</v>
      </c>
      <c r="H14" s="56">
        <f t="shared" si="1"/>
        <v>60</v>
      </c>
      <c r="I14" s="58">
        <v>56</v>
      </c>
      <c r="J14" s="57">
        <v>4</v>
      </c>
      <c r="K14" s="56">
        <f t="shared" si="2"/>
        <v>60</v>
      </c>
      <c r="L14" s="58">
        <v>55</v>
      </c>
      <c r="M14" s="57">
        <v>4</v>
      </c>
      <c r="N14" s="56">
        <f t="shared" si="3"/>
        <v>59</v>
      </c>
      <c r="O14" s="58">
        <v>54</v>
      </c>
      <c r="P14" s="57">
        <v>4</v>
      </c>
      <c r="Q14" s="56">
        <f t="shared" si="4"/>
        <v>58</v>
      </c>
      <c r="R14" s="58">
        <v>53</v>
      </c>
      <c r="S14" s="57">
        <v>5</v>
      </c>
      <c r="T14" s="56">
        <f t="shared" si="5"/>
        <v>58</v>
      </c>
      <c r="U14" s="58">
        <v>53</v>
      </c>
      <c r="V14" s="57">
        <v>5</v>
      </c>
      <c r="W14" s="56">
        <f t="shared" si="6"/>
        <v>58</v>
      </c>
      <c r="X14" s="58">
        <v>52</v>
      </c>
      <c r="Y14" s="57">
        <v>5</v>
      </c>
      <c r="Z14" s="56">
        <f t="shared" si="7"/>
        <v>57</v>
      </c>
    </row>
    <row r="15" spans="2:26">
      <c r="B15" s="9" t="s">
        <v>21</v>
      </c>
      <c r="C15" s="58">
        <v>2</v>
      </c>
      <c r="D15" s="57">
        <v>0</v>
      </c>
      <c r="E15" s="56">
        <f t="shared" si="0"/>
        <v>2</v>
      </c>
      <c r="F15" s="58">
        <v>2</v>
      </c>
      <c r="G15" s="57">
        <v>0</v>
      </c>
      <c r="H15" s="56">
        <f t="shared" si="1"/>
        <v>2</v>
      </c>
      <c r="I15" s="58">
        <v>2</v>
      </c>
      <c r="J15" s="57">
        <v>0</v>
      </c>
      <c r="K15" s="56">
        <f t="shared" si="2"/>
        <v>2</v>
      </c>
      <c r="L15" s="58">
        <v>2</v>
      </c>
      <c r="M15" s="57">
        <v>0</v>
      </c>
      <c r="N15" s="56">
        <f t="shared" si="3"/>
        <v>2</v>
      </c>
      <c r="O15" s="58">
        <v>2</v>
      </c>
      <c r="P15" s="57">
        <v>0</v>
      </c>
      <c r="Q15" s="56">
        <f t="shared" si="4"/>
        <v>2</v>
      </c>
      <c r="R15" s="58">
        <v>2</v>
      </c>
      <c r="S15" s="57">
        <v>0</v>
      </c>
      <c r="T15" s="56">
        <f t="shared" si="5"/>
        <v>2</v>
      </c>
      <c r="U15" s="58">
        <v>2</v>
      </c>
      <c r="V15" s="57">
        <v>0</v>
      </c>
      <c r="W15" s="56">
        <f t="shared" si="6"/>
        <v>2</v>
      </c>
      <c r="X15" s="58">
        <v>2</v>
      </c>
      <c r="Y15" s="57">
        <v>0</v>
      </c>
      <c r="Z15" s="56">
        <f t="shared" si="7"/>
        <v>2</v>
      </c>
    </row>
    <row r="16" spans="2:26">
      <c r="B16" s="10" t="s">
        <v>9</v>
      </c>
      <c r="C16" s="62">
        <f>SUM(C17:C19)</f>
        <v>208</v>
      </c>
      <c r="D16" s="61">
        <f>SUM(D17:D19)</f>
        <v>4</v>
      </c>
      <c r="E16" s="63">
        <f t="shared" si="0"/>
        <v>212</v>
      </c>
      <c r="F16" s="62">
        <f>SUM(F17:F19)</f>
        <v>206</v>
      </c>
      <c r="G16" s="61">
        <f>SUM(G17:G19)</f>
        <v>4</v>
      </c>
      <c r="H16" s="63">
        <f t="shared" si="1"/>
        <v>210</v>
      </c>
      <c r="I16" s="62">
        <f>SUM(I17:I19)</f>
        <v>204</v>
      </c>
      <c r="J16" s="61">
        <f>SUM(J17:J19)</f>
        <v>4</v>
      </c>
      <c r="K16" s="63">
        <f t="shared" si="2"/>
        <v>208</v>
      </c>
      <c r="L16" s="62">
        <f>SUM(L17:L19)</f>
        <v>202</v>
      </c>
      <c r="M16" s="61">
        <f>SUM(M17:M19)</f>
        <v>4</v>
      </c>
      <c r="N16" s="63">
        <f t="shared" si="3"/>
        <v>206</v>
      </c>
      <c r="O16" s="62">
        <f>SUM(O17:O19)</f>
        <v>201</v>
      </c>
      <c r="P16" s="61">
        <f>SUM(P17:P19)</f>
        <v>4</v>
      </c>
      <c r="Q16" s="63">
        <f t="shared" si="4"/>
        <v>205</v>
      </c>
      <c r="R16" s="62">
        <f>SUM(R17:R19)</f>
        <v>201</v>
      </c>
      <c r="S16" s="61">
        <f>SUM(S17:S19)</f>
        <v>4</v>
      </c>
      <c r="T16" s="63">
        <f t="shared" si="5"/>
        <v>205</v>
      </c>
      <c r="U16" s="62">
        <f>SUM(U17:U19)</f>
        <v>201</v>
      </c>
      <c r="V16" s="61">
        <f>SUM(V17:V19)</f>
        <v>4</v>
      </c>
      <c r="W16" s="63">
        <f t="shared" si="6"/>
        <v>205</v>
      </c>
      <c r="X16" s="62">
        <f>SUM(X17:X19)</f>
        <v>201</v>
      </c>
      <c r="Y16" s="61">
        <f>SUM(Y17:Y19)</f>
        <v>4</v>
      </c>
      <c r="Z16" s="63">
        <f t="shared" si="7"/>
        <v>205</v>
      </c>
    </row>
    <row r="17" spans="2:26">
      <c r="B17" s="7" t="s">
        <v>10</v>
      </c>
      <c r="C17" s="58">
        <v>141</v>
      </c>
      <c r="D17" s="57">
        <v>2</v>
      </c>
      <c r="E17" s="56">
        <f t="shared" si="0"/>
        <v>143</v>
      </c>
      <c r="F17" s="58">
        <v>141</v>
      </c>
      <c r="G17" s="57">
        <v>2</v>
      </c>
      <c r="H17" s="56">
        <f t="shared" si="1"/>
        <v>143</v>
      </c>
      <c r="I17" s="58">
        <v>140</v>
      </c>
      <c r="J17" s="57">
        <v>2</v>
      </c>
      <c r="K17" s="56">
        <f t="shared" si="2"/>
        <v>142</v>
      </c>
      <c r="L17" s="58">
        <v>139</v>
      </c>
      <c r="M17" s="57">
        <v>2</v>
      </c>
      <c r="N17" s="56">
        <f t="shared" si="3"/>
        <v>141</v>
      </c>
      <c r="O17" s="58">
        <v>138</v>
      </c>
      <c r="P17" s="57">
        <v>2</v>
      </c>
      <c r="Q17" s="56">
        <f t="shared" si="4"/>
        <v>140</v>
      </c>
      <c r="R17" s="58">
        <v>138</v>
      </c>
      <c r="S17" s="57">
        <v>2</v>
      </c>
      <c r="T17" s="56">
        <f t="shared" si="5"/>
        <v>140</v>
      </c>
      <c r="U17" s="58">
        <v>138</v>
      </c>
      <c r="V17" s="57">
        <v>2</v>
      </c>
      <c r="W17" s="56">
        <f t="shared" si="6"/>
        <v>140</v>
      </c>
      <c r="X17" s="58">
        <v>138</v>
      </c>
      <c r="Y17" s="57">
        <v>2</v>
      </c>
      <c r="Z17" s="56">
        <f t="shared" si="7"/>
        <v>140</v>
      </c>
    </row>
    <row r="18" spans="2:26">
      <c r="B18" s="7" t="s">
        <v>11</v>
      </c>
      <c r="C18" s="58">
        <v>42</v>
      </c>
      <c r="D18" s="57">
        <v>1</v>
      </c>
      <c r="E18" s="56">
        <f t="shared" si="0"/>
        <v>43</v>
      </c>
      <c r="F18" s="58">
        <v>40</v>
      </c>
      <c r="G18" s="57">
        <v>1</v>
      </c>
      <c r="H18" s="56">
        <f t="shared" si="1"/>
        <v>41</v>
      </c>
      <c r="I18" s="58">
        <v>39</v>
      </c>
      <c r="J18" s="57">
        <v>1</v>
      </c>
      <c r="K18" s="56">
        <f t="shared" si="2"/>
        <v>40</v>
      </c>
      <c r="L18" s="58">
        <v>38</v>
      </c>
      <c r="M18" s="57">
        <v>1</v>
      </c>
      <c r="N18" s="56">
        <f t="shared" si="3"/>
        <v>39</v>
      </c>
      <c r="O18" s="58">
        <v>38</v>
      </c>
      <c r="P18" s="57">
        <v>1</v>
      </c>
      <c r="Q18" s="56">
        <f t="shared" si="4"/>
        <v>39</v>
      </c>
      <c r="R18" s="58">
        <v>38</v>
      </c>
      <c r="S18" s="57">
        <v>1</v>
      </c>
      <c r="T18" s="56">
        <f t="shared" si="5"/>
        <v>39</v>
      </c>
      <c r="U18" s="58">
        <v>38</v>
      </c>
      <c r="V18" s="57">
        <v>1</v>
      </c>
      <c r="W18" s="56">
        <f t="shared" si="6"/>
        <v>39</v>
      </c>
      <c r="X18" s="58">
        <v>38</v>
      </c>
      <c r="Y18" s="57">
        <v>1</v>
      </c>
      <c r="Z18" s="56">
        <f t="shared" si="7"/>
        <v>39</v>
      </c>
    </row>
    <row r="19" spans="2:26">
      <c r="B19" s="7" t="s">
        <v>12</v>
      </c>
      <c r="C19" s="58">
        <v>25</v>
      </c>
      <c r="D19" s="57">
        <v>1</v>
      </c>
      <c r="E19" s="56">
        <f t="shared" si="0"/>
        <v>26</v>
      </c>
      <c r="F19" s="58">
        <v>25</v>
      </c>
      <c r="G19" s="57">
        <v>1</v>
      </c>
      <c r="H19" s="56">
        <f t="shared" si="1"/>
        <v>26</v>
      </c>
      <c r="I19" s="58">
        <v>25</v>
      </c>
      <c r="J19" s="57">
        <v>1</v>
      </c>
      <c r="K19" s="56">
        <f t="shared" si="2"/>
        <v>26</v>
      </c>
      <c r="L19" s="58">
        <v>25</v>
      </c>
      <c r="M19" s="57">
        <v>1</v>
      </c>
      <c r="N19" s="56">
        <f t="shared" si="3"/>
        <v>26</v>
      </c>
      <c r="O19" s="58">
        <v>25</v>
      </c>
      <c r="P19" s="57">
        <v>1</v>
      </c>
      <c r="Q19" s="56">
        <f t="shared" si="4"/>
        <v>26</v>
      </c>
      <c r="R19" s="58">
        <v>25</v>
      </c>
      <c r="S19" s="57">
        <v>1</v>
      </c>
      <c r="T19" s="56">
        <f t="shared" si="5"/>
        <v>26</v>
      </c>
      <c r="U19" s="58">
        <v>25</v>
      </c>
      <c r="V19" s="57">
        <v>1</v>
      </c>
      <c r="W19" s="56">
        <f t="shared" si="6"/>
        <v>26</v>
      </c>
      <c r="X19" s="58">
        <v>25</v>
      </c>
      <c r="Y19" s="57">
        <v>1</v>
      </c>
      <c r="Z19" s="56">
        <f t="shared" si="7"/>
        <v>26</v>
      </c>
    </row>
    <row r="20" spans="2:26">
      <c r="B20" s="8" t="s">
        <v>13</v>
      </c>
      <c r="C20" s="65">
        <f>C21+C22+C25+C26+C27+C28</f>
        <v>142</v>
      </c>
      <c r="D20" s="64">
        <f>D21+D22+D25+D26+D27+D28</f>
        <v>4</v>
      </c>
      <c r="E20" s="63">
        <f t="shared" si="0"/>
        <v>146</v>
      </c>
      <c r="F20" s="65">
        <f>F21+F22+F25+F26+F27+F28</f>
        <v>146</v>
      </c>
      <c r="G20" s="64">
        <f>G21+G22+G25+G26+G27+G28</f>
        <v>4</v>
      </c>
      <c r="H20" s="63">
        <f t="shared" si="1"/>
        <v>150</v>
      </c>
      <c r="I20" s="65">
        <f>I21+I22+I25+I26+I27+I28</f>
        <v>148</v>
      </c>
      <c r="J20" s="64">
        <f>J21+J22+J25+J26+J27+J28</f>
        <v>5</v>
      </c>
      <c r="K20" s="63">
        <f t="shared" si="2"/>
        <v>153</v>
      </c>
      <c r="L20" s="65">
        <f>L21+L22+L25+L26+L27+L28</f>
        <v>151</v>
      </c>
      <c r="M20" s="64">
        <f>M21+M22+M25+M26+M27+M28</f>
        <v>5</v>
      </c>
      <c r="N20" s="63">
        <f t="shared" si="3"/>
        <v>156</v>
      </c>
      <c r="O20" s="65">
        <f>O21+O22+O25+O26+O27+O28</f>
        <v>152</v>
      </c>
      <c r="P20" s="64">
        <f>P21+P22+P25+P26+P27+P28</f>
        <v>5</v>
      </c>
      <c r="Q20" s="63">
        <f t="shared" si="4"/>
        <v>157</v>
      </c>
      <c r="R20" s="65">
        <f>R21+R22+R25+R26+R27+R28</f>
        <v>153</v>
      </c>
      <c r="S20" s="64">
        <f>S21+S22+S25+S26+S27+S28</f>
        <v>5</v>
      </c>
      <c r="T20" s="63">
        <f t="shared" si="5"/>
        <v>158</v>
      </c>
      <c r="U20" s="65">
        <f>U21+U22+U25+U26+U27+U28</f>
        <v>154</v>
      </c>
      <c r="V20" s="64">
        <f>V21+V22+V25+V26+V27+V28</f>
        <v>5</v>
      </c>
      <c r="W20" s="63">
        <f>SUM(U20:V20)</f>
        <v>159</v>
      </c>
      <c r="X20" s="65">
        <f>X21+X22+X25+X26+X27+X28</f>
        <v>155</v>
      </c>
      <c r="Y20" s="64">
        <f>Y21+Y22+Y25+Y26+Y27+Y28</f>
        <v>5</v>
      </c>
      <c r="Z20" s="63">
        <f>SUM(X20:Y20)</f>
        <v>160</v>
      </c>
    </row>
    <row r="21" spans="2:26">
      <c r="B21" s="7" t="s">
        <v>22</v>
      </c>
      <c r="C21" s="68">
        <v>1</v>
      </c>
      <c r="D21" s="67">
        <v>0</v>
      </c>
      <c r="E21" s="66">
        <f t="shared" si="0"/>
        <v>1</v>
      </c>
      <c r="F21" s="68">
        <v>1</v>
      </c>
      <c r="G21" s="67">
        <v>0</v>
      </c>
      <c r="H21" s="66">
        <f t="shared" si="1"/>
        <v>1</v>
      </c>
      <c r="I21" s="68">
        <v>1</v>
      </c>
      <c r="J21" s="67">
        <v>0</v>
      </c>
      <c r="K21" s="66">
        <f t="shared" si="2"/>
        <v>1</v>
      </c>
      <c r="L21" s="68">
        <v>1</v>
      </c>
      <c r="M21" s="67">
        <v>0</v>
      </c>
      <c r="N21" s="66">
        <f t="shared" si="3"/>
        <v>1</v>
      </c>
      <c r="O21" s="68">
        <v>1</v>
      </c>
      <c r="P21" s="67">
        <v>0</v>
      </c>
      <c r="Q21" s="66">
        <f t="shared" si="4"/>
        <v>1</v>
      </c>
      <c r="R21" s="68">
        <v>1</v>
      </c>
      <c r="S21" s="67">
        <v>0</v>
      </c>
      <c r="T21" s="66">
        <f t="shared" si="5"/>
        <v>1</v>
      </c>
      <c r="U21" s="68">
        <v>1</v>
      </c>
      <c r="V21" s="67">
        <v>0</v>
      </c>
      <c r="W21" s="66">
        <f t="shared" si="6"/>
        <v>1</v>
      </c>
      <c r="X21" s="68">
        <v>1</v>
      </c>
      <c r="Y21" s="67">
        <v>0</v>
      </c>
      <c r="Z21" s="66">
        <f t="shared" ref="Z21:Z27" si="8">SUM(X21:Y21)</f>
        <v>1</v>
      </c>
    </row>
    <row r="22" spans="2:26">
      <c r="B22" s="15" t="s">
        <v>24</v>
      </c>
      <c r="C22" s="75">
        <f>SUM(C23:C24)</f>
        <v>118</v>
      </c>
      <c r="D22" s="70">
        <f>SUM(D23:D24)</f>
        <v>2</v>
      </c>
      <c r="E22" s="69">
        <f t="shared" si="0"/>
        <v>120</v>
      </c>
      <c r="F22" s="75">
        <f>SUM(F23:F24)</f>
        <v>122</v>
      </c>
      <c r="G22" s="70">
        <f>SUM(G23:G24)</f>
        <v>2</v>
      </c>
      <c r="H22" s="69">
        <f t="shared" si="1"/>
        <v>124</v>
      </c>
      <c r="I22" s="75">
        <f>SUM(I23:I24)</f>
        <v>124</v>
      </c>
      <c r="J22" s="70">
        <f>SUM(J23:J24)</f>
        <v>3</v>
      </c>
      <c r="K22" s="69">
        <f t="shared" si="2"/>
        <v>127</v>
      </c>
      <c r="L22" s="75">
        <f>SUM(L23:L24)</f>
        <v>127</v>
      </c>
      <c r="M22" s="70">
        <f>SUM(M23:M24)</f>
        <v>3</v>
      </c>
      <c r="N22" s="69">
        <f t="shared" si="3"/>
        <v>130</v>
      </c>
      <c r="O22" s="75">
        <f>SUM(O23:O24)</f>
        <v>128</v>
      </c>
      <c r="P22" s="70">
        <f>SUM(P23:P24)</f>
        <v>3</v>
      </c>
      <c r="Q22" s="69">
        <f t="shared" si="4"/>
        <v>131</v>
      </c>
      <c r="R22" s="75">
        <f>SUM(R23:R24)</f>
        <v>130</v>
      </c>
      <c r="S22" s="70">
        <f>SUM(S23:S24)</f>
        <v>3</v>
      </c>
      <c r="T22" s="69">
        <f t="shared" si="5"/>
        <v>133</v>
      </c>
      <c r="U22" s="75">
        <f>SUM(U23:U24)</f>
        <v>131</v>
      </c>
      <c r="V22" s="70">
        <f>SUM(V23:V24)</f>
        <v>3</v>
      </c>
      <c r="W22" s="69">
        <f t="shared" si="6"/>
        <v>134</v>
      </c>
      <c r="X22" s="75">
        <f>SUM(X23:X24)</f>
        <v>132</v>
      </c>
      <c r="Y22" s="70">
        <f>SUM(Y23:Y24)</f>
        <v>3</v>
      </c>
      <c r="Z22" s="69">
        <f t="shared" si="8"/>
        <v>135</v>
      </c>
    </row>
    <row r="23" spans="2:26">
      <c r="B23" s="14" t="s">
        <v>34</v>
      </c>
      <c r="C23" s="68">
        <v>93</v>
      </c>
      <c r="D23" s="67">
        <v>2</v>
      </c>
      <c r="E23" s="66">
        <f t="shared" si="0"/>
        <v>95</v>
      </c>
      <c r="F23" s="68">
        <v>99</v>
      </c>
      <c r="G23" s="67">
        <v>2</v>
      </c>
      <c r="H23" s="66">
        <f t="shared" si="1"/>
        <v>101</v>
      </c>
      <c r="I23" s="68">
        <v>101</v>
      </c>
      <c r="J23" s="67">
        <v>3</v>
      </c>
      <c r="K23" s="66">
        <f t="shared" si="2"/>
        <v>104</v>
      </c>
      <c r="L23" s="68">
        <v>104</v>
      </c>
      <c r="M23" s="67">
        <v>3</v>
      </c>
      <c r="N23" s="66">
        <f t="shared" si="3"/>
        <v>107</v>
      </c>
      <c r="O23" s="68">
        <v>105</v>
      </c>
      <c r="P23" s="67">
        <v>3</v>
      </c>
      <c r="Q23" s="66">
        <f t="shared" si="4"/>
        <v>108</v>
      </c>
      <c r="R23" s="68">
        <v>107</v>
      </c>
      <c r="S23" s="67">
        <v>3</v>
      </c>
      <c r="T23" s="66">
        <f t="shared" si="5"/>
        <v>110</v>
      </c>
      <c r="U23" s="68">
        <v>108</v>
      </c>
      <c r="V23" s="67">
        <v>3</v>
      </c>
      <c r="W23" s="66">
        <f t="shared" si="6"/>
        <v>111</v>
      </c>
      <c r="X23" s="68">
        <v>110</v>
      </c>
      <c r="Y23" s="67">
        <v>3</v>
      </c>
      <c r="Z23" s="66">
        <f t="shared" si="8"/>
        <v>113</v>
      </c>
    </row>
    <row r="24" spans="2:26">
      <c r="B24" s="14" t="s">
        <v>38</v>
      </c>
      <c r="C24" s="68">
        <v>25</v>
      </c>
      <c r="D24" s="67">
        <v>0</v>
      </c>
      <c r="E24" s="66">
        <f t="shared" si="0"/>
        <v>25</v>
      </c>
      <c r="F24" s="68">
        <v>23</v>
      </c>
      <c r="G24" s="67">
        <v>0</v>
      </c>
      <c r="H24" s="66">
        <f t="shared" si="1"/>
        <v>23</v>
      </c>
      <c r="I24" s="68">
        <v>23</v>
      </c>
      <c r="J24" s="67">
        <v>0</v>
      </c>
      <c r="K24" s="66">
        <f t="shared" si="2"/>
        <v>23</v>
      </c>
      <c r="L24" s="68">
        <v>23</v>
      </c>
      <c r="M24" s="67">
        <v>0</v>
      </c>
      <c r="N24" s="66">
        <f t="shared" si="3"/>
        <v>23</v>
      </c>
      <c r="O24" s="68">
        <v>23</v>
      </c>
      <c r="P24" s="67">
        <v>0</v>
      </c>
      <c r="Q24" s="66">
        <f t="shared" si="4"/>
        <v>23</v>
      </c>
      <c r="R24" s="68">
        <v>23</v>
      </c>
      <c r="S24" s="67">
        <v>0</v>
      </c>
      <c r="T24" s="66">
        <f t="shared" si="5"/>
        <v>23</v>
      </c>
      <c r="U24" s="68">
        <v>23</v>
      </c>
      <c r="V24" s="67">
        <v>0</v>
      </c>
      <c r="W24" s="66">
        <f t="shared" si="6"/>
        <v>23</v>
      </c>
      <c r="X24" s="68">
        <v>22</v>
      </c>
      <c r="Y24" s="67">
        <v>0</v>
      </c>
      <c r="Z24" s="66">
        <f t="shared" si="8"/>
        <v>22</v>
      </c>
    </row>
    <row r="25" spans="2:26">
      <c r="B25" s="7" t="s">
        <v>14</v>
      </c>
      <c r="C25" s="72">
        <v>20</v>
      </c>
      <c r="D25" s="59">
        <v>2</v>
      </c>
      <c r="E25" s="71">
        <f t="shared" si="0"/>
        <v>22</v>
      </c>
      <c r="F25" s="72">
        <v>20</v>
      </c>
      <c r="G25" s="59">
        <v>2</v>
      </c>
      <c r="H25" s="71">
        <f t="shared" si="1"/>
        <v>22</v>
      </c>
      <c r="I25" s="72">
        <v>20</v>
      </c>
      <c r="J25" s="59">
        <v>2</v>
      </c>
      <c r="K25" s="71">
        <f t="shared" si="2"/>
        <v>22</v>
      </c>
      <c r="L25" s="72">
        <v>20</v>
      </c>
      <c r="M25" s="59">
        <v>2</v>
      </c>
      <c r="N25" s="71">
        <f t="shared" si="3"/>
        <v>22</v>
      </c>
      <c r="O25" s="72">
        <v>20</v>
      </c>
      <c r="P25" s="59">
        <v>2</v>
      </c>
      <c r="Q25" s="71">
        <f t="shared" si="4"/>
        <v>22</v>
      </c>
      <c r="R25" s="72">
        <v>20</v>
      </c>
      <c r="S25" s="59">
        <v>2</v>
      </c>
      <c r="T25" s="71">
        <f t="shared" si="5"/>
        <v>22</v>
      </c>
      <c r="U25" s="72">
        <v>20</v>
      </c>
      <c r="V25" s="59">
        <v>2</v>
      </c>
      <c r="W25" s="71">
        <f t="shared" si="6"/>
        <v>22</v>
      </c>
      <c r="X25" s="72">
        <v>20</v>
      </c>
      <c r="Y25" s="59">
        <v>2</v>
      </c>
      <c r="Z25" s="71">
        <f t="shared" si="8"/>
        <v>22</v>
      </c>
    </row>
    <row r="26" spans="2:26">
      <c r="B26" s="7" t="s">
        <v>15</v>
      </c>
      <c r="C26" s="72">
        <v>1</v>
      </c>
      <c r="D26" s="59">
        <v>0</v>
      </c>
      <c r="E26" s="71">
        <f t="shared" si="0"/>
        <v>1</v>
      </c>
      <c r="F26" s="72">
        <v>1</v>
      </c>
      <c r="G26" s="59">
        <v>0</v>
      </c>
      <c r="H26" s="71">
        <f t="shared" si="1"/>
        <v>1</v>
      </c>
      <c r="I26" s="72">
        <v>1</v>
      </c>
      <c r="J26" s="59">
        <v>0</v>
      </c>
      <c r="K26" s="71">
        <f t="shared" si="2"/>
        <v>1</v>
      </c>
      <c r="L26" s="72">
        <v>1</v>
      </c>
      <c r="M26" s="59">
        <v>0</v>
      </c>
      <c r="N26" s="71">
        <f t="shared" si="3"/>
        <v>1</v>
      </c>
      <c r="O26" s="72">
        <v>1</v>
      </c>
      <c r="P26" s="59">
        <v>0</v>
      </c>
      <c r="Q26" s="71">
        <f t="shared" si="4"/>
        <v>1</v>
      </c>
      <c r="R26" s="72">
        <v>1</v>
      </c>
      <c r="S26" s="59">
        <v>0</v>
      </c>
      <c r="T26" s="71">
        <f t="shared" si="5"/>
        <v>1</v>
      </c>
      <c r="U26" s="72">
        <v>1</v>
      </c>
      <c r="V26" s="59">
        <v>0</v>
      </c>
      <c r="W26" s="71">
        <f t="shared" si="6"/>
        <v>1</v>
      </c>
      <c r="X26" s="72">
        <v>1</v>
      </c>
      <c r="Y26" s="59">
        <v>0</v>
      </c>
      <c r="Z26" s="71">
        <f t="shared" si="8"/>
        <v>1</v>
      </c>
    </row>
    <row r="27" spans="2:26">
      <c r="B27" s="7" t="s">
        <v>16</v>
      </c>
      <c r="C27" s="72">
        <v>1</v>
      </c>
      <c r="D27" s="59">
        <v>0</v>
      </c>
      <c r="E27" s="71">
        <f t="shared" si="0"/>
        <v>1</v>
      </c>
      <c r="F27" s="72">
        <v>1</v>
      </c>
      <c r="G27" s="59">
        <v>0</v>
      </c>
      <c r="H27" s="71">
        <f t="shared" si="1"/>
        <v>1</v>
      </c>
      <c r="I27" s="72">
        <v>1</v>
      </c>
      <c r="J27" s="59">
        <v>0</v>
      </c>
      <c r="K27" s="71">
        <f t="shared" si="2"/>
        <v>1</v>
      </c>
      <c r="L27" s="72">
        <v>1</v>
      </c>
      <c r="M27" s="59">
        <v>0</v>
      </c>
      <c r="N27" s="71">
        <f t="shared" si="3"/>
        <v>1</v>
      </c>
      <c r="O27" s="72">
        <v>1</v>
      </c>
      <c r="P27" s="59">
        <v>0</v>
      </c>
      <c r="Q27" s="71">
        <f t="shared" si="4"/>
        <v>1</v>
      </c>
      <c r="R27" s="72">
        <v>1</v>
      </c>
      <c r="S27" s="59">
        <v>0</v>
      </c>
      <c r="T27" s="71">
        <f t="shared" si="5"/>
        <v>1</v>
      </c>
      <c r="U27" s="72">
        <v>1</v>
      </c>
      <c r="V27" s="59">
        <v>0</v>
      </c>
      <c r="W27" s="71">
        <f t="shared" si="6"/>
        <v>1</v>
      </c>
      <c r="X27" s="72">
        <v>1</v>
      </c>
      <c r="Y27" s="59">
        <v>0</v>
      </c>
      <c r="Z27" s="71">
        <f t="shared" si="8"/>
        <v>1</v>
      </c>
    </row>
    <row r="28" spans="2:26">
      <c r="B28" s="7" t="s">
        <v>17</v>
      </c>
      <c r="C28" s="72">
        <v>1</v>
      </c>
      <c r="D28" s="59">
        <v>0</v>
      </c>
      <c r="E28" s="71">
        <f t="shared" si="0"/>
        <v>1</v>
      </c>
      <c r="F28" s="72">
        <v>1</v>
      </c>
      <c r="G28" s="59">
        <v>0</v>
      </c>
      <c r="H28" s="71">
        <f t="shared" si="1"/>
        <v>1</v>
      </c>
      <c r="I28" s="72">
        <v>1</v>
      </c>
      <c r="J28" s="59">
        <v>0</v>
      </c>
      <c r="K28" s="71">
        <f t="shared" si="2"/>
        <v>1</v>
      </c>
      <c r="L28" s="72">
        <v>1</v>
      </c>
      <c r="M28" s="59">
        <v>0</v>
      </c>
      <c r="N28" s="71">
        <f t="shared" si="3"/>
        <v>1</v>
      </c>
      <c r="O28" s="72">
        <v>1</v>
      </c>
      <c r="P28" s="59">
        <v>0</v>
      </c>
      <c r="Q28" s="71">
        <f t="shared" si="4"/>
        <v>1</v>
      </c>
      <c r="R28" s="85"/>
      <c r="S28" s="86"/>
      <c r="T28" s="87">
        <f t="shared" si="5"/>
        <v>0</v>
      </c>
      <c r="U28" s="85"/>
      <c r="V28" s="86"/>
      <c r="W28" s="87"/>
      <c r="X28" s="85"/>
      <c r="Y28" s="86"/>
      <c r="Z28" s="87"/>
    </row>
    <row r="29" spans="2:26">
      <c r="B29" s="8" t="s">
        <v>25</v>
      </c>
      <c r="C29" s="52">
        <f>SUM(C30:C32)</f>
        <v>223</v>
      </c>
      <c r="D29" s="11">
        <f>SUM(D30:D32)</f>
        <v>0</v>
      </c>
      <c r="E29" s="55">
        <f t="shared" si="0"/>
        <v>223</v>
      </c>
      <c r="F29" s="52">
        <f>SUM(F30:F32)</f>
        <v>223</v>
      </c>
      <c r="G29" s="11">
        <f>SUM(G30:G32)</f>
        <v>0</v>
      </c>
      <c r="H29" s="55">
        <f t="shared" si="1"/>
        <v>223</v>
      </c>
      <c r="I29" s="52">
        <f>SUM(I30:I32)</f>
        <v>223</v>
      </c>
      <c r="J29" s="11">
        <f>SUM(J30:J32)</f>
        <v>0</v>
      </c>
      <c r="K29" s="55">
        <f t="shared" si="2"/>
        <v>223</v>
      </c>
      <c r="L29" s="52">
        <f>SUM(L30:L32)</f>
        <v>223</v>
      </c>
      <c r="M29" s="11">
        <f>SUM(M30:M32)</f>
        <v>0</v>
      </c>
      <c r="N29" s="55">
        <f t="shared" si="3"/>
        <v>223</v>
      </c>
      <c r="O29" s="52">
        <f>SUM(O30:O32)</f>
        <v>223</v>
      </c>
      <c r="P29" s="11">
        <f>SUM(P30:P32)</f>
        <v>0</v>
      </c>
      <c r="Q29" s="55">
        <f t="shared" si="4"/>
        <v>223</v>
      </c>
      <c r="R29" s="52">
        <f>SUM(R30:R32)</f>
        <v>223</v>
      </c>
      <c r="S29" s="11">
        <f>SUM(S30:S32)</f>
        <v>0</v>
      </c>
      <c r="T29" s="55">
        <f t="shared" si="5"/>
        <v>223</v>
      </c>
      <c r="U29" s="52">
        <f>SUM(U30:U32)</f>
        <v>223</v>
      </c>
      <c r="V29" s="11">
        <f>SUM(V30:V32)</f>
        <v>0</v>
      </c>
      <c r="W29" s="55">
        <f t="shared" si="6"/>
        <v>223</v>
      </c>
      <c r="X29" s="52">
        <f>SUM(X30:X32)</f>
        <v>223</v>
      </c>
      <c r="Y29" s="11">
        <f>SUM(Y30:Y32)</f>
        <v>0</v>
      </c>
      <c r="Z29" s="55">
        <f t="shared" ref="Z29:Z39" si="9">SUM(X29:Y29)</f>
        <v>223</v>
      </c>
    </row>
    <row r="30" spans="2:26">
      <c r="B30" s="7" t="s">
        <v>39</v>
      </c>
      <c r="C30" s="53">
        <v>155</v>
      </c>
      <c r="D30" s="24">
        <v>0</v>
      </c>
      <c r="E30" s="56">
        <f t="shared" si="0"/>
        <v>155</v>
      </c>
      <c r="F30" s="53">
        <v>155</v>
      </c>
      <c r="G30" s="24">
        <v>0</v>
      </c>
      <c r="H30" s="56">
        <f t="shared" si="1"/>
        <v>155</v>
      </c>
      <c r="I30" s="53">
        <v>155</v>
      </c>
      <c r="J30" s="24">
        <v>0</v>
      </c>
      <c r="K30" s="56">
        <f t="shared" si="2"/>
        <v>155</v>
      </c>
      <c r="L30" s="53">
        <v>155</v>
      </c>
      <c r="M30" s="24">
        <v>0</v>
      </c>
      <c r="N30" s="56">
        <f t="shared" si="3"/>
        <v>155</v>
      </c>
      <c r="O30" s="53">
        <v>155</v>
      </c>
      <c r="P30" s="24">
        <v>0</v>
      </c>
      <c r="Q30" s="56">
        <f t="shared" si="4"/>
        <v>155</v>
      </c>
      <c r="R30" s="53">
        <v>155</v>
      </c>
      <c r="S30" s="24">
        <v>0</v>
      </c>
      <c r="T30" s="56">
        <f t="shared" si="5"/>
        <v>155</v>
      </c>
      <c r="U30" s="53">
        <v>155</v>
      </c>
      <c r="V30" s="24">
        <v>0</v>
      </c>
      <c r="W30" s="56">
        <f t="shared" si="6"/>
        <v>155</v>
      </c>
      <c r="X30" s="53">
        <v>155</v>
      </c>
      <c r="Y30" s="24">
        <v>0</v>
      </c>
      <c r="Z30" s="56">
        <f t="shared" si="9"/>
        <v>155</v>
      </c>
    </row>
    <row r="31" spans="2:26">
      <c r="B31" s="7" t="s">
        <v>40</v>
      </c>
      <c r="C31" s="53">
        <v>41</v>
      </c>
      <c r="D31" s="24">
        <v>0</v>
      </c>
      <c r="E31" s="56">
        <f t="shared" si="0"/>
        <v>41</v>
      </c>
      <c r="F31" s="53">
        <v>41</v>
      </c>
      <c r="G31" s="24">
        <v>0</v>
      </c>
      <c r="H31" s="56">
        <f t="shared" si="1"/>
        <v>41</v>
      </c>
      <c r="I31" s="53">
        <v>41</v>
      </c>
      <c r="J31" s="24">
        <v>0</v>
      </c>
      <c r="K31" s="56">
        <f t="shared" si="2"/>
        <v>41</v>
      </c>
      <c r="L31" s="53">
        <v>41</v>
      </c>
      <c r="M31" s="24">
        <v>0</v>
      </c>
      <c r="N31" s="56">
        <f t="shared" si="3"/>
        <v>41</v>
      </c>
      <c r="O31" s="53">
        <v>41</v>
      </c>
      <c r="P31" s="24">
        <v>0</v>
      </c>
      <c r="Q31" s="56">
        <f t="shared" si="4"/>
        <v>41</v>
      </c>
      <c r="R31" s="53">
        <v>41</v>
      </c>
      <c r="S31" s="24">
        <v>0</v>
      </c>
      <c r="T31" s="56">
        <f t="shared" si="5"/>
        <v>41</v>
      </c>
      <c r="U31" s="53">
        <v>41</v>
      </c>
      <c r="V31" s="24">
        <v>0</v>
      </c>
      <c r="W31" s="56">
        <f t="shared" si="6"/>
        <v>41</v>
      </c>
      <c r="X31" s="53">
        <v>41</v>
      </c>
      <c r="Y31" s="24">
        <v>0</v>
      </c>
      <c r="Z31" s="56">
        <f t="shared" si="9"/>
        <v>41</v>
      </c>
    </row>
    <row r="32" spans="2:26">
      <c r="B32" s="7" t="s">
        <v>41</v>
      </c>
      <c r="C32" s="53">
        <v>27</v>
      </c>
      <c r="D32" s="24">
        <v>0</v>
      </c>
      <c r="E32" s="56">
        <f t="shared" si="0"/>
        <v>27</v>
      </c>
      <c r="F32" s="53">
        <v>27</v>
      </c>
      <c r="G32" s="24">
        <v>0</v>
      </c>
      <c r="H32" s="56">
        <f t="shared" si="1"/>
        <v>27</v>
      </c>
      <c r="I32" s="53">
        <v>27</v>
      </c>
      <c r="J32" s="24">
        <v>0</v>
      </c>
      <c r="K32" s="56">
        <f t="shared" si="2"/>
        <v>27</v>
      </c>
      <c r="L32" s="53">
        <v>27</v>
      </c>
      <c r="M32" s="24">
        <v>0</v>
      </c>
      <c r="N32" s="56">
        <f t="shared" si="3"/>
        <v>27</v>
      </c>
      <c r="O32" s="53">
        <v>27</v>
      </c>
      <c r="P32" s="24">
        <v>0</v>
      </c>
      <c r="Q32" s="56">
        <f t="shared" si="4"/>
        <v>27</v>
      </c>
      <c r="R32" s="53">
        <v>27</v>
      </c>
      <c r="S32" s="24">
        <v>0</v>
      </c>
      <c r="T32" s="56">
        <f t="shared" si="5"/>
        <v>27</v>
      </c>
      <c r="U32" s="53">
        <v>27</v>
      </c>
      <c r="V32" s="24">
        <v>0</v>
      </c>
      <c r="W32" s="56">
        <f t="shared" si="6"/>
        <v>27</v>
      </c>
      <c r="X32" s="53">
        <v>27</v>
      </c>
      <c r="Y32" s="24">
        <v>0</v>
      </c>
      <c r="Z32" s="56">
        <f t="shared" si="9"/>
        <v>27</v>
      </c>
    </row>
    <row r="33" spans="2:26">
      <c r="B33" s="10" t="s">
        <v>18</v>
      </c>
      <c r="C33" s="51">
        <f>SUM(C34:C35)</f>
        <v>144</v>
      </c>
      <c r="D33" s="16">
        <f>SUM(D34:D35)</f>
        <v>82</v>
      </c>
      <c r="E33" s="55">
        <f t="shared" si="0"/>
        <v>226</v>
      </c>
      <c r="F33" s="51">
        <f>SUM(F34:F35)</f>
        <v>145</v>
      </c>
      <c r="G33" s="16">
        <f>SUM(G34:G35)</f>
        <v>82</v>
      </c>
      <c r="H33" s="55">
        <f t="shared" si="1"/>
        <v>227</v>
      </c>
      <c r="I33" s="51">
        <f>SUM(I34:I35)</f>
        <v>145</v>
      </c>
      <c r="J33" s="16">
        <f>SUM(J34:J35)</f>
        <v>82</v>
      </c>
      <c r="K33" s="55">
        <f t="shared" si="2"/>
        <v>227</v>
      </c>
      <c r="L33" s="51">
        <f>SUM(L34:L35)</f>
        <v>145</v>
      </c>
      <c r="M33" s="16">
        <f>SUM(M34:M35)</f>
        <v>81</v>
      </c>
      <c r="N33" s="55">
        <f t="shared" si="3"/>
        <v>226</v>
      </c>
      <c r="O33" s="51">
        <f>SUM(O34:O35)</f>
        <v>146</v>
      </c>
      <c r="P33" s="16">
        <f>SUM(P34:P35)</f>
        <v>81</v>
      </c>
      <c r="Q33" s="55">
        <f t="shared" si="4"/>
        <v>227</v>
      </c>
      <c r="R33" s="51">
        <f>SUM(R34:R35)</f>
        <v>146</v>
      </c>
      <c r="S33" s="16">
        <f>SUM(S34:S35)</f>
        <v>81</v>
      </c>
      <c r="T33" s="55">
        <f t="shared" si="5"/>
        <v>227</v>
      </c>
      <c r="U33" s="51">
        <f>SUM(U34:U35)</f>
        <v>147</v>
      </c>
      <c r="V33" s="16">
        <f>SUM(V34:V35)</f>
        <v>81</v>
      </c>
      <c r="W33" s="55">
        <f t="shared" si="6"/>
        <v>228</v>
      </c>
      <c r="X33" s="51">
        <f>SUM(X34:X35)</f>
        <v>157</v>
      </c>
      <c r="Y33" s="16">
        <f>SUM(Y34:Y35)</f>
        <v>81</v>
      </c>
      <c r="Z33" s="55">
        <f t="shared" si="9"/>
        <v>238</v>
      </c>
    </row>
    <row r="34" spans="2:26">
      <c r="B34" s="14" t="s">
        <v>36</v>
      </c>
      <c r="C34" s="53">
        <v>144</v>
      </c>
      <c r="D34" s="24">
        <v>82</v>
      </c>
      <c r="E34" s="66">
        <f t="shared" si="0"/>
        <v>226</v>
      </c>
      <c r="F34" s="53">
        <v>144</v>
      </c>
      <c r="G34" s="24">
        <v>82</v>
      </c>
      <c r="H34" s="66">
        <f t="shared" si="1"/>
        <v>226</v>
      </c>
      <c r="I34" s="53">
        <v>144</v>
      </c>
      <c r="J34" s="24">
        <v>82</v>
      </c>
      <c r="K34" s="66">
        <f t="shared" si="2"/>
        <v>226</v>
      </c>
      <c r="L34" s="53">
        <v>145</v>
      </c>
      <c r="M34" s="24">
        <v>81</v>
      </c>
      <c r="N34" s="66">
        <f t="shared" si="3"/>
        <v>226</v>
      </c>
      <c r="O34" s="53">
        <v>146</v>
      </c>
      <c r="P34" s="24">
        <v>81</v>
      </c>
      <c r="Q34" s="66">
        <f t="shared" si="4"/>
        <v>227</v>
      </c>
      <c r="R34" s="53">
        <v>146</v>
      </c>
      <c r="S34" s="24">
        <v>81</v>
      </c>
      <c r="T34" s="66">
        <f t="shared" si="5"/>
        <v>227</v>
      </c>
      <c r="U34" s="53">
        <v>147</v>
      </c>
      <c r="V34" s="24">
        <v>81</v>
      </c>
      <c r="W34" s="66">
        <f t="shared" si="6"/>
        <v>228</v>
      </c>
      <c r="X34" s="53">
        <v>157</v>
      </c>
      <c r="Y34" s="24">
        <v>81</v>
      </c>
      <c r="Z34" s="66">
        <f t="shared" si="9"/>
        <v>238</v>
      </c>
    </row>
    <row r="35" spans="2:26">
      <c r="B35" s="14" t="s">
        <v>37</v>
      </c>
      <c r="C35" s="53"/>
      <c r="D35" s="70">
        <v>0</v>
      </c>
      <c r="E35" s="66">
        <f t="shared" si="0"/>
        <v>0</v>
      </c>
      <c r="F35" s="53">
        <v>1</v>
      </c>
      <c r="G35" s="70">
        <v>0</v>
      </c>
      <c r="H35" s="66">
        <f t="shared" si="1"/>
        <v>1</v>
      </c>
      <c r="I35" s="53">
        <v>1</v>
      </c>
      <c r="J35" s="70">
        <v>0</v>
      </c>
      <c r="K35" s="66">
        <f t="shared" si="2"/>
        <v>1</v>
      </c>
      <c r="L35" s="53">
        <v>0</v>
      </c>
      <c r="M35" s="70">
        <v>0</v>
      </c>
      <c r="N35" s="66">
        <f t="shared" si="3"/>
        <v>0</v>
      </c>
      <c r="O35" s="53">
        <v>0</v>
      </c>
      <c r="P35" s="70">
        <v>0</v>
      </c>
      <c r="Q35" s="66">
        <f t="shared" si="4"/>
        <v>0</v>
      </c>
      <c r="R35" s="53">
        <v>0</v>
      </c>
      <c r="S35" s="70">
        <v>0</v>
      </c>
      <c r="T35" s="66">
        <f t="shared" si="5"/>
        <v>0</v>
      </c>
      <c r="U35" s="53">
        <v>0</v>
      </c>
      <c r="V35" s="70">
        <v>0</v>
      </c>
      <c r="W35" s="66">
        <f t="shared" si="6"/>
        <v>0</v>
      </c>
      <c r="X35" s="53">
        <v>0</v>
      </c>
      <c r="Y35" s="70">
        <v>0</v>
      </c>
      <c r="Z35" s="66">
        <f t="shared" si="9"/>
        <v>0</v>
      </c>
    </row>
    <row r="36" spans="2:26">
      <c r="B36" s="49" t="s">
        <v>32</v>
      </c>
      <c r="C36" s="51">
        <f t="shared" ref="C36:D36" si="10">SUM(C37:C38)</f>
        <v>96</v>
      </c>
      <c r="D36" s="16">
        <f t="shared" si="10"/>
        <v>7</v>
      </c>
      <c r="E36" s="55">
        <f t="shared" si="0"/>
        <v>103</v>
      </c>
      <c r="F36" s="51">
        <f t="shared" ref="F36:G36" si="11">SUM(F37:F38)</f>
        <v>96</v>
      </c>
      <c r="G36" s="16">
        <f t="shared" si="11"/>
        <v>7</v>
      </c>
      <c r="H36" s="55">
        <f t="shared" si="1"/>
        <v>103</v>
      </c>
      <c r="I36" s="51">
        <f t="shared" ref="I36:J36" si="12">SUM(I37:I38)</f>
        <v>95</v>
      </c>
      <c r="J36" s="16">
        <f t="shared" si="12"/>
        <v>7</v>
      </c>
      <c r="K36" s="55">
        <f t="shared" si="2"/>
        <v>102</v>
      </c>
      <c r="L36" s="51">
        <f t="shared" ref="L36:M36" si="13">SUM(L37:L38)</f>
        <v>95</v>
      </c>
      <c r="M36" s="16">
        <f t="shared" si="13"/>
        <v>7</v>
      </c>
      <c r="N36" s="55">
        <f t="shared" si="3"/>
        <v>102</v>
      </c>
      <c r="O36" s="51">
        <f t="shared" ref="O36:P36" si="14">SUM(O37:O38)</f>
        <v>95</v>
      </c>
      <c r="P36" s="16">
        <f t="shared" si="14"/>
        <v>7</v>
      </c>
      <c r="Q36" s="55">
        <f t="shared" si="4"/>
        <v>102</v>
      </c>
      <c r="R36" s="51">
        <f t="shared" ref="R36:S36" si="15">SUM(R37:R38)</f>
        <v>95</v>
      </c>
      <c r="S36" s="16">
        <f t="shared" si="15"/>
        <v>7</v>
      </c>
      <c r="T36" s="55">
        <f t="shared" si="5"/>
        <v>102</v>
      </c>
      <c r="U36" s="51">
        <f t="shared" ref="U36:V36" si="16">SUM(U37:U38)</f>
        <v>95</v>
      </c>
      <c r="V36" s="16">
        <f t="shared" si="16"/>
        <v>7</v>
      </c>
      <c r="W36" s="55">
        <f t="shared" si="6"/>
        <v>102</v>
      </c>
      <c r="X36" s="51">
        <f t="shared" ref="X36:Y36" si="17">SUM(X37:X38)</f>
        <v>95</v>
      </c>
      <c r="Y36" s="16">
        <f t="shared" si="17"/>
        <v>7</v>
      </c>
      <c r="Z36" s="55">
        <f t="shared" si="9"/>
        <v>102</v>
      </c>
    </row>
    <row r="37" spans="2:26">
      <c r="B37" s="14" t="s">
        <v>34</v>
      </c>
      <c r="C37" s="53">
        <v>96</v>
      </c>
      <c r="D37" s="24">
        <v>7</v>
      </c>
      <c r="E37" s="71">
        <f t="shared" si="0"/>
        <v>103</v>
      </c>
      <c r="F37" s="53">
        <v>96</v>
      </c>
      <c r="G37" s="24">
        <v>7</v>
      </c>
      <c r="H37" s="71">
        <f t="shared" si="1"/>
        <v>103</v>
      </c>
      <c r="I37" s="53">
        <v>95</v>
      </c>
      <c r="J37" s="24">
        <v>7</v>
      </c>
      <c r="K37" s="71">
        <f t="shared" si="2"/>
        <v>102</v>
      </c>
      <c r="L37" s="53">
        <v>95</v>
      </c>
      <c r="M37" s="24">
        <v>7</v>
      </c>
      <c r="N37" s="71">
        <f t="shared" si="3"/>
        <v>102</v>
      </c>
      <c r="O37" s="53">
        <v>95</v>
      </c>
      <c r="P37" s="24">
        <v>7</v>
      </c>
      <c r="Q37" s="71">
        <f t="shared" si="4"/>
        <v>102</v>
      </c>
      <c r="R37" s="53">
        <v>95</v>
      </c>
      <c r="S37" s="24">
        <v>7</v>
      </c>
      <c r="T37" s="71">
        <f t="shared" si="5"/>
        <v>102</v>
      </c>
      <c r="U37" s="53">
        <v>95</v>
      </c>
      <c r="V37" s="24">
        <v>7</v>
      </c>
      <c r="W37" s="71">
        <f t="shared" si="6"/>
        <v>102</v>
      </c>
      <c r="X37" s="53">
        <v>95</v>
      </c>
      <c r="Y37" s="24">
        <v>7</v>
      </c>
      <c r="Z37" s="71">
        <f t="shared" si="9"/>
        <v>102</v>
      </c>
    </row>
    <row r="38" spans="2:26">
      <c r="B38" s="14" t="s">
        <v>35</v>
      </c>
      <c r="C38" s="24">
        <v>0</v>
      </c>
      <c r="D38" s="24">
        <v>0</v>
      </c>
      <c r="E38" s="71">
        <f t="shared" si="0"/>
        <v>0</v>
      </c>
      <c r="F38" s="24">
        <v>0</v>
      </c>
      <c r="G38" s="24">
        <v>0</v>
      </c>
      <c r="H38" s="71">
        <f t="shared" si="1"/>
        <v>0</v>
      </c>
      <c r="I38" s="24">
        <v>0</v>
      </c>
      <c r="J38" s="24">
        <v>0</v>
      </c>
      <c r="K38" s="71">
        <f t="shared" si="2"/>
        <v>0</v>
      </c>
      <c r="L38" s="24">
        <v>0</v>
      </c>
      <c r="M38" s="24">
        <v>0</v>
      </c>
      <c r="N38" s="71">
        <f t="shared" si="3"/>
        <v>0</v>
      </c>
      <c r="O38" s="24">
        <v>0</v>
      </c>
      <c r="P38" s="24">
        <v>0</v>
      </c>
      <c r="Q38" s="71">
        <f t="shared" si="4"/>
        <v>0</v>
      </c>
      <c r="R38" s="24">
        <v>0</v>
      </c>
      <c r="S38" s="24">
        <v>0</v>
      </c>
      <c r="T38" s="71">
        <f t="shared" si="5"/>
        <v>0</v>
      </c>
      <c r="U38" s="24">
        <v>0</v>
      </c>
      <c r="V38" s="24">
        <v>0</v>
      </c>
      <c r="W38" s="71">
        <f t="shared" si="6"/>
        <v>0</v>
      </c>
      <c r="X38" s="24">
        <v>0</v>
      </c>
      <c r="Y38" s="24">
        <v>0</v>
      </c>
      <c r="Z38" s="71">
        <f t="shared" si="9"/>
        <v>0</v>
      </c>
    </row>
    <row r="39" spans="2:26" ht="15.75" thickBot="1">
      <c r="B39" s="50" t="s">
        <v>19</v>
      </c>
      <c r="C39" s="54">
        <f>C20+C16+C12+C6+C33+C29+C36</f>
        <v>1162</v>
      </c>
      <c r="D39" s="4">
        <f>D20+D16+D12+D6+D33+D29+D36</f>
        <v>120</v>
      </c>
      <c r="E39" s="23">
        <f t="shared" si="0"/>
        <v>1282</v>
      </c>
      <c r="F39" s="54">
        <f>F20+F16+F12+F6+F33+F29+F36</f>
        <v>1164</v>
      </c>
      <c r="G39" s="4">
        <f>G20+G16+G12+G6+G33+G29+G36</f>
        <v>120</v>
      </c>
      <c r="H39" s="23">
        <f t="shared" si="1"/>
        <v>1284</v>
      </c>
      <c r="I39" s="54">
        <f>I20+I16+I12+I6+I33+I29+I36</f>
        <v>1163</v>
      </c>
      <c r="J39" s="4">
        <f>J20+J16+J12+J6+J33+J29+J36</f>
        <v>121</v>
      </c>
      <c r="K39" s="23">
        <f t="shared" si="2"/>
        <v>1284</v>
      </c>
      <c r="L39" s="54">
        <f>L20+L16+L12+L6+L33+L29+L36</f>
        <v>1162</v>
      </c>
      <c r="M39" s="4">
        <f>M20+M16+M12+M6+M33+M29+M36</f>
        <v>121</v>
      </c>
      <c r="N39" s="23">
        <f t="shared" si="3"/>
        <v>1283</v>
      </c>
      <c r="O39" s="54">
        <f>O20+O16+O12+O6+O33+O29+O36</f>
        <v>1162</v>
      </c>
      <c r="P39" s="4">
        <f>P20+P16+P12+P6+P33+P29+P36</f>
        <v>121</v>
      </c>
      <c r="Q39" s="23">
        <f t="shared" si="4"/>
        <v>1283</v>
      </c>
      <c r="R39" s="54">
        <f>R20+R16+R12+R6+R33+R29+R36</f>
        <v>1162</v>
      </c>
      <c r="S39" s="4">
        <f>S20+S16+S12+S6+S33+S29+S36</f>
        <v>121</v>
      </c>
      <c r="T39" s="23">
        <f t="shared" si="5"/>
        <v>1283</v>
      </c>
      <c r="U39" s="54">
        <f>U20+U16+U12+U6+U33+U29+U36</f>
        <v>1164</v>
      </c>
      <c r="V39" s="4">
        <f>V20+V16+V12+V6+V33+V29+V36</f>
        <v>121</v>
      </c>
      <c r="W39" s="23">
        <f t="shared" si="6"/>
        <v>1285</v>
      </c>
      <c r="X39" s="54">
        <f>X20+X16+X12+X6+X33+X29+X36</f>
        <v>1174</v>
      </c>
      <c r="Y39" s="4">
        <f>Y20+Y16+Y12+Y6+Y33+Y29+Y36</f>
        <v>121</v>
      </c>
      <c r="Z39" s="23">
        <f t="shared" si="9"/>
        <v>1295</v>
      </c>
    </row>
    <row r="40" spans="2:26"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2:26">
      <c r="B41" s="6" t="s">
        <v>30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</row>
    <row r="42" spans="2:26">
      <c r="B42" s="6" t="s">
        <v>31</v>
      </c>
    </row>
    <row r="43" spans="2:26">
      <c r="B43" s="2" t="s">
        <v>50</v>
      </c>
    </row>
  </sheetData>
  <mergeCells count="17">
    <mergeCell ref="Q4:Q5"/>
    <mergeCell ref="X4:Y4"/>
    <mergeCell ref="Z4:Z5"/>
    <mergeCell ref="B4:B5"/>
    <mergeCell ref="C4:D4"/>
    <mergeCell ref="E4:E5"/>
    <mergeCell ref="L4:M4"/>
    <mergeCell ref="N4:N5"/>
    <mergeCell ref="I4:J4"/>
    <mergeCell ref="K4:K5"/>
    <mergeCell ref="F4:G4"/>
    <mergeCell ref="H4:H5"/>
    <mergeCell ref="U4:V4"/>
    <mergeCell ref="W4:W5"/>
    <mergeCell ref="R4:S4"/>
    <mergeCell ref="T4:T5"/>
    <mergeCell ref="O4:P4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3B09D0-EACB-45BE-A65E-7A2EF188AD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DE76A9-13BD-4D04-A426-ACB41769ABE7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sharepoint/v3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3BF169E6-420E-443E-ADF9-3094436D52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2022-09-05T02:56:03Z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