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AD6B63AC-D999-4B92-8B97-902236D2FCD5}" xr6:coauthVersionLast="47" xr6:coauthVersionMax="47" xr10:uidLastSave="{00000000-0000-0000-0000-000000000000}"/>
  <bookViews>
    <workbookView xWindow="-110" yWindow="-110" windowWidth="19420" windowHeight="10540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IKNB'!$B$2:$AH$60</definedName>
    <definedName name="_xlnm.Print_Area" localSheetId="1">'Pelaku IKNB'!$B$1:$BB$39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38" i="3" l="1"/>
  <c r="AO37" i="3"/>
  <c r="AN36" i="3"/>
  <c r="AM36" i="3"/>
  <c r="AO36" i="3" s="1"/>
  <c r="AO35" i="3"/>
  <c r="AO34" i="3"/>
  <c r="AN33" i="3"/>
  <c r="AM33" i="3"/>
  <c r="AO33" i="3" s="1"/>
  <c r="AO32" i="3"/>
  <c r="AO31" i="3"/>
  <c r="AO30" i="3"/>
  <c r="AN29" i="3"/>
  <c r="AM29" i="3"/>
  <c r="AO28" i="3"/>
  <c r="AO27" i="3"/>
  <c r="AO26" i="3"/>
  <c r="AO25" i="3"/>
  <c r="AO24" i="3"/>
  <c r="AO23" i="3"/>
  <c r="AN22" i="3"/>
  <c r="AM22" i="3"/>
  <c r="AO22" i="3" s="1"/>
  <c r="AO21" i="3"/>
  <c r="AN20" i="3"/>
  <c r="AO19" i="3"/>
  <c r="AO18" i="3"/>
  <c r="AO17" i="3"/>
  <c r="AN16" i="3"/>
  <c r="AM16" i="3"/>
  <c r="AO16" i="3" s="1"/>
  <c r="AO15" i="3"/>
  <c r="AO14" i="3"/>
  <c r="AO13" i="3"/>
  <c r="AN12" i="3"/>
  <c r="AM12" i="3"/>
  <c r="AO11" i="3"/>
  <c r="AO10" i="3"/>
  <c r="AO9" i="3"/>
  <c r="AO8" i="3"/>
  <c r="AO7" i="3"/>
  <c r="AN6" i="3"/>
  <c r="AM6" i="3"/>
  <c r="AO32" i="2"/>
  <c r="AO31" i="2"/>
  <c r="AO30" i="2"/>
  <c r="AO29" i="2"/>
  <c r="AN28" i="2"/>
  <c r="AM28" i="2"/>
  <c r="AO28" i="2" s="1"/>
  <c r="AO27" i="2"/>
  <c r="AO26" i="2"/>
  <c r="AO25" i="2"/>
  <c r="AO24" i="2"/>
  <c r="AO23" i="2"/>
  <c r="AO22" i="2"/>
  <c r="AN21" i="2"/>
  <c r="AM21" i="2"/>
  <c r="AO20" i="2"/>
  <c r="AO19" i="2"/>
  <c r="AO18" i="2"/>
  <c r="AN17" i="2"/>
  <c r="AM17" i="2"/>
  <c r="AO17" i="2" s="1"/>
  <c r="AO16" i="2"/>
  <c r="AO15" i="2"/>
  <c r="AO14" i="2"/>
  <c r="AN13" i="2"/>
  <c r="AM13" i="2"/>
  <c r="AO13" i="2" s="1"/>
  <c r="AO12" i="2"/>
  <c r="AO11" i="2"/>
  <c r="AO10" i="2"/>
  <c r="AO9" i="2"/>
  <c r="AO8" i="2"/>
  <c r="AN7" i="2"/>
  <c r="AM7" i="2"/>
  <c r="AO7" i="2" s="1"/>
  <c r="AO29" i="3" l="1"/>
  <c r="AM33" i="2"/>
  <c r="AN33" i="2"/>
  <c r="AO21" i="2"/>
  <c r="AN39" i="3"/>
  <c r="AO12" i="3"/>
  <c r="AM20" i="3"/>
  <c r="AO6" i="3"/>
  <c r="AO33" i="2" l="1"/>
  <c r="AO20" i="3"/>
  <c r="AM39" i="3"/>
  <c r="AO39" i="3" s="1"/>
  <c r="AI26" i="2" l="1"/>
  <c r="AL38" i="3" l="1"/>
  <c r="AL37" i="3"/>
  <c r="AK36" i="3"/>
  <c r="AJ36" i="3"/>
  <c r="AL35" i="3"/>
  <c r="AL34" i="3"/>
  <c r="AK33" i="3"/>
  <c r="AJ33" i="3"/>
  <c r="AL33" i="3" s="1"/>
  <c r="AL32" i="3"/>
  <c r="AL31" i="3"/>
  <c r="AL30" i="3"/>
  <c r="AK29" i="3"/>
  <c r="AJ29" i="3"/>
  <c r="AL28" i="3"/>
  <c r="AL27" i="3"/>
  <c r="AL26" i="3"/>
  <c r="AL25" i="3"/>
  <c r="AL24" i="3"/>
  <c r="AL23" i="3"/>
  <c r="AK22" i="3"/>
  <c r="AJ22" i="3"/>
  <c r="AL22" i="3" s="1"/>
  <c r="AL21" i="3"/>
  <c r="AK20" i="3"/>
  <c r="AJ20" i="3"/>
  <c r="AL19" i="3"/>
  <c r="AL18" i="3"/>
  <c r="AL17" i="3"/>
  <c r="AK16" i="3"/>
  <c r="AJ16" i="3"/>
  <c r="AL16" i="3" s="1"/>
  <c r="AL15" i="3"/>
  <c r="AL14" i="3"/>
  <c r="AL13" i="3"/>
  <c r="AK12" i="3"/>
  <c r="AJ12" i="3"/>
  <c r="AL12" i="3" s="1"/>
  <c r="AL11" i="3"/>
  <c r="AL10" i="3"/>
  <c r="AL9" i="3"/>
  <c r="AL8" i="3"/>
  <c r="AL7" i="3"/>
  <c r="AK6" i="3"/>
  <c r="AJ6" i="3"/>
  <c r="AL6" i="3" s="1"/>
  <c r="AL32" i="2"/>
  <c r="AL31" i="2"/>
  <c r="AL30" i="2"/>
  <c r="AL29" i="2"/>
  <c r="AK28" i="2"/>
  <c r="AJ28" i="2"/>
  <c r="AL28" i="2" s="1"/>
  <c r="AL27" i="2"/>
  <c r="AL26" i="2"/>
  <c r="AL25" i="2"/>
  <c r="AL24" i="2"/>
  <c r="AL23" i="2"/>
  <c r="AL22" i="2"/>
  <c r="AK21" i="2"/>
  <c r="AJ21" i="2"/>
  <c r="AL20" i="2"/>
  <c r="AL19" i="2"/>
  <c r="AL18" i="2"/>
  <c r="AK17" i="2"/>
  <c r="AJ17" i="2"/>
  <c r="AL17" i="2" s="1"/>
  <c r="AL16" i="2"/>
  <c r="AL15" i="2"/>
  <c r="AL14" i="2"/>
  <c r="AK13" i="2"/>
  <c r="AJ13" i="2"/>
  <c r="AL12" i="2"/>
  <c r="AL11" i="2"/>
  <c r="AL10" i="2"/>
  <c r="AL9" i="2"/>
  <c r="AL8" i="2"/>
  <c r="AK7" i="2"/>
  <c r="AJ7" i="2"/>
  <c r="AL36" i="3" l="1"/>
  <c r="AL13" i="2"/>
  <c r="AL29" i="3"/>
  <c r="AL7" i="2"/>
  <c r="AL21" i="2"/>
  <c r="AK33" i="2"/>
  <c r="AJ39" i="3"/>
  <c r="AK39" i="3"/>
  <c r="AL20" i="3"/>
  <c r="AJ33" i="2"/>
  <c r="AI38" i="3"/>
  <c r="AI37" i="3"/>
  <c r="AH36" i="3"/>
  <c r="AG36" i="3"/>
  <c r="AI35" i="3"/>
  <c r="AI34" i="3"/>
  <c r="AH33" i="3"/>
  <c r="AG33" i="3"/>
  <c r="AI33" i="3" s="1"/>
  <c r="AI32" i="3"/>
  <c r="AI31" i="3"/>
  <c r="AI30" i="3"/>
  <c r="AH29" i="3"/>
  <c r="AG29" i="3"/>
  <c r="AI29" i="3" s="1"/>
  <c r="AI28" i="3"/>
  <c r="AI27" i="3"/>
  <c r="AI26" i="3"/>
  <c r="AI25" i="3"/>
  <c r="AI24" i="3"/>
  <c r="AI23" i="3"/>
  <c r="AH22" i="3"/>
  <c r="AG22" i="3"/>
  <c r="AI22" i="3" s="1"/>
  <c r="AI21" i="3"/>
  <c r="AH20" i="3"/>
  <c r="AI19" i="3"/>
  <c r="AI18" i="3"/>
  <c r="AI17" i="3"/>
  <c r="AH16" i="3"/>
  <c r="AG16" i="3"/>
  <c r="AI16" i="3" s="1"/>
  <c r="AI15" i="3"/>
  <c r="AI14" i="3"/>
  <c r="AI13" i="3"/>
  <c r="AH12" i="3"/>
  <c r="AG12" i="3"/>
  <c r="AI11" i="3"/>
  <c r="AI10" i="3"/>
  <c r="AI9" i="3"/>
  <c r="AI8" i="3"/>
  <c r="AI7" i="3"/>
  <c r="AH6" i="3"/>
  <c r="AG6" i="3"/>
  <c r="AI32" i="2"/>
  <c r="AI31" i="2"/>
  <c r="AI30" i="2"/>
  <c r="AI29" i="2"/>
  <c r="AH28" i="2"/>
  <c r="AG28" i="2"/>
  <c r="AI28" i="2" s="1"/>
  <c r="AI27" i="2"/>
  <c r="AI25" i="2"/>
  <c r="AI24" i="2"/>
  <c r="AI23" i="2"/>
  <c r="AI22" i="2"/>
  <c r="AH21" i="2"/>
  <c r="AG21" i="2"/>
  <c r="AI20" i="2"/>
  <c r="AI19" i="2"/>
  <c r="AI18" i="2"/>
  <c r="AH17" i="2"/>
  <c r="AG17" i="2"/>
  <c r="AI16" i="2"/>
  <c r="AI15" i="2"/>
  <c r="AI14" i="2"/>
  <c r="AH13" i="2"/>
  <c r="AG13" i="2"/>
  <c r="AI12" i="2"/>
  <c r="AI11" i="2"/>
  <c r="AI10" i="2"/>
  <c r="AI9" i="2"/>
  <c r="AI8" i="2"/>
  <c r="AH7" i="2"/>
  <c r="AG7" i="2"/>
  <c r="AI7" i="2" s="1"/>
  <c r="AI13" i="2" l="1"/>
  <c r="AL33" i="2"/>
  <c r="AI17" i="2"/>
  <c r="AI12" i="3"/>
  <c r="AI6" i="3"/>
  <c r="AL39" i="3"/>
  <c r="AI36" i="3"/>
  <c r="AH39" i="3"/>
  <c r="AG20" i="3"/>
  <c r="AH33" i="2"/>
  <c r="AG33" i="2"/>
  <c r="AI21" i="2"/>
  <c r="AA7" i="2"/>
  <c r="AA33" i="2" s="1"/>
  <c r="AB7" i="2"/>
  <c r="AB33" i="2" s="1"/>
  <c r="D7" i="2"/>
  <c r="D33" i="2" s="1"/>
  <c r="C7" i="2"/>
  <c r="C33" i="2" s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H13" i="2"/>
  <c r="H14" i="2"/>
  <c r="H15" i="2"/>
  <c r="H16" i="2"/>
  <c r="H17" i="2"/>
  <c r="H18" i="2"/>
  <c r="H19" i="2"/>
  <c r="H20" i="2"/>
  <c r="H21" i="2"/>
  <c r="H22" i="2"/>
  <c r="H23" i="2"/>
  <c r="AB36" i="3"/>
  <c r="AA36" i="3"/>
  <c r="Y36" i="3"/>
  <c r="X36" i="3"/>
  <c r="Z36" i="3" s="1"/>
  <c r="V36" i="3"/>
  <c r="U36" i="3"/>
  <c r="S36" i="3"/>
  <c r="R36" i="3"/>
  <c r="T36" i="3" s="1"/>
  <c r="P36" i="3"/>
  <c r="O36" i="3"/>
  <c r="Q36" i="3" s="1"/>
  <c r="M36" i="3"/>
  <c r="L36" i="3"/>
  <c r="J36" i="3"/>
  <c r="I36" i="3"/>
  <c r="G36" i="3"/>
  <c r="F36" i="3"/>
  <c r="H36" i="3" s="1"/>
  <c r="D36" i="3"/>
  <c r="C36" i="3"/>
  <c r="E36" i="3" s="1"/>
  <c r="AB33" i="3"/>
  <c r="AA33" i="3"/>
  <c r="Y33" i="3"/>
  <c r="X33" i="3"/>
  <c r="Z33" i="3" s="1"/>
  <c r="V33" i="3"/>
  <c r="U33" i="3"/>
  <c r="W33" i="3" s="1"/>
  <c r="S33" i="3"/>
  <c r="R33" i="3"/>
  <c r="P33" i="3"/>
  <c r="O33" i="3"/>
  <c r="Q33" i="3" s="1"/>
  <c r="M33" i="3"/>
  <c r="L33" i="3"/>
  <c r="N33" i="3" s="1"/>
  <c r="J33" i="3"/>
  <c r="I33" i="3"/>
  <c r="G33" i="3"/>
  <c r="F33" i="3"/>
  <c r="H33" i="3" s="1"/>
  <c r="D33" i="3"/>
  <c r="E33" i="3" s="1"/>
  <c r="C33" i="3"/>
  <c r="AB29" i="3"/>
  <c r="AC29" i="3" s="1"/>
  <c r="AA29" i="3"/>
  <c r="Y29" i="3"/>
  <c r="X29" i="3"/>
  <c r="Z29" i="3" s="1"/>
  <c r="V29" i="3"/>
  <c r="U29" i="3"/>
  <c r="W29" i="3" s="1"/>
  <c r="S29" i="3"/>
  <c r="R29" i="3"/>
  <c r="P29" i="3"/>
  <c r="O29" i="3"/>
  <c r="Q29" i="3" s="1"/>
  <c r="M29" i="3"/>
  <c r="L29" i="3"/>
  <c r="J29" i="3"/>
  <c r="I29" i="3"/>
  <c r="G29" i="3"/>
  <c r="F29" i="3"/>
  <c r="D29" i="3"/>
  <c r="C29" i="3"/>
  <c r="AB22" i="3"/>
  <c r="AB20" i="3" s="1"/>
  <c r="AA22" i="3"/>
  <c r="AA20" i="3" s="1"/>
  <c r="Y22" i="3"/>
  <c r="X22" i="3"/>
  <c r="Z22" i="3" s="1"/>
  <c r="V22" i="3"/>
  <c r="V20" i="3" s="1"/>
  <c r="U22" i="3"/>
  <c r="U20" i="3" s="1"/>
  <c r="S22" i="3"/>
  <c r="S20" i="3" s="1"/>
  <c r="R22" i="3"/>
  <c r="R20" i="3" s="1"/>
  <c r="P22" i="3"/>
  <c r="P20" i="3" s="1"/>
  <c r="O22" i="3"/>
  <c r="O20" i="3" s="1"/>
  <c r="M22" i="3"/>
  <c r="M20" i="3" s="1"/>
  <c r="L22" i="3"/>
  <c r="N22" i="3" s="1"/>
  <c r="J22" i="3"/>
  <c r="J20" i="3" s="1"/>
  <c r="I22" i="3"/>
  <c r="I20" i="3" s="1"/>
  <c r="G22" i="3"/>
  <c r="G20" i="3" s="1"/>
  <c r="F22" i="3"/>
  <c r="H22" i="3" s="1"/>
  <c r="D22" i="3"/>
  <c r="C22" i="3"/>
  <c r="C20" i="3" s="1"/>
  <c r="Y20" i="3"/>
  <c r="X20" i="3"/>
  <c r="AB16" i="3"/>
  <c r="AA16" i="3"/>
  <c r="AC16" i="3" s="1"/>
  <c r="Y16" i="3"/>
  <c r="X16" i="3"/>
  <c r="V16" i="3"/>
  <c r="U16" i="3"/>
  <c r="S16" i="3"/>
  <c r="R16" i="3"/>
  <c r="P16" i="3"/>
  <c r="O16" i="3"/>
  <c r="Q16" i="3" s="1"/>
  <c r="M16" i="3"/>
  <c r="L16" i="3"/>
  <c r="N16" i="3" s="1"/>
  <c r="J16" i="3"/>
  <c r="I16" i="3"/>
  <c r="K16" i="3" s="1"/>
  <c r="G16" i="3"/>
  <c r="F16" i="3"/>
  <c r="D16" i="3"/>
  <c r="C16" i="3"/>
  <c r="AB12" i="3"/>
  <c r="AA12" i="3"/>
  <c r="Y12" i="3"/>
  <c r="X12" i="3"/>
  <c r="Z12" i="3" s="1"/>
  <c r="V12" i="3"/>
  <c r="U12" i="3"/>
  <c r="S12" i="3"/>
  <c r="R12" i="3"/>
  <c r="P12" i="3"/>
  <c r="O12" i="3"/>
  <c r="Q12" i="3" s="1"/>
  <c r="M12" i="3"/>
  <c r="L12" i="3"/>
  <c r="J12" i="3"/>
  <c r="I12" i="3"/>
  <c r="G12" i="3"/>
  <c r="F12" i="3"/>
  <c r="D12" i="3"/>
  <c r="C12" i="3"/>
  <c r="E12" i="3" s="1"/>
  <c r="D6" i="3"/>
  <c r="C6" i="3"/>
  <c r="E6" i="3" s="1"/>
  <c r="E38" i="3"/>
  <c r="E37" i="3"/>
  <c r="E35" i="3"/>
  <c r="E34" i="3"/>
  <c r="E32" i="3"/>
  <c r="E31" i="3"/>
  <c r="E30" i="3"/>
  <c r="E28" i="3"/>
  <c r="E27" i="3"/>
  <c r="E26" i="3"/>
  <c r="E25" i="3"/>
  <c r="E24" i="3"/>
  <c r="E23" i="3"/>
  <c r="E21" i="3"/>
  <c r="E19" i="3"/>
  <c r="E18" i="3"/>
  <c r="E17" i="3"/>
  <c r="E15" i="3"/>
  <c r="E14" i="3"/>
  <c r="E13" i="3"/>
  <c r="E11" i="3"/>
  <c r="E10" i="3"/>
  <c r="E9" i="3"/>
  <c r="E8" i="3"/>
  <c r="E7" i="3"/>
  <c r="H13" i="3"/>
  <c r="K13" i="3"/>
  <c r="H14" i="3"/>
  <c r="K14" i="3"/>
  <c r="H15" i="3"/>
  <c r="K15" i="3"/>
  <c r="H17" i="3"/>
  <c r="K17" i="3"/>
  <c r="H18" i="3"/>
  <c r="K18" i="3"/>
  <c r="H19" i="3"/>
  <c r="K19" i="3"/>
  <c r="H21" i="3"/>
  <c r="K21" i="3"/>
  <c r="H25" i="3"/>
  <c r="K25" i="3"/>
  <c r="Z20" i="3" l="1"/>
  <c r="K29" i="3"/>
  <c r="T33" i="3"/>
  <c r="H29" i="3"/>
  <c r="N12" i="3"/>
  <c r="W16" i="3"/>
  <c r="AI33" i="2"/>
  <c r="AC36" i="3"/>
  <c r="N29" i="3"/>
  <c r="K36" i="3"/>
  <c r="K33" i="3"/>
  <c r="K20" i="3"/>
  <c r="E22" i="3"/>
  <c r="T12" i="3"/>
  <c r="E29" i="3"/>
  <c r="W12" i="3"/>
  <c r="C39" i="3"/>
  <c r="T16" i="3"/>
  <c r="T22" i="3"/>
  <c r="N36" i="3"/>
  <c r="AC12" i="3"/>
  <c r="W20" i="3"/>
  <c r="AC33" i="3"/>
  <c r="H12" i="3"/>
  <c r="K12" i="3"/>
  <c r="Z16" i="3"/>
  <c r="E16" i="3"/>
  <c r="T29" i="3"/>
  <c r="W36" i="3"/>
  <c r="H16" i="3"/>
  <c r="K22" i="3"/>
  <c r="D20" i="3"/>
  <c r="D39" i="3" s="1"/>
  <c r="F20" i="3"/>
  <c r="AI20" i="3"/>
  <c r="AG39" i="3"/>
  <c r="E33" i="2"/>
  <c r="E7" i="2"/>
  <c r="T20" i="3"/>
  <c r="Q20" i="3"/>
  <c r="AC20" i="3"/>
  <c r="Q22" i="3"/>
  <c r="AC22" i="3"/>
  <c r="W22" i="3"/>
  <c r="L20" i="3"/>
  <c r="H20" i="3" l="1"/>
  <c r="E39" i="3"/>
  <c r="N20" i="3"/>
  <c r="E20" i="3"/>
  <c r="AI39" i="3"/>
  <c r="J33" i="2"/>
  <c r="I33" i="2"/>
  <c r="G33" i="2"/>
  <c r="F33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Y7" i="2"/>
  <c r="Y33" i="2" s="1"/>
  <c r="X7" i="2"/>
  <c r="Z7" i="2" s="1"/>
  <c r="V7" i="2"/>
  <c r="V33" i="2" s="1"/>
  <c r="U7" i="2"/>
  <c r="U33" i="2" s="1"/>
  <c r="S7" i="2"/>
  <c r="R7" i="2"/>
  <c r="R33" i="2" s="1"/>
  <c r="P7" i="2"/>
  <c r="P33" i="2" s="1"/>
  <c r="O7" i="2"/>
  <c r="M7" i="2"/>
  <c r="M33" i="2" s="1"/>
  <c r="L7" i="2"/>
  <c r="N7" i="2" s="1"/>
  <c r="J7" i="2"/>
  <c r="K7" i="2" s="1"/>
  <c r="I7" i="2"/>
  <c r="G7" i="2"/>
  <c r="F7" i="2"/>
  <c r="H7" i="2" s="1"/>
  <c r="H32" i="2"/>
  <c r="H31" i="2"/>
  <c r="H30" i="2"/>
  <c r="H29" i="2"/>
  <c r="H28" i="2"/>
  <c r="H27" i="2"/>
  <c r="H26" i="2"/>
  <c r="H25" i="2"/>
  <c r="H24" i="2"/>
  <c r="H12" i="2"/>
  <c r="H11" i="2"/>
  <c r="H10" i="2"/>
  <c r="H9" i="2"/>
  <c r="H8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AE28" i="2"/>
  <c r="AD28" i="2"/>
  <c r="AF28" i="2" s="1"/>
  <c r="AE21" i="2"/>
  <c r="AD21" i="2"/>
  <c r="AE17" i="2"/>
  <c r="AD17" i="2"/>
  <c r="AE13" i="2"/>
  <c r="AD13" i="2"/>
  <c r="AE7" i="2"/>
  <c r="AD7" i="2"/>
  <c r="AF32" i="2"/>
  <c r="AF31" i="2"/>
  <c r="AF30" i="2"/>
  <c r="AF29" i="2"/>
  <c r="AF27" i="2"/>
  <c r="AF26" i="2"/>
  <c r="AF25" i="2"/>
  <c r="AF24" i="2"/>
  <c r="AF23" i="2"/>
  <c r="AF22" i="2"/>
  <c r="AF20" i="2"/>
  <c r="AF19" i="2"/>
  <c r="AF18" i="2"/>
  <c r="AF16" i="2"/>
  <c r="AF15" i="2"/>
  <c r="AF14" i="2"/>
  <c r="AF12" i="2"/>
  <c r="AF11" i="2"/>
  <c r="AF10" i="2"/>
  <c r="AF9" i="2"/>
  <c r="AF8" i="2"/>
  <c r="W35" i="3"/>
  <c r="W34" i="3"/>
  <c r="Z35" i="3"/>
  <c r="Z34" i="3"/>
  <c r="AC35" i="3"/>
  <c r="AC34" i="3"/>
  <c r="AB6" i="3"/>
  <c r="AB39" i="3" s="1"/>
  <c r="AA6" i="3"/>
  <c r="AA39" i="3" s="1"/>
  <c r="Y6" i="3"/>
  <c r="Y39" i="3" s="1"/>
  <c r="X6" i="3"/>
  <c r="X39" i="3" s="1"/>
  <c r="V6" i="3"/>
  <c r="V39" i="3" s="1"/>
  <c r="U6" i="3"/>
  <c r="U39" i="3" s="1"/>
  <c r="S6" i="3"/>
  <c r="S39" i="3" s="1"/>
  <c r="R6" i="3"/>
  <c r="R39" i="3" s="1"/>
  <c r="P6" i="3"/>
  <c r="P39" i="3" s="1"/>
  <c r="O6" i="3"/>
  <c r="O39" i="3" s="1"/>
  <c r="M6" i="3"/>
  <c r="M39" i="3" s="1"/>
  <c r="L6" i="3"/>
  <c r="L39" i="3" s="1"/>
  <c r="J6" i="3"/>
  <c r="J39" i="3" s="1"/>
  <c r="I6" i="3"/>
  <c r="I39" i="3" s="1"/>
  <c r="G6" i="3"/>
  <c r="G39" i="3" s="1"/>
  <c r="F6" i="3"/>
  <c r="F39" i="3" s="1"/>
  <c r="AE22" i="3"/>
  <c r="AE20" i="3" s="1"/>
  <c r="AD22" i="3"/>
  <c r="AD20" i="3" s="1"/>
  <c r="AE36" i="3"/>
  <c r="AD36" i="3"/>
  <c r="AE33" i="3"/>
  <c r="AD33" i="3"/>
  <c r="AE29" i="3"/>
  <c r="AD29" i="3"/>
  <c r="AD16" i="3"/>
  <c r="AE16" i="3"/>
  <c r="AE12" i="3"/>
  <c r="AD12" i="3"/>
  <c r="AE6" i="3"/>
  <c r="AD6" i="3"/>
  <c r="AF6" i="3" s="1"/>
  <c r="L33" i="2" l="1"/>
  <c r="N33" i="2" s="1"/>
  <c r="AF17" i="2"/>
  <c r="T7" i="2"/>
  <c r="W33" i="2"/>
  <c r="X33" i="2"/>
  <c r="AF20" i="3"/>
  <c r="N39" i="3"/>
  <c r="H39" i="3"/>
  <c r="Q7" i="2"/>
  <c r="Z33" i="2"/>
  <c r="Q39" i="3"/>
  <c r="W7" i="2"/>
  <c r="T39" i="3"/>
  <c r="W39" i="3"/>
  <c r="O33" i="2"/>
  <c r="Q33" i="2" s="1"/>
  <c r="S33" i="2"/>
  <c r="T33" i="2" s="1"/>
  <c r="K39" i="3"/>
  <c r="Z39" i="3"/>
  <c r="AC39" i="3"/>
  <c r="AF21" i="2"/>
  <c r="H33" i="2"/>
  <c r="K33" i="2"/>
  <c r="AF13" i="2"/>
  <c r="AF7" i="2"/>
  <c r="AC33" i="2" l="1"/>
  <c r="AF38" i="3"/>
  <c r="AF37" i="3"/>
  <c r="AF36" i="3"/>
  <c r="AF35" i="3"/>
  <c r="AF34" i="3"/>
  <c r="AE39" i="3"/>
  <c r="AD39" i="3"/>
  <c r="H38" i="3"/>
  <c r="H37" i="3"/>
  <c r="H35" i="3"/>
  <c r="H34" i="3"/>
  <c r="H32" i="3"/>
  <c r="H31" i="3"/>
  <c r="H30" i="3"/>
  <c r="H28" i="3"/>
  <c r="H27" i="3"/>
  <c r="H26" i="3"/>
  <c r="H24" i="3"/>
  <c r="H23" i="3"/>
  <c r="H11" i="3"/>
  <c r="H10" i="3"/>
  <c r="H9" i="3"/>
  <c r="H8" i="3"/>
  <c r="H7" i="3"/>
  <c r="K38" i="3"/>
  <c r="K37" i="3"/>
  <c r="K35" i="3"/>
  <c r="K34" i="3"/>
  <c r="K32" i="3"/>
  <c r="K31" i="3"/>
  <c r="K30" i="3"/>
  <c r="K28" i="3"/>
  <c r="K27" i="3"/>
  <c r="K26" i="3"/>
  <c r="K24" i="3"/>
  <c r="K23" i="3"/>
  <c r="K11" i="3"/>
  <c r="K10" i="3"/>
  <c r="K9" i="3"/>
  <c r="K8" i="3"/>
  <c r="K7" i="3"/>
  <c r="N38" i="3"/>
  <c r="N37" i="3"/>
  <c r="N35" i="3"/>
  <c r="N34" i="3"/>
  <c r="N32" i="3"/>
  <c r="N31" i="3"/>
  <c r="N30" i="3"/>
  <c r="N28" i="3"/>
  <c r="N27" i="3"/>
  <c r="N26" i="3"/>
  <c r="N25" i="3"/>
  <c r="N24" i="3"/>
  <c r="N23" i="3"/>
  <c r="N21" i="3"/>
  <c r="N19" i="3"/>
  <c r="N18" i="3"/>
  <c r="N17" i="3"/>
  <c r="N15" i="3"/>
  <c r="N14" i="3"/>
  <c r="N13" i="3"/>
  <c r="N11" i="3"/>
  <c r="N10" i="3"/>
  <c r="N9" i="3"/>
  <c r="N8" i="3"/>
  <c r="N7" i="3"/>
  <c r="Q38" i="3"/>
  <c r="Q37" i="3"/>
  <c r="Q35" i="3"/>
  <c r="Q34" i="3"/>
  <c r="Q32" i="3"/>
  <c r="Q31" i="3"/>
  <c r="Q30" i="3"/>
  <c r="Q28" i="3"/>
  <c r="Q27" i="3"/>
  <c r="Q26" i="3"/>
  <c r="Q25" i="3"/>
  <c r="Q24" i="3"/>
  <c r="Q23" i="3"/>
  <c r="Q21" i="3"/>
  <c r="Q19" i="3"/>
  <c r="Q18" i="3"/>
  <c r="Q17" i="3"/>
  <c r="Q15" i="3"/>
  <c r="Q14" i="3"/>
  <c r="Q13" i="3"/>
  <c r="Q11" i="3"/>
  <c r="Q10" i="3"/>
  <c r="Q9" i="3"/>
  <c r="Q8" i="3"/>
  <c r="Q7" i="3"/>
  <c r="T38" i="3"/>
  <c r="T37" i="3"/>
  <c r="T35" i="3"/>
  <c r="T34" i="3"/>
  <c r="T32" i="3"/>
  <c r="T31" i="3"/>
  <c r="T30" i="3"/>
  <c r="T28" i="3"/>
  <c r="T27" i="3"/>
  <c r="T26" i="3"/>
  <c r="T25" i="3"/>
  <c r="T24" i="3"/>
  <c r="T23" i="3"/>
  <c r="T21" i="3"/>
  <c r="T19" i="3"/>
  <c r="T18" i="3"/>
  <c r="T17" i="3"/>
  <c r="T15" i="3"/>
  <c r="T14" i="3"/>
  <c r="T13" i="3"/>
  <c r="T11" i="3"/>
  <c r="T10" i="3"/>
  <c r="T9" i="3"/>
  <c r="T8" i="3"/>
  <c r="T7" i="3"/>
  <c r="W38" i="3"/>
  <c r="W37" i="3"/>
  <c r="W32" i="3"/>
  <c r="W31" i="3"/>
  <c r="W30" i="3"/>
  <c r="W28" i="3"/>
  <c r="W27" i="3"/>
  <c r="W26" i="3"/>
  <c r="W25" i="3"/>
  <c r="W24" i="3"/>
  <c r="W23" i="3"/>
  <c r="W21" i="3"/>
  <c r="W19" i="3"/>
  <c r="W18" i="3"/>
  <c r="W17" i="3"/>
  <c r="W15" i="3"/>
  <c r="W14" i="3"/>
  <c r="W13" i="3"/>
  <c r="W11" i="3"/>
  <c r="W10" i="3"/>
  <c r="W9" i="3"/>
  <c r="W8" i="3"/>
  <c r="W7" i="3"/>
  <c r="Z38" i="3"/>
  <c r="Z37" i="3"/>
  <c r="Z32" i="3"/>
  <c r="Z31" i="3"/>
  <c r="Z30" i="3"/>
  <c r="Z28" i="3"/>
  <c r="Z27" i="3"/>
  <c r="Z26" i="3"/>
  <c r="Z25" i="3"/>
  <c r="Z24" i="3"/>
  <c r="Z23" i="3"/>
  <c r="Z21" i="3"/>
  <c r="Z19" i="3"/>
  <c r="Z18" i="3"/>
  <c r="Z17" i="3"/>
  <c r="Z15" i="3"/>
  <c r="Z14" i="3"/>
  <c r="Z13" i="3"/>
  <c r="Z11" i="3"/>
  <c r="Z10" i="3"/>
  <c r="Z9" i="3"/>
  <c r="Z8" i="3"/>
  <c r="Z7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C38" i="3"/>
  <c r="AC37" i="3"/>
  <c r="AC32" i="3"/>
  <c r="AC31" i="3"/>
  <c r="AC30" i="3"/>
  <c r="AC28" i="3"/>
  <c r="AC27" i="3"/>
  <c r="AC26" i="3"/>
  <c r="AC25" i="3"/>
  <c r="AC24" i="3"/>
  <c r="AC23" i="3"/>
  <c r="AC21" i="3"/>
  <c r="AC19" i="3"/>
  <c r="AC18" i="3"/>
  <c r="AC17" i="3"/>
  <c r="AC15" i="3"/>
  <c r="AC14" i="3"/>
  <c r="AC13" i="3"/>
  <c r="AC11" i="3"/>
  <c r="AC10" i="3"/>
  <c r="AC9" i="3"/>
  <c r="AC8" i="3"/>
  <c r="AC7" i="3"/>
  <c r="AF39" i="3" l="1"/>
  <c r="AE33" i="2" l="1"/>
  <c r="AD33" i="2" l="1"/>
  <c r="AF33" i="2" l="1"/>
</calcChain>
</file>

<file path=xl/sharedStrings.xml><?xml version="1.0" encoding="utf-8"?>
<sst xmlns="http://schemas.openxmlformats.org/spreadsheetml/2006/main" count="177" uniqueCount="65">
  <si>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</si>
  <si>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</si>
  <si>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</si>
  <si>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</si>
  <si>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</si>
  <si>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</si>
  <si>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</si>
  <si>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</si>
  <si>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</si>
  <si>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</si>
  <si>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</si>
  <si>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</si>
  <si>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</si>
  <si>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</si>
  <si>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</si>
  <si>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</si>
  <si>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</si>
  <si>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</si>
  <si>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</si>
  <si>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</si>
  <si>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</si>
  <si>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</si>
  <si>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</si>
  <si>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</si>
  <si>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</si>
  <si>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</si>
  <si>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</si>
  <si>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</si>
  <si>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</si>
  <si>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</si>
  <si>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</si>
  <si>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</si>
  <si>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</si>
  <si>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</si>
  <si>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</si>
  <si>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</si>
  <si>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</si>
  <si>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</si>
  <si>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</si>
  <si>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</si>
  <si>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</si>
  <si>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</si>
  <si>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</si>
  <si>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</si>
  <si>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</si>
  <si>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</si>
  <si>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Juli 2021</t>
  </si>
  <si>
    <t>Agt 2021</t>
  </si>
  <si>
    <t>Mei 2021</t>
  </si>
  <si>
    <t>April 2021</t>
  </si>
  <si>
    <t>Maret 2021</t>
  </si>
  <si>
    <t>Februari 2021</t>
  </si>
  <si>
    <t>Januari 2021</t>
  </si>
  <si>
    <t>Juni 2021</t>
  </si>
  <si>
    <t>September 2021</t>
  </si>
  <si>
    <t>Desember 2020</t>
  </si>
  <si>
    <t>Data aset LKM menggunakan data Empat bulanan periode Agustus 2021.</t>
  </si>
  <si>
    <t>Oktober 2021</t>
  </si>
  <si>
    <t>November 2021</t>
  </si>
  <si>
    <t>Desember 2021</t>
  </si>
  <si>
    <t>September 2020</t>
  </si>
  <si>
    <t>Konvensional*</t>
  </si>
  <si>
    <t>*Terjadi revisi data Aset Jasa Penunjang pada bulan September-November 2021</t>
  </si>
  <si>
    <t>Jasa Penunjang*</t>
  </si>
  <si>
    <t>Data aset Jasa Penunjang menggunakan data triwulan 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</si>
</sst>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0.000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 Light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98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3" fontId="55" fillId="17" borderId="2" xfId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181" fontId="47" fillId="0" borderId="23" xfId="845" applyNumberFormat="1" applyFont="1" applyFill="1" applyBorder="1" applyAlignment="1">
      <alignment vertical="center"/>
    </xf>
    <xf numFmtId="181" fontId="47" fillId="0" borderId="2" xfId="845" applyNumberFormat="1" applyFont="1" applyBorder="1" applyAlignment="1">
      <alignment horizontal="right" vertical="center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50" fillId="8" borderId="2" xfId="845" applyFont="1" applyFill="1" applyBorder="1" applyAlignment="1">
      <alignment vertical="center"/>
    </xf>
    <xf numFmtId="181" fontId="57" fillId="8" borderId="2" xfId="845" applyNumberFormat="1" applyFont="1" applyFill="1" applyBorder="1" applyAlignment="1">
      <alignment vertical="center"/>
    </xf>
    <xf numFmtId="181" fontId="58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57" fillId="8" borderId="2" xfId="845" applyNumberFormat="1" applyFont="1" applyFill="1" applyBorder="1" applyAlignment="1">
      <alignment horizontal="right" vertical="center"/>
    </xf>
    <xf numFmtId="181" fontId="56" fillId="8" borderId="2" xfId="845" applyNumberFormat="1" applyFont="1" applyFill="1" applyBorder="1" applyAlignment="1">
      <alignment horizontal="right" vertical="center"/>
    </xf>
    <xf numFmtId="181" fontId="56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6" fillId="18" borderId="2" xfId="845" applyNumberFormat="1" applyFont="1" applyFill="1" applyBorder="1" applyAlignment="1">
      <alignment vertical="center"/>
    </xf>
    <xf numFmtId="41" fontId="50" fillId="4" borderId="18" xfId="845" applyFont="1" applyFill="1" applyBorder="1" applyAlignment="1">
      <alignment vertical="center"/>
    </xf>
    <xf numFmtId="41" fontId="52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3" fillId="8" borderId="22" xfId="0" applyFont="1" applyFill="1" applyBorder="1" applyAlignment="1">
      <alignment vertical="center"/>
    </xf>
    <xf numFmtId="0" fontId="53" fillId="8" borderId="2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846" applyFont="1" applyBorder="1" applyAlignment="1">
      <alignment vertical="center"/>
    </xf>
    <xf numFmtId="0" fontId="54" fillId="0" borderId="0" xfId="846" applyFont="1" applyAlignment="1">
      <alignment vertical="center"/>
    </xf>
    <xf numFmtId="0" fontId="54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1" fillId="0" borderId="22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81" fontId="53" fillId="8" borderId="2" xfId="845" applyNumberFormat="1" applyFont="1" applyFill="1" applyBorder="1" applyAlignment="1">
      <alignment vertical="center"/>
    </xf>
    <xf numFmtId="181" fontId="53" fillId="8" borderId="20" xfId="845" applyNumberFormat="1" applyFont="1" applyFill="1" applyBorder="1" applyAlignment="1">
      <alignment horizontal="right" vertical="center"/>
    </xf>
    <xf numFmtId="181" fontId="52" fillId="0" borderId="20" xfId="845" applyNumberFormat="1" applyFont="1" applyBorder="1" applyAlignment="1">
      <alignment horizontal="right" vertical="center"/>
    </xf>
    <xf numFmtId="181" fontId="53" fillId="8" borderId="23" xfId="845" applyNumberFormat="1" applyFont="1" applyFill="1" applyBorder="1" applyAlignment="1">
      <alignment vertical="center"/>
    </xf>
    <xf numFmtId="181" fontId="52" fillId="0" borderId="23" xfId="845" applyNumberFormat="1" applyFont="1" applyBorder="1" applyAlignment="1">
      <alignment horizontal="right" vertical="center"/>
    </xf>
    <xf numFmtId="181" fontId="53" fillId="8" borderId="20" xfId="845" applyNumberFormat="1" applyFont="1" applyFill="1" applyBorder="1" applyAlignment="1">
      <alignment vertical="center"/>
    </xf>
    <xf numFmtId="181" fontId="53" fillId="9" borderId="24" xfId="845" applyNumberFormat="1" applyFont="1" applyFill="1" applyBorder="1" applyAlignment="1">
      <alignment horizontal="right" vertical="center"/>
    </xf>
    <xf numFmtId="181" fontId="49" fillId="4" borderId="18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89" fontId="47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43" fontId="55" fillId="17" borderId="13" xfId="1" applyFont="1" applyFill="1" applyBorder="1" applyAlignment="1">
      <alignment horizontal="center" vertical="center"/>
    </xf>
    <xf numFmtId="43" fontId="55" fillId="17" borderId="27" xfId="1" applyFont="1" applyFill="1" applyBorder="1" applyAlignment="1">
      <alignment horizontal="center" vertical="center"/>
    </xf>
    <xf numFmtId="0" fontId="50" fillId="8" borderId="27" xfId="0" applyFont="1" applyFill="1" applyBorder="1" applyAlignment="1">
      <alignment vertical="center"/>
    </xf>
    <xf numFmtId="0" fontId="50" fillId="4" borderId="28" xfId="0" applyFont="1" applyFill="1" applyBorder="1" applyAlignment="1">
      <alignment vertical="center"/>
    </xf>
    <xf numFmtId="0" fontId="49" fillId="4" borderId="30" xfId="0" applyFont="1" applyFill="1" applyBorder="1" applyAlignment="1">
      <alignment vertical="center"/>
    </xf>
    <xf numFmtId="0" fontId="50" fillId="8" borderId="25" xfId="0" applyFont="1" applyFill="1" applyBorder="1" applyAlignment="1">
      <alignment vertical="center"/>
    </xf>
    <xf numFmtId="0" fontId="50" fillId="4" borderId="30" xfId="0" applyFont="1" applyFill="1" applyBorder="1" applyAlignment="1">
      <alignment vertical="center"/>
    </xf>
    <xf numFmtId="0" fontId="50" fillId="8" borderId="2" xfId="0" applyFont="1" applyFill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vertical="center" wrapText="1"/>
    </xf>
    <xf numFmtId="0" fontId="49" fillId="8" borderId="2" xfId="0" applyFont="1" applyFill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0" fillId="8" borderId="31" xfId="0" applyFont="1" applyFill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7" xfId="0" applyFont="1" applyBorder="1" applyAlignment="1">
      <alignment vertical="center" wrapText="1"/>
    </xf>
    <xf numFmtId="0" fontId="49" fillId="8" borderId="27" xfId="0" applyFont="1" applyFill="1" applyBorder="1" applyAlignment="1">
      <alignment vertical="center"/>
    </xf>
    <xf numFmtId="0" fontId="50" fillId="0" borderId="27" xfId="0" applyFont="1" applyBorder="1" applyAlignment="1">
      <alignment vertical="center"/>
    </xf>
    <xf numFmtId="41" fontId="50" fillId="8" borderId="27" xfId="845" applyFont="1" applyFill="1" applyBorder="1" applyAlignment="1">
      <alignment vertical="center"/>
    </xf>
    <xf numFmtId="41" fontId="50" fillId="8" borderId="27" xfId="845" applyFont="1" applyFill="1" applyBorder="1" applyAlignment="1"/>
    <xf numFmtId="41" fontId="52" fillId="0" borderId="27" xfId="845" applyFont="1" applyFill="1" applyBorder="1" applyAlignment="1"/>
    <xf numFmtId="0" fontId="50" fillId="8" borderId="20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49" fillId="8" borderId="13" xfId="0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4" borderId="17" xfId="0" applyFont="1" applyFill="1" applyBorder="1" applyAlignment="1">
      <alignment vertical="center"/>
    </xf>
    <xf numFmtId="41" fontId="50" fillId="8" borderId="13" xfId="845" applyFont="1" applyFill="1" applyBorder="1" applyAlignment="1">
      <alignment vertical="center"/>
    </xf>
    <xf numFmtId="41" fontId="50" fillId="8" borderId="13" xfId="845" applyFont="1" applyFill="1" applyBorder="1" applyAlignment="1"/>
    <xf numFmtId="41" fontId="52" fillId="0" borderId="13" xfId="845" applyFont="1" applyFill="1" applyBorder="1" applyAlignment="1"/>
    <xf numFmtId="41" fontId="50" fillId="4" borderId="16" xfId="845" applyFont="1" applyFill="1" applyBorder="1" applyAlignment="1">
      <alignment vertical="center"/>
    </xf>
    <xf numFmtId="41" fontId="50" fillId="4" borderId="32" xfId="845" applyFont="1" applyFill="1" applyBorder="1" applyAlignment="1">
      <alignment vertical="center"/>
    </xf>
    <xf numFmtId="41" fontId="50" fillId="4" borderId="28" xfId="845" applyFont="1" applyFill="1" applyBorder="1" applyAlignment="1">
      <alignment vertical="center"/>
    </xf>
    <xf numFmtId="181" fontId="53" fillId="8" borderId="27" xfId="845" applyNumberFormat="1" applyFont="1" applyFill="1" applyBorder="1" applyAlignment="1">
      <alignment vertical="center"/>
    </xf>
    <xf numFmtId="181" fontId="1" fillId="0" borderId="27" xfId="845" applyNumberFormat="1" applyFont="1" applyFill="1" applyBorder="1" applyAlignment="1">
      <alignment vertical="center"/>
    </xf>
    <xf numFmtId="181" fontId="56" fillId="8" borderId="27" xfId="845" applyNumberFormat="1" applyFont="1" applyFill="1" applyBorder="1" applyAlignment="1">
      <alignment horizontal="right" vertical="center"/>
    </xf>
    <xf numFmtId="181" fontId="58" fillId="0" borderId="27" xfId="845" applyNumberFormat="1" applyFont="1" applyFill="1" applyBorder="1" applyAlignment="1">
      <alignment vertical="center"/>
    </xf>
    <xf numFmtId="181" fontId="47" fillId="0" borderId="27" xfId="845" applyNumberFormat="1" applyFont="1" applyBorder="1" applyAlignment="1">
      <alignment horizontal="right" vertical="center"/>
    </xf>
    <xf numFmtId="181" fontId="56" fillId="8" borderId="27" xfId="845" applyNumberFormat="1" applyFont="1" applyFill="1" applyBorder="1" applyAlignment="1">
      <alignment vertical="center"/>
    </xf>
    <xf numFmtId="181" fontId="56" fillId="18" borderId="27" xfId="845" applyNumberFormat="1" applyFont="1" applyFill="1" applyBorder="1" applyAlignment="1">
      <alignment vertical="center"/>
    </xf>
    <xf numFmtId="41" fontId="50" fillId="8" borderId="31" xfId="845" applyFont="1" applyFill="1" applyBorder="1" applyAlignment="1">
      <alignment vertical="center"/>
    </xf>
    <xf numFmtId="41" fontId="50" fillId="8" borderId="20" xfId="845" applyFont="1" applyFill="1" applyBorder="1" applyAlignment="1">
      <alignment vertical="center"/>
    </xf>
    <xf numFmtId="41" fontId="51" fillId="0" borderId="20" xfId="845" applyFont="1" applyBorder="1" applyAlignment="1">
      <alignment vertical="center"/>
    </xf>
    <xf numFmtId="41" fontId="51" fillId="0" borderId="31" xfId="845" applyFont="1" applyBorder="1" applyAlignment="1">
      <alignment vertical="center"/>
    </xf>
    <xf numFmtId="1" fontId="47" fillId="0" borderId="27" xfId="845" applyNumberFormat="1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41" fontId="51" fillId="0" borderId="27" xfId="845" applyNumberFormat="1" applyFont="1" applyBorder="1" applyAlignment="1"/>
    <xf numFmtId="41" fontId="51" fillId="0" borderId="2" xfId="845" applyFont="1" applyBorder="1" applyAlignment="1"/>
    <xf numFmtId="41" fontId="51" fillId="0" borderId="13" xfId="845" applyNumberFormat="1" applyFont="1" applyBorder="1" applyAlignment="1"/>
    <xf numFmtId="41" fontId="49" fillId="8" borderId="27" xfId="845" applyFont="1" applyFill="1" applyBorder="1" applyAlignment="1"/>
    <xf numFmtId="41" fontId="49" fillId="8" borderId="2" xfId="845" applyFont="1" applyFill="1" applyBorder="1" applyAlignment="1"/>
    <xf numFmtId="41" fontId="49" fillId="8" borderId="13" xfId="845" applyFont="1" applyFill="1" applyBorder="1" applyAlignment="1"/>
    <xf numFmtId="41" fontId="53" fillId="8" borderId="20" xfId="845" applyFont="1" applyFill="1" applyBorder="1" applyAlignment="1">
      <alignment vertical="center"/>
    </xf>
    <xf numFmtId="41" fontId="53" fillId="8" borderId="31" xfId="845" applyFont="1" applyFill="1" applyBorder="1" applyAlignment="1">
      <alignment vertical="center"/>
    </xf>
    <xf numFmtId="41" fontId="53" fillId="8" borderId="27" xfId="845" applyFont="1" applyFill="1" applyBorder="1" applyAlignment="1">
      <alignment vertical="center"/>
    </xf>
    <xf numFmtId="41" fontId="53" fillId="8" borderId="2" xfId="845" applyFont="1" applyFill="1" applyBorder="1" applyAlignment="1">
      <alignment vertical="center"/>
    </xf>
    <xf numFmtId="41" fontId="53" fillId="8" borderId="13" xfId="845" applyFont="1" applyFill="1" applyBorder="1" applyAlignment="1">
      <alignment vertical="center"/>
    </xf>
    <xf numFmtId="41" fontId="52" fillId="0" borderId="20" xfId="845" applyFont="1" applyFill="1" applyBorder="1" applyAlignment="1">
      <alignment vertical="center"/>
    </xf>
    <xf numFmtId="41" fontId="52" fillId="0" borderId="31" xfId="845" applyFont="1" applyFill="1" applyBorder="1" applyAlignment="1">
      <alignment vertical="center"/>
    </xf>
    <xf numFmtId="41" fontId="52" fillId="0" borderId="27" xfId="845" applyFont="1" applyFill="1" applyBorder="1" applyAlignment="1">
      <alignment vertical="center"/>
    </xf>
    <xf numFmtId="41" fontId="52" fillId="0" borderId="2" xfId="845" applyFont="1" applyFill="1" applyBorder="1" applyAlignment="1">
      <alignment vertical="center"/>
    </xf>
    <xf numFmtId="41" fontId="52" fillId="0" borderId="13" xfId="845" applyFont="1" applyFill="1" applyBorder="1" applyAlignment="1">
      <alignment vertical="center"/>
    </xf>
    <xf numFmtId="41" fontId="53" fillId="0" borderId="20" xfId="845" applyFont="1" applyFill="1" applyBorder="1" applyAlignment="1">
      <alignment vertical="center"/>
    </xf>
    <xf numFmtId="41" fontId="53" fillId="0" borderId="31" xfId="845" applyFont="1" applyFill="1" applyBorder="1" applyAlignment="1">
      <alignment vertical="center"/>
    </xf>
    <xf numFmtId="41" fontId="53" fillId="0" borderId="27" xfId="845" applyFont="1" applyFill="1" applyBorder="1" applyAlignment="1">
      <alignment vertical="center"/>
    </xf>
    <xf numFmtId="41" fontId="53" fillId="0" borderId="2" xfId="845" applyFont="1" applyFill="1" applyBorder="1" applyAlignment="1">
      <alignment vertical="center"/>
    </xf>
    <xf numFmtId="41" fontId="51" fillId="0" borderId="20" xfId="845" applyFont="1" applyFill="1" applyBorder="1" applyAlignment="1">
      <alignment vertical="center"/>
    </xf>
    <xf numFmtId="41" fontId="51" fillId="0" borderId="31" xfId="845" applyFont="1" applyFill="1" applyBorder="1" applyAlignment="1">
      <alignment vertical="center"/>
    </xf>
    <xf numFmtId="41" fontId="51" fillId="0" borderId="27" xfId="845" applyFont="1" applyBorder="1" applyAlignment="1"/>
    <xf numFmtId="41" fontId="51" fillId="0" borderId="13" xfId="845" applyFont="1" applyBorder="1" applyAlignment="1"/>
    <xf numFmtId="41" fontId="49" fillId="0" borderId="0" xfId="845" applyFont="1"/>
    <xf numFmtId="41" fontId="49" fillId="0" borderId="0" xfId="845" applyFont="1" applyFill="1"/>
    <xf numFmtId="181" fontId="53" fillId="8" borderId="13" xfId="845" applyNumberFormat="1" applyFont="1" applyFill="1" applyBorder="1" applyAlignment="1">
      <alignment vertical="center"/>
    </xf>
    <xf numFmtId="181" fontId="52" fillId="0" borderId="13" xfId="845" applyNumberFormat="1" applyFont="1" applyBorder="1" applyAlignment="1">
      <alignment horizontal="left" vertical="center"/>
    </xf>
    <xf numFmtId="181" fontId="52" fillId="0" borderId="2" xfId="845" applyNumberFormat="1" applyFont="1" applyBorder="1" applyAlignment="1">
      <alignment horizontal="left" vertical="center"/>
    </xf>
    <xf numFmtId="181" fontId="52" fillId="0" borderId="27" xfId="845" applyNumberFormat="1" applyFont="1" applyBorder="1" applyAlignment="1">
      <alignment horizontal="left" vertical="center"/>
    </xf>
    <xf numFmtId="181" fontId="52" fillId="0" borderId="13" xfId="845" applyNumberFormat="1" applyFont="1" applyBorder="1" applyAlignment="1">
      <alignment horizontal="left" vertical="center" wrapText="1"/>
    </xf>
    <xf numFmtId="181" fontId="52" fillId="0" borderId="2" xfId="845" applyNumberFormat="1" applyFont="1" applyBorder="1" applyAlignment="1">
      <alignment horizontal="left" vertical="center" wrapText="1"/>
    </xf>
    <xf numFmtId="181" fontId="52" fillId="0" borderId="27" xfId="845" applyNumberFormat="1" applyFont="1" applyBorder="1" applyAlignment="1">
      <alignment horizontal="left" vertical="center" wrapText="1"/>
    </xf>
    <xf numFmtId="181" fontId="52" fillId="0" borderId="13" xfId="845" applyNumberFormat="1" applyFont="1" applyFill="1" applyBorder="1" applyAlignment="1">
      <alignment horizontal="left" vertical="center"/>
    </xf>
    <xf numFmtId="181" fontId="52" fillId="0" borderId="2" xfId="845" applyNumberFormat="1" applyFont="1" applyFill="1" applyBorder="1" applyAlignment="1">
      <alignment horizontal="left" vertical="center"/>
    </xf>
    <xf numFmtId="181" fontId="52" fillId="0" borderId="27" xfId="845" applyNumberFormat="1" applyFont="1" applyFill="1" applyBorder="1" applyAlignment="1">
      <alignment horizontal="left" vertical="center"/>
    </xf>
    <xf numFmtId="181" fontId="49" fillId="4" borderId="16" xfId="845" applyNumberFormat="1" applyFont="1" applyFill="1" applyBorder="1" applyAlignment="1">
      <alignment vertical="center"/>
    </xf>
    <xf numFmtId="181" fontId="49" fillId="4" borderId="17" xfId="845" applyNumberFormat="1" applyFont="1" applyFill="1" applyBorder="1" applyAlignment="1">
      <alignment vertical="center"/>
    </xf>
    <xf numFmtId="181" fontId="49" fillId="4" borderId="28" xfId="845" applyNumberFormat="1" applyFont="1" applyFill="1" applyBorder="1" applyAlignment="1">
      <alignment vertical="center"/>
    </xf>
    <xf numFmtId="181" fontId="49" fillId="4" borderId="28" xfId="845" applyNumberFormat="1" applyFont="1" applyFill="1" applyBorder="1" applyAlignment="1">
      <alignment horizontal="right" vertical="center"/>
    </xf>
    <xf numFmtId="181" fontId="49" fillId="4" borderId="17" xfId="845" applyNumberFormat="1" applyFont="1" applyFill="1" applyBorder="1" applyAlignment="1">
      <alignment horizontal="right" vertical="center"/>
    </xf>
    <xf numFmtId="41" fontId="53" fillId="0" borderId="22" xfId="845" applyFont="1" applyFill="1" applyBorder="1" applyAlignment="1">
      <alignment vertical="center"/>
    </xf>
    <xf numFmtId="41" fontId="51" fillId="0" borderId="0" xfId="845" applyFont="1" applyBorder="1" applyAlignment="1">
      <alignment vertical="center"/>
    </xf>
    <xf numFmtId="181" fontId="53" fillId="8" borderId="22" xfId="845" applyNumberFormat="1" applyFont="1" applyFill="1" applyBorder="1" applyAlignment="1">
      <alignment vertical="center"/>
    </xf>
    <xf numFmtId="181" fontId="52" fillId="0" borderId="22" xfId="845" applyNumberFormat="1" applyFont="1" applyBorder="1" applyAlignment="1">
      <alignment horizontal="left" vertical="center"/>
    </xf>
    <xf numFmtId="181" fontId="52" fillId="0" borderId="22" xfId="845" applyNumberFormat="1" applyFont="1" applyBorder="1" applyAlignment="1">
      <alignment horizontal="left" vertical="center" wrapText="1"/>
    </xf>
    <xf numFmtId="181" fontId="52" fillId="0" borderId="22" xfId="845" applyNumberFormat="1" applyFont="1" applyFill="1" applyBorder="1" applyAlignment="1">
      <alignment horizontal="left" vertical="center"/>
    </xf>
    <xf numFmtId="181" fontId="53" fillId="8" borderId="25" xfId="845" applyNumberFormat="1" applyFont="1" applyFill="1" applyBorder="1" applyAlignment="1">
      <alignment vertical="center"/>
    </xf>
    <xf numFmtId="166" fontId="52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3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3" xfId="0" applyFont="1" applyBorder="1" applyAlignment="1">
      <alignment vertical="center" wrapText="1"/>
    </xf>
    <xf numFmtId="0" fontId="49" fillId="8" borderId="3" xfId="0" applyFont="1" applyFill="1" applyBorder="1" applyAlignment="1">
      <alignment vertical="center"/>
    </xf>
    <xf numFmtId="0" fontId="50" fillId="8" borderId="3" xfId="0" applyFont="1" applyFill="1" applyBorder="1" applyAlignment="1">
      <alignment vertical="center"/>
    </xf>
    <xf numFmtId="0" fontId="50" fillId="8" borderId="33" xfId="0" applyFont="1" applyFill="1" applyBorder="1" applyAlignment="1">
      <alignment vertical="center"/>
    </xf>
    <xf numFmtId="181" fontId="53" fillId="8" borderId="3" xfId="845" applyNumberFormat="1" applyFont="1" applyFill="1" applyBorder="1" applyAlignment="1">
      <alignment vertical="center"/>
    </xf>
    <xf numFmtId="181" fontId="52" fillId="0" borderId="3" xfId="845" applyNumberFormat="1" applyFont="1" applyBorder="1" applyAlignment="1">
      <alignment horizontal="left" vertical="center"/>
    </xf>
    <xf numFmtId="181" fontId="52" fillId="0" borderId="3" xfId="845" applyNumberFormat="1" applyFont="1" applyBorder="1" applyAlignment="1">
      <alignment horizontal="left" vertical="center" wrapText="1"/>
    </xf>
    <xf numFmtId="181" fontId="52" fillId="0" borderId="3" xfId="845" applyNumberFormat="1" applyFont="1" applyFill="1" applyBorder="1" applyAlignment="1">
      <alignment horizontal="left" vertical="center"/>
    </xf>
    <xf numFmtId="181" fontId="53" fillId="8" borderId="33" xfId="845" applyNumberFormat="1" applyFont="1" applyFill="1" applyBorder="1" applyAlignment="1">
      <alignment vertical="center"/>
    </xf>
    <xf numFmtId="0" fontId="55" fillId="16" borderId="0" xfId="0" applyFont="1" applyFill="1" applyAlignment="1"/>
    <xf numFmtId="0" fontId="50" fillId="0" borderId="22" xfId="0" applyFont="1" applyBorder="1" applyAlignment="1">
      <alignment horizontal="right" vertical="center"/>
    </xf>
    <xf numFmtId="0" fontId="50" fillId="0" borderId="2" xfId="0" applyFont="1" applyBorder="1" applyAlignment="1">
      <alignment horizontal="right" vertical="center"/>
    </xf>
    <xf numFmtId="0" fontId="50" fillId="0" borderId="3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  <xf numFmtId="0" fontId="51" fillId="0" borderId="2" xfId="0" applyFont="1" applyBorder="1" applyAlignment="1">
      <alignment horizontal="right" vertical="center"/>
    </xf>
    <xf numFmtId="0" fontId="51" fillId="0" borderId="3" xfId="0" applyFont="1" applyBorder="1" applyAlignment="1">
      <alignment horizontal="right" vertical="center"/>
    </xf>
    <xf numFmtId="0" fontId="49" fillId="8" borderId="22" xfId="0" applyFont="1" applyFill="1" applyBorder="1" applyAlignment="1">
      <alignment horizontal="right" vertical="center"/>
    </xf>
    <xf numFmtId="0" fontId="49" fillId="8" borderId="2" xfId="0" applyFont="1" applyFill="1" applyBorder="1" applyAlignment="1">
      <alignment horizontal="right" vertical="center"/>
    </xf>
    <xf numFmtId="0" fontId="49" fillId="8" borderId="3" xfId="0" applyFont="1" applyFill="1" applyBorder="1" applyAlignment="1">
      <alignment horizontal="right" vertical="center"/>
    </xf>
    <xf numFmtId="0" fontId="50" fillId="8" borderId="22" xfId="0" applyFont="1" applyFill="1" applyBorder="1" applyAlignment="1">
      <alignment horizontal="right" vertical="center"/>
    </xf>
    <xf numFmtId="0" fontId="50" fillId="8" borderId="2" xfId="0" applyFont="1" applyFill="1" applyBorder="1" applyAlignment="1">
      <alignment horizontal="right" vertical="center"/>
    </xf>
    <xf numFmtId="0" fontId="50" fillId="8" borderId="3" xfId="0" applyFont="1" applyFill="1" applyBorder="1" applyAlignment="1">
      <alignment horizontal="right" vertical="center"/>
    </xf>
    <xf numFmtId="0" fontId="50" fillId="4" borderId="30" xfId="0" applyFont="1" applyFill="1" applyBorder="1" applyAlignment="1">
      <alignment horizontal="right" vertical="center"/>
    </xf>
    <xf numFmtId="0" fontId="50" fillId="4" borderId="17" xfId="0" applyFont="1" applyFill="1" applyBorder="1" applyAlignment="1">
      <alignment horizontal="right" vertical="center"/>
    </xf>
    <xf numFmtId="0" fontId="50" fillId="4" borderId="34" xfId="0" applyFont="1" applyFill="1" applyBorder="1" applyAlignment="1">
      <alignment horizontal="right" vertical="center"/>
    </xf>
    <xf numFmtId="181" fontId="47" fillId="0" borderId="0" xfId="845" applyNumberFormat="1" applyFont="1" applyAlignment="1">
      <alignment vertical="center"/>
    </xf>
    <xf numFmtId="181" fontId="47" fillId="0" borderId="0" xfId="845" applyNumberFormat="1" applyFont="1" applyFill="1" applyAlignment="1">
      <alignment horizontal="right" vertical="center"/>
    </xf>
    <xf numFmtId="181" fontId="47" fillId="0" borderId="0" xfId="845" applyNumberFormat="1" applyFont="1" applyFill="1" applyAlignment="1">
      <alignment vertical="center"/>
    </xf>
    <xf numFmtId="180" fontId="55" fillId="17" borderId="19" xfId="1" quotePrefix="1" applyNumberFormat="1" applyFont="1" applyFill="1" applyBorder="1" applyAlignment="1">
      <alignment horizontal="center" vertical="center"/>
    </xf>
    <xf numFmtId="180" fontId="55" fillId="17" borderId="19" xfId="1" applyNumberFormat="1" applyFont="1" applyFill="1" applyBorder="1" applyAlignment="1">
      <alignment horizontal="center" vertical="center"/>
    </xf>
    <xf numFmtId="0" fontId="55" fillId="17" borderId="15" xfId="0" applyFont="1" applyFill="1" applyBorder="1" applyAlignment="1">
      <alignment horizontal="center" vertical="center"/>
    </xf>
    <xf numFmtId="0" fontId="55" fillId="17" borderId="20" xfId="0" applyFont="1" applyFill="1" applyBorder="1" applyAlignment="1">
      <alignment horizontal="center" vertical="center"/>
    </xf>
    <xf numFmtId="180" fontId="55" fillId="17" borderId="14" xfId="1" quotePrefix="1" applyNumberFormat="1" applyFont="1" applyFill="1" applyBorder="1" applyAlignment="1">
      <alignment horizontal="center" vertical="center"/>
    </xf>
    <xf numFmtId="0" fontId="55" fillId="17" borderId="29" xfId="0" applyFont="1" applyFill="1" applyBorder="1" applyAlignment="1">
      <alignment horizontal="center" vertical="center"/>
    </xf>
    <xf numFmtId="0" fontId="55" fillId="17" borderId="31" xfId="0" applyFont="1" applyFill="1" applyBorder="1" applyAlignment="1">
      <alignment horizontal="center" vertical="center"/>
    </xf>
    <xf numFmtId="180" fontId="55" fillId="17" borderId="26" xfId="1" quotePrefix="1" applyNumberFormat="1" applyFont="1" applyFill="1" applyBorder="1" applyAlignment="1">
      <alignment horizontal="center" vertical="center"/>
    </xf>
    <xf numFmtId="43" fontId="55" fillId="17" borderId="5" xfId="1" applyFont="1" applyFill="1" applyBorder="1" applyAlignment="1">
      <alignment horizontal="center" vertical="center"/>
    </xf>
    <xf numFmtId="43" fontId="55" fillId="17" borderId="22" xfId="1" applyFont="1" applyFill="1" applyBorder="1" applyAlignment="1">
      <alignment horizontal="center" vertical="center"/>
    </xf>
    <xf numFmtId="0" fontId="55" fillId="16" borderId="0" xfId="0" applyFont="1" applyFill="1" applyAlignment="1">
      <alignment vertical="center"/>
    </xf>
    <xf numFmtId="0" fontId="59" fillId="16" borderId="0" xfId="0" applyFont="1" applyFill="1" applyAlignment="1">
      <alignment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6</xdr:row>
      <xdr:rowOff>0</xdr:rowOff>
    </xdr:from>
    <xdr:to>
      <xdr:col>59</xdr:col>
      <xdr:colOff>645762</xdr:colOff>
      <xdr:row>30</xdr:row>
      <xdr:rowOff>87894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BB13B5-6F2E-41AB-BCBF-7962FA803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26398" y="1162373"/>
          <a:ext cx="11042543" cy="51409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449036</xdr:colOff>
      <xdr:row>5</xdr:row>
      <xdr:rowOff>108857</xdr:rowOff>
    </xdr:from>
    <xdr:to>
      <xdr:col>57</xdr:col>
      <xdr:colOff>309895</xdr:colOff>
      <xdr:row>27</xdr:row>
      <xdr:rowOff>81643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9EEBEA-0C7B-4EED-ABCB-470057EE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75965" y="1074964"/>
          <a:ext cx="9658002" cy="435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44"/>
  <sheetViews>
    <sheetView showGridLines="0" topLeftCell="B1" zoomScale="59" zoomScaleNormal="59" workbookViewId="0">
      <pane xSplit="1" ySplit="6" topLeftCell="AK19" activePane="bottomRight" state="frozen"/>
      <selection activeCell="B1" sqref="B1"/>
      <selection pane="topRight" activeCell="C1" sqref="C1"/>
      <selection pane="bottomLeft" activeCell="B7" sqref="B7"/>
      <selection pane="bottomRight" activeCell="AM40" sqref="AM40"/>
    </sheetView>
  </sheetViews>
  <sheetFormatPr defaultColWidth="9.1796875" defaultRowHeight="14.5"/>
  <cols>
    <col min="1" max="1" width="11.453125" style="41" customWidth="1"/>
    <col min="2" max="2" width="37.7265625" style="37" customWidth="1"/>
    <col min="3" max="32" width="17.7265625" style="37" customWidth="1"/>
    <col min="33" max="35" width="17.26953125" style="37" customWidth="1"/>
    <col min="36" max="41" width="17.26953125" style="41" customWidth="1"/>
    <col min="42" max="16384" width="9.1796875" style="41"/>
  </cols>
  <sheetData>
    <row r="2" spans="2:41" ht="21">
      <c r="B2" s="196" t="s">
        <v>30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</row>
    <row r="3" spans="2:4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G3" s="30"/>
      <c r="AH3" s="30"/>
    </row>
    <row r="4" spans="2:41" ht="1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43"/>
      <c r="AG4" s="30"/>
      <c r="AH4" s="30"/>
      <c r="AI4" s="43" t="s">
        <v>0</v>
      </c>
    </row>
    <row r="5" spans="2:41" s="155" customFormat="1">
      <c r="B5" s="194" t="s">
        <v>1</v>
      </c>
      <c r="C5" s="190" t="s">
        <v>55</v>
      </c>
      <c r="D5" s="187"/>
      <c r="E5" s="188" t="s">
        <v>26</v>
      </c>
      <c r="F5" s="190" t="s">
        <v>52</v>
      </c>
      <c r="G5" s="187"/>
      <c r="H5" s="188" t="s">
        <v>26</v>
      </c>
      <c r="I5" s="193" t="s">
        <v>51</v>
      </c>
      <c r="J5" s="187"/>
      <c r="K5" s="191" t="s">
        <v>26</v>
      </c>
      <c r="L5" s="190" t="s">
        <v>50</v>
      </c>
      <c r="M5" s="187"/>
      <c r="N5" s="188" t="s">
        <v>26</v>
      </c>
      <c r="O5" s="193" t="s">
        <v>49</v>
      </c>
      <c r="P5" s="187"/>
      <c r="Q5" s="191" t="s">
        <v>26</v>
      </c>
      <c r="R5" s="190" t="s">
        <v>48</v>
      </c>
      <c r="S5" s="187"/>
      <c r="T5" s="188" t="s">
        <v>26</v>
      </c>
      <c r="U5" s="193" t="s">
        <v>53</v>
      </c>
      <c r="V5" s="187"/>
      <c r="W5" s="191" t="s">
        <v>26</v>
      </c>
      <c r="X5" s="190" t="s">
        <v>46</v>
      </c>
      <c r="Y5" s="187"/>
      <c r="Z5" s="188" t="s">
        <v>26</v>
      </c>
      <c r="AA5" s="193" t="s">
        <v>47</v>
      </c>
      <c r="AB5" s="187"/>
      <c r="AC5" s="188" t="s">
        <v>26</v>
      </c>
      <c r="AD5" s="186" t="s">
        <v>60</v>
      </c>
      <c r="AE5" s="187"/>
      <c r="AF5" s="188" t="s">
        <v>26</v>
      </c>
      <c r="AG5" s="186" t="s">
        <v>57</v>
      </c>
      <c r="AH5" s="187"/>
      <c r="AI5" s="188" t="s">
        <v>26</v>
      </c>
      <c r="AJ5" s="186" t="s">
        <v>58</v>
      </c>
      <c r="AK5" s="187"/>
      <c r="AL5" s="188" t="s">
        <v>26</v>
      </c>
      <c r="AM5" s="186" t="s">
        <v>59</v>
      </c>
      <c r="AN5" s="187"/>
      <c r="AO5" s="188" t="s">
        <v>26</v>
      </c>
    </row>
    <row r="6" spans="2:41" s="155" customFormat="1">
      <c r="B6" s="195"/>
      <c r="C6" s="56" t="s">
        <v>29</v>
      </c>
      <c r="D6" s="8" t="s">
        <v>2</v>
      </c>
      <c r="E6" s="189"/>
      <c r="F6" s="56" t="s">
        <v>29</v>
      </c>
      <c r="G6" s="8" t="s">
        <v>2</v>
      </c>
      <c r="H6" s="189"/>
      <c r="I6" s="57" t="s">
        <v>29</v>
      </c>
      <c r="J6" s="8" t="s">
        <v>2</v>
      </c>
      <c r="K6" s="192"/>
      <c r="L6" s="56" t="s">
        <v>29</v>
      </c>
      <c r="M6" s="8" t="s">
        <v>2</v>
      </c>
      <c r="N6" s="189"/>
      <c r="O6" s="57" t="s">
        <v>29</v>
      </c>
      <c r="P6" s="8" t="s">
        <v>2</v>
      </c>
      <c r="Q6" s="192"/>
      <c r="R6" s="56" t="s">
        <v>29</v>
      </c>
      <c r="S6" s="8" t="s">
        <v>2</v>
      </c>
      <c r="T6" s="189"/>
      <c r="U6" s="57" t="s">
        <v>29</v>
      </c>
      <c r="V6" s="8" t="s">
        <v>2</v>
      </c>
      <c r="W6" s="192"/>
      <c r="X6" s="56" t="s">
        <v>29</v>
      </c>
      <c r="Y6" s="8" t="s">
        <v>2</v>
      </c>
      <c r="Z6" s="189"/>
      <c r="AA6" s="57" t="s">
        <v>29</v>
      </c>
      <c r="AB6" s="8" t="s">
        <v>2</v>
      </c>
      <c r="AC6" s="189"/>
      <c r="AD6" s="8" t="s">
        <v>61</v>
      </c>
      <c r="AE6" s="8" t="s">
        <v>2</v>
      </c>
      <c r="AF6" s="189"/>
      <c r="AG6" s="8" t="s">
        <v>61</v>
      </c>
      <c r="AH6" s="8" t="s">
        <v>2</v>
      </c>
      <c r="AI6" s="189"/>
      <c r="AJ6" s="8" t="s">
        <v>61</v>
      </c>
      <c r="AK6" s="8" t="s">
        <v>2</v>
      </c>
      <c r="AL6" s="189"/>
      <c r="AM6" s="8" t="s">
        <v>29</v>
      </c>
      <c r="AN6" s="8" t="s">
        <v>2</v>
      </c>
      <c r="AO6" s="189"/>
    </row>
    <row r="7" spans="2:41" s="44" customFormat="1">
      <c r="B7" s="34" t="s">
        <v>3</v>
      </c>
      <c r="C7" s="148">
        <f t="shared" ref="C7" si="0">SUM(C8:C12)</f>
        <v>1409.751255294068</v>
      </c>
      <c r="D7" s="45">
        <f t="shared" ref="D7" si="1">SUM(D8:D12)</f>
        <v>44.439768283459998</v>
      </c>
      <c r="E7" s="162">
        <f t="shared" ref="E7" si="2">C7+D7</f>
        <v>1454.1910235775279</v>
      </c>
      <c r="F7" s="131">
        <f t="shared" ref="F7:G7" si="3">SUM(F8:F12)</f>
        <v>1424.2085782701665</v>
      </c>
      <c r="G7" s="45">
        <f t="shared" si="3"/>
        <v>44.084380531030007</v>
      </c>
      <c r="H7" s="46">
        <f t="shared" ref="H7" si="4">F7+G7</f>
        <v>1468.2929588011966</v>
      </c>
      <c r="I7" s="91">
        <f t="shared" ref="I7:J7" si="5">SUM(I8:I12)</f>
        <v>1450.2552028437267</v>
      </c>
      <c r="J7" s="45">
        <f t="shared" si="5"/>
        <v>44.714201893019997</v>
      </c>
      <c r="K7" s="46">
        <f t="shared" ref="K7" si="6">I7+J7</f>
        <v>1494.9694047367466</v>
      </c>
      <c r="L7" s="131">
        <f t="shared" ref="L7:M7" si="7">SUM(L8:L12)</f>
        <v>1450.8517832572161</v>
      </c>
      <c r="M7" s="45">
        <f t="shared" si="7"/>
        <v>44.136016042110015</v>
      </c>
      <c r="N7" s="46">
        <f t="shared" ref="N7" si="8">L7+M7</f>
        <v>1494.9877992993261</v>
      </c>
      <c r="O7" s="91">
        <f t="shared" ref="O7:P7" si="9">SUM(O8:O12)</f>
        <v>1460.5031902345231</v>
      </c>
      <c r="P7" s="45">
        <f t="shared" si="9"/>
        <v>44.219708279860001</v>
      </c>
      <c r="Q7" s="46">
        <f t="shared" ref="Q7" si="10">O7+P7</f>
        <v>1504.7228985143831</v>
      </c>
      <c r="R7" s="131">
        <f t="shared" ref="R7:S7" si="11">SUM(R8:R12)</f>
        <v>1471.9240622383431</v>
      </c>
      <c r="S7" s="45">
        <f t="shared" si="11"/>
        <v>42.785650263920004</v>
      </c>
      <c r="T7" s="46">
        <f t="shared" ref="T7" si="12">R7+S7</f>
        <v>1514.7097125022631</v>
      </c>
      <c r="U7" s="91">
        <f t="shared" ref="U7:V7" si="13">SUM(U8:U12)</f>
        <v>1479.981337125414</v>
      </c>
      <c r="V7" s="45">
        <f t="shared" si="13"/>
        <v>42.81258131129001</v>
      </c>
      <c r="W7" s="46">
        <f t="shared" ref="W7" si="14">U7+V7</f>
        <v>1522.793918436704</v>
      </c>
      <c r="X7" s="131">
        <f t="shared" ref="X7:Y7" si="15">SUM(X8:X12)</f>
        <v>1491.986809873169</v>
      </c>
      <c r="Y7" s="45">
        <f t="shared" si="15"/>
        <v>43.343296635590008</v>
      </c>
      <c r="Z7" s="46">
        <f t="shared" ref="Z7" si="16">X7+Y7</f>
        <v>1535.3301065087589</v>
      </c>
      <c r="AA7" s="91">
        <f t="shared" ref="AA7:AB7" si="17">SUM(AA8:AA12)</f>
        <v>1515.391202413045</v>
      </c>
      <c r="AB7" s="45">
        <f t="shared" si="17"/>
        <v>43.745021908180007</v>
      </c>
      <c r="AC7" s="46">
        <f t="shared" ref="AC7" si="18">AA7+AB7</f>
        <v>1559.136224321225</v>
      </c>
      <c r="AD7" s="45">
        <f>SUM(AD8:AD12)</f>
        <v>1525.1686677852156</v>
      </c>
      <c r="AE7" s="45">
        <f>SUM(AE8:AE12)</f>
        <v>43.681194918290004</v>
      </c>
      <c r="AF7" s="46">
        <f>AD7+AE7</f>
        <v>1568.8498627035056</v>
      </c>
      <c r="AG7" s="45">
        <f>SUM(AG8:AG12)</f>
        <v>1556.6488485327091</v>
      </c>
      <c r="AH7" s="45">
        <f>SUM(AH8:AH12)</f>
        <v>43.593289760059996</v>
      </c>
      <c r="AI7" s="46">
        <f>AG7+AH7</f>
        <v>1600.2421382927691</v>
      </c>
      <c r="AJ7" s="45">
        <f>SUM(AJ8:AJ12)</f>
        <v>1558.1756995094402</v>
      </c>
      <c r="AK7" s="45">
        <f>SUM(AK8:AK12)</f>
        <v>43.59215318871</v>
      </c>
      <c r="AL7" s="46">
        <f>AJ7+AK7</f>
        <v>1601.7678526981501</v>
      </c>
      <c r="AM7" s="45">
        <f>SUM(AM8:AM12)</f>
        <v>1590.7162894415735</v>
      </c>
      <c r="AN7" s="45">
        <f>SUM(AN8:AN12)</f>
        <v>43.550152176160005</v>
      </c>
      <c r="AO7" s="46">
        <f>AM7+AN7</f>
        <v>1634.2664416177336</v>
      </c>
    </row>
    <row r="8" spans="2:41">
      <c r="B8" s="31" t="s">
        <v>4</v>
      </c>
      <c r="C8" s="149">
        <v>544.20435499474002</v>
      </c>
      <c r="D8" s="133">
        <v>36.316615049329997</v>
      </c>
      <c r="E8" s="163">
        <f t="shared" ref="E8:E33" si="19">C8+D8</f>
        <v>580.52097004407005</v>
      </c>
      <c r="F8" s="132">
        <v>546.91815304374984</v>
      </c>
      <c r="G8" s="133">
        <v>35.839168154860005</v>
      </c>
      <c r="H8" s="15">
        <f t="shared" ref="H8:H33" si="20">F8+G8</f>
        <v>582.75732119860982</v>
      </c>
      <c r="I8" s="134">
        <v>554.38420672913992</v>
      </c>
      <c r="J8" s="133">
        <v>36.479553107699999</v>
      </c>
      <c r="K8" s="15">
        <f t="shared" ref="K8:K33" si="21">I8+J8</f>
        <v>590.8637598368399</v>
      </c>
      <c r="L8" s="132">
        <v>549.63155397084984</v>
      </c>
      <c r="M8" s="133">
        <v>35.915641167720011</v>
      </c>
      <c r="N8" s="15">
        <f t="shared" ref="N8:N33" si="22">L8+M8</f>
        <v>585.5471951385698</v>
      </c>
      <c r="O8" s="134">
        <v>552.08002979868991</v>
      </c>
      <c r="P8" s="133">
        <v>35.867602843729998</v>
      </c>
      <c r="Q8" s="15">
        <f t="shared" ref="Q8:Q33" si="23">O8+P8</f>
        <v>587.94763264241988</v>
      </c>
      <c r="R8" s="132">
        <v>551.82950371946981</v>
      </c>
      <c r="S8" s="133">
        <v>34.4092998928</v>
      </c>
      <c r="T8" s="15">
        <f t="shared" ref="T8:T33" si="24">R8+S8</f>
        <v>586.23880361226986</v>
      </c>
      <c r="U8" s="134">
        <v>555.39837100812986</v>
      </c>
      <c r="V8" s="133">
        <v>34.441733667010006</v>
      </c>
      <c r="W8" s="15">
        <f t="shared" ref="W8:W33" si="25">U8+V8</f>
        <v>589.84010467513986</v>
      </c>
      <c r="X8" s="132">
        <v>555.85506525536994</v>
      </c>
      <c r="Y8" s="133">
        <v>34.737114866710009</v>
      </c>
      <c r="Z8" s="15">
        <f t="shared" ref="Z8:Z33" si="26">X8+Y8</f>
        <v>590.59218012207998</v>
      </c>
      <c r="AA8" s="92">
        <v>560.92808172115019</v>
      </c>
      <c r="AB8" s="22">
        <v>34.947513722970001</v>
      </c>
      <c r="AC8" s="15">
        <f t="shared" ref="AC8:AC33" si="27">AA8+AB8</f>
        <v>595.87559544412022</v>
      </c>
      <c r="AD8" s="22">
        <v>558.74927520351014</v>
      </c>
      <c r="AE8" s="22">
        <v>35.32395251266</v>
      </c>
      <c r="AF8" s="15">
        <f t="shared" ref="AF8:AF33" si="28">AD8+AE8</f>
        <v>594.07322771617009</v>
      </c>
      <c r="AG8" s="22">
        <v>570.12829660219973</v>
      </c>
      <c r="AH8" s="22">
        <v>35.251085871859999</v>
      </c>
      <c r="AI8" s="15">
        <f t="shared" ref="AI8:AI33" si="29">AG8+AH8</f>
        <v>605.37938247405975</v>
      </c>
      <c r="AJ8" s="22">
        <v>566.90639951621029</v>
      </c>
      <c r="AK8" s="22">
        <v>35.096334316099998</v>
      </c>
      <c r="AL8" s="15">
        <f t="shared" ref="AL8:AL33" si="30">AJ8+AK8</f>
        <v>602.00273383231024</v>
      </c>
      <c r="AM8" s="22">
        <v>589.80778845215013</v>
      </c>
      <c r="AN8" s="22">
        <v>34.970150403710001</v>
      </c>
      <c r="AO8" s="15">
        <f t="shared" ref="AO8:AO33" si="31">AM8+AN8</f>
        <v>624.77793885586016</v>
      </c>
    </row>
    <row r="9" spans="2:41">
      <c r="B9" s="31" t="s">
        <v>5</v>
      </c>
      <c r="C9" s="149">
        <v>166.77567475894003</v>
      </c>
      <c r="D9" s="133">
        <v>6.0136854812199996</v>
      </c>
      <c r="E9" s="163">
        <f t="shared" si="19"/>
        <v>172.78936024016002</v>
      </c>
      <c r="F9" s="132">
        <v>171.69905484851995</v>
      </c>
      <c r="G9" s="133">
        <v>6.1462604550299993</v>
      </c>
      <c r="H9" s="15">
        <f t="shared" si="20"/>
        <v>177.84531530354994</v>
      </c>
      <c r="I9" s="134">
        <v>177.46852451623005</v>
      </c>
      <c r="J9" s="133">
        <v>6.1374486805899995</v>
      </c>
      <c r="K9" s="15">
        <f t="shared" si="21"/>
        <v>183.60597319682006</v>
      </c>
      <c r="L9" s="132">
        <v>179.58544288609994</v>
      </c>
      <c r="M9" s="133">
        <v>6.1399818263200006</v>
      </c>
      <c r="N9" s="15">
        <f t="shared" si="22"/>
        <v>185.72542471241994</v>
      </c>
      <c r="O9" s="134">
        <v>178.60797360159992</v>
      </c>
      <c r="P9" s="133">
        <v>6.2224278193499991</v>
      </c>
      <c r="Q9" s="15">
        <f t="shared" si="23"/>
        <v>184.83040142094993</v>
      </c>
      <c r="R9" s="132">
        <v>178.14392119058004</v>
      </c>
      <c r="S9" s="133">
        <v>6.2465698653299997</v>
      </c>
      <c r="T9" s="15">
        <f t="shared" si="24"/>
        <v>184.39049105591005</v>
      </c>
      <c r="U9" s="134">
        <v>183.44866730575004</v>
      </c>
      <c r="V9" s="133">
        <v>6.2850139402000007</v>
      </c>
      <c r="W9" s="15">
        <f t="shared" si="25"/>
        <v>189.73368124595004</v>
      </c>
      <c r="X9" s="132">
        <v>184.81830072128</v>
      </c>
      <c r="Y9" s="133">
        <v>6.3702273870100008</v>
      </c>
      <c r="Z9" s="15">
        <f t="shared" si="26"/>
        <v>191.18852810829</v>
      </c>
      <c r="AA9" s="92">
        <v>183.77444569906007</v>
      </c>
      <c r="AB9" s="22">
        <v>6.7809730835700002</v>
      </c>
      <c r="AC9" s="15">
        <f t="shared" si="27"/>
        <v>190.55541878263006</v>
      </c>
      <c r="AD9" s="22">
        <v>183.23253060102002</v>
      </c>
      <c r="AE9" s="22">
        <v>6.3893976971199997</v>
      </c>
      <c r="AF9" s="15">
        <f t="shared" si="28"/>
        <v>189.62192829814001</v>
      </c>
      <c r="AG9" s="22">
        <v>182.55390466571006</v>
      </c>
      <c r="AH9" s="22">
        <v>6.3672530084899996</v>
      </c>
      <c r="AI9" s="15">
        <f t="shared" si="29"/>
        <v>188.92115767420006</v>
      </c>
      <c r="AJ9" s="22">
        <v>181.95813843706995</v>
      </c>
      <c r="AK9" s="22">
        <v>6.5127065450200003</v>
      </c>
      <c r="AL9" s="15">
        <f t="shared" si="30"/>
        <v>188.47084498208994</v>
      </c>
      <c r="AM9" s="22">
        <v>182.69555719234006</v>
      </c>
      <c r="AN9" s="22">
        <v>6.6161017132800009</v>
      </c>
      <c r="AO9" s="15">
        <f t="shared" si="31"/>
        <v>189.31165890562005</v>
      </c>
    </row>
    <row r="10" spans="2:41">
      <c r="B10" s="31" t="s">
        <v>6</v>
      </c>
      <c r="C10" s="149">
        <v>26.989920379770002</v>
      </c>
      <c r="D10" s="133">
        <v>2.1094677529100001</v>
      </c>
      <c r="E10" s="163">
        <f t="shared" si="19"/>
        <v>29.099388132680001</v>
      </c>
      <c r="F10" s="132">
        <v>28.753841529830002</v>
      </c>
      <c r="G10" s="133">
        <v>2.0989519211399998</v>
      </c>
      <c r="H10" s="15">
        <f t="shared" si="20"/>
        <v>30.852793450970001</v>
      </c>
      <c r="I10" s="134">
        <v>29.603219617370002</v>
      </c>
      <c r="J10" s="133">
        <v>2.0972001047299997</v>
      </c>
      <c r="K10" s="15">
        <f t="shared" si="21"/>
        <v>31.700419722100001</v>
      </c>
      <c r="L10" s="132">
        <v>30.088125832480003</v>
      </c>
      <c r="M10" s="133">
        <v>2.0803930480699999</v>
      </c>
      <c r="N10" s="15">
        <f t="shared" si="22"/>
        <v>32.168518880550003</v>
      </c>
      <c r="O10" s="134">
        <v>28.92108211759</v>
      </c>
      <c r="P10" s="133">
        <v>2.12967761678</v>
      </c>
      <c r="Q10" s="15">
        <f t="shared" si="23"/>
        <v>31.050759734370001</v>
      </c>
      <c r="R10" s="132">
        <v>30.166716110629999</v>
      </c>
      <c r="S10" s="133">
        <v>2.1297805057899999</v>
      </c>
      <c r="T10" s="15">
        <f t="shared" si="24"/>
        <v>32.296496616420001</v>
      </c>
      <c r="U10" s="134">
        <v>29.651221010679997</v>
      </c>
      <c r="V10" s="133">
        <v>2.0858337040800001</v>
      </c>
      <c r="W10" s="15">
        <f t="shared" si="25"/>
        <v>31.737054714759996</v>
      </c>
      <c r="X10" s="132">
        <v>29.177804751719997</v>
      </c>
      <c r="Y10" s="133">
        <v>2.2359543818700005</v>
      </c>
      <c r="Z10" s="15">
        <f t="shared" si="26"/>
        <v>31.413759133589998</v>
      </c>
      <c r="AA10" s="92">
        <v>30.196918305369998</v>
      </c>
      <c r="AB10" s="22">
        <v>2.0165351016400002</v>
      </c>
      <c r="AC10" s="15">
        <f t="shared" si="27"/>
        <v>32.21345340701</v>
      </c>
      <c r="AD10" s="22">
        <v>30.482383303659997</v>
      </c>
      <c r="AE10" s="22">
        <v>1.9678447085099999</v>
      </c>
      <c r="AF10" s="15">
        <f t="shared" si="28"/>
        <v>32.450228012169994</v>
      </c>
      <c r="AG10" s="22">
        <v>30.580121871420005</v>
      </c>
      <c r="AH10" s="22">
        <v>1.9749508797099999</v>
      </c>
      <c r="AI10" s="15">
        <f t="shared" si="29"/>
        <v>32.555072751130005</v>
      </c>
      <c r="AJ10" s="22">
        <v>30.38807944541</v>
      </c>
      <c r="AK10" s="22">
        <v>1.98311232759</v>
      </c>
      <c r="AL10" s="15">
        <f t="shared" si="30"/>
        <v>32.371191773</v>
      </c>
      <c r="AM10" s="22">
        <v>29.709887672300002</v>
      </c>
      <c r="AN10" s="22">
        <v>1.9639000591699998</v>
      </c>
      <c r="AO10" s="15">
        <f t="shared" si="31"/>
        <v>31.673787731470004</v>
      </c>
    </row>
    <row r="11" spans="2:41" ht="46.5" customHeight="1">
      <c r="B11" s="32" t="s">
        <v>45</v>
      </c>
      <c r="C11" s="150">
        <v>137.32513551599001</v>
      </c>
      <c r="D11" s="136">
        <v>0</v>
      </c>
      <c r="E11" s="164">
        <f t="shared" si="19"/>
        <v>137.32513551599001</v>
      </c>
      <c r="F11" s="135">
        <v>136.27119271452</v>
      </c>
      <c r="G11" s="136">
        <v>0</v>
      </c>
      <c r="H11" s="15">
        <f t="shared" si="20"/>
        <v>136.27119271452</v>
      </c>
      <c r="I11" s="137">
        <v>136.27888611107997</v>
      </c>
      <c r="J11" s="136">
        <v>0</v>
      </c>
      <c r="K11" s="15">
        <f t="shared" si="21"/>
        <v>136.27888611107997</v>
      </c>
      <c r="L11" s="135">
        <v>134.51330893266677</v>
      </c>
      <c r="M11" s="136">
        <v>0</v>
      </c>
      <c r="N11" s="15">
        <f t="shared" si="22"/>
        <v>134.51330893266677</v>
      </c>
      <c r="O11" s="137">
        <v>133.93264521013</v>
      </c>
      <c r="P11" s="136">
        <v>0</v>
      </c>
      <c r="Q11" s="15">
        <f t="shared" si="23"/>
        <v>133.93264521013</v>
      </c>
      <c r="R11" s="135">
        <v>134.38384251457001</v>
      </c>
      <c r="S11" s="136">
        <v>0</v>
      </c>
      <c r="T11" s="15">
        <f t="shared" si="24"/>
        <v>134.38384251457001</v>
      </c>
      <c r="U11" s="137">
        <v>133.43208101401001</v>
      </c>
      <c r="V11" s="136">
        <v>0</v>
      </c>
      <c r="W11" s="15">
        <f t="shared" si="25"/>
        <v>133.43208101401001</v>
      </c>
      <c r="X11" s="135">
        <v>136.24563914479901</v>
      </c>
      <c r="Y11" s="136">
        <v>0</v>
      </c>
      <c r="Z11" s="15">
        <f t="shared" si="26"/>
        <v>136.24563914479901</v>
      </c>
      <c r="AA11" s="92">
        <v>137.38357157204004</v>
      </c>
      <c r="AB11" s="22">
        <v>0</v>
      </c>
      <c r="AC11" s="15">
        <f t="shared" si="27"/>
        <v>137.38357157204004</v>
      </c>
      <c r="AD11" s="22">
        <v>138.16160662495</v>
      </c>
      <c r="AE11" s="22">
        <v>0</v>
      </c>
      <c r="AF11" s="15">
        <f t="shared" si="28"/>
        <v>138.16160662495</v>
      </c>
      <c r="AG11" s="22">
        <v>139.55454100135998</v>
      </c>
      <c r="AH11" s="22">
        <v>0</v>
      </c>
      <c r="AI11" s="15">
        <f t="shared" si="29"/>
        <v>139.55454100135998</v>
      </c>
      <c r="AJ11" s="22">
        <v>140.02418741224997</v>
      </c>
      <c r="AK11" s="22">
        <v>0</v>
      </c>
      <c r="AL11" s="15">
        <f t="shared" si="30"/>
        <v>140.02418741224997</v>
      </c>
      <c r="AM11" s="22">
        <v>137.05757579833002</v>
      </c>
      <c r="AN11" s="22">
        <v>0</v>
      </c>
      <c r="AO11" s="15">
        <f t="shared" si="31"/>
        <v>137.05757579833002</v>
      </c>
    </row>
    <row r="12" spans="2:41">
      <c r="B12" s="33" t="s">
        <v>7</v>
      </c>
      <c r="C12" s="151">
        <v>534.45616964462806</v>
      </c>
      <c r="D12" s="139">
        <v>0</v>
      </c>
      <c r="E12" s="165">
        <f t="shared" si="19"/>
        <v>534.45616964462806</v>
      </c>
      <c r="F12" s="138">
        <v>540.56633613354688</v>
      </c>
      <c r="G12" s="139">
        <v>0</v>
      </c>
      <c r="H12" s="15">
        <f t="shared" si="20"/>
        <v>540.56633613354688</v>
      </c>
      <c r="I12" s="140">
        <v>552.52036586990675</v>
      </c>
      <c r="J12" s="139">
        <v>0</v>
      </c>
      <c r="K12" s="15">
        <f t="shared" si="21"/>
        <v>552.52036586990675</v>
      </c>
      <c r="L12" s="138">
        <v>557.03335163511952</v>
      </c>
      <c r="M12" s="139">
        <v>0</v>
      </c>
      <c r="N12" s="15">
        <f t="shared" si="22"/>
        <v>557.03335163511952</v>
      </c>
      <c r="O12" s="140">
        <v>566.96145950651339</v>
      </c>
      <c r="P12" s="139">
        <v>0</v>
      </c>
      <c r="Q12" s="15">
        <f t="shared" si="23"/>
        <v>566.96145950651339</v>
      </c>
      <c r="R12" s="138">
        <v>577.40007870309319</v>
      </c>
      <c r="S12" s="139">
        <v>0</v>
      </c>
      <c r="T12" s="15">
        <f t="shared" si="24"/>
        <v>577.40007870309319</v>
      </c>
      <c r="U12" s="140">
        <v>578.05099678684394</v>
      </c>
      <c r="V12" s="139">
        <v>0</v>
      </c>
      <c r="W12" s="15">
        <f t="shared" si="25"/>
        <v>578.05099678684394</v>
      </c>
      <c r="X12" s="138">
        <v>585.8900000000001</v>
      </c>
      <c r="Y12" s="139">
        <v>0</v>
      </c>
      <c r="Z12" s="15">
        <f t="shared" si="26"/>
        <v>585.8900000000001</v>
      </c>
      <c r="AA12" s="92">
        <v>603.10818511542482</v>
      </c>
      <c r="AB12" s="26">
        <v>0</v>
      </c>
      <c r="AC12" s="15">
        <f t="shared" si="27"/>
        <v>603.10818511542482</v>
      </c>
      <c r="AD12" s="22">
        <v>614.5428720520755</v>
      </c>
      <c r="AE12" s="26">
        <v>0</v>
      </c>
      <c r="AF12" s="15">
        <f t="shared" si="28"/>
        <v>614.5428720520755</v>
      </c>
      <c r="AG12" s="22">
        <v>633.83198439201919</v>
      </c>
      <c r="AH12" s="26">
        <v>0</v>
      </c>
      <c r="AI12" s="15">
        <f t="shared" si="29"/>
        <v>633.83198439201919</v>
      </c>
      <c r="AJ12" s="22">
        <v>638.89889469850004</v>
      </c>
      <c r="AK12" s="26">
        <v>0</v>
      </c>
      <c r="AL12" s="15">
        <f t="shared" si="30"/>
        <v>638.89889469850004</v>
      </c>
      <c r="AM12" s="22">
        <v>651.44548032645321</v>
      </c>
      <c r="AN12" s="26">
        <v>0</v>
      </c>
      <c r="AO12" s="15">
        <f t="shared" si="31"/>
        <v>651.44548032645321</v>
      </c>
    </row>
    <row r="13" spans="2:41" s="44" customFormat="1">
      <c r="B13" s="34" t="s">
        <v>8</v>
      </c>
      <c r="C13" s="148">
        <v>569.37587156042878</v>
      </c>
      <c r="D13" s="45">
        <v>21.903520855158618</v>
      </c>
      <c r="E13" s="162">
        <f t="shared" si="19"/>
        <v>591.27939241558738</v>
      </c>
      <c r="F13" s="131">
        <v>566.64704165335957</v>
      </c>
      <c r="G13" s="45">
        <v>22.064466410386729</v>
      </c>
      <c r="H13" s="48">
        <f t="shared" si="20"/>
        <v>588.71150806374635</v>
      </c>
      <c r="I13" s="91">
        <v>563.94473708642568</v>
      </c>
      <c r="J13" s="45">
        <v>21.9209907260908</v>
      </c>
      <c r="K13" s="48">
        <f t="shared" si="21"/>
        <v>585.86572781251652</v>
      </c>
      <c r="L13" s="131">
        <v>556.694332041076</v>
      </c>
      <c r="M13" s="45">
        <v>21.900277850637003</v>
      </c>
      <c r="N13" s="48">
        <f t="shared" si="22"/>
        <v>578.59460989171305</v>
      </c>
      <c r="O13" s="91">
        <v>563.53267392040527</v>
      </c>
      <c r="P13" s="45">
        <v>21.991027207615769</v>
      </c>
      <c r="Q13" s="48">
        <f t="shared" si="23"/>
        <v>585.523701128021</v>
      </c>
      <c r="R13" s="131">
        <v>566.67739826931688</v>
      </c>
      <c r="S13" s="45">
        <v>21.711525717559088</v>
      </c>
      <c r="T13" s="48">
        <f t="shared" si="24"/>
        <v>588.38892398687597</v>
      </c>
      <c r="U13" s="91">
        <v>569.60559806255708</v>
      </c>
      <c r="V13" s="45">
        <v>21.431671224072367</v>
      </c>
      <c r="W13" s="48">
        <f t="shared" si="25"/>
        <v>591.03726928662945</v>
      </c>
      <c r="X13" s="131">
        <v>564.52749816795404</v>
      </c>
      <c r="Y13" s="45">
        <v>20.973170293770998</v>
      </c>
      <c r="Z13" s="48">
        <f t="shared" si="26"/>
        <v>585.50066846172501</v>
      </c>
      <c r="AA13" s="93">
        <v>563.7342182016132</v>
      </c>
      <c r="AB13" s="23">
        <v>21.402773921372088</v>
      </c>
      <c r="AC13" s="48">
        <f t="shared" si="27"/>
        <v>585.13699212298525</v>
      </c>
      <c r="AD13" s="24">
        <f>SUM(AD14:AD16)</f>
        <v>563.58258477925415</v>
      </c>
      <c r="AE13" s="24">
        <f>SUM(AE14:AE16)</f>
        <v>22.283531435754892</v>
      </c>
      <c r="AF13" s="48">
        <f t="shared" si="28"/>
        <v>585.86611621500901</v>
      </c>
      <c r="AG13" s="24">
        <f>SUM(AG14:AG16)</f>
        <v>559.19553439414767</v>
      </c>
      <c r="AH13" s="24">
        <f>SUM(AH14:AH16)</f>
        <v>22.41403513694025</v>
      </c>
      <c r="AI13" s="48">
        <f t="shared" si="29"/>
        <v>581.60956953108791</v>
      </c>
      <c r="AJ13" s="24">
        <f>SUM(AJ14:AJ16)</f>
        <v>560.60170062399584</v>
      </c>
      <c r="AK13" s="24">
        <f>SUM(AK14:AK16)</f>
        <v>22.4374132133632</v>
      </c>
      <c r="AL13" s="48">
        <f t="shared" si="30"/>
        <v>583.03911383735908</v>
      </c>
      <c r="AM13" s="24">
        <f>SUM(AM14:AM16)</f>
        <v>559.98404885380137</v>
      </c>
      <c r="AN13" s="24">
        <f>SUM(AN14:AN16)</f>
        <v>23.52693302580542</v>
      </c>
      <c r="AO13" s="48">
        <f t="shared" si="31"/>
        <v>583.51098187960679</v>
      </c>
    </row>
    <row r="14" spans="2:41">
      <c r="B14" s="33" t="s">
        <v>23</v>
      </c>
      <c r="C14" s="151">
        <v>440.72982951609805</v>
      </c>
      <c r="D14" s="139">
        <v>15.331276508823999</v>
      </c>
      <c r="E14" s="165">
        <f t="shared" si="19"/>
        <v>456.06110602492203</v>
      </c>
      <c r="F14" s="138">
        <v>434.15269060161398</v>
      </c>
      <c r="G14" s="139">
        <v>15.294503694237999</v>
      </c>
      <c r="H14" s="49">
        <f t="shared" si="20"/>
        <v>449.447194295852</v>
      </c>
      <c r="I14" s="140">
        <v>432.78836087475401</v>
      </c>
      <c r="J14" s="139">
        <v>15.137397890187</v>
      </c>
      <c r="K14" s="49">
        <f t="shared" si="21"/>
        <v>447.92575876494101</v>
      </c>
      <c r="L14" s="138">
        <v>425.03673060411501</v>
      </c>
      <c r="M14" s="139">
        <v>15.079299006462001</v>
      </c>
      <c r="N14" s="49">
        <f t="shared" si="22"/>
        <v>440.11602961057702</v>
      </c>
      <c r="O14" s="140">
        <v>422.829624044703</v>
      </c>
      <c r="P14" s="139">
        <v>15.089060315657999</v>
      </c>
      <c r="Q14" s="49">
        <f t="shared" si="23"/>
        <v>437.918684360361</v>
      </c>
      <c r="R14" s="138">
        <v>421.548672664805</v>
      </c>
      <c r="S14" s="139">
        <v>15.137397890187</v>
      </c>
      <c r="T14" s="49">
        <f t="shared" si="24"/>
        <v>436.686070554992</v>
      </c>
      <c r="U14" s="140">
        <v>420.75435411436297</v>
      </c>
      <c r="V14" s="139">
        <v>14.880883014099</v>
      </c>
      <c r="W14" s="49">
        <f t="shared" si="25"/>
        <v>435.63523712846199</v>
      </c>
      <c r="X14" s="138">
        <v>417.43050801056103</v>
      </c>
      <c r="Y14" s="139">
        <v>15.073383866133</v>
      </c>
      <c r="Z14" s="49">
        <f t="shared" si="26"/>
        <v>432.50389187669401</v>
      </c>
      <c r="AA14" s="94">
        <v>416.45631295882902</v>
      </c>
      <c r="AB14" s="21">
        <v>15.496829812081</v>
      </c>
      <c r="AC14" s="49">
        <f t="shared" si="27"/>
        <v>431.95314277091001</v>
      </c>
      <c r="AD14" s="21">
        <v>414.69591278823498</v>
      </c>
      <c r="AE14" s="21">
        <v>16.088349601596001</v>
      </c>
      <c r="AF14" s="49">
        <f t="shared" si="28"/>
        <v>430.78426238983099</v>
      </c>
      <c r="AG14" s="21">
        <v>414.64756323167899</v>
      </c>
      <c r="AH14" s="21">
        <v>16.093093769376999</v>
      </c>
      <c r="AI14" s="49">
        <f t="shared" si="29"/>
        <v>430.74065700105598</v>
      </c>
      <c r="AJ14" s="21">
        <v>416.79196339302899</v>
      </c>
      <c r="AK14" s="21">
        <v>16.029468264251001</v>
      </c>
      <c r="AL14" s="49">
        <f t="shared" si="30"/>
        <v>432.82143165728002</v>
      </c>
      <c r="AM14" s="21">
        <v>416.31806049437398</v>
      </c>
      <c r="AN14" s="21">
        <v>16.789793305833999</v>
      </c>
      <c r="AO14" s="49">
        <f t="shared" si="31"/>
        <v>433.10785380020798</v>
      </c>
    </row>
    <row r="15" spans="2:41">
      <c r="B15" s="33" t="s">
        <v>9</v>
      </c>
      <c r="C15" s="151">
        <v>16.78306480343354</v>
      </c>
      <c r="D15" s="139">
        <v>2.6956669118357599</v>
      </c>
      <c r="E15" s="165">
        <f t="shared" si="19"/>
        <v>19.478731715269298</v>
      </c>
      <c r="F15" s="138">
        <v>18.277765550598538</v>
      </c>
      <c r="G15" s="139">
        <v>2.90336240995576</v>
      </c>
      <c r="H15" s="49">
        <f t="shared" si="20"/>
        <v>21.181127960554299</v>
      </c>
      <c r="I15" s="140">
        <v>18.279600367474739</v>
      </c>
      <c r="J15" s="139">
        <v>2.8865748953767598</v>
      </c>
      <c r="K15" s="49">
        <f t="shared" si="21"/>
        <v>21.1661752628515</v>
      </c>
      <c r="L15" s="138">
        <v>18.792321761169998</v>
      </c>
      <c r="M15" s="139">
        <v>2.9185651046009999</v>
      </c>
      <c r="N15" s="49">
        <f t="shared" si="22"/>
        <v>21.710886865770998</v>
      </c>
      <c r="O15" s="140">
        <v>18.700455099355</v>
      </c>
      <c r="P15" s="139">
        <v>3.0109387982540001</v>
      </c>
      <c r="Q15" s="49">
        <f t="shared" si="23"/>
        <v>21.711393897609</v>
      </c>
      <c r="R15" s="138">
        <v>18.745888194861003</v>
      </c>
      <c r="S15" s="139">
        <v>2.6869329281469998</v>
      </c>
      <c r="T15" s="49">
        <f t="shared" si="24"/>
        <v>21.432821123008004</v>
      </c>
      <c r="U15" s="140">
        <v>18.697632970194</v>
      </c>
      <c r="V15" s="139">
        <v>2.6586362998489999</v>
      </c>
      <c r="W15" s="49">
        <f t="shared" si="25"/>
        <v>21.356269270043001</v>
      </c>
      <c r="X15" s="138">
        <v>18.991070078448001</v>
      </c>
      <c r="Y15" s="139">
        <v>2.6959889397939998</v>
      </c>
      <c r="Z15" s="49">
        <f t="shared" si="26"/>
        <v>21.687059018242</v>
      </c>
      <c r="AA15" s="94">
        <v>19.125639965265002</v>
      </c>
      <c r="AB15" s="21">
        <v>2.6758712023390001</v>
      </c>
      <c r="AC15" s="49">
        <f t="shared" si="27"/>
        <v>21.801511167604001</v>
      </c>
      <c r="AD15" s="21">
        <v>18.854762238316997</v>
      </c>
      <c r="AE15" s="21">
        <v>2.959764255359</v>
      </c>
      <c r="AF15" s="49">
        <f t="shared" si="28"/>
        <v>21.814526493675999</v>
      </c>
      <c r="AG15" s="21">
        <v>17.604809913430998</v>
      </c>
      <c r="AH15" s="21">
        <v>3.0836129686459999</v>
      </c>
      <c r="AI15" s="49">
        <f t="shared" si="29"/>
        <v>20.688422882076999</v>
      </c>
      <c r="AJ15" s="21">
        <v>17.630651012952999</v>
      </c>
      <c r="AK15" s="21">
        <v>3.174856893232</v>
      </c>
      <c r="AL15" s="49">
        <f t="shared" si="30"/>
        <v>20.805507906184999</v>
      </c>
      <c r="AM15" s="21">
        <v>17.995501022276997</v>
      </c>
      <c r="AN15" s="21">
        <v>3.2726532431700002</v>
      </c>
      <c r="AO15" s="49">
        <f t="shared" si="31"/>
        <v>21.268154265446999</v>
      </c>
    </row>
    <row r="16" spans="2:41">
      <c r="B16" s="33" t="s">
        <v>24</v>
      </c>
      <c r="C16" s="151">
        <v>111.86297724089714</v>
      </c>
      <c r="D16" s="139">
        <v>3.8765774344988597</v>
      </c>
      <c r="E16" s="165">
        <f t="shared" si="19"/>
        <v>115.73955467539599</v>
      </c>
      <c r="F16" s="138">
        <v>114.21658550114704</v>
      </c>
      <c r="G16" s="139">
        <v>3.8666003061929697</v>
      </c>
      <c r="H16" s="49">
        <f t="shared" si="20"/>
        <v>118.08318580734</v>
      </c>
      <c r="I16" s="140">
        <v>112.87677584419697</v>
      </c>
      <c r="J16" s="139">
        <v>3.8970179405270402</v>
      </c>
      <c r="K16" s="49">
        <f t="shared" si="21"/>
        <v>116.77379378472401</v>
      </c>
      <c r="L16" s="138">
        <v>112.865279675791</v>
      </c>
      <c r="M16" s="139">
        <v>3.902413739574</v>
      </c>
      <c r="N16" s="49">
        <f t="shared" si="22"/>
        <v>116.767693415365</v>
      </c>
      <c r="O16" s="140">
        <v>122.00259477634724</v>
      </c>
      <c r="P16" s="139">
        <v>3.89102809370377</v>
      </c>
      <c r="Q16" s="49">
        <f t="shared" si="23"/>
        <v>125.893622870051</v>
      </c>
      <c r="R16" s="138">
        <v>126.38283740965092</v>
      </c>
      <c r="S16" s="139">
        <v>3.88719489922509</v>
      </c>
      <c r="T16" s="49">
        <f t="shared" si="24"/>
        <v>130.27003230887601</v>
      </c>
      <c r="U16" s="140">
        <v>130.15361097800016</v>
      </c>
      <c r="V16" s="139">
        <v>3.8921519101243702</v>
      </c>
      <c r="W16" s="49">
        <f t="shared" si="25"/>
        <v>134.04576288812453</v>
      </c>
      <c r="X16" s="138">
        <v>128.10592007894496</v>
      </c>
      <c r="Y16" s="139">
        <v>3.2037974878439996</v>
      </c>
      <c r="Z16" s="49">
        <f t="shared" si="26"/>
        <v>131.30971756678895</v>
      </c>
      <c r="AA16" s="94">
        <v>128.15226527751915</v>
      </c>
      <c r="AB16" s="21">
        <v>3.2300729069520897</v>
      </c>
      <c r="AC16" s="49">
        <f t="shared" si="27"/>
        <v>131.38233818447125</v>
      </c>
      <c r="AD16" s="21">
        <v>130.03190975270215</v>
      </c>
      <c r="AE16" s="21">
        <v>3.2354175787998902</v>
      </c>
      <c r="AF16" s="49">
        <f t="shared" si="28"/>
        <v>133.26732733150203</v>
      </c>
      <c r="AG16" s="21">
        <v>126.94316124903774</v>
      </c>
      <c r="AH16" s="21">
        <v>3.2373283989172501</v>
      </c>
      <c r="AI16" s="49">
        <f t="shared" si="29"/>
        <v>130.180489647955</v>
      </c>
      <c r="AJ16" s="21">
        <v>126.17908621801381</v>
      </c>
      <c r="AK16" s="21">
        <v>3.2330880558802</v>
      </c>
      <c r="AL16" s="49">
        <f t="shared" si="30"/>
        <v>129.41217427389401</v>
      </c>
      <c r="AM16" s="21">
        <v>125.6704873371504</v>
      </c>
      <c r="AN16" s="21">
        <v>3.4644864768014201</v>
      </c>
      <c r="AO16" s="49">
        <f t="shared" si="31"/>
        <v>129.13497381395183</v>
      </c>
    </row>
    <row r="17" spans="2:41" s="44" customFormat="1">
      <c r="B17" s="34" t="s">
        <v>10</v>
      </c>
      <c r="C17" s="148">
        <v>314.67016354654959</v>
      </c>
      <c r="D17" s="45">
        <v>2.002661203340943</v>
      </c>
      <c r="E17" s="162">
        <f t="shared" si="19"/>
        <v>316.67282474989054</v>
      </c>
      <c r="F17" s="131">
        <v>313.81</v>
      </c>
      <c r="G17" s="45">
        <v>2.0615295938546474</v>
      </c>
      <c r="H17" s="48">
        <f t="shared" si="20"/>
        <v>315.87152959385463</v>
      </c>
      <c r="I17" s="91">
        <v>316.42373886513838</v>
      </c>
      <c r="J17" s="45">
        <v>2.0223517754567863</v>
      </c>
      <c r="K17" s="48">
        <f t="shared" si="21"/>
        <v>318.44609064059517</v>
      </c>
      <c r="L17" s="131">
        <v>313.74291521207238</v>
      </c>
      <c r="M17" s="45">
        <v>2.0010782706087862</v>
      </c>
      <c r="N17" s="48">
        <f t="shared" si="22"/>
        <v>315.74399348268116</v>
      </c>
      <c r="O17" s="91">
        <v>315.07518478322066</v>
      </c>
      <c r="P17" s="45">
        <v>2.0102964104067977</v>
      </c>
      <c r="Q17" s="48">
        <f t="shared" si="23"/>
        <v>317.08548119362746</v>
      </c>
      <c r="R17" s="131">
        <v>315.8825091220217</v>
      </c>
      <c r="S17" s="45">
        <v>2.040653454831109</v>
      </c>
      <c r="T17" s="48">
        <f t="shared" si="24"/>
        <v>317.9231625768528</v>
      </c>
      <c r="U17" s="91">
        <v>317.32734134969985</v>
      </c>
      <c r="V17" s="45">
        <v>2.0618166110314178</v>
      </c>
      <c r="W17" s="48">
        <f t="shared" si="25"/>
        <v>319.38915796073127</v>
      </c>
      <c r="X17" s="131">
        <v>321.57022277846841</v>
      </c>
      <c r="Y17" s="45">
        <v>2.0887658931925515</v>
      </c>
      <c r="Z17" s="48">
        <f t="shared" si="26"/>
        <v>323.65898867166095</v>
      </c>
      <c r="AA17" s="93">
        <v>317.99698204725343</v>
      </c>
      <c r="AB17" s="23">
        <v>2.0966712464869888</v>
      </c>
      <c r="AC17" s="48">
        <f t="shared" si="27"/>
        <v>320.09365329374043</v>
      </c>
      <c r="AD17" s="24">
        <f>SUM(AD18:AD20)</f>
        <v>319.29047745803996</v>
      </c>
      <c r="AE17" s="24">
        <f>SUM(AE18:AE20)</f>
        <v>2.574564358064499</v>
      </c>
      <c r="AF17" s="48">
        <f t="shared" si="28"/>
        <v>321.86504181610445</v>
      </c>
      <c r="AG17" s="24">
        <f>SUM(AG18:AG20)</f>
        <v>322.47054902972843</v>
      </c>
      <c r="AH17" s="24">
        <f>SUM(AH18:AH20)</f>
        <v>2.5874858802724994</v>
      </c>
      <c r="AI17" s="48">
        <f t="shared" si="29"/>
        <v>325.05803491000091</v>
      </c>
      <c r="AJ17" s="24">
        <f>SUM(AJ18:AJ20)</f>
        <v>323.27730637151046</v>
      </c>
      <c r="AK17" s="24">
        <f>SUM(AK18:AK20)</f>
        <v>2.6430083072509474</v>
      </c>
      <c r="AL17" s="48">
        <f t="shared" si="30"/>
        <v>325.92031467876143</v>
      </c>
      <c r="AM17" s="24">
        <f>SUM(AM18:AM20)</f>
        <v>327.39537311466734</v>
      </c>
      <c r="AN17" s="24">
        <f>SUM(AN18:AN20)</f>
        <v>2.1508758318164709</v>
      </c>
      <c r="AO17" s="48">
        <f t="shared" si="31"/>
        <v>329.54624894648379</v>
      </c>
    </row>
    <row r="18" spans="2:41">
      <c r="B18" s="33" t="s">
        <v>11</v>
      </c>
      <c r="C18" s="151">
        <v>168.32440944170975</v>
      </c>
      <c r="D18" s="139">
        <v>0.53798309278327827</v>
      </c>
      <c r="E18" s="165">
        <f t="shared" si="19"/>
        <v>168.86239253449301</v>
      </c>
      <c r="F18" s="138">
        <v>167.33</v>
      </c>
      <c r="G18" s="139">
        <v>0.60040662029198266</v>
      </c>
      <c r="H18" s="49">
        <f t="shared" si="20"/>
        <v>167.93040662029199</v>
      </c>
      <c r="I18" s="140">
        <v>168.68680782413992</v>
      </c>
      <c r="J18" s="139">
        <v>0.56608927056498271</v>
      </c>
      <c r="K18" s="49">
        <f t="shared" si="21"/>
        <v>169.25289709470491</v>
      </c>
      <c r="L18" s="138">
        <v>167.0015105465657</v>
      </c>
      <c r="M18" s="139">
        <v>0.56722357754498265</v>
      </c>
      <c r="N18" s="49">
        <f t="shared" si="22"/>
        <v>167.56873412411068</v>
      </c>
      <c r="O18" s="140">
        <v>167.62246023846427</v>
      </c>
      <c r="P18" s="139">
        <v>0.56722357754498265</v>
      </c>
      <c r="Q18" s="49">
        <f t="shared" si="23"/>
        <v>168.18968381600925</v>
      </c>
      <c r="R18" s="138">
        <v>167.54691857733667</v>
      </c>
      <c r="S18" s="139">
        <v>0.58751312715360882</v>
      </c>
      <c r="T18" s="49">
        <f t="shared" si="24"/>
        <v>168.13443170449028</v>
      </c>
      <c r="U18" s="140">
        <v>168.188561571717</v>
      </c>
      <c r="V18" s="139">
        <v>0.59121794255267945</v>
      </c>
      <c r="W18" s="49">
        <f t="shared" si="25"/>
        <v>168.77977951426968</v>
      </c>
      <c r="X18" s="138">
        <v>169.6934659578414</v>
      </c>
      <c r="Y18" s="139">
        <v>0.59629780395081233</v>
      </c>
      <c r="Z18" s="49">
        <f t="shared" si="26"/>
        <v>170.28976376179222</v>
      </c>
      <c r="AA18" s="92">
        <v>170.02675320897893</v>
      </c>
      <c r="AB18" s="22">
        <v>0.58684479287931401</v>
      </c>
      <c r="AC18" s="49">
        <f t="shared" si="27"/>
        <v>170.61359800185824</v>
      </c>
      <c r="AD18" s="22">
        <v>170.92477979378091</v>
      </c>
      <c r="AE18" s="22">
        <v>0.59292577565043714</v>
      </c>
      <c r="AF18" s="49">
        <f t="shared" si="28"/>
        <v>171.51770556943134</v>
      </c>
      <c r="AG18" s="22">
        <v>172.420142626461</v>
      </c>
      <c r="AH18" s="22">
        <v>0.5982780972674373</v>
      </c>
      <c r="AI18" s="49">
        <f t="shared" si="29"/>
        <v>173.01842072372844</v>
      </c>
      <c r="AJ18" s="22">
        <v>172.30023388669611</v>
      </c>
      <c r="AK18" s="22">
        <v>0.60556821156202656</v>
      </c>
      <c r="AL18" s="49">
        <f t="shared" si="30"/>
        <v>172.90580209825814</v>
      </c>
      <c r="AM18" s="22">
        <v>172.62689060022004</v>
      </c>
      <c r="AN18" s="22">
        <v>0.61082586996204213</v>
      </c>
      <c r="AO18" s="49">
        <f t="shared" si="31"/>
        <v>173.23771647018208</v>
      </c>
    </row>
    <row r="19" spans="2:41">
      <c r="B19" s="33" t="s">
        <v>12</v>
      </c>
      <c r="C19" s="151">
        <v>38.082054074108626</v>
      </c>
      <c r="D19" s="139">
        <v>9.8821528981664644E-2</v>
      </c>
      <c r="E19" s="165">
        <f t="shared" si="19"/>
        <v>38.180875603090293</v>
      </c>
      <c r="F19" s="138">
        <v>38.159999999999997</v>
      </c>
      <c r="G19" s="139">
        <v>9.8821528981664644E-2</v>
      </c>
      <c r="H19" s="49">
        <f t="shared" si="20"/>
        <v>38.258821528981663</v>
      </c>
      <c r="I19" s="140">
        <v>38.391961799163781</v>
      </c>
      <c r="J19" s="139">
        <v>9.5565010591803334E-2</v>
      </c>
      <c r="K19" s="49">
        <f t="shared" si="21"/>
        <v>38.487526809755586</v>
      </c>
      <c r="L19" s="138">
        <v>38.093694862767471</v>
      </c>
      <c r="M19" s="139">
        <v>9.5565010591803334E-2</v>
      </c>
      <c r="N19" s="49">
        <f t="shared" si="22"/>
        <v>38.189259873359276</v>
      </c>
      <c r="O19" s="140">
        <v>38.264458284556937</v>
      </c>
      <c r="P19" s="139">
        <v>9.6864000530815342E-2</v>
      </c>
      <c r="Q19" s="49">
        <f t="shared" si="23"/>
        <v>38.361322285087752</v>
      </c>
      <c r="R19" s="138">
        <v>38.264509590468123</v>
      </c>
      <c r="S19" s="139">
        <v>9.9106867475500265E-2</v>
      </c>
      <c r="T19" s="49">
        <f t="shared" si="24"/>
        <v>38.363616457943621</v>
      </c>
      <c r="U19" s="140">
        <v>38.347312207367231</v>
      </c>
      <c r="V19" s="139">
        <v>9.3337216676738041E-2</v>
      </c>
      <c r="W19" s="49">
        <f t="shared" si="25"/>
        <v>38.440649424043968</v>
      </c>
      <c r="X19" s="138">
        <v>38.414740845116377</v>
      </c>
      <c r="Y19" s="139">
        <v>0.100084218950739</v>
      </c>
      <c r="Z19" s="49">
        <f t="shared" si="26"/>
        <v>38.514825064067118</v>
      </c>
      <c r="AA19" s="92">
        <v>38.796781873161621</v>
      </c>
      <c r="AB19" s="22">
        <v>0.10630354075767505</v>
      </c>
      <c r="AC19" s="49">
        <f t="shared" si="27"/>
        <v>38.903085413919293</v>
      </c>
      <c r="AD19" s="22">
        <v>39.901221932314954</v>
      </c>
      <c r="AE19" s="22">
        <v>0.57238682706806188</v>
      </c>
      <c r="AF19" s="49">
        <f t="shared" si="28"/>
        <v>40.473608759383012</v>
      </c>
      <c r="AG19" s="22">
        <v>40.480143113043397</v>
      </c>
      <c r="AH19" s="22">
        <v>0.57238682706806188</v>
      </c>
      <c r="AI19" s="49">
        <f t="shared" si="29"/>
        <v>41.052529940111455</v>
      </c>
      <c r="AJ19" s="22">
        <v>40.545734453353525</v>
      </c>
      <c r="AK19" s="22">
        <v>0.6103775235739205</v>
      </c>
      <c r="AL19" s="49">
        <f t="shared" si="30"/>
        <v>41.156111976927448</v>
      </c>
      <c r="AM19" s="22">
        <v>40.690084498526204</v>
      </c>
      <c r="AN19" s="22">
        <v>8.8062310420428752E-2</v>
      </c>
      <c r="AO19" s="49">
        <f t="shared" si="31"/>
        <v>40.77814680894663</v>
      </c>
    </row>
    <row r="20" spans="2:41">
      <c r="B20" s="33" t="s">
        <v>13</v>
      </c>
      <c r="C20" s="151">
        <v>108.26370003073121</v>
      </c>
      <c r="D20" s="139">
        <v>1.365856581576</v>
      </c>
      <c r="E20" s="165">
        <f t="shared" si="19"/>
        <v>109.62955661230721</v>
      </c>
      <c r="F20" s="138">
        <v>108.32</v>
      </c>
      <c r="G20" s="139">
        <v>1.362301444581</v>
      </c>
      <c r="H20" s="49">
        <f t="shared" si="20"/>
        <v>109.68230144458099</v>
      </c>
      <c r="I20" s="140">
        <v>109.34496924183469</v>
      </c>
      <c r="J20" s="139">
        <v>1.3606974943000001</v>
      </c>
      <c r="K20" s="49">
        <f t="shared" si="21"/>
        <v>110.70566673613469</v>
      </c>
      <c r="L20" s="138">
        <v>108.64770980273921</v>
      </c>
      <c r="M20" s="139">
        <v>1.3382896824720001</v>
      </c>
      <c r="N20" s="49">
        <f t="shared" si="22"/>
        <v>109.98599948521121</v>
      </c>
      <c r="O20" s="140">
        <v>109.18826626019943</v>
      </c>
      <c r="P20" s="139">
        <v>1.346208832331</v>
      </c>
      <c r="Q20" s="49">
        <f t="shared" si="23"/>
        <v>110.53447509253043</v>
      </c>
      <c r="R20" s="138">
        <v>110.07108095421691</v>
      </c>
      <c r="S20" s="139">
        <v>1.3540334602020001</v>
      </c>
      <c r="T20" s="49">
        <f t="shared" si="24"/>
        <v>111.42511441441891</v>
      </c>
      <c r="U20" s="140">
        <v>110.79146757061565</v>
      </c>
      <c r="V20" s="139">
        <v>1.3772614518020001</v>
      </c>
      <c r="W20" s="49">
        <f t="shared" si="25"/>
        <v>112.16872902241765</v>
      </c>
      <c r="X20" s="138">
        <v>113.46201597551061</v>
      </c>
      <c r="Y20" s="139">
        <v>1.3923838702910001</v>
      </c>
      <c r="Z20" s="49">
        <f t="shared" si="26"/>
        <v>114.85439984580161</v>
      </c>
      <c r="AA20" s="92">
        <v>109.17344696511286</v>
      </c>
      <c r="AB20" s="22">
        <v>1.40352291285</v>
      </c>
      <c r="AC20" s="49">
        <f t="shared" si="27"/>
        <v>110.57696987796285</v>
      </c>
      <c r="AD20" s="22">
        <v>108.46447573194409</v>
      </c>
      <c r="AE20" s="22">
        <v>1.409251755346</v>
      </c>
      <c r="AF20" s="49">
        <f t="shared" si="28"/>
        <v>109.8737274872901</v>
      </c>
      <c r="AG20" s="22">
        <v>109.57026329022401</v>
      </c>
      <c r="AH20" s="22">
        <v>1.416820955937</v>
      </c>
      <c r="AI20" s="49">
        <f t="shared" si="29"/>
        <v>110.987084246161</v>
      </c>
      <c r="AJ20" s="22">
        <v>110.43133803146085</v>
      </c>
      <c r="AK20" s="22">
        <v>1.4270625721150001</v>
      </c>
      <c r="AL20" s="49">
        <f t="shared" si="30"/>
        <v>111.85840060357586</v>
      </c>
      <c r="AM20" s="22">
        <v>114.07839801592112</v>
      </c>
      <c r="AN20" s="22">
        <v>1.451987651434</v>
      </c>
      <c r="AO20" s="49">
        <f t="shared" si="31"/>
        <v>115.53038566735512</v>
      </c>
    </row>
    <row r="21" spans="2:41" s="44" customFormat="1">
      <c r="B21" s="34" t="s">
        <v>14</v>
      </c>
      <c r="C21" s="148">
        <v>214.28570096235958</v>
      </c>
      <c r="D21" s="45">
        <v>41.437912970709895</v>
      </c>
      <c r="E21" s="162">
        <f t="shared" si="19"/>
        <v>255.72361393306949</v>
      </c>
      <c r="F21" s="131">
        <v>214.39653851050025</v>
      </c>
      <c r="G21" s="45">
        <v>40.770784017905171</v>
      </c>
      <c r="H21" s="48">
        <f t="shared" si="20"/>
        <v>255.16732252840541</v>
      </c>
      <c r="I21" s="91">
        <v>217.60014796661699</v>
      </c>
      <c r="J21" s="45">
        <v>41.562105939087722</v>
      </c>
      <c r="K21" s="48">
        <f t="shared" si="21"/>
        <v>259.16225390570469</v>
      </c>
      <c r="L21" s="131">
        <v>223.6005725608712</v>
      </c>
      <c r="M21" s="45">
        <v>42.903118644550482</v>
      </c>
      <c r="N21" s="48">
        <f t="shared" si="22"/>
        <v>266.50369120542166</v>
      </c>
      <c r="O21" s="91">
        <v>221.42974844408243</v>
      </c>
      <c r="P21" s="45">
        <v>44.16313859556454</v>
      </c>
      <c r="Q21" s="48">
        <f t="shared" si="23"/>
        <v>265.592887039647</v>
      </c>
      <c r="R21" s="131">
        <v>218.78088875387232</v>
      </c>
      <c r="S21" s="45">
        <v>43.058634793006384</v>
      </c>
      <c r="T21" s="48">
        <f t="shared" si="24"/>
        <v>261.8395235468787</v>
      </c>
      <c r="U21" s="91">
        <v>220.29849576973058</v>
      </c>
      <c r="V21" s="45">
        <v>43.34346849247634</v>
      </c>
      <c r="W21" s="48">
        <f t="shared" si="25"/>
        <v>263.6419642622069</v>
      </c>
      <c r="X21" s="131">
        <v>218.78517916431335</v>
      </c>
      <c r="Y21" s="45">
        <v>44.887018323930917</v>
      </c>
      <c r="Z21" s="48">
        <f t="shared" si="26"/>
        <v>263.67219748824425</v>
      </c>
      <c r="AA21" s="91">
        <v>217.4958719691866</v>
      </c>
      <c r="AB21" s="45">
        <v>43.140371544281635</v>
      </c>
      <c r="AC21" s="48">
        <f t="shared" si="27"/>
        <v>260.63624351346823</v>
      </c>
      <c r="AD21" s="45">
        <f>SUM(AD22:AD27)</f>
        <v>220.14762942468059</v>
      </c>
      <c r="AE21" s="45">
        <f>SUM(AE22:AE27)</f>
        <v>42.77028064130149</v>
      </c>
      <c r="AF21" s="48">
        <f t="shared" si="28"/>
        <v>262.91791006598208</v>
      </c>
      <c r="AG21" s="45">
        <f>SUM(AG22:AG27)</f>
        <v>217.64090897645684</v>
      </c>
      <c r="AH21" s="45">
        <f>SUM(AH22:AH27)</f>
        <v>43.260857517017833</v>
      </c>
      <c r="AI21" s="48">
        <f t="shared" si="29"/>
        <v>260.90176649347467</v>
      </c>
      <c r="AJ21" s="45">
        <f>SUM(AJ22:AJ27)</f>
        <v>221.36055857864199</v>
      </c>
      <c r="AK21" s="45">
        <f>SUM(AK22:AK27)</f>
        <v>44.530225002469095</v>
      </c>
      <c r="AL21" s="48">
        <f t="shared" si="30"/>
        <v>265.89078358111107</v>
      </c>
      <c r="AM21" s="45">
        <f>SUM(AM22:AM27)</f>
        <v>228.74272497375631</v>
      </c>
      <c r="AN21" s="45">
        <f>SUM(AN22:AN27)</f>
        <v>44.174802020933711</v>
      </c>
      <c r="AO21" s="48">
        <f t="shared" si="31"/>
        <v>272.91752699469004</v>
      </c>
    </row>
    <row r="22" spans="2:41">
      <c r="B22" s="33" t="s">
        <v>25</v>
      </c>
      <c r="C22" s="151">
        <v>78.05198709741326</v>
      </c>
      <c r="D22" s="139">
        <v>14.041048383673884</v>
      </c>
      <c r="E22" s="165">
        <f t="shared" si="19"/>
        <v>92.093035481087142</v>
      </c>
      <c r="F22" s="138">
        <v>78.292405850465684</v>
      </c>
      <c r="G22" s="139">
        <v>13.916157951802669</v>
      </c>
      <c r="H22" s="49">
        <f t="shared" si="20"/>
        <v>92.208563802268358</v>
      </c>
      <c r="I22" s="140">
        <v>77.671824932829864</v>
      </c>
      <c r="J22" s="139">
        <v>13.846323540493097</v>
      </c>
      <c r="K22" s="49">
        <f t="shared" si="21"/>
        <v>91.518148473322967</v>
      </c>
      <c r="L22" s="138">
        <v>78.277168741629168</v>
      </c>
      <c r="M22" s="139">
        <v>13.822220861400943</v>
      </c>
      <c r="N22" s="49">
        <f t="shared" si="22"/>
        <v>92.099389603030119</v>
      </c>
      <c r="O22" s="140">
        <v>78.117144733874426</v>
      </c>
      <c r="P22" s="139">
        <v>13.7470599689564</v>
      </c>
      <c r="Q22" s="49">
        <f t="shared" si="23"/>
        <v>91.864204702830818</v>
      </c>
      <c r="R22" s="138">
        <v>77.589607895519151</v>
      </c>
      <c r="S22" s="139">
        <v>12.091096168219256</v>
      </c>
      <c r="T22" s="49">
        <f t="shared" si="24"/>
        <v>89.680704063738403</v>
      </c>
      <c r="U22" s="140">
        <v>78.02042735260045</v>
      </c>
      <c r="V22" s="139">
        <v>11.788345935106479</v>
      </c>
      <c r="W22" s="49">
        <f t="shared" si="25"/>
        <v>89.808773287706927</v>
      </c>
      <c r="X22" s="138">
        <v>77.412388282849932</v>
      </c>
      <c r="Y22" s="139">
        <v>12.188733184079268</v>
      </c>
      <c r="Z22" s="49">
        <f t="shared" si="26"/>
        <v>89.6011214669292</v>
      </c>
      <c r="AA22" s="92">
        <v>77.979363742596306</v>
      </c>
      <c r="AB22" s="22">
        <v>11.111562339373615</v>
      </c>
      <c r="AC22" s="49">
        <f t="shared" si="27"/>
        <v>89.090926081969926</v>
      </c>
      <c r="AD22" s="22">
        <v>78.1597145216939</v>
      </c>
      <c r="AE22" s="22">
        <v>10.996163264218699</v>
      </c>
      <c r="AF22" s="49">
        <f t="shared" si="28"/>
        <v>89.155877785912594</v>
      </c>
      <c r="AG22" s="22">
        <v>74.465853766007683</v>
      </c>
      <c r="AH22" s="22">
        <v>11.1700522271449</v>
      </c>
      <c r="AI22" s="49">
        <f t="shared" si="29"/>
        <v>85.635905993152591</v>
      </c>
      <c r="AJ22" s="22">
        <v>75.084177549150496</v>
      </c>
      <c r="AK22" s="22">
        <v>10.352027815743501</v>
      </c>
      <c r="AL22" s="49">
        <f t="shared" si="30"/>
        <v>85.436205364893993</v>
      </c>
      <c r="AM22" s="22">
        <v>79.623810320265974</v>
      </c>
      <c r="AN22" s="22">
        <v>9.4714263288527558</v>
      </c>
      <c r="AO22" s="49">
        <f t="shared" si="31"/>
        <v>89.095236649118732</v>
      </c>
    </row>
    <row r="23" spans="2:41">
      <c r="B23" s="33" t="s">
        <v>27</v>
      </c>
      <c r="C23" s="151">
        <v>61.533323359534549</v>
      </c>
      <c r="D23" s="139">
        <v>10.669927901303401</v>
      </c>
      <c r="E23" s="165">
        <f t="shared" si="19"/>
        <v>72.203251260837945</v>
      </c>
      <c r="F23" s="138">
        <v>61.084928424492588</v>
      </c>
      <c r="G23" s="139">
        <v>10.54093114924633</v>
      </c>
      <c r="H23" s="49">
        <f t="shared" si="20"/>
        <v>71.625859573738921</v>
      </c>
      <c r="I23" s="140">
        <v>62.272651848556592</v>
      </c>
      <c r="J23" s="139">
        <v>10.613612418719329</v>
      </c>
      <c r="K23" s="49">
        <f t="shared" si="21"/>
        <v>72.886264267275919</v>
      </c>
      <c r="L23" s="138">
        <v>62.734899276921553</v>
      </c>
      <c r="M23" s="139">
        <v>10.764522684760331</v>
      </c>
      <c r="N23" s="49">
        <f t="shared" si="22"/>
        <v>73.49942196168189</v>
      </c>
      <c r="O23" s="140">
        <v>61.798944383212607</v>
      </c>
      <c r="P23" s="139">
        <v>10.275177093343999</v>
      </c>
      <c r="Q23" s="49">
        <f t="shared" si="23"/>
        <v>72.074121476556599</v>
      </c>
      <c r="R23" s="138">
        <v>59.157687092714291</v>
      </c>
      <c r="S23" s="139">
        <v>10.324642660065999</v>
      </c>
      <c r="T23" s="49">
        <f t="shared" si="24"/>
        <v>69.482329752780288</v>
      </c>
      <c r="U23" s="140">
        <v>58.250970728640617</v>
      </c>
      <c r="V23" s="139">
        <v>9.689926788288</v>
      </c>
      <c r="W23" s="49">
        <f t="shared" si="25"/>
        <v>67.940897516928615</v>
      </c>
      <c r="X23" s="138">
        <v>57.74595737784788</v>
      </c>
      <c r="Y23" s="139">
        <v>9.5142992586984292</v>
      </c>
      <c r="Z23" s="49">
        <f t="shared" si="26"/>
        <v>67.260256636546302</v>
      </c>
      <c r="AA23" s="94">
        <v>57.072973662031167</v>
      </c>
      <c r="AB23" s="21">
        <v>9.5690437545774287</v>
      </c>
      <c r="AC23" s="49">
        <f t="shared" si="27"/>
        <v>66.642017416608596</v>
      </c>
      <c r="AD23" s="21">
        <v>57.135768151151957</v>
      </c>
      <c r="AE23" s="21">
        <v>9.4362703563532193</v>
      </c>
      <c r="AF23" s="49">
        <f t="shared" si="28"/>
        <v>66.572038507505169</v>
      </c>
      <c r="AG23" s="21">
        <v>58.17572905809395</v>
      </c>
      <c r="AH23" s="21">
        <v>8.8421715597782207</v>
      </c>
      <c r="AI23" s="49">
        <f t="shared" si="29"/>
        <v>67.017900617872172</v>
      </c>
      <c r="AJ23" s="21">
        <v>58.328471334583945</v>
      </c>
      <c r="AK23" s="21">
        <v>8.7630973699582206</v>
      </c>
      <c r="AL23" s="49">
        <f t="shared" si="30"/>
        <v>67.091568704542169</v>
      </c>
      <c r="AM23" s="21">
        <v>58.183929982729943</v>
      </c>
      <c r="AN23" s="21">
        <v>8.6841872274392191</v>
      </c>
      <c r="AO23" s="49">
        <f t="shared" si="31"/>
        <v>66.86811721016916</v>
      </c>
    </row>
    <row r="24" spans="2:41">
      <c r="B24" s="33" t="s">
        <v>15</v>
      </c>
      <c r="C24" s="151">
        <v>22.11384376826263</v>
      </c>
      <c r="D24" s="139">
        <v>3.0493798616396068</v>
      </c>
      <c r="E24" s="165">
        <f t="shared" si="19"/>
        <v>25.163223629902237</v>
      </c>
      <c r="F24" s="138">
        <v>22.336783928288</v>
      </c>
      <c r="G24" s="139">
        <v>3.1361459378181666</v>
      </c>
      <c r="H24" s="49">
        <f t="shared" si="20"/>
        <v>25.472929866106167</v>
      </c>
      <c r="I24" s="140">
        <v>25.75795264246003</v>
      </c>
      <c r="J24" s="139">
        <v>3.2019955527283002</v>
      </c>
      <c r="K24" s="49">
        <f t="shared" si="21"/>
        <v>28.959948195188328</v>
      </c>
      <c r="L24" s="138">
        <v>29.479953693099421</v>
      </c>
      <c r="M24" s="139">
        <v>3.32095359454906</v>
      </c>
      <c r="N24" s="49">
        <f t="shared" si="22"/>
        <v>32.800907287648485</v>
      </c>
      <c r="O24" s="140">
        <v>29.255883783367761</v>
      </c>
      <c r="P24" s="139">
        <v>3.4235260893401396</v>
      </c>
      <c r="Q24" s="49">
        <f t="shared" si="23"/>
        <v>32.6794098727079</v>
      </c>
      <c r="R24" s="138">
        <v>29.5759042201889</v>
      </c>
      <c r="S24" s="139">
        <v>3.4340224444441247</v>
      </c>
      <c r="T24" s="49">
        <f t="shared" si="24"/>
        <v>33.009926664633028</v>
      </c>
      <c r="U24" s="140">
        <v>30.036041635193513</v>
      </c>
      <c r="V24" s="139">
        <v>3.4982642454178099</v>
      </c>
      <c r="W24" s="49">
        <f t="shared" si="25"/>
        <v>33.534305880611321</v>
      </c>
      <c r="X24" s="138">
        <v>30.74</v>
      </c>
      <c r="Y24" s="139">
        <v>3.6542350263467203</v>
      </c>
      <c r="Z24" s="49">
        <f t="shared" si="26"/>
        <v>34.39423502634672</v>
      </c>
      <c r="AA24" s="94">
        <v>30.823591485266611</v>
      </c>
      <c r="AB24" s="21">
        <v>3.3025318133930899</v>
      </c>
      <c r="AC24" s="49">
        <f t="shared" si="27"/>
        <v>34.126123298659699</v>
      </c>
      <c r="AD24" s="21">
        <v>31.3028071080746</v>
      </c>
      <c r="AE24" s="21">
        <v>4.1679731572597101</v>
      </c>
      <c r="AF24" s="49">
        <f t="shared" si="28"/>
        <v>35.470780265334312</v>
      </c>
      <c r="AG24" s="21">
        <v>31.904554431616827</v>
      </c>
      <c r="AH24" s="21">
        <v>4.2582325354521</v>
      </c>
      <c r="AI24" s="49">
        <f t="shared" si="29"/>
        <v>36.162786967068925</v>
      </c>
      <c r="AJ24" s="21">
        <v>32.5193770222333</v>
      </c>
      <c r="AK24" s="21">
        <v>4.4872065703556103</v>
      </c>
      <c r="AL24" s="49">
        <f t="shared" si="30"/>
        <v>37.00658359258891</v>
      </c>
      <c r="AM24" s="21">
        <v>32.454004846644402</v>
      </c>
      <c r="AN24" s="21">
        <v>4.4499701588317357</v>
      </c>
      <c r="AO24" s="49">
        <f t="shared" si="31"/>
        <v>36.903975005476141</v>
      </c>
    </row>
    <row r="25" spans="2:41">
      <c r="B25" s="33" t="s">
        <v>16</v>
      </c>
      <c r="C25" s="151">
        <v>28.743697035287006</v>
      </c>
      <c r="D25" s="139">
        <v>3.8238379647129999</v>
      </c>
      <c r="E25" s="165">
        <f t="shared" si="19"/>
        <v>32.567535000000007</v>
      </c>
      <c r="F25" s="138">
        <v>29.239858981032</v>
      </c>
      <c r="G25" s="139">
        <v>2.8951710189680004</v>
      </c>
      <c r="H25" s="49">
        <f t="shared" si="20"/>
        <v>32.13503</v>
      </c>
      <c r="I25" s="140">
        <v>28.240342817683</v>
      </c>
      <c r="J25" s="139">
        <v>2.8896171823169996</v>
      </c>
      <c r="K25" s="49">
        <f t="shared" si="21"/>
        <v>31.129960000000001</v>
      </c>
      <c r="L25" s="138">
        <v>28.581752086759849</v>
      </c>
      <c r="M25" s="139">
        <v>2.2843749132401499</v>
      </c>
      <c r="N25" s="49">
        <f t="shared" si="22"/>
        <v>30.866126999999999</v>
      </c>
      <c r="O25" s="140">
        <v>28.300698466906002</v>
      </c>
      <c r="P25" s="139">
        <v>2.5041095330940002</v>
      </c>
      <c r="Q25" s="49">
        <f t="shared" si="23"/>
        <v>30.804808000000001</v>
      </c>
      <c r="R25" s="138">
        <v>28.528967895683</v>
      </c>
      <c r="S25" s="139">
        <v>2.463203104317</v>
      </c>
      <c r="T25" s="49">
        <f t="shared" si="24"/>
        <v>30.992170999999999</v>
      </c>
      <c r="U25" s="140">
        <v>29.288979980195951</v>
      </c>
      <c r="V25" s="139">
        <v>2.6622440198040498</v>
      </c>
      <c r="W25" s="49">
        <f t="shared" si="25"/>
        <v>31.951224</v>
      </c>
      <c r="X25" s="138">
        <v>28.500480784393503</v>
      </c>
      <c r="Y25" s="139">
        <v>2.2795192156064998</v>
      </c>
      <c r="Z25" s="49">
        <f t="shared" si="26"/>
        <v>30.78</v>
      </c>
      <c r="AA25" s="94">
        <v>27.380574459942501</v>
      </c>
      <c r="AB25" s="22">
        <v>2.3281405400574999</v>
      </c>
      <c r="AC25" s="49">
        <f t="shared" si="27"/>
        <v>29.708715000000002</v>
      </c>
      <c r="AD25" s="21">
        <v>28.678938234720139</v>
      </c>
      <c r="AE25" s="22">
        <v>2.0470617652798602</v>
      </c>
      <c r="AF25" s="49">
        <f t="shared" si="28"/>
        <v>30.725999999999999</v>
      </c>
      <c r="AG25" s="21">
        <v>28.044647085967391</v>
      </c>
      <c r="AH25" s="22">
        <v>2.29324091403261</v>
      </c>
      <c r="AI25" s="49">
        <f t="shared" si="29"/>
        <v>30.337888</v>
      </c>
      <c r="AJ25" s="21">
        <v>30.841921677108239</v>
      </c>
      <c r="AK25" s="22">
        <v>2.7734713228917598</v>
      </c>
      <c r="AL25" s="49">
        <f t="shared" si="30"/>
        <v>33.615392999999997</v>
      </c>
      <c r="AM25" s="21">
        <v>31.158312963940006</v>
      </c>
      <c r="AN25" s="22">
        <v>2.58847703606</v>
      </c>
      <c r="AO25" s="49">
        <f t="shared" si="31"/>
        <v>33.746790000000004</v>
      </c>
    </row>
    <row r="26" spans="2:41">
      <c r="B26" s="33" t="s">
        <v>17</v>
      </c>
      <c r="C26" s="151">
        <v>21.25273812204</v>
      </c>
      <c r="D26" s="139">
        <v>9.8537188593800007</v>
      </c>
      <c r="E26" s="165">
        <f t="shared" si="19"/>
        <v>31.106456981420003</v>
      </c>
      <c r="F26" s="138">
        <v>20.870629876790002</v>
      </c>
      <c r="G26" s="139">
        <v>10.282377960070001</v>
      </c>
      <c r="H26" s="47">
        <f t="shared" si="20"/>
        <v>31.153007836860002</v>
      </c>
      <c r="I26" s="140">
        <v>21.084996386560007</v>
      </c>
      <c r="J26" s="139">
        <v>11.010557244829998</v>
      </c>
      <c r="K26" s="47">
        <f t="shared" si="21"/>
        <v>32.095553631390004</v>
      </c>
      <c r="L26" s="138">
        <v>21.906880865110004</v>
      </c>
      <c r="M26" s="139">
        <v>12.711046590600001</v>
      </c>
      <c r="N26" s="47">
        <f t="shared" si="22"/>
        <v>34.617927455710003</v>
      </c>
      <c r="O26" s="140">
        <v>21.322262608319988</v>
      </c>
      <c r="P26" s="139">
        <v>14.213265910830001</v>
      </c>
      <c r="Q26" s="47">
        <f t="shared" si="23"/>
        <v>35.535528519149992</v>
      </c>
      <c r="R26" s="138">
        <v>21.303216158040001</v>
      </c>
      <c r="S26" s="139">
        <v>14.745670415960001</v>
      </c>
      <c r="T26" s="47">
        <f t="shared" si="24"/>
        <v>36.048886574000001</v>
      </c>
      <c r="U26" s="140">
        <v>22.015014778019996</v>
      </c>
      <c r="V26" s="139">
        <v>15.704687503860001</v>
      </c>
      <c r="W26" s="47">
        <f t="shared" si="25"/>
        <v>37.719702281879997</v>
      </c>
      <c r="X26" s="138">
        <v>21.754479751560002</v>
      </c>
      <c r="Y26" s="139">
        <v>17.250231639199999</v>
      </c>
      <c r="Z26" s="47">
        <f t="shared" si="26"/>
        <v>39.004711390760001</v>
      </c>
      <c r="AA26" s="94">
        <v>21.601754181679997</v>
      </c>
      <c r="AB26" s="22">
        <v>16.829093096879998</v>
      </c>
      <c r="AC26" s="47">
        <f t="shared" si="27"/>
        <v>38.430847278559995</v>
      </c>
      <c r="AD26" s="21">
        <v>22.202049401829999</v>
      </c>
      <c r="AE26" s="22">
        <v>16.12281209819</v>
      </c>
      <c r="AF26" s="47">
        <f t="shared" si="28"/>
        <v>38.324861500019999</v>
      </c>
      <c r="AG26" s="21">
        <v>22.332776342069998</v>
      </c>
      <c r="AH26" s="22">
        <v>16.697160280609999</v>
      </c>
      <c r="AI26" s="47">
        <f t="shared" si="29"/>
        <v>39.029936622679998</v>
      </c>
      <c r="AJ26" s="21">
        <v>21.8576658687</v>
      </c>
      <c r="AK26" s="22">
        <v>18.154421923520001</v>
      </c>
      <c r="AL26" s="47">
        <f t="shared" si="30"/>
        <v>40.012087792220001</v>
      </c>
      <c r="AM26" s="21">
        <v>24.540763978419999</v>
      </c>
      <c r="AN26" s="22">
        <v>18.980741269750002</v>
      </c>
      <c r="AO26" s="47">
        <f t="shared" si="31"/>
        <v>43.521505248170001</v>
      </c>
    </row>
    <row r="27" spans="2:41">
      <c r="B27" s="33" t="s">
        <v>18</v>
      </c>
      <c r="C27" s="151">
        <v>2.5901115798221381</v>
      </c>
      <c r="D27" s="139">
        <v>0</v>
      </c>
      <c r="E27" s="165">
        <f t="shared" si="19"/>
        <v>2.5901115798221381</v>
      </c>
      <c r="F27" s="138">
        <v>2.5719314494319541</v>
      </c>
      <c r="G27" s="139">
        <v>0</v>
      </c>
      <c r="H27" s="47">
        <f t="shared" si="20"/>
        <v>2.5719314494319541</v>
      </c>
      <c r="I27" s="140">
        <v>2.572379338527464</v>
      </c>
      <c r="J27" s="139">
        <v>0</v>
      </c>
      <c r="K27" s="47">
        <f t="shared" si="21"/>
        <v>2.572379338527464</v>
      </c>
      <c r="L27" s="138">
        <v>2.6199178973512098</v>
      </c>
      <c r="M27" s="139">
        <v>0</v>
      </c>
      <c r="N27" s="47">
        <f t="shared" si="22"/>
        <v>2.6199178973512098</v>
      </c>
      <c r="O27" s="140">
        <v>2.6348144684016601</v>
      </c>
      <c r="P27" s="139">
        <v>0</v>
      </c>
      <c r="Q27" s="47">
        <f t="shared" si="23"/>
        <v>2.6348144684016601</v>
      </c>
      <c r="R27" s="138">
        <v>2.62550549172698</v>
      </c>
      <c r="S27" s="139">
        <v>0</v>
      </c>
      <c r="T27" s="47">
        <f t="shared" si="24"/>
        <v>2.62550549172698</v>
      </c>
      <c r="U27" s="140">
        <v>2.6870612950799999</v>
      </c>
      <c r="V27" s="139">
        <v>0</v>
      </c>
      <c r="W27" s="47">
        <f t="shared" si="25"/>
        <v>2.6870612950799999</v>
      </c>
      <c r="X27" s="138">
        <v>2.6318729676619999</v>
      </c>
      <c r="Y27" s="139">
        <v>0</v>
      </c>
      <c r="Z27" s="47">
        <f t="shared" si="26"/>
        <v>2.6318729676619999</v>
      </c>
      <c r="AA27" s="95">
        <v>2.6376144376699999</v>
      </c>
      <c r="AB27" s="16">
        <v>0</v>
      </c>
      <c r="AC27" s="47">
        <f t="shared" si="27"/>
        <v>2.6376144376699999</v>
      </c>
      <c r="AD27" s="16">
        <v>2.6683520072100002</v>
      </c>
      <c r="AE27" s="16">
        <v>0</v>
      </c>
      <c r="AF27" s="47">
        <f t="shared" si="28"/>
        <v>2.6683520072100002</v>
      </c>
      <c r="AG27" s="16">
        <v>2.7173482927010002</v>
      </c>
      <c r="AH27" s="16">
        <v>0</v>
      </c>
      <c r="AI27" s="47">
        <f t="shared" si="29"/>
        <v>2.7173482927010002</v>
      </c>
      <c r="AJ27" s="16">
        <v>2.7289451268659999</v>
      </c>
      <c r="AK27" s="16">
        <v>0</v>
      </c>
      <c r="AL27" s="47">
        <f t="shared" si="30"/>
        <v>2.7289451268659999</v>
      </c>
      <c r="AM27" s="16">
        <v>2.7819028817560003</v>
      </c>
      <c r="AN27" s="16">
        <v>0</v>
      </c>
      <c r="AO27" s="47">
        <f t="shared" si="31"/>
        <v>2.7819028817560003</v>
      </c>
    </row>
    <row r="28" spans="2:41" s="44" customFormat="1">
      <c r="B28" s="34" t="s">
        <v>63</v>
      </c>
      <c r="C28" s="148">
        <v>13.883091413887181</v>
      </c>
      <c r="D28" s="45">
        <v>0</v>
      </c>
      <c r="E28" s="162">
        <f t="shared" si="19"/>
        <v>13.883091413887181</v>
      </c>
      <c r="F28" s="131">
        <v>13.883091413887181</v>
      </c>
      <c r="G28" s="45">
        <v>0</v>
      </c>
      <c r="H28" s="50">
        <f t="shared" si="20"/>
        <v>13.883091413887181</v>
      </c>
      <c r="I28" s="91">
        <v>13.883091413887181</v>
      </c>
      <c r="J28" s="45">
        <v>0</v>
      </c>
      <c r="K28" s="50">
        <f t="shared" si="21"/>
        <v>13.883091413887181</v>
      </c>
      <c r="L28" s="131">
        <v>14.328614956320999</v>
      </c>
      <c r="M28" s="45">
        <v>0</v>
      </c>
      <c r="N28" s="50">
        <f t="shared" si="22"/>
        <v>14.328614956320999</v>
      </c>
      <c r="O28" s="91">
        <v>14.328614956320999</v>
      </c>
      <c r="P28" s="45">
        <v>0</v>
      </c>
      <c r="Q28" s="50">
        <f t="shared" si="23"/>
        <v>14.328614956320999</v>
      </c>
      <c r="R28" s="131">
        <v>14.328614956320999</v>
      </c>
      <c r="S28" s="45">
        <v>0</v>
      </c>
      <c r="T28" s="50">
        <f t="shared" si="24"/>
        <v>14.328614956320999</v>
      </c>
      <c r="U28" s="91">
        <v>14.209706214191311</v>
      </c>
      <c r="V28" s="45">
        <v>0</v>
      </c>
      <c r="W28" s="50">
        <f t="shared" si="25"/>
        <v>14.209706214191311</v>
      </c>
      <c r="X28" s="131">
        <v>14.209706214191311</v>
      </c>
      <c r="Y28" s="45">
        <v>0</v>
      </c>
      <c r="Z28" s="50">
        <f t="shared" si="26"/>
        <v>14.209706214191311</v>
      </c>
      <c r="AA28" s="96">
        <v>14.209706214191311</v>
      </c>
      <c r="AB28" s="20">
        <v>0</v>
      </c>
      <c r="AC28" s="50">
        <f t="shared" si="27"/>
        <v>14.209706214191311</v>
      </c>
      <c r="AD28" s="25">
        <f>SUM(AD29:AD30)</f>
        <v>14.239347492469118</v>
      </c>
      <c r="AE28" s="25">
        <f>SUM(AE29:AE30)</f>
        <v>0</v>
      </c>
      <c r="AF28" s="50">
        <f t="shared" si="28"/>
        <v>14.239347492469118</v>
      </c>
      <c r="AG28" s="25">
        <f>SUM(AG29:AG30)</f>
        <v>14.239347492469118</v>
      </c>
      <c r="AH28" s="25">
        <f>SUM(AH29:AH30)</f>
        <v>0</v>
      </c>
      <c r="AI28" s="50">
        <f t="shared" si="29"/>
        <v>14.239347492469118</v>
      </c>
      <c r="AJ28" s="25">
        <f>SUM(AJ29:AJ30)</f>
        <v>14.239347492469118</v>
      </c>
      <c r="AK28" s="25">
        <f>SUM(AK29:AK30)</f>
        <v>0</v>
      </c>
      <c r="AL28" s="50">
        <f t="shared" si="30"/>
        <v>14.239347492469118</v>
      </c>
      <c r="AM28" s="25">
        <f>SUM(AM29:AM30)</f>
        <v>14.239347492469118</v>
      </c>
      <c r="AN28" s="25">
        <f>SUM(AN29:AN30)</f>
        <v>0</v>
      </c>
      <c r="AO28" s="50">
        <f t="shared" si="31"/>
        <v>14.239347492469118</v>
      </c>
    </row>
    <row r="29" spans="2:41">
      <c r="B29" s="33" t="s">
        <v>19</v>
      </c>
      <c r="C29" s="151">
        <v>9.2265648640614408</v>
      </c>
      <c r="D29" s="139">
        <v>0</v>
      </c>
      <c r="E29" s="165">
        <f t="shared" si="19"/>
        <v>9.2265648640614408</v>
      </c>
      <c r="F29" s="138">
        <v>9.2265648640614408</v>
      </c>
      <c r="G29" s="139">
        <v>0</v>
      </c>
      <c r="H29" s="47">
        <f t="shared" si="20"/>
        <v>9.2265648640614408</v>
      </c>
      <c r="I29" s="140">
        <v>9.2265648640614408</v>
      </c>
      <c r="J29" s="139">
        <v>0</v>
      </c>
      <c r="K29" s="47">
        <f t="shared" si="21"/>
        <v>9.2265648640614408</v>
      </c>
      <c r="L29" s="138">
        <v>9.0816888278829992</v>
      </c>
      <c r="M29" s="139">
        <v>0</v>
      </c>
      <c r="N29" s="47">
        <f t="shared" si="22"/>
        <v>9.0816888278829992</v>
      </c>
      <c r="O29" s="140">
        <v>9.0816888278829992</v>
      </c>
      <c r="P29" s="139">
        <v>0</v>
      </c>
      <c r="Q29" s="47">
        <f t="shared" si="23"/>
        <v>9.0816888278829992</v>
      </c>
      <c r="R29" s="138">
        <v>9.0816888278829992</v>
      </c>
      <c r="S29" s="139">
        <v>0</v>
      </c>
      <c r="T29" s="47">
        <f t="shared" si="24"/>
        <v>9.0816888278829992</v>
      </c>
      <c r="U29" s="140">
        <v>9.0248905414097909</v>
      </c>
      <c r="V29" s="139">
        <v>0</v>
      </c>
      <c r="W29" s="47">
        <f t="shared" si="25"/>
        <v>9.0248905414097909</v>
      </c>
      <c r="X29" s="138">
        <v>9.0248905414097909</v>
      </c>
      <c r="Y29" s="139">
        <v>0</v>
      </c>
      <c r="Z29" s="47">
        <f t="shared" si="26"/>
        <v>9.0248905414097909</v>
      </c>
      <c r="AA29" s="94">
        <v>9.0248905414097909</v>
      </c>
      <c r="AB29" s="22">
        <v>0</v>
      </c>
      <c r="AC29" s="47">
        <f t="shared" si="27"/>
        <v>9.0248905414097909</v>
      </c>
      <c r="AD29" s="21">
        <v>8.9203036636411195</v>
      </c>
      <c r="AE29" s="22">
        <v>0</v>
      </c>
      <c r="AF29" s="47">
        <f t="shared" si="28"/>
        <v>8.9203036636411195</v>
      </c>
      <c r="AG29" s="21">
        <v>8.9203036636411195</v>
      </c>
      <c r="AH29" s="22">
        <v>0</v>
      </c>
      <c r="AI29" s="47">
        <f t="shared" si="29"/>
        <v>8.9203036636411195</v>
      </c>
      <c r="AJ29" s="21">
        <v>8.9203036636411195</v>
      </c>
      <c r="AK29" s="22">
        <v>0</v>
      </c>
      <c r="AL29" s="47">
        <f t="shared" si="30"/>
        <v>8.9203036636411195</v>
      </c>
      <c r="AM29" s="21">
        <v>8.9203036636411195</v>
      </c>
      <c r="AN29" s="22">
        <v>0</v>
      </c>
      <c r="AO29" s="47">
        <f t="shared" si="31"/>
        <v>8.9203036636411195</v>
      </c>
    </row>
    <row r="30" spans="2:41">
      <c r="B30" s="33" t="s">
        <v>20</v>
      </c>
      <c r="C30" s="151">
        <v>4.65652654982574</v>
      </c>
      <c r="D30" s="139">
        <v>0</v>
      </c>
      <c r="E30" s="165">
        <f t="shared" si="19"/>
        <v>4.65652654982574</v>
      </c>
      <c r="F30" s="138">
        <v>4.65652654982574</v>
      </c>
      <c r="G30" s="139">
        <v>0</v>
      </c>
      <c r="H30" s="47">
        <f t="shared" si="20"/>
        <v>4.65652654982574</v>
      </c>
      <c r="I30" s="140">
        <v>4.65652654982574</v>
      </c>
      <c r="J30" s="139">
        <v>0</v>
      </c>
      <c r="K30" s="47">
        <f t="shared" si="21"/>
        <v>4.65652654982574</v>
      </c>
      <c r="L30" s="138">
        <v>5.246926128438</v>
      </c>
      <c r="M30" s="139">
        <v>0</v>
      </c>
      <c r="N30" s="47">
        <f t="shared" si="22"/>
        <v>5.246926128438</v>
      </c>
      <c r="O30" s="140">
        <v>5.246926128438</v>
      </c>
      <c r="P30" s="139">
        <v>0</v>
      </c>
      <c r="Q30" s="47">
        <f t="shared" si="23"/>
        <v>5.246926128438</v>
      </c>
      <c r="R30" s="138">
        <v>5.246926128438</v>
      </c>
      <c r="S30" s="139">
        <v>0</v>
      </c>
      <c r="T30" s="47">
        <f t="shared" si="24"/>
        <v>5.246926128438</v>
      </c>
      <c r="U30" s="140">
        <v>5.1848156727815198</v>
      </c>
      <c r="V30" s="139">
        <v>0</v>
      </c>
      <c r="W30" s="47">
        <f t="shared" si="25"/>
        <v>5.1848156727815198</v>
      </c>
      <c r="X30" s="138">
        <v>5.1848156727815198</v>
      </c>
      <c r="Y30" s="139">
        <v>0</v>
      </c>
      <c r="Z30" s="47">
        <f t="shared" si="26"/>
        <v>5.1848156727815198</v>
      </c>
      <c r="AA30" s="94">
        <v>5.1848156727815198</v>
      </c>
      <c r="AB30" s="22">
        <v>0</v>
      </c>
      <c r="AC30" s="47">
        <f t="shared" si="27"/>
        <v>5.1848156727815198</v>
      </c>
      <c r="AD30" s="21">
        <v>5.3190438288279998</v>
      </c>
      <c r="AE30" s="22"/>
      <c r="AF30" s="47">
        <f t="shared" si="28"/>
        <v>5.3190438288279998</v>
      </c>
      <c r="AG30" s="21">
        <v>5.3190438288279998</v>
      </c>
      <c r="AH30" s="22">
        <v>0</v>
      </c>
      <c r="AI30" s="47">
        <f t="shared" si="29"/>
        <v>5.3190438288279998</v>
      </c>
      <c r="AJ30" s="21">
        <v>5.3190438288279998</v>
      </c>
      <c r="AK30" s="22">
        <v>0</v>
      </c>
      <c r="AL30" s="47">
        <f t="shared" si="30"/>
        <v>5.3190438288279998</v>
      </c>
      <c r="AM30" s="21">
        <v>5.3190438288279998</v>
      </c>
      <c r="AN30" s="22">
        <v>0</v>
      </c>
      <c r="AO30" s="47">
        <f t="shared" si="31"/>
        <v>5.3190438288279998</v>
      </c>
    </row>
    <row r="31" spans="2:41">
      <c r="B31" s="34" t="s">
        <v>21</v>
      </c>
      <c r="C31" s="148">
        <v>0.73466994716970602</v>
      </c>
      <c r="D31" s="45">
        <v>0.49969529850194999</v>
      </c>
      <c r="E31" s="162">
        <f t="shared" si="19"/>
        <v>1.2343652456716561</v>
      </c>
      <c r="F31" s="131">
        <v>0.73466994716970602</v>
      </c>
      <c r="G31" s="45">
        <v>0.49969529850194999</v>
      </c>
      <c r="H31" s="51">
        <f t="shared" si="20"/>
        <v>1.2343652456716561</v>
      </c>
      <c r="I31" s="91">
        <v>0.73466994716970602</v>
      </c>
      <c r="J31" s="45">
        <v>0.49969529850194999</v>
      </c>
      <c r="K31" s="51">
        <f t="shared" si="21"/>
        <v>1.2343652456716561</v>
      </c>
      <c r="L31" s="131">
        <v>0.73466994716970602</v>
      </c>
      <c r="M31" s="45">
        <v>0.49969529850194999</v>
      </c>
      <c r="N31" s="51">
        <f t="shared" si="22"/>
        <v>1.2343652456716561</v>
      </c>
      <c r="O31" s="91">
        <v>0.73348759567333199</v>
      </c>
      <c r="P31" s="45">
        <v>0.51901667791325001</v>
      </c>
      <c r="Q31" s="51">
        <f t="shared" si="23"/>
        <v>1.2525042735865819</v>
      </c>
      <c r="R31" s="131">
        <v>0.73348759567333199</v>
      </c>
      <c r="S31" s="45">
        <v>0.51901667791325001</v>
      </c>
      <c r="T31" s="51">
        <f t="shared" si="24"/>
        <v>1.2525042735865819</v>
      </c>
      <c r="U31" s="91">
        <v>0.73348759567333199</v>
      </c>
      <c r="V31" s="45">
        <v>0.51901667791325001</v>
      </c>
      <c r="W31" s="51">
        <f t="shared" si="25"/>
        <v>1.2525042735865819</v>
      </c>
      <c r="X31" s="131">
        <v>0.73348759567333199</v>
      </c>
      <c r="Y31" s="45">
        <v>0.51901667791325001</v>
      </c>
      <c r="Z31" s="51">
        <f t="shared" si="26"/>
        <v>1.2525042735865819</v>
      </c>
      <c r="AA31" s="96">
        <v>0.73730697352194308</v>
      </c>
      <c r="AB31" s="25">
        <v>0.53865989526090008</v>
      </c>
      <c r="AC31" s="51">
        <f t="shared" si="27"/>
        <v>1.2759668687828432</v>
      </c>
      <c r="AD31" s="25">
        <v>0.73730697352194308</v>
      </c>
      <c r="AE31" s="25">
        <v>0.53865989526090008</v>
      </c>
      <c r="AF31" s="51">
        <f t="shared" si="28"/>
        <v>1.2759668687828432</v>
      </c>
      <c r="AG31" s="25">
        <v>0.73730697352194308</v>
      </c>
      <c r="AH31" s="25">
        <v>0.53865989526090008</v>
      </c>
      <c r="AI31" s="51">
        <f t="shared" si="29"/>
        <v>1.2759668687828432</v>
      </c>
      <c r="AJ31" s="25">
        <v>0.73730697352194308</v>
      </c>
      <c r="AK31" s="25">
        <v>0.53865989526090008</v>
      </c>
      <c r="AL31" s="51">
        <f t="shared" si="30"/>
        <v>1.2759668687828432</v>
      </c>
      <c r="AM31" s="25">
        <v>0.73730697352194308</v>
      </c>
      <c r="AN31" s="25">
        <v>0.53865989526090008</v>
      </c>
      <c r="AO31" s="51">
        <f t="shared" si="31"/>
        <v>1.2759668687828432</v>
      </c>
    </row>
    <row r="32" spans="2:41">
      <c r="B32" s="35" t="s">
        <v>36</v>
      </c>
      <c r="C32" s="152">
        <v>3.6364862694147688</v>
      </c>
      <c r="D32" s="45">
        <v>7.4677072106757489E-2</v>
      </c>
      <c r="E32" s="166">
        <f t="shared" si="19"/>
        <v>3.7111633415215262</v>
      </c>
      <c r="F32" s="131">
        <v>3.8848406883709998</v>
      </c>
      <c r="G32" s="45">
        <v>9.6355929103577501E-2</v>
      </c>
      <c r="H32" s="51">
        <f t="shared" si="20"/>
        <v>3.9811966174745774</v>
      </c>
      <c r="I32" s="91">
        <v>3.9523009851344799</v>
      </c>
      <c r="J32" s="45">
        <v>9.573243559413E-2</v>
      </c>
      <c r="K32" s="51">
        <f t="shared" si="21"/>
        <v>4.0480334207286095</v>
      </c>
      <c r="L32" s="131">
        <v>4.0400794540143492</v>
      </c>
      <c r="M32" s="45">
        <v>0.10343053100313</v>
      </c>
      <c r="N32" s="51">
        <f t="shared" si="22"/>
        <v>4.143509985017479</v>
      </c>
      <c r="O32" s="91">
        <v>4.1274097726776295</v>
      </c>
      <c r="P32" s="45">
        <v>0.109035146894</v>
      </c>
      <c r="Q32" s="51">
        <f t="shared" si="23"/>
        <v>4.2364449195716292</v>
      </c>
      <c r="R32" s="131">
        <v>4.0783537233090001</v>
      </c>
      <c r="S32" s="45">
        <v>0.120737636195</v>
      </c>
      <c r="T32" s="51">
        <f t="shared" si="24"/>
        <v>4.199091359504</v>
      </c>
      <c r="U32" s="91">
        <v>4.2198654111989997</v>
      </c>
      <c r="V32" s="45">
        <v>0.13366727498799999</v>
      </c>
      <c r="W32" s="51">
        <f t="shared" si="25"/>
        <v>4.3535326861870001</v>
      </c>
      <c r="X32" s="131">
        <v>4.2360098901179999</v>
      </c>
      <c r="Y32" s="45">
        <v>0.107329254121</v>
      </c>
      <c r="Z32" s="51">
        <f t="shared" si="26"/>
        <v>4.3433391442389997</v>
      </c>
      <c r="AA32" s="97">
        <v>4.2414819839350004</v>
      </c>
      <c r="AB32" s="25">
        <v>0.115717166894</v>
      </c>
      <c r="AC32" s="51">
        <f t="shared" si="27"/>
        <v>4.3571991508290004</v>
      </c>
      <c r="AD32" s="27">
        <v>4.4004874624619994</v>
      </c>
      <c r="AE32" s="25">
        <v>7.4370191109999997E-2</v>
      </c>
      <c r="AF32" s="51">
        <f t="shared" si="28"/>
        <v>4.4748576535719993</v>
      </c>
      <c r="AG32" s="27">
        <v>4.295385557586</v>
      </c>
      <c r="AH32" s="25">
        <v>7.4023100285999996E-2</v>
      </c>
      <c r="AI32" s="51">
        <f t="shared" si="29"/>
        <v>4.3694086578720004</v>
      </c>
      <c r="AJ32" s="27">
        <v>4.0850240917039997</v>
      </c>
      <c r="AK32" s="25">
        <v>7.5846310513000004E-2</v>
      </c>
      <c r="AL32" s="51">
        <f t="shared" si="30"/>
        <v>4.1608704022169993</v>
      </c>
      <c r="AM32" s="27">
        <v>3.986222861571</v>
      </c>
      <c r="AN32" s="25">
        <v>7.4132064801E-2</v>
      </c>
      <c r="AO32" s="51">
        <f t="shared" si="31"/>
        <v>4.0603549263719998</v>
      </c>
    </row>
    <row r="33" spans="1:41" ht="15" thickBot="1">
      <c r="B33" s="60" t="s">
        <v>22</v>
      </c>
      <c r="C33" s="141">
        <f t="shared" ref="C33" si="32">C21+C17+C13+C7+C31+C28+C32</f>
        <v>2526.3372389938777</v>
      </c>
      <c r="D33" s="142">
        <f t="shared" ref="D33" si="33">D21+D17+D13+D7+D31+D28+D32</f>
        <v>110.35823568327815</v>
      </c>
      <c r="E33" s="52">
        <f t="shared" si="19"/>
        <v>2636.6954746771557</v>
      </c>
      <c r="F33" s="141">
        <f t="shared" ref="F33:G33" si="34">F21+F17+F13+F7+F31+F28+F32</f>
        <v>2537.5647604834535</v>
      </c>
      <c r="G33" s="142">
        <f t="shared" si="34"/>
        <v>109.57721178078208</v>
      </c>
      <c r="H33" s="52">
        <f t="shared" si="20"/>
        <v>2647.1419722642354</v>
      </c>
      <c r="I33" s="143">
        <f t="shared" ref="I33:J33" si="35">I21+I17+I13+I7+I31+I28+I32</f>
        <v>2566.7938891080989</v>
      </c>
      <c r="J33" s="142">
        <f t="shared" si="35"/>
        <v>110.81507806775137</v>
      </c>
      <c r="K33" s="52">
        <f t="shared" si="21"/>
        <v>2677.6089671758505</v>
      </c>
      <c r="L33" s="141">
        <f t="shared" ref="L33:M33" si="36">L21+L17+L13+L7+L31+L28+L32</f>
        <v>2563.9929674287405</v>
      </c>
      <c r="M33" s="142">
        <f t="shared" si="36"/>
        <v>111.54361663741136</v>
      </c>
      <c r="N33" s="52">
        <f t="shared" si="22"/>
        <v>2675.536584066152</v>
      </c>
      <c r="O33" s="143">
        <f t="shared" ref="O33:P33" si="37">O21+O17+O13+O7+O31+O28+O32</f>
        <v>2579.7303097069039</v>
      </c>
      <c r="P33" s="142">
        <f t="shared" si="37"/>
        <v>113.01222231825436</v>
      </c>
      <c r="Q33" s="52">
        <f t="shared" si="23"/>
        <v>2692.7425320251582</v>
      </c>
      <c r="R33" s="141">
        <f t="shared" ref="R33:S33" si="38">R21+R17+R13+R7+R31+R28+R32</f>
        <v>2592.4053146588576</v>
      </c>
      <c r="S33" s="142">
        <f t="shared" si="38"/>
        <v>110.23621854342484</v>
      </c>
      <c r="T33" s="52">
        <f t="shared" si="24"/>
        <v>2702.6415332022825</v>
      </c>
      <c r="U33" s="143">
        <f t="shared" ref="U33:V33" si="39">U21+U17+U13+U7+U31+U28+U32</f>
        <v>2606.3758315284654</v>
      </c>
      <c r="V33" s="142">
        <f t="shared" si="39"/>
        <v>110.30222159177139</v>
      </c>
      <c r="W33" s="52">
        <f t="shared" si="25"/>
        <v>2716.6780531202367</v>
      </c>
      <c r="X33" s="141">
        <f t="shared" ref="X33:Y33" si="40">X21+X17+X13+X7+X31+X28+X32</f>
        <v>2616.0489136838873</v>
      </c>
      <c r="Y33" s="142">
        <f t="shared" si="40"/>
        <v>111.91859707851873</v>
      </c>
      <c r="Z33" s="52">
        <f t="shared" si="26"/>
        <v>2727.9675107624062</v>
      </c>
      <c r="AA33" s="144">
        <f t="shared" ref="AA33:AB33" si="41">AA21+AA17+AA13+AA7+AA31+AA28+AA32</f>
        <v>2633.8067698027462</v>
      </c>
      <c r="AB33" s="145">
        <f t="shared" si="41"/>
        <v>111.03921568247563</v>
      </c>
      <c r="AC33" s="52">
        <f t="shared" si="27"/>
        <v>2744.8459854852217</v>
      </c>
      <c r="AD33" s="145">
        <f>AD21+AD17+AD13+AD7+AD31+AD28+AD32</f>
        <v>2647.5665013756434</v>
      </c>
      <c r="AE33" s="145">
        <f>AE21+AE17+AE13+AE7+AE31+AE28+AE32</f>
        <v>111.9226014397818</v>
      </c>
      <c r="AF33" s="52">
        <f t="shared" si="28"/>
        <v>2759.4891028154252</v>
      </c>
      <c r="AG33" s="145">
        <f>AG21+AG17+AG13+AG7+AG31+AG28+AG32</f>
        <v>2675.2278809566192</v>
      </c>
      <c r="AH33" s="145">
        <f>AH21+AH17+AH13+AH7+AH31+AH28+AH32</f>
        <v>112.46835128983749</v>
      </c>
      <c r="AI33" s="52">
        <f t="shared" si="29"/>
        <v>2787.6962322464565</v>
      </c>
      <c r="AJ33" s="145">
        <f>AJ21+AJ17+AJ13+AJ7+AJ31+AJ28+AJ32</f>
        <v>2682.4769436412835</v>
      </c>
      <c r="AK33" s="145">
        <f>AK21+AK17+AK13+AK7+AK31+AK28+AK32</f>
        <v>113.81730591756714</v>
      </c>
      <c r="AL33" s="52">
        <f t="shared" si="30"/>
        <v>2796.2942495588504</v>
      </c>
      <c r="AM33" s="145">
        <f>AM21+AM17+AM13+AM7+AM31+AM28+AM32</f>
        <v>2725.8013137113608</v>
      </c>
      <c r="AN33" s="145">
        <f>AN21+AN17+AN13+AN7+AN31+AN28+AN32</f>
        <v>114.0155550147775</v>
      </c>
      <c r="AO33" s="52">
        <f t="shared" si="31"/>
        <v>2839.8168687261382</v>
      </c>
    </row>
    <row r="34" spans="1:41">
      <c r="B34" s="30"/>
      <c r="C34" s="183"/>
      <c r="D34" s="183"/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</row>
    <row r="35" spans="1:41">
      <c r="B35" s="36" t="s">
        <v>33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</row>
    <row r="36" spans="1:41">
      <c r="B36" s="36" t="s">
        <v>56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41">
      <c r="B37" s="36" t="s">
        <v>64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F37" s="54"/>
      <c r="AI37" s="54"/>
    </row>
    <row r="38" spans="1:41">
      <c r="B38" s="37" t="s">
        <v>62</v>
      </c>
    </row>
    <row r="39" spans="1:41">
      <c r="A39" s="53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55"/>
      <c r="AE39" s="55"/>
      <c r="AF39" s="55"/>
      <c r="AG39" s="55"/>
      <c r="AH39" s="55"/>
      <c r="AI39" s="55"/>
    </row>
    <row r="40" spans="1:41">
      <c r="A40" s="53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F40" s="53"/>
    </row>
    <row r="41" spans="1:41">
      <c r="A41" s="53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41">
      <c r="A42" s="53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41">
      <c r="A43" s="5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41">
      <c r="A44" s="5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39"/>
      <c r="AE44" s="39"/>
      <c r="AG44" s="39"/>
      <c r="AH44" s="39"/>
    </row>
  </sheetData>
  <mergeCells count="27">
    <mergeCell ref="R5:S5"/>
    <mergeCell ref="T5:T6"/>
    <mergeCell ref="O5:P5"/>
    <mergeCell ref="Q5:Q6"/>
    <mergeCell ref="AA5:AB5"/>
    <mergeCell ref="AC5:AC6"/>
    <mergeCell ref="X5:Y5"/>
    <mergeCell ref="Z5:Z6"/>
    <mergeCell ref="U5:V5"/>
    <mergeCell ref="W5:W6"/>
    <mergeCell ref="AG5:AH5"/>
    <mergeCell ref="AI5:AI6"/>
    <mergeCell ref="B5:B6"/>
    <mergeCell ref="AM5:AN5"/>
    <mergeCell ref="AO5:AO6"/>
    <mergeCell ref="C5:D5"/>
    <mergeCell ref="N5:N6"/>
    <mergeCell ref="L5:M5"/>
    <mergeCell ref="K5:K6"/>
    <mergeCell ref="AD5:AE5"/>
    <mergeCell ref="AF5:AF6"/>
    <mergeCell ref="E5:E6"/>
    <mergeCell ref="I5:J5"/>
    <mergeCell ref="F5:G5"/>
    <mergeCell ref="H5:H6"/>
    <mergeCell ref="AJ5:AK5"/>
    <mergeCell ref="AL5:AL6"/>
  </mergeCells>
  <conditionalFormatting sqref="C35:AO35">
    <cfRule type="cellIs" priority="3" operator="notEqual">
      <formula>0</formula>
    </cfRule>
    <cfRule type="cellIs" priority="4" operator="notEqual">
      <formula>0</formula>
    </cfRule>
  </conditionalFormatting>
  <conditionalFormatting sqref="AM35:AO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I7:J7 R7:S7 U7:V7 X7:Y7 AA7:AB7 AD7:AE7 AD28:AE28 AG28:AH28" formulaRange="1"/>
    <ignoredError sqref="AC7 Z7 W7 T7 K7 N7 Q7 E7 H7 C33:N33 Q33:AC33 AF13:AF27" formula="1"/>
    <ignoredError sqref="AF7 O7:P7 L7:M7 F7:G7 C7:D7 AF2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43"/>
  <sheetViews>
    <sheetView showGridLines="0" tabSelected="1" topLeftCell="B1" zoomScale="70" zoomScaleNormal="70" workbookViewId="0">
      <pane xSplit="1" ySplit="5" topLeftCell="AM21" activePane="bottomRight" state="frozen"/>
      <selection activeCell="B1" sqref="B1"/>
      <selection pane="topRight" activeCell="C1" sqref="C1"/>
      <selection pane="bottomLeft" activeCell="B6" sqref="B6"/>
      <selection pane="bottomRight" activeCell="AH6" sqref="AH6"/>
    </sheetView>
  </sheetViews>
  <sheetFormatPr defaultColWidth="9.1796875" defaultRowHeight="14.5"/>
  <cols>
    <col min="1" max="1" width="9.1796875" style="1"/>
    <col min="2" max="2" width="45" style="2" customWidth="1"/>
    <col min="3" max="8" width="14.7265625" style="2" customWidth="1"/>
    <col min="9" max="26" width="15.26953125" style="2" customWidth="1"/>
    <col min="27" max="29" width="15.81640625" style="2" customWidth="1"/>
    <col min="30" max="41" width="15.81640625" style="1" customWidth="1"/>
    <col min="42" max="16384" width="9.1796875" style="1"/>
  </cols>
  <sheetData>
    <row r="1" spans="2:41">
      <c r="B1" s="167" t="s">
        <v>31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</row>
    <row r="2" spans="2:41">
      <c r="B2" s="167" t="s">
        <v>32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</row>
    <row r="3" spans="2:41" ht="1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</row>
    <row r="4" spans="2:41" s="154" customFormat="1">
      <c r="B4" s="194" t="s">
        <v>1</v>
      </c>
      <c r="C4" s="190" t="s">
        <v>55</v>
      </c>
      <c r="D4" s="187"/>
      <c r="E4" s="188" t="s">
        <v>26</v>
      </c>
      <c r="F4" s="190" t="s">
        <v>52</v>
      </c>
      <c r="G4" s="187"/>
      <c r="H4" s="188" t="s">
        <v>26</v>
      </c>
      <c r="I4" s="193" t="s">
        <v>51</v>
      </c>
      <c r="J4" s="187"/>
      <c r="K4" s="191" t="s">
        <v>26</v>
      </c>
      <c r="L4" s="190" t="s">
        <v>50</v>
      </c>
      <c r="M4" s="187"/>
      <c r="N4" s="188" t="s">
        <v>26</v>
      </c>
      <c r="O4" s="193" t="s">
        <v>49</v>
      </c>
      <c r="P4" s="187"/>
      <c r="Q4" s="191" t="s">
        <v>26</v>
      </c>
      <c r="R4" s="190" t="s">
        <v>48</v>
      </c>
      <c r="S4" s="187"/>
      <c r="T4" s="188" t="s">
        <v>26</v>
      </c>
      <c r="U4" s="190" t="s">
        <v>53</v>
      </c>
      <c r="V4" s="187"/>
      <c r="W4" s="188" t="s">
        <v>26</v>
      </c>
      <c r="X4" s="193" t="s">
        <v>46</v>
      </c>
      <c r="Y4" s="187"/>
      <c r="Z4" s="188" t="s">
        <v>26</v>
      </c>
      <c r="AA4" s="193" t="s">
        <v>47</v>
      </c>
      <c r="AB4" s="187"/>
      <c r="AC4" s="191" t="s">
        <v>26</v>
      </c>
      <c r="AD4" s="190" t="s">
        <v>54</v>
      </c>
      <c r="AE4" s="187"/>
      <c r="AF4" s="188" t="s">
        <v>26</v>
      </c>
      <c r="AG4" s="190" t="s">
        <v>57</v>
      </c>
      <c r="AH4" s="187"/>
      <c r="AI4" s="188" t="s">
        <v>26</v>
      </c>
      <c r="AJ4" s="186" t="s">
        <v>58</v>
      </c>
      <c r="AK4" s="187"/>
      <c r="AL4" s="188" t="s">
        <v>26</v>
      </c>
      <c r="AM4" s="186" t="s">
        <v>59</v>
      </c>
      <c r="AN4" s="187"/>
      <c r="AO4" s="188" t="s">
        <v>26</v>
      </c>
    </row>
    <row r="5" spans="2:41" s="154" customFormat="1">
      <c r="B5" s="195"/>
      <c r="C5" s="56" t="s">
        <v>29</v>
      </c>
      <c r="D5" s="8" t="s">
        <v>2</v>
      </c>
      <c r="E5" s="189"/>
      <c r="F5" s="56" t="s">
        <v>29</v>
      </c>
      <c r="G5" s="8" t="s">
        <v>2</v>
      </c>
      <c r="H5" s="189"/>
      <c r="I5" s="57" t="s">
        <v>29</v>
      </c>
      <c r="J5" s="8" t="s">
        <v>2</v>
      </c>
      <c r="K5" s="192"/>
      <c r="L5" s="56" t="s">
        <v>29</v>
      </c>
      <c r="M5" s="8" t="s">
        <v>2</v>
      </c>
      <c r="N5" s="189"/>
      <c r="O5" s="57" t="s">
        <v>29</v>
      </c>
      <c r="P5" s="8" t="s">
        <v>2</v>
      </c>
      <c r="Q5" s="192"/>
      <c r="R5" s="56" t="s">
        <v>29</v>
      </c>
      <c r="S5" s="8" t="s">
        <v>2</v>
      </c>
      <c r="T5" s="189"/>
      <c r="U5" s="56" t="s">
        <v>29</v>
      </c>
      <c r="V5" s="8" t="s">
        <v>2</v>
      </c>
      <c r="W5" s="189"/>
      <c r="X5" s="57" t="s">
        <v>29</v>
      </c>
      <c r="Y5" s="8" t="s">
        <v>2</v>
      </c>
      <c r="Z5" s="189"/>
      <c r="AA5" s="57" t="s">
        <v>29</v>
      </c>
      <c r="AB5" s="8" t="s">
        <v>2</v>
      </c>
      <c r="AC5" s="192"/>
      <c r="AD5" s="56" t="s">
        <v>29</v>
      </c>
      <c r="AE5" s="8" t="s">
        <v>2</v>
      </c>
      <c r="AF5" s="189"/>
      <c r="AG5" s="56" t="s">
        <v>29</v>
      </c>
      <c r="AH5" s="8" t="s">
        <v>2</v>
      </c>
      <c r="AI5" s="189"/>
      <c r="AJ5" s="56" t="s">
        <v>29</v>
      </c>
      <c r="AK5" s="8" t="s">
        <v>2</v>
      </c>
      <c r="AL5" s="189"/>
      <c r="AM5" s="56" t="s">
        <v>29</v>
      </c>
      <c r="AN5" s="8" t="s">
        <v>2</v>
      </c>
      <c r="AO5" s="189"/>
    </row>
    <row r="6" spans="2:41">
      <c r="B6" s="13" t="s">
        <v>3</v>
      </c>
      <c r="C6" s="5">
        <f t="shared" ref="C6" si="0">SUM(C7:C11)</f>
        <v>135</v>
      </c>
      <c r="D6" s="63">
        <f t="shared" ref="D6" si="1">SUM(D7:D11)</f>
        <v>13</v>
      </c>
      <c r="E6" s="13">
        <f t="shared" ref="E6:E39" si="2">SUM(C6:D6)</f>
        <v>148</v>
      </c>
      <c r="F6" s="5">
        <f t="shared" ref="F6:G6" si="3">SUM(F7:F11)</f>
        <v>135</v>
      </c>
      <c r="G6" s="63">
        <f t="shared" si="3"/>
        <v>13</v>
      </c>
      <c r="H6" s="78">
        <v>147</v>
      </c>
      <c r="I6" s="58">
        <f t="shared" ref="I6:J6" si="4">SUM(I7:I11)</f>
        <v>135</v>
      </c>
      <c r="J6" s="63">
        <f t="shared" si="4"/>
        <v>13</v>
      </c>
      <c r="K6" s="69">
        <v>147</v>
      </c>
      <c r="L6" s="5">
        <f t="shared" ref="L6:M6" si="5">SUM(L7:L11)</f>
        <v>135</v>
      </c>
      <c r="M6" s="63">
        <f t="shared" si="5"/>
        <v>13</v>
      </c>
      <c r="N6" s="78">
        <v>147</v>
      </c>
      <c r="O6" s="58">
        <f t="shared" ref="O6:P6" si="6">SUM(O7:O11)</f>
        <v>136</v>
      </c>
      <c r="P6" s="63">
        <f t="shared" si="6"/>
        <v>13</v>
      </c>
      <c r="Q6" s="69">
        <v>147</v>
      </c>
      <c r="R6" s="5">
        <f t="shared" ref="R6:S6" si="7">SUM(R7:R11)</f>
        <v>136</v>
      </c>
      <c r="S6" s="63">
        <f t="shared" si="7"/>
        <v>13</v>
      </c>
      <c r="T6" s="78">
        <v>147</v>
      </c>
      <c r="U6" s="5">
        <f t="shared" ref="U6:V6" si="8">SUM(U7:U11)</f>
        <v>136</v>
      </c>
      <c r="V6" s="63">
        <f t="shared" si="8"/>
        <v>13</v>
      </c>
      <c r="W6" s="78">
        <v>147</v>
      </c>
      <c r="X6" s="58">
        <f t="shared" ref="X6:Y6" si="9">SUM(X7:X11)</f>
        <v>136</v>
      </c>
      <c r="Y6" s="63">
        <f t="shared" si="9"/>
        <v>14</v>
      </c>
      <c r="Z6" s="78">
        <v>147</v>
      </c>
      <c r="AA6" s="75">
        <f t="shared" ref="AA6:AB6" si="10">SUM(AA7:AA11)</f>
        <v>135</v>
      </c>
      <c r="AB6" s="19">
        <f t="shared" si="10"/>
        <v>14</v>
      </c>
      <c r="AC6" s="98">
        <v>147</v>
      </c>
      <c r="AD6" s="85">
        <f>SUM(AD7:AD11)</f>
        <v>135</v>
      </c>
      <c r="AE6" s="19">
        <f>SUM(AE7:AE11)</f>
        <v>14</v>
      </c>
      <c r="AF6" s="19">
        <f t="shared" ref="AF6:AF39" si="11">SUM(AD6:AE6)</f>
        <v>149</v>
      </c>
      <c r="AG6" s="85">
        <f>SUM(AG7:AG11)</f>
        <v>135</v>
      </c>
      <c r="AH6" s="19">
        <f>SUM(AH7:AH11)</f>
        <v>14</v>
      </c>
      <c r="AI6" s="99">
        <f t="shared" ref="AI6:AI39" si="12">SUM(AG6:AH6)</f>
        <v>149</v>
      </c>
      <c r="AJ6" s="85">
        <f>SUM(AJ7:AJ11)</f>
        <v>135</v>
      </c>
      <c r="AK6" s="19">
        <f>SUM(AK7:AK11)</f>
        <v>14</v>
      </c>
      <c r="AL6" s="99">
        <f t="shared" ref="AL6:AL39" si="13">SUM(AJ6:AK6)</f>
        <v>149</v>
      </c>
      <c r="AM6" s="85">
        <f>SUM(AM7:AM11)</f>
        <v>135</v>
      </c>
      <c r="AN6" s="19">
        <f>SUM(AN7:AN11)</f>
        <v>14</v>
      </c>
      <c r="AO6" s="99">
        <f t="shared" ref="AO6:AO39" si="14">SUM(AM6:AN6)</f>
        <v>149</v>
      </c>
    </row>
    <row r="7" spans="2:41">
      <c r="B7" s="12" t="s">
        <v>4</v>
      </c>
      <c r="C7" s="12">
        <v>52</v>
      </c>
      <c r="D7" s="64">
        <v>7</v>
      </c>
      <c r="E7" s="156">
        <f t="shared" si="2"/>
        <v>59</v>
      </c>
      <c r="F7" s="79">
        <v>52</v>
      </c>
      <c r="G7" s="64">
        <v>7</v>
      </c>
      <c r="H7" s="100">
        <f t="shared" ref="H7:H39" si="15">SUM(F7:G7)</f>
        <v>59</v>
      </c>
      <c r="I7" s="70">
        <v>52</v>
      </c>
      <c r="J7" s="64">
        <v>7</v>
      </c>
      <c r="K7" s="101">
        <f t="shared" ref="K7:K39" si="16">SUM(I7:J7)</f>
        <v>59</v>
      </c>
      <c r="L7" s="79">
        <v>52</v>
      </c>
      <c r="M7" s="64">
        <v>7</v>
      </c>
      <c r="N7" s="100">
        <f t="shared" ref="N7:N39" si="17">SUM(L7:M7)</f>
        <v>59</v>
      </c>
      <c r="O7" s="70">
        <v>53</v>
      </c>
      <c r="P7" s="64">
        <v>7</v>
      </c>
      <c r="Q7" s="101">
        <f t="shared" ref="Q7:Q39" si="18">SUM(O7:P7)</f>
        <v>60</v>
      </c>
      <c r="R7" s="79">
        <v>53</v>
      </c>
      <c r="S7" s="64">
        <v>7</v>
      </c>
      <c r="T7" s="100">
        <f t="shared" ref="T7:T39" si="19">SUM(R7:S7)</f>
        <v>60</v>
      </c>
      <c r="U7" s="79">
        <v>53</v>
      </c>
      <c r="V7" s="64">
        <v>7</v>
      </c>
      <c r="W7" s="100">
        <f t="shared" ref="W7:W39" si="20">SUM(U7:V7)</f>
        <v>60</v>
      </c>
      <c r="X7" s="70">
        <v>53</v>
      </c>
      <c r="Y7" s="64">
        <v>7</v>
      </c>
      <c r="Z7" s="100">
        <f t="shared" ref="Z7:Z39" si="21">SUM(X7:Y7)</f>
        <v>60</v>
      </c>
      <c r="AA7" s="102">
        <v>53</v>
      </c>
      <c r="AB7" s="103">
        <v>7</v>
      </c>
      <c r="AC7" s="101">
        <f t="shared" ref="AC7:AC39" si="22">SUM(AA7:AB7)</f>
        <v>60</v>
      </c>
      <c r="AD7" s="104">
        <v>53</v>
      </c>
      <c r="AE7" s="103">
        <v>7</v>
      </c>
      <c r="AF7" s="100">
        <f t="shared" si="11"/>
        <v>60</v>
      </c>
      <c r="AG7" s="104">
        <v>53</v>
      </c>
      <c r="AH7" s="103">
        <v>7</v>
      </c>
      <c r="AI7" s="100">
        <f t="shared" si="12"/>
        <v>60</v>
      </c>
      <c r="AJ7" s="104">
        <v>53</v>
      </c>
      <c r="AK7" s="103">
        <v>7</v>
      </c>
      <c r="AL7" s="100">
        <f t="shared" si="13"/>
        <v>60</v>
      </c>
      <c r="AM7" s="104">
        <v>53</v>
      </c>
      <c r="AN7" s="103">
        <v>7</v>
      </c>
      <c r="AO7" s="100">
        <f t="shared" si="14"/>
        <v>60</v>
      </c>
    </row>
    <row r="8" spans="2:41">
      <c r="B8" s="10" t="s">
        <v>5</v>
      </c>
      <c r="C8" s="10">
        <v>72</v>
      </c>
      <c r="D8" s="65">
        <v>5</v>
      </c>
      <c r="E8" s="157">
        <f t="shared" si="2"/>
        <v>77</v>
      </c>
      <c r="F8" s="80">
        <v>72</v>
      </c>
      <c r="G8" s="65">
        <v>5</v>
      </c>
      <c r="H8" s="100">
        <f t="shared" si="15"/>
        <v>77</v>
      </c>
      <c r="I8" s="71">
        <v>72</v>
      </c>
      <c r="J8" s="65">
        <v>5</v>
      </c>
      <c r="K8" s="101">
        <f t="shared" si="16"/>
        <v>77</v>
      </c>
      <c r="L8" s="80">
        <v>72</v>
      </c>
      <c r="M8" s="65">
        <v>5</v>
      </c>
      <c r="N8" s="100">
        <f t="shared" si="17"/>
        <v>77</v>
      </c>
      <c r="O8" s="71">
        <v>72</v>
      </c>
      <c r="P8" s="65">
        <v>5</v>
      </c>
      <c r="Q8" s="101">
        <f t="shared" si="18"/>
        <v>77</v>
      </c>
      <c r="R8" s="80">
        <v>72</v>
      </c>
      <c r="S8" s="65">
        <v>5</v>
      </c>
      <c r="T8" s="100">
        <f t="shared" si="19"/>
        <v>77</v>
      </c>
      <c r="U8" s="80">
        <v>72</v>
      </c>
      <c r="V8" s="65">
        <v>5</v>
      </c>
      <c r="W8" s="100">
        <f t="shared" si="20"/>
        <v>77</v>
      </c>
      <c r="X8" s="71">
        <v>72</v>
      </c>
      <c r="Y8" s="65">
        <v>6</v>
      </c>
      <c r="Z8" s="100">
        <f t="shared" si="21"/>
        <v>78</v>
      </c>
      <c r="AA8" s="102">
        <v>71</v>
      </c>
      <c r="AB8" s="103">
        <v>6</v>
      </c>
      <c r="AC8" s="101">
        <f t="shared" si="22"/>
        <v>77</v>
      </c>
      <c r="AD8" s="104">
        <v>71</v>
      </c>
      <c r="AE8" s="103">
        <v>6</v>
      </c>
      <c r="AF8" s="100">
        <f t="shared" si="11"/>
        <v>77</v>
      </c>
      <c r="AG8" s="104">
        <v>71</v>
      </c>
      <c r="AH8" s="103">
        <v>6</v>
      </c>
      <c r="AI8" s="100">
        <f t="shared" si="12"/>
        <v>77</v>
      </c>
      <c r="AJ8" s="104">
        <v>71</v>
      </c>
      <c r="AK8" s="103">
        <v>6</v>
      </c>
      <c r="AL8" s="100">
        <f t="shared" si="13"/>
        <v>77</v>
      </c>
      <c r="AM8" s="104">
        <v>71</v>
      </c>
      <c r="AN8" s="103">
        <v>6</v>
      </c>
      <c r="AO8" s="100">
        <f t="shared" si="14"/>
        <v>77</v>
      </c>
    </row>
    <row r="9" spans="2:41">
      <c r="B9" s="10" t="s">
        <v>6</v>
      </c>
      <c r="C9" s="10">
        <v>6</v>
      </c>
      <c r="D9" s="65">
        <v>1</v>
      </c>
      <c r="E9" s="157">
        <f t="shared" si="2"/>
        <v>7</v>
      </c>
      <c r="F9" s="80">
        <v>6</v>
      </c>
      <c r="G9" s="65">
        <v>1</v>
      </c>
      <c r="H9" s="100">
        <f t="shared" si="15"/>
        <v>7</v>
      </c>
      <c r="I9" s="71">
        <v>6</v>
      </c>
      <c r="J9" s="65">
        <v>1</v>
      </c>
      <c r="K9" s="101">
        <f t="shared" si="16"/>
        <v>7</v>
      </c>
      <c r="L9" s="80">
        <v>6</v>
      </c>
      <c r="M9" s="65">
        <v>1</v>
      </c>
      <c r="N9" s="100">
        <f t="shared" si="17"/>
        <v>7</v>
      </c>
      <c r="O9" s="71">
        <v>6</v>
      </c>
      <c r="P9" s="65">
        <v>1</v>
      </c>
      <c r="Q9" s="101">
        <f t="shared" si="18"/>
        <v>7</v>
      </c>
      <c r="R9" s="80">
        <v>6</v>
      </c>
      <c r="S9" s="65">
        <v>1</v>
      </c>
      <c r="T9" s="100">
        <f t="shared" si="19"/>
        <v>7</v>
      </c>
      <c r="U9" s="80">
        <v>6</v>
      </c>
      <c r="V9" s="65">
        <v>1</v>
      </c>
      <c r="W9" s="100">
        <f t="shared" si="20"/>
        <v>7</v>
      </c>
      <c r="X9" s="71">
        <v>6</v>
      </c>
      <c r="Y9" s="65">
        <v>1</v>
      </c>
      <c r="Z9" s="100">
        <f t="shared" si="21"/>
        <v>7</v>
      </c>
      <c r="AA9" s="102">
        <v>6</v>
      </c>
      <c r="AB9" s="103">
        <v>1</v>
      </c>
      <c r="AC9" s="101">
        <f t="shared" si="22"/>
        <v>7</v>
      </c>
      <c r="AD9" s="104">
        <v>6</v>
      </c>
      <c r="AE9" s="103">
        <v>1</v>
      </c>
      <c r="AF9" s="100">
        <f t="shared" si="11"/>
        <v>7</v>
      </c>
      <c r="AG9" s="104">
        <v>6</v>
      </c>
      <c r="AH9" s="103">
        <v>1</v>
      </c>
      <c r="AI9" s="100">
        <f t="shared" si="12"/>
        <v>7</v>
      </c>
      <c r="AJ9" s="104">
        <v>6</v>
      </c>
      <c r="AK9" s="103">
        <v>1</v>
      </c>
      <c r="AL9" s="100">
        <f t="shared" si="13"/>
        <v>7</v>
      </c>
      <c r="AM9" s="104">
        <v>6</v>
      </c>
      <c r="AN9" s="103">
        <v>1</v>
      </c>
      <c r="AO9" s="100">
        <f t="shared" si="14"/>
        <v>7</v>
      </c>
    </row>
    <row r="10" spans="2:41" ht="29">
      <c r="B10" s="42" t="s">
        <v>45</v>
      </c>
      <c r="C10" s="42">
        <v>3</v>
      </c>
      <c r="D10" s="66">
        <v>0</v>
      </c>
      <c r="E10" s="158">
        <f t="shared" si="2"/>
        <v>3</v>
      </c>
      <c r="F10" s="81">
        <v>3</v>
      </c>
      <c r="G10" s="66">
        <v>0</v>
      </c>
      <c r="H10" s="100">
        <f t="shared" si="15"/>
        <v>3</v>
      </c>
      <c r="I10" s="72">
        <v>3</v>
      </c>
      <c r="J10" s="66">
        <v>0</v>
      </c>
      <c r="K10" s="101">
        <f t="shared" si="16"/>
        <v>3</v>
      </c>
      <c r="L10" s="81">
        <v>3</v>
      </c>
      <c r="M10" s="66">
        <v>0</v>
      </c>
      <c r="N10" s="100">
        <f t="shared" si="17"/>
        <v>3</v>
      </c>
      <c r="O10" s="72">
        <v>3</v>
      </c>
      <c r="P10" s="66">
        <v>0</v>
      </c>
      <c r="Q10" s="101">
        <f t="shared" si="18"/>
        <v>3</v>
      </c>
      <c r="R10" s="81">
        <v>3</v>
      </c>
      <c r="S10" s="66">
        <v>0</v>
      </c>
      <c r="T10" s="100">
        <f t="shared" si="19"/>
        <v>3</v>
      </c>
      <c r="U10" s="81">
        <v>3</v>
      </c>
      <c r="V10" s="66">
        <v>0</v>
      </c>
      <c r="W10" s="100">
        <f t="shared" si="20"/>
        <v>3</v>
      </c>
      <c r="X10" s="72">
        <v>3</v>
      </c>
      <c r="Y10" s="66">
        <v>0</v>
      </c>
      <c r="Z10" s="100">
        <f t="shared" si="21"/>
        <v>3</v>
      </c>
      <c r="AA10" s="102">
        <v>3</v>
      </c>
      <c r="AB10" s="103">
        <v>0</v>
      </c>
      <c r="AC10" s="101">
        <f t="shared" si="22"/>
        <v>3</v>
      </c>
      <c r="AD10" s="104">
        <v>3</v>
      </c>
      <c r="AE10" s="103">
        <v>0</v>
      </c>
      <c r="AF10" s="100">
        <f t="shared" si="11"/>
        <v>3</v>
      </c>
      <c r="AG10" s="104">
        <v>3</v>
      </c>
      <c r="AH10" s="103">
        <v>0</v>
      </c>
      <c r="AI10" s="100">
        <f t="shared" si="12"/>
        <v>3</v>
      </c>
      <c r="AJ10" s="104">
        <v>3</v>
      </c>
      <c r="AK10" s="103">
        <v>0</v>
      </c>
      <c r="AL10" s="100">
        <f t="shared" si="13"/>
        <v>3</v>
      </c>
      <c r="AM10" s="104">
        <v>3</v>
      </c>
      <c r="AN10" s="103">
        <v>0</v>
      </c>
      <c r="AO10" s="100">
        <f t="shared" si="14"/>
        <v>3</v>
      </c>
    </row>
    <row r="11" spans="2:41">
      <c r="B11" s="10" t="s">
        <v>7</v>
      </c>
      <c r="C11" s="10">
        <v>2</v>
      </c>
      <c r="D11" s="65">
        <v>0</v>
      </c>
      <c r="E11" s="157">
        <f t="shared" si="2"/>
        <v>2</v>
      </c>
      <c r="F11" s="80">
        <v>2</v>
      </c>
      <c r="G11" s="65">
        <v>0</v>
      </c>
      <c r="H11" s="100">
        <f t="shared" si="15"/>
        <v>2</v>
      </c>
      <c r="I11" s="71">
        <v>2</v>
      </c>
      <c r="J11" s="65">
        <v>0</v>
      </c>
      <c r="K11" s="101">
        <f t="shared" si="16"/>
        <v>2</v>
      </c>
      <c r="L11" s="80">
        <v>2</v>
      </c>
      <c r="M11" s="65">
        <v>0</v>
      </c>
      <c r="N11" s="100">
        <f t="shared" si="17"/>
        <v>2</v>
      </c>
      <c r="O11" s="71">
        <v>2</v>
      </c>
      <c r="P11" s="65">
        <v>0</v>
      </c>
      <c r="Q11" s="101">
        <f t="shared" si="18"/>
        <v>2</v>
      </c>
      <c r="R11" s="80">
        <v>2</v>
      </c>
      <c r="S11" s="65">
        <v>0</v>
      </c>
      <c r="T11" s="100">
        <f t="shared" si="19"/>
        <v>2</v>
      </c>
      <c r="U11" s="80">
        <v>2</v>
      </c>
      <c r="V11" s="65">
        <v>0</v>
      </c>
      <c r="W11" s="100">
        <f t="shared" si="20"/>
        <v>2</v>
      </c>
      <c r="X11" s="71">
        <v>2</v>
      </c>
      <c r="Y11" s="65">
        <v>0</v>
      </c>
      <c r="Z11" s="100">
        <f t="shared" si="21"/>
        <v>2</v>
      </c>
      <c r="AA11" s="105">
        <v>2</v>
      </c>
      <c r="AB11" s="106">
        <v>0</v>
      </c>
      <c r="AC11" s="101">
        <f t="shared" si="22"/>
        <v>2</v>
      </c>
      <c r="AD11" s="107">
        <v>2</v>
      </c>
      <c r="AE11" s="106">
        <v>0</v>
      </c>
      <c r="AF11" s="100">
        <f t="shared" si="11"/>
        <v>2</v>
      </c>
      <c r="AG11" s="107">
        <v>2</v>
      </c>
      <c r="AH11" s="106">
        <v>0</v>
      </c>
      <c r="AI11" s="100">
        <f t="shared" si="12"/>
        <v>2</v>
      </c>
      <c r="AJ11" s="107">
        <v>2</v>
      </c>
      <c r="AK11" s="106">
        <v>0</v>
      </c>
      <c r="AL11" s="100">
        <f t="shared" si="13"/>
        <v>2</v>
      </c>
      <c r="AM11" s="107">
        <v>2</v>
      </c>
      <c r="AN11" s="106">
        <v>0</v>
      </c>
      <c r="AO11" s="100">
        <f t="shared" si="14"/>
        <v>2</v>
      </c>
    </row>
    <row r="12" spans="2:41">
      <c r="B12" s="11" t="s">
        <v>8</v>
      </c>
      <c r="C12" s="11">
        <f t="shared" ref="C12:D12" si="23">SUM(C13:C15)</f>
        <v>230</v>
      </c>
      <c r="D12" s="67">
        <f t="shared" si="23"/>
        <v>9</v>
      </c>
      <c r="E12" s="159">
        <f t="shared" si="2"/>
        <v>239</v>
      </c>
      <c r="F12" s="82">
        <f t="shared" ref="F12:G12" si="24">SUM(F13:F15)</f>
        <v>229</v>
      </c>
      <c r="G12" s="67">
        <f t="shared" si="24"/>
        <v>9</v>
      </c>
      <c r="H12" s="99">
        <f t="shared" si="15"/>
        <v>238</v>
      </c>
      <c r="I12" s="73">
        <f t="shared" ref="I12:J12" si="25">SUM(I13:I15)</f>
        <v>227</v>
      </c>
      <c r="J12" s="67">
        <f t="shared" si="25"/>
        <v>9</v>
      </c>
      <c r="K12" s="98">
        <f t="shared" si="16"/>
        <v>236</v>
      </c>
      <c r="L12" s="82">
        <f t="shared" ref="L12:M12" si="26">SUM(L13:L15)</f>
        <v>227</v>
      </c>
      <c r="M12" s="67">
        <f t="shared" si="26"/>
        <v>9</v>
      </c>
      <c r="N12" s="99">
        <f t="shared" si="17"/>
        <v>236</v>
      </c>
      <c r="O12" s="73">
        <f t="shared" ref="O12:P12" si="27">SUM(O13:O15)</f>
        <v>225</v>
      </c>
      <c r="P12" s="67">
        <f t="shared" si="27"/>
        <v>9</v>
      </c>
      <c r="Q12" s="98">
        <f t="shared" si="18"/>
        <v>234</v>
      </c>
      <c r="R12" s="82">
        <f t="shared" ref="R12:S12" si="28">SUM(R13:R15)</f>
        <v>223</v>
      </c>
      <c r="S12" s="67">
        <f t="shared" si="28"/>
        <v>9</v>
      </c>
      <c r="T12" s="99">
        <f t="shared" si="19"/>
        <v>232</v>
      </c>
      <c r="U12" s="82">
        <f t="shared" ref="U12:V12" si="29">SUM(U13:U15)</f>
        <v>221</v>
      </c>
      <c r="V12" s="67">
        <f t="shared" si="29"/>
        <v>9</v>
      </c>
      <c r="W12" s="99">
        <f t="shared" si="20"/>
        <v>230</v>
      </c>
      <c r="X12" s="73">
        <f t="shared" ref="X12:Y12" si="30">SUM(X13:X15)</f>
        <v>219</v>
      </c>
      <c r="Y12" s="67">
        <f t="shared" si="30"/>
        <v>9</v>
      </c>
      <c r="Z12" s="99">
        <f t="shared" si="21"/>
        <v>228</v>
      </c>
      <c r="AA12" s="108">
        <f t="shared" ref="AA12:AB12" si="31">SUM(AA13:AA15)</f>
        <v>218</v>
      </c>
      <c r="AB12" s="109">
        <f t="shared" si="31"/>
        <v>9</v>
      </c>
      <c r="AC12" s="98">
        <f t="shared" si="22"/>
        <v>227</v>
      </c>
      <c r="AD12" s="110">
        <f>SUM(AD13:AD15)</f>
        <v>217</v>
      </c>
      <c r="AE12" s="109">
        <f>SUM(AE13:AE15)</f>
        <v>9</v>
      </c>
      <c r="AF12" s="99">
        <f t="shared" si="11"/>
        <v>226</v>
      </c>
      <c r="AG12" s="110">
        <f>SUM(AG13:AG15)</f>
        <v>215</v>
      </c>
      <c r="AH12" s="109">
        <f>SUM(AH13:AH15)</f>
        <v>9</v>
      </c>
      <c r="AI12" s="99">
        <f t="shared" si="12"/>
        <v>224</v>
      </c>
      <c r="AJ12" s="110">
        <f>SUM(AJ13:AJ15)</f>
        <v>215</v>
      </c>
      <c r="AK12" s="109">
        <f>SUM(AK13:AK15)</f>
        <v>9</v>
      </c>
      <c r="AL12" s="99">
        <f t="shared" si="13"/>
        <v>224</v>
      </c>
      <c r="AM12" s="110">
        <f>SUM(AM13:AM15)</f>
        <v>214</v>
      </c>
      <c r="AN12" s="109">
        <f>SUM(AN13:AN15)</f>
        <v>9</v>
      </c>
      <c r="AO12" s="99">
        <f t="shared" si="14"/>
        <v>223</v>
      </c>
    </row>
    <row r="13" spans="2:41">
      <c r="B13" s="12" t="s">
        <v>23</v>
      </c>
      <c r="C13" s="12">
        <v>171</v>
      </c>
      <c r="D13" s="64">
        <v>5</v>
      </c>
      <c r="E13" s="156">
        <f t="shared" si="2"/>
        <v>176</v>
      </c>
      <c r="F13" s="79">
        <v>170</v>
      </c>
      <c r="G13" s="64">
        <v>5</v>
      </c>
      <c r="H13" s="100">
        <f t="shared" si="15"/>
        <v>175</v>
      </c>
      <c r="I13" s="70">
        <v>168</v>
      </c>
      <c r="J13" s="64">
        <v>5</v>
      </c>
      <c r="K13" s="101">
        <f t="shared" si="16"/>
        <v>173</v>
      </c>
      <c r="L13" s="79">
        <v>168</v>
      </c>
      <c r="M13" s="64">
        <v>5</v>
      </c>
      <c r="N13" s="100">
        <f t="shared" si="17"/>
        <v>173</v>
      </c>
      <c r="O13" s="70">
        <v>166</v>
      </c>
      <c r="P13" s="64">
        <v>5</v>
      </c>
      <c r="Q13" s="101">
        <f t="shared" si="18"/>
        <v>171</v>
      </c>
      <c r="R13" s="79">
        <v>164</v>
      </c>
      <c r="S13" s="64">
        <v>5</v>
      </c>
      <c r="T13" s="100">
        <f t="shared" si="19"/>
        <v>169</v>
      </c>
      <c r="U13" s="79">
        <v>162</v>
      </c>
      <c r="V13" s="64">
        <v>5</v>
      </c>
      <c r="W13" s="100">
        <f t="shared" si="20"/>
        <v>167</v>
      </c>
      <c r="X13" s="70">
        <v>161</v>
      </c>
      <c r="Y13" s="64">
        <v>5</v>
      </c>
      <c r="Z13" s="100">
        <f t="shared" si="21"/>
        <v>166</v>
      </c>
      <c r="AA13" s="102">
        <v>160</v>
      </c>
      <c r="AB13" s="103">
        <v>5</v>
      </c>
      <c r="AC13" s="101">
        <f t="shared" si="22"/>
        <v>165</v>
      </c>
      <c r="AD13" s="104">
        <v>159</v>
      </c>
      <c r="AE13" s="103">
        <v>5</v>
      </c>
      <c r="AF13" s="100">
        <f t="shared" si="11"/>
        <v>164</v>
      </c>
      <c r="AG13" s="104">
        <v>157</v>
      </c>
      <c r="AH13" s="103">
        <v>5</v>
      </c>
      <c r="AI13" s="100">
        <f t="shared" si="12"/>
        <v>162</v>
      </c>
      <c r="AJ13" s="104">
        <v>157</v>
      </c>
      <c r="AK13" s="103">
        <v>5</v>
      </c>
      <c r="AL13" s="100">
        <f t="shared" si="13"/>
        <v>162</v>
      </c>
      <c r="AM13" s="104">
        <v>156</v>
      </c>
      <c r="AN13" s="103">
        <v>5</v>
      </c>
      <c r="AO13" s="100">
        <f t="shared" si="14"/>
        <v>161</v>
      </c>
    </row>
    <row r="14" spans="2:41">
      <c r="B14" s="12" t="s">
        <v>9</v>
      </c>
      <c r="C14" s="12">
        <v>57</v>
      </c>
      <c r="D14" s="64">
        <v>4</v>
      </c>
      <c r="E14" s="156">
        <f t="shared" si="2"/>
        <v>61</v>
      </c>
      <c r="F14" s="79">
        <v>57</v>
      </c>
      <c r="G14" s="64">
        <v>4</v>
      </c>
      <c r="H14" s="100">
        <f t="shared" si="15"/>
        <v>61</v>
      </c>
      <c r="I14" s="70">
        <v>57</v>
      </c>
      <c r="J14" s="64">
        <v>4</v>
      </c>
      <c r="K14" s="101">
        <f t="shared" si="16"/>
        <v>61</v>
      </c>
      <c r="L14" s="79">
        <v>57</v>
      </c>
      <c r="M14" s="64">
        <v>4</v>
      </c>
      <c r="N14" s="100">
        <f t="shared" si="17"/>
        <v>61</v>
      </c>
      <c r="O14" s="70">
        <v>57</v>
      </c>
      <c r="P14" s="64">
        <v>4</v>
      </c>
      <c r="Q14" s="101">
        <f t="shared" si="18"/>
        <v>61</v>
      </c>
      <c r="R14" s="79">
        <v>57</v>
      </c>
      <c r="S14" s="64">
        <v>4</v>
      </c>
      <c r="T14" s="100">
        <f t="shared" si="19"/>
        <v>61</v>
      </c>
      <c r="U14" s="79">
        <v>57</v>
      </c>
      <c r="V14" s="64">
        <v>4</v>
      </c>
      <c r="W14" s="100">
        <f t="shared" si="20"/>
        <v>61</v>
      </c>
      <c r="X14" s="70">
        <v>56</v>
      </c>
      <c r="Y14" s="64">
        <v>4</v>
      </c>
      <c r="Z14" s="100">
        <f t="shared" si="21"/>
        <v>60</v>
      </c>
      <c r="AA14" s="102">
        <v>56</v>
      </c>
      <c r="AB14" s="103">
        <v>4</v>
      </c>
      <c r="AC14" s="101">
        <f t="shared" si="22"/>
        <v>60</v>
      </c>
      <c r="AD14" s="104">
        <v>56</v>
      </c>
      <c r="AE14" s="103">
        <v>4</v>
      </c>
      <c r="AF14" s="100">
        <f t="shared" si="11"/>
        <v>60</v>
      </c>
      <c r="AG14" s="104">
        <v>56</v>
      </c>
      <c r="AH14" s="103">
        <v>4</v>
      </c>
      <c r="AI14" s="100">
        <f t="shared" si="12"/>
        <v>60</v>
      </c>
      <c r="AJ14" s="104">
        <v>56</v>
      </c>
      <c r="AK14" s="103">
        <v>4</v>
      </c>
      <c r="AL14" s="100">
        <f t="shared" si="13"/>
        <v>60</v>
      </c>
      <c r="AM14" s="104">
        <v>56</v>
      </c>
      <c r="AN14" s="103">
        <v>4</v>
      </c>
      <c r="AO14" s="100">
        <f t="shared" si="14"/>
        <v>60</v>
      </c>
    </row>
    <row r="15" spans="2:41">
      <c r="B15" s="12" t="s">
        <v>24</v>
      </c>
      <c r="C15" s="12">
        <v>2</v>
      </c>
      <c r="D15" s="64">
        <v>0</v>
      </c>
      <c r="E15" s="156">
        <f t="shared" si="2"/>
        <v>2</v>
      </c>
      <c r="F15" s="79">
        <v>2</v>
      </c>
      <c r="G15" s="64">
        <v>0</v>
      </c>
      <c r="H15" s="100">
        <f t="shared" si="15"/>
        <v>2</v>
      </c>
      <c r="I15" s="70">
        <v>2</v>
      </c>
      <c r="J15" s="64">
        <v>0</v>
      </c>
      <c r="K15" s="101">
        <f t="shared" si="16"/>
        <v>2</v>
      </c>
      <c r="L15" s="79">
        <v>2</v>
      </c>
      <c r="M15" s="64">
        <v>0</v>
      </c>
      <c r="N15" s="100">
        <f t="shared" si="17"/>
        <v>2</v>
      </c>
      <c r="O15" s="70">
        <v>2</v>
      </c>
      <c r="P15" s="64">
        <v>0</v>
      </c>
      <c r="Q15" s="101">
        <f t="shared" si="18"/>
        <v>2</v>
      </c>
      <c r="R15" s="79">
        <v>2</v>
      </c>
      <c r="S15" s="64">
        <v>0</v>
      </c>
      <c r="T15" s="100">
        <f t="shared" si="19"/>
        <v>2</v>
      </c>
      <c r="U15" s="79">
        <v>2</v>
      </c>
      <c r="V15" s="64">
        <v>0</v>
      </c>
      <c r="W15" s="100">
        <f t="shared" si="20"/>
        <v>2</v>
      </c>
      <c r="X15" s="70">
        <v>2</v>
      </c>
      <c r="Y15" s="64">
        <v>0</v>
      </c>
      <c r="Z15" s="100">
        <f t="shared" si="21"/>
        <v>2</v>
      </c>
      <c r="AA15" s="102">
        <v>2</v>
      </c>
      <c r="AB15" s="103">
        <v>0</v>
      </c>
      <c r="AC15" s="101">
        <f t="shared" si="22"/>
        <v>2</v>
      </c>
      <c r="AD15" s="104">
        <v>2</v>
      </c>
      <c r="AE15" s="103">
        <v>0</v>
      </c>
      <c r="AF15" s="100">
        <f t="shared" si="11"/>
        <v>2</v>
      </c>
      <c r="AG15" s="104">
        <v>2</v>
      </c>
      <c r="AH15" s="103">
        <v>0</v>
      </c>
      <c r="AI15" s="100">
        <f t="shared" si="12"/>
        <v>2</v>
      </c>
      <c r="AJ15" s="104">
        <v>2</v>
      </c>
      <c r="AK15" s="103">
        <v>0</v>
      </c>
      <c r="AL15" s="100">
        <f t="shared" si="13"/>
        <v>2</v>
      </c>
      <c r="AM15" s="104">
        <v>2</v>
      </c>
      <c r="AN15" s="103">
        <v>0</v>
      </c>
      <c r="AO15" s="100">
        <f t="shared" si="14"/>
        <v>2</v>
      </c>
    </row>
    <row r="16" spans="2:41">
      <c r="B16" s="13" t="s">
        <v>10</v>
      </c>
      <c r="C16" s="13">
        <f t="shared" ref="C16:D16" si="32">SUM(C17:C19)</f>
        <v>215</v>
      </c>
      <c r="D16" s="63">
        <f t="shared" si="32"/>
        <v>4</v>
      </c>
      <c r="E16" s="160">
        <f t="shared" si="2"/>
        <v>219</v>
      </c>
      <c r="F16" s="5">
        <f t="shared" ref="F16:G16" si="33">SUM(F17:F19)</f>
        <v>215</v>
      </c>
      <c r="G16" s="63">
        <f t="shared" si="33"/>
        <v>4</v>
      </c>
      <c r="H16" s="111">
        <f t="shared" si="15"/>
        <v>219</v>
      </c>
      <c r="I16" s="58">
        <f t="shared" ref="I16:J16" si="34">SUM(I17:I19)</f>
        <v>215</v>
      </c>
      <c r="J16" s="63">
        <f t="shared" si="34"/>
        <v>4</v>
      </c>
      <c r="K16" s="112">
        <f t="shared" si="16"/>
        <v>219</v>
      </c>
      <c r="L16" s="5">
        <f t="shared" ref="L16:M16" si="35">SUM(L17:L19)</f>
        <v>214</v>
      </c>
      <c r="M16" s="63">
        <f t="shared" si="35"/>
        <v>4</v>
      </c>
      <c r="N16" s="111">
        <f t="shared" si="17"/>
        <v>218</v>
      </c>
      <c r="O16" s="58">
        <f t="shared" ref="O16:P16" si="36">SUM(O17:O19)</f>
        <v>211</v>
      </c>
      <c r="P16" s="63">
        <f t="shared" si="36"/>
        <v>4</v>
      </c>
      <c r="Q16" s="112">
        <f t="shared" si="18"/>
        <v>215</v>
      </c>
      <c r="R16" s="5">
        <f t="shared" ref="R16:S16" si="37">SUM(R17:R19)</f>
        <v>210</v>
      </c>
      <c r="S16" s="63">
        <f t="shared" si="37"/>
        <v>4</v>
      </c>
      <c r="T16" s="111">
        <f t="shared" si="19"/>
        <v>214</v>
      </c>
      <c r="U16" s="5">
        <f t="shared" ref="U16:V16" si="38">SUM(U17:U19)</f>
        <v>213</v>
      </c>
      <c r="V16" s="63">
        <f t="shared" si="38"/>
        <v>4</v>
      </c>
      <c r="W16" s="111">
        <f t="shared" si="20"/>
        <v>217</v>
      </c>
      <c r="X16" s="58">
        <f t="shared" ref="X16:Y16" si="39">SUM(X17:X19)</f>
        <v>213</v>
      </c>
      <c r="Y16" s="63">
        <f t="shared" si="39"/>
        <v>4</v>
      </c>
      <c r="Z16" s="111">
        <f t="shared" si="21"/>
        <v>217</v>
      </c>
      <c r="AA16" s="113">
        <f t="shared" ref="AA16:AB16" si="40">SUM(AA17:AA19)</f>
        <v>213</v>
      </c>
      <c r="AB16" s="114">
        <f t="shared" si="40"/>
        <v>4</v>
      </c>
      <c r="AC16" s="112">
        <f t="shared" si="22"/>
        <v>217</v>
      </c>
      <c r="AD16" s="110">
        <f>SUM(AD17:AD19)</f>
        <v>212</v>
      </c>
      <c r="AE16" s="109">
        <f>SUM(AE17:AE19)</f>
        <v>4</v>
      </c>
      <c r="AF16" s="111">
        <f t="shared" si="11"/>
        <v>216</v>
      </c>
      <c r="AG16" s="110">
        <f>SUM(AG17:AG19)</f>
        <v>210</v>
      </c>
      <c r="AH16" s="109">
        <f>SUM(AH17:AH19)</f>
        <v>4</v>
      </c>
      <c r="AI16" s="111">
        <f t="shared" si="12"/>
        <v>214</v>
      </c>
      <c r="AJ16" s="110">
        <f>SUM(AJ17:AJ19)</f>
        <v>208</v>
      </c>
      <c r="AK16" s="109">
        <f>SUM(AK17:AK19)</f>
        <v>4</v>
      </c>
      <c r="AL16" s="111">
        <f t="shared" si="13"/>
        <v>212</v>
      </c>
      <c r="AM16" s="110">
        <f>SUM(AM17:AM19)</f>
        <v>208</v>
      </c>
      <c r="AN16" s="109">
        <f>SUM(AN17:AN19)</f>
        <v>4</v>
      </c>
      <c r="AO16" s="111">
        <f t="shared" si="14"/>
        <v>212</v>
      </c>
    </row>
    <row r="17" spans="2:41">
      <c r="B17" s="10" t="s">
        <v>11</v>
      </c>
      <c r="C17" s="10">
        <v>148</v>
      </c>
      <c r="D17" s="65">
        <v>2</v>
      </c>
      <c r="E17" s="157">
        <f t="shared" si="2"/>
        <v>150</v>
      </c>
      <c r="F17" s="80">
        <v>148</v>
      </c>
      <c r="G17" s="65">
        <v>2</v>
      </c>
      <c r="H17" s="100">
        <f t="shared" si="15"/>
        <v>150</v>
      </c>
      <c r="I17" s="71">
        <v>148</v>
      </c>
      <c r="J17" s="65">
        <v>2</v>
      </c>
      <c r="K17" s="101">
        <f t="shared" si="16"/>
        <v>150</v>
      </c>
      <c r="L17" s="80">
        <v>147</v>
      </c>
      <c r="M17" s="65">
        <v>2</v>
      </c>
      <c r="N17" s="100">
        <f t="shared" si="17"/>
        <v>149</v>
      </c>
      <c r="O17" s="71">
        <v>144</v>
      </c>
      <c r="P17" s="65">
        <v>2</v>
      </c>
      <c r="Q17" s="101">
        <f t="shared" si="18"/>
        <v>146</v>
      </c>
      <c r="R17" s="80">
        <v>144</v>
      </c>
      <c r="S17" s="65">
        <v>2</v>
      </c>
      <c r="T17" s="100">
        <f t="shared" si="19"/>
        <v>146</v>
      </c>
      <c r="U17" s="80">
        <v>144</v>
      </c>
      <c r="V17" s="65">
        <v>2</v>
      </c>
      <c r="W17" s="100">
        <f t="shared" si="20"/>
        <v>146</v>
      </c>
      <c r="X17" s="71">
        <v>144</v>
      </c>
      <c r="Y17" s="65">
        <v>2</v>
      </c>
      <c r="Z17" s="100">
        <f t="shared" si="21"/>
        <v>146</v>
      </c>
      <c r="AA17" s="102">
        <v>144</v>
      </c>
      <c r="AB17" s="103">
        <v>2</v>
      </c>
      <c r="AC17" s="101">
        <f t="shared" si="22"/>
        <v>146</v>
      </c>
      <c r="AD17" s="104">
        <v>143</v>
      </c>
      <c r="AE17" s="103">
        <v>2</v>
      </c>
      <c r="AF17" s="100">
        <f t="shared" si="11"/>
        <v>145</v>
      </c>
      <c r="AG17" s="104">
        <v>142</v>
      </c>
      <c r="AH17" s="103">
        <v>2</v>
      </c>
      <c r="AI17" s="100">
        <f t="shared" si="12"/>
        <v>144</v>
      </c>
      <c r="AJ17" s="104">
        <v>141</v>
      </c>
      <c r="AK17" s="103">
        <v>2</v>
      </c>
      <c r="AL17" s="100">
        <f t="shared" si="13"/>
        <v>143</v>
      </c>
      <c r="AM17" s="104">
        <v>141</v>
      </c>
      <c r="AN17" s="103">
        <v>2</v>
      </c>
      <c r="AO17" s="100">
        <f t="shared" si="14"/>
        <v>143</v>
      </c>
    </row>
    <row r="18" spans="2:41">
      <c r="B18" s="10" t="s">
        <v>12</v>
      </c>
      <c r="C18" s="10">
        <v>44</v>
      </c>
      <c r="D18" s="65">
        <v>1</v>
      </c>
      <c r="E18" s="157">
        <f t="shared" si="2"/>
        <v>45</v>
      </c>
      <c r="F18" s="80">
        <v>44</v>
      </c>
      <c r="G18" s="65">
        <v>1</v>
      </c>
      <c r="H18" s="100">
        <f t="shared" si="15"/>
        <v>45</v>
      </c>
      <c r="I18" s="71">
        <v>44</v>
      </c>
      <c r="J18" s="65">
        <v>1</v>
      </c>
      <c r="K18" s="101">
        <f t="shared" si="16"/>
        <v>45</v>
      </c>
      <c r="L18" s="80">
        <v>44</v>
      </c>
      <c r="M18" s="65">
        <v>1</v>
      </c>
      <c r="N18" s="100">
        <f t="shared" si="17"/>
        <v>45</v>
      </c>
      <c r="O18" s="71">
        <v>44</v>
      </c>
      <c r="P18" s="65">
        <v>1</v>
      </c>
      <c r="Q18" s="101">
        <f t="shared" si="18"/>
        <v>45</v>
      </c>
      <c r="R18" s="80">
        <v>43</v>
      </c>
      <c r="S18" s="65">
        <v>1</v>
      </c>
      <c r="T18" s="100">
        <f t="shared" si="19"/>
        <v>44</v>
      </c>
      <c r="U18" s="80">
        <v>44</v>
      </c>
      <c r="V18" s="65">
        <v>1</v>
      </c>
      <c r="W18" s="100">
        <f t="shared" si="20"/>
        <v>45</v>
      </c>
      <c r="X18" s="71">
        <v>44</v>
      </c>
      <c r="Y18" s="65">
        <v>1</v>
      </c>
      <c r="Z18" s="100">
        <f t="shared" si="21"/>
        <v>45</v>
      </c>
      <c r="AA18" s="102">
        <v>44</v>
      </c>
      <c r="AB18" s="103">
        <v>1</v>
      </c>
      <c r="AC18" s="101">
        <f t="shared" si="22"/>
        <v>45</v>
      </c>
      <c r="AD18" s="104">
        <v>44</v>
      </c>
      <c r="AE18" s="103">
        <v>1</v>
      </c>
      <c r="AF18" s="100">
        <f t="shared" si="11"/>
        <v>45</v>
      </c>
      <c r="AG18" s="104">
        <v>43</v>
      </c>
      <c r="AH18" s="103">
        <v>1</v>
      </c>
      <c r="AI18" s="100">
        <f t="shared" si="12"/>
        <v>44</v>
      </c>
      <c r="AJ18" s="104">
        <v>42</v>
      </c>
      <c r="AK18" s="103">
        <v>1</v>
      </c>
      <c r="AL18" s="100">
        <f t="shared" si="13"/>
        <v>43</v>
      </c>
      <c r="AM18" s="104">
        <v>42</v>
      </c>
      <c r="AN18" s="103">
        <v>1</v>
      </c>
      <c r="AO18" s="100">
        <f t="shared" si="14"/>
        <v>43</v>
      </c>
    </row>
    <row r="19" spans="2:41">
      <c r="B19" s="10" t="s">
        <v>13</v>
      </c>
      <c r="C19" s="10">
        <v>23</v>
      </c>
      <c r="D19" s="65">
        <v>1</v>
      </c>
      <c r="E19" s="157">
        <f t="shared" si="2"/>
        <v>24</v>
      </c>
      <c r="F19" s="80">
        <v>23</v>
      </c>
      <c r="G19" s="65">
        <v>1</v>
      </c>
      <c r="H19" s="100">
        <f t="shared" si="15"/>
        <v>24</v>
      </c>
      <c r="I19" s="71">
        <v>23</v>
      </c>
      <c r="J19" s="65">
        <v>1</v>
      </c>
      <c r="K19" s="101">
        <f t="shared" si="16"/>
        <v>24</v>
      </c>
      <c r="L19" s="80">
        <v>23</v>
      </c>
      <c r="M19" s="65">
        <v>1</v>
      </c>
      <c r="N19" s="100">
        <f t="shared" si="17"/>
        <v>24</v>
      </c>
      <c r="O19" s="71">
        <v>23</v>
      </c>
      <c r="P19" s="65">
        <v>1</v>
      </c>
      <c r="Q19" s="101">
        <f t="shared" si="18"/>
        <v>24</v>
      </c>
      <c r="R19" s="80">
        <v>23</v>
      </c>
      <c r="S19" s="65">
        <v>1</v>
      </c>
      <c r="T19" s="100">
        <f t="shared" si="19"/>
        <v>24</v>
      </c>
      <c r="U19" s="80">
        <v>25</v>
      </c>
      <c r="V19" s="65">
        <v>1</v>
      </c>
      <c r="W19" s="100">
        <f t="shared" si="20"/>
        <v>26</v>
      </c>
      <c r="X19" s="71">
        <v>25</v>
      </c>
      <c r="Y19" s="65">
        <v>1</v>
      </c>
      <c r="Z19" s="100">
        <f t="shared" si="21"/>
        <v>26</v>
      </c>
      <c r="AA19" s="102">
        <v>25</v>
      </c>
      <c r="AB19" s="103">
        <v>1</v>
      </c>
      <c r="AC19" s="101">
        <f t="shared" si="22"/>
        <v>26</v>
      </c>
      <c r="AD19" s="104">
        <v>25</v>
      </c>
      <c r="AE19" s="103">
        <v>1</v>
      </c>
      <c r="AF19" s="100">
        <f t="shared" si="11"/>
        <v>26</v>
      </c>
      <c r="AG19" s="104">
        <v>25</v>
      </c>
      <c r="AH19" s="103">
        <v>1</v>
      </c>
      <c r="AI19" s="100">
        <f t="shared" si="12"/>
        <v>26</v>
      </c>
      <c r="AJ19" s="104">
        <v>25</v>
      </c>
      <c r="AK19" s="103">
        <v>1</v>
      </c>
      <c r="AL19" s="100">
        <f t="shared" si="13"/>
        <v>26</v>
      </c>
      <c r="AM19" s="104">
        <v>25</v>
      </c>
      <c r="AN19" s="103">
        <v>1</v>
      </c>
      <c r="AO19" s="100">
        <f t="shared" si="14"/>
        <v>26</v>
      </c>
    </row>
    <row r="20" spans="2:41">
      <c r="B20" s="11" t="s">
        <v>14</v>
      </c>
      <c r="C20" s="11">
        <f t="shared" ref="C20" si="41">C21+C22+C25+C26+C27+C28</f>
        <v>115</v>
      </c>
      <c r="D20" s="67">
        <f t="shared" ref="D20" si="42">D21+D22+D25+D26+D27+D28</f>
        <v>5</v>
      </c>
      <c r="E20" s="159">
        <f t="shared" si="2"/>
        <v>120</v>
      </c>
      <c r="F20" s="82">
        <f t="shared" ref="F20" si="43">F21+F22+F25+F26+F27+F28</f>
        <v>118</v>
      </c>
      <c r="G20" s="67">
        <f t="shared" ref="G20" si="44">G21+G22+G25+G26+G27+G28</f>
        <v>5</v>
      </c>
      <c r="H20" s="111">
        <f t="shared" si="15"/>
        <v>123</v>
      </c>
      <c r="I20" s="73">
        <f t="shared" ref="I20" si="45">I21+I22+I25+I26+I27+I28</f>
        <v>120</v>
      </c>
      <c r="J20" s="67">
        <f t="shared" ref="J20" si="46">J21+J22+J25+J26+J27+J28</f>
        <v>4</v>
      </c>
      <c r="K20" s="112">
        <f t="shared" si="16"/>
        <v>124</v>
      </c>
      <c r="L20" s="82">
        <f t="shared" ref="L20" si="47">L21+L22+L25+L26+L27+L28</f>
        <v>120</v>
      </c>
      <c r="M20" s="67">
        <f t="shared" ref="M20" si="48">M21+M22+M25+M26+M27+M28</f>
        <v>4</v>
      </c>
      <c r="N20" s="111">
        <f t="shared" si="17"/>
        <v>124</v>
      </c>
      <c r="O20" s="73">
        <f t="shared" ref="O20" si="49">O21+O22+O25+O26+O27+O28</f>
        <v>124</v>
      </c>
      <c r="P20" s="67">
        <f t="shared" ref="P20" si="50">P21+P22+P25+P26+P27+P28</f>
        <v>4</v>
      </c>
      <c r="Q20" s="112">
        <f t="shared" si="18"/>
        <v>128</v>
      </c>
      <c r="R20" s="82">
        <f t="shared" ref="R20" si="51">R21+R22+R25+R26+R27+R28</f>
        <v>125</v>
      </c>
      <c r="S20" s="67">
        <f t="shared" ref="S20" si="52">S21+S22+S25+S26+S27+S28</f>
        <v>4</v>
      </c>
      <c r="T20" s="111">
        <f t="shared" si="19"/>
        <v>129</v>
      </c>
      <c r="U20" s="82">
        <f t="shared" ref="U20" si="53">U21+U22+U25+U26+U27+U28</f>
        <v>126</v>
      </c>
      <c r="V20" s="67">
        <f t="shared" ref="V20" si="54">V21+V22+V25+V26+V27+V28</f>
        <v>4</v>
      </c>
      <c r="W20" s="111">
        <f t="shared" si="20"/>
        <v>130</v>
      </c>
      <c r="X20" s="73">
        <f t="shared" ref="X20" si="55">X21+X22+X25+X26+X27+X28</f>
        <v>129</v>
      </c>
      <c r="Y20" s="67">
        <f t="shared" ref="Y20" si="56">Y21+Y22+Y25+Y26+Y27+Y28</f>
        <v>4</v>
      </c>
      <c r="Z20" s="111">
        <f t="shared" si="21"/>
        <v>133</v>
      </c>
      <c r="AA20" s="113">
        <f t="shared" ref="AA20" si="57">AA21+AA22+AA25+AA26+AA27+AA28</f>
        <v>135</v>
      </c>
      <c r="AB20" s="113">
        <f t="shared" ref="AB20" si="58">AB21+AB22+AB25+AB26+AB27+AB28</f>
        <v>4</v>
      </c>
      <c r="AC20" s="112">
        <f t="shared" si="22"/>
        <v>139</v>
      </c>
      <c r="AD20" s="115">
        <f t="shared" ref="AD20:AE20" si="59">AD21+AD22+AD25+AD26+AD27+AD28</f>
        <v>136</v>
      </c>
      <c r="AE20" s="114">
        <f t="shared" si="59"/>
        <v>4</v>
      </c>
      <c r="AF20" s="111">
        <f t="shared" si="11"/>
        <v>140</v>
      </c>
      <c r="AG20" s="115">
        <f t="shared" ref="AG20:AH20" si="60">AG21+AG22+AG25+AG26+AG27+AG28</f>
        <v>136</v>
      </c>
      <c r="AH20" s="114">
        <f t="shared" si="60"/>
        <v>4</v>
      </c>
      <c r="AI20" s="111">
        <f t="shared" si="12"/>
        <v>140</v>
      </c>
      <c r="AJ20" s="115">
        <f t="shared" ref="AJ20:AK20" si="61">AJ21+AJ22+AJ25+AJ26+AJ27+AJ28</f>
        <v>136</v>
      </c>
      <c r="AK20" s="114">
        <f t="shared" si="61"/>
        <v>4</v>
      </c>
      <c r="AL20" s="111">
        <f t="shared" si="13"/>
        <v>140</v>
      </c>
      <c r="AM20" s="115">
        <f t="shared" ref="AM20:AN20" si="62">AM21+AM22+AM25+AM26+AM27+AM28</f>
        <v>142</v>
      </c>
      <c r="AN20" s="114">
        <f t="shared" si="62"/>
        <v>4</v>
      </c>
      <c r="AO20" s="111">
        <f t="shared" si="14"/>
        <v>146</v>
      </c>
    </row>
    <row r="21" spans="2:41">
      <c r="B21" s="10" t="s">
        <v>25</v>
      </c>
      <c r="C21" s="10">
        <v>1</v>
      </c>
      <c r="D21" s="65">
        <v>0</v>
      </c>
      <c r="E21" s="157">
        <f t="shared" si="2"/>
        <v>1</v>
      </c>
      <c r="F21" s="80">
        <v>1</v>
      </c>
      <c r="G21" s="65">
        <v>0</v>
      </c>
      <c r="H21" s="116">
        <f t="shared" si="15"/>
        <v>1</v>
      </c>
      <c r="I21" s="71">
        <v>1</v>
      </c>
      <c r="J21" s="65">
        <v>0</v>
      </c>
      <c r="K21" s="117">
        <f t="shared" si="16"/>
        <v>1</v>
      </c>
      <c r="L21" s="80">
        <v>1</v>
      </c>
      <c r="M21" s="65">
        <v>0</v>
      </c>
      <c r="N21" s="116">
        <f t="shared" si="17"/>
        <v>1</v>
      </c>
      <c r="O21" s="71">
        <v>1</v>
      </c>
      <c r="P21" s="65">
        <v>0</v>
      </c>
      <c r="Q21" s="117">
        <f t="shared" si="18"/>
        <v>1</v>
      </c>
      <c r="R21" s="80">
        <v>1</v>
      </c>
      <c r="S21" s="65">
        <v>0</v>
      </c>
      <c r="T21" s="116">
        <f t="shared" si="19"/>
        <v>1</v>
      </c>
      <c r="U21" s="80">
        <v>1</v>
      </c>
      <c r="V21" s="65">
        <v>0</v>
      </c>
      <c r="W21" s="116">
        <f t="shared" si="20"/>
        <v>1</v>
      </c>
      <c r="X21" s="71">
        <v>1</v>
      </c>
      <c r="Y21" s="65">
        <v>0</v>
      </c>
      <c r="Z21" s="116">
        <f t="shared" si="21"/>
        <v>1</v>
      </c>
      <c r="AA21" s="118">
        <v>1</v>
      </c>
      <c r="AB21" s="119">
        <v>0</v>
      </c>
      <c r="AC21" s="117">
        <f t="shared" si="22"/>
        <v>1</v>
      </c>
      <c r="AD21" s="120">
        <v>1</v>
      </c>
      <c r="AE21" s="119">
        <v>0</v>
      </c>
      <c r="AF21" s="116">
        <f t="shared" si="11"/>
        <v>1</v>
      </c>
      <c r="AG21" s="120">
        <v>1</v>
      </c>
      <c r="AH21" s="119">
        <v>0</v>
      </c>
      <c r="AI21" s="116">
        <f t="shared" si="12"/>
        <v>1</v>
      </c>
      <c r="AJ21" s="120">
        <v>1</v>
      </c>
      <c r="AK21" s="119">
        <v>0</v>
      </c>
      <c r="AL21" s="116">
        <f t="shared" si="13"/>
        <v>1</v>
      </c>
      <c r="AM21" s="120">
        <v>1</v>
      </c>
      <c r="AN21" s="119">
        <v>0</v>
      </c>
      <c r="AO21" s="116">
        <f t="shared" si="14"/>
        <v>1</v>
      </c>
    </row>
    <row r="22" spans="2:41">
      <c r="B22" s="18" t="s">
        <v>27</v>
      </c>
      <c r="C22" s="168">
        <f t="shared" ref="C22:D22" si="63">SUM(C23:C24)</f>
        <v>91</v>
      </c>
      <c r="D22" s="169">
        <f t="shared" si="63"/>
        <v>3</v>
      </c>
      <c r="E22" s="170">
        <f t="shared" si="2"/>
        <v>94</v>
      </c>
      <c r="F22" s="83">
        <f t="shared" ref="F22:G22" si="64">SUM(F23:F24)</f>
        <v>94</v>
      </c>
      <c r="G22" s="68">
        <f t="shared" si="64"/>
        <v>3</v>
      </c>
      <c r="H22" s="121">
        <f t="shared" si="15"/>
        <v>97</v>
      </c>
      <c r="I22" s="74">
        <f t="shared" ref="I22:J22" si="65">SUM(I23:I24)</f>
        <v>96</v>
      </c>
      <c r="J22" s="68">
        <f t="shared" si="65"/>
        <v>2</v>
      </c>
      <c r="K22" s="122">
        <f t="shared" si="16"/>
        <v>98</v>
      </c>
      <c r="L22" s="83">
        <f t="shared" ref="L22:M22" si="66">SUM(L23:L24)</f>
        <v>96</v>
      </c>
      <c r="M22" s="68">
        <f t="shared" si="66"/>
        <v>2</v>
      </c>
      <c r="N22" s="121">
        <f t="shared" si="17"/>
        <v>98</v>
      </c>
      <c r="O22" s="74">
        <f t="shared" ref="O22:P22" si="67">SUM(O23:O24)</f>
        <v>100</v>
      </c>
      <c r="P22" s="68">
        <f t="shared" si="67"/>
        <v>2</v>
      </c>
      <c r="Q22" s="122">
        <f t="shared" si="18"/>
        <v>102</v>
      </c>
      <c r="R22" s="83">
        <f t="shared" ref="R22:S22" si="68">SUM(R23:R24)</f>
        <v>101</v>
      </c>
      <c r="S22" s="68">
        <f t="shared" si="68"/>
        <v>2</v>
      </c>
      <c r="T22" s="121">
        <f t="shared" si="19"/>
        <v>103</v>
      </c>
      <c r="U22" s="83">
        <f t="shared" ref="U22:V22" si="69">SUM(U23:U24)</f>
        <v>102</v>
      </c>
      <c r="V22" s="68">
        <f t="shared" si="69"/>
        <v>2</v>
      </c>
      <c r="W22" s="121">
        <f t="shared" si="20"/>
        <v>104</v>
      </c>
      <c r="X22" s="74">
        <f t="shared" ref="X22:Y22" si="70">SUM(X23:X24)</f>
        <v>105</v>
      </c>
      <c r="Y22" s="68">
        <f t="shared" si="70"/>
        <v>2</v>
      </c>
      <c r="Z22" s="121">
        <f t="shared" si="21"/>
        <v>107</v>
      </c>
      <c r="AA22" s="123">
        <f t="shared" ref="AA22:AB22" si="71">SUM(AA23:AA24)</f>
        <v>111</v>
      </c>
      <c r="AB22" s="124">
        <f t="shared" si="71"/>
        <v>2</v>
      </c>
      <c r="AC22" s="122">
        <f t="shared" si="22"/>
        <v>113</v>
      </c>
      <c r="AD22" s="146">
        <f>SUM(AD23:AD24)</f>
        <v>112</v>
      </c>
      <c r="AE22" s="124">
        <f>SUM(AE23:AE24)</f>
        <v>2</v>
      </c>
      <c r="AF22" s="121">
        <f t="shared" si="11"/>
        <v>114</v>
      </c>
      <c r="AG22" s="146">
        <f>SUM(AG23:AG24)</f>
        <v>112</v>
      </c>
      <c r="AH22" s="124">
        <f>SUM(AH23:AH24)</f>
        <v>2</v>
      </c>
      <c r="AI22" s="121">
        <f t="shared" si="12"/>
        <v>114</v>
      </c>
      <c r="AJ22" s="146">
        <f>SUM(AJ23:AJ24)</f>
        <v>112</v>
      </c>
      <c r="AK22" s="124">
        <f>SUM(AK23:AK24)</f>
        <v>2</v>
      </c>
      <c r="AL22" s="121">
        <f t="shared" si="13"/>
        <v>114</v>
      </c>
      <c r="AM22" s="146">
        <f>SUM(AM23:AM24)</f>
        <v>118</v>
      </c>
      <c r="AN22" s="124">
        <f>SUM(AN23:AN24)</f>
        <v>2</v>
      </c>
      <c r="AO22" s="121">
        <f t="shared" si="14"/>
        <v>120</v>
      </c>
    </row>
    <row r="23" spans="2:41">
      <c r="B23" s="17" t="s">
        <v>37</v>
      </c>
      <c r="C23" s="171">
        <v>59</v>
      </c>
      <c r="D23" s="172">
        <v>3</v>
      </c>
      <c r="E23" s="173">
        <f t="shared" si="2"/>
        <v>62</v>
      </c>
      <c r="F23" s="80">
        <v>65</v>
      </c>
      <c r="G23" s="65">
        <v>3</v>
      </c>
      <c r="H23" s="116">
        <f t="shared" si="15"/>
        <v>68</v>
      </c>
      <c r="I23" s="71">
        <v>67</v>
      </c>
      <c r="J23" s="65">
        <v>2</v>
      </c>
      <c r="K23" s="117">
        <f t="shared" si="16"/>
        <v>69</v>
      </c>
      <c r="L23" s="80">
        <v>68</v>
      </c>
      <c r="M23" s="65">
        <v>2</v>
      </c>
      <c r="N23" s="116">
        <f t="shared" si="17"/>
        <v>70</v>
      </c>
      <c r="O23" s="71">
        <v>74</v>
      </c>
      <c r="P23" s="65">
        <v>2</v>
      </c>
      <c r="Q23" s="117">
        <f t="shared" si="18"/>
        <v>76</v>
      </c>
      <c r="R23" s="80">
        <v>75</v>
      </c>
      <c r="S23" s="65">
        <v>2</v>
      </c>
      <c r="T23" s="116">
        <f t="shared" si="19"/>
        <v>77</v>
      </c>
      <c r="U23" s="80">
        <v>76</v>
      </c>
      <c r="V23" s="65">
        <v>2</v>
      </c>
      <c r="W23" s="116">
        <f t="shared" si="20"/>
        <v>78</v>
      </c>
      <c r="X23" s="71">
        <v>79</v>
      </c>
      <c r="Y23" s="65">
        <v>2</v>
      </c>
      <c r="Z23" s="116">
        <f t="shared" si="21"/>
        <v>81</v>
      </c>
      <c r="AA23" s="118">
        <v>85</v>
      </c>
      <c r="AB23" s="119">
        <v>2</v>
      </c>
      <c r="AC23" s="117">
        <f t="shared" si="22"/>
        <v>87</v>
      </c>
      <c r="AD23" s="120">
        <v>86</v>
      </c>
      <c r="AE23" s="119">
        <v>2</v>
      </c>
      <c r="AF23" s="116">
        <f t="shared" si="11"/>
        <v>88</v>
      </c>
      <c r="AG23" s="120">
        <v>87</v>
      </c>
      <c r="AH23" s="119">
        <v>2</v>
      </c>
      <c r="AI23" s="116">
        <f t="shared" si="12"/>
        <v>89</v>
      </c>
      <c r="AJ23" s="120">
        <v>87</v>
      </c>
      <c r="AK23" s="119">
        <v>2</v>
      </c>
      <c r="AL23" s="116">
        <f t="shared" si="13"/>
        <v>89</v>
      </c>
      <c r="AM23" s="120">
        <v>93</v>
      </c>
      <c r="AN23" s="119">
        <v>2</v>
      </c>
      <c r="AO23" s="116">
        <f t="shared" si="14"/>
        <v>95</v>
      </c>
    </row>
    <row r="24" spans="2:41">
      <c r="B24" s="17" t="s">
        <v>41</v>
      </c>
      <c r="C24" s="171">
        <v>32</v>
      </c>
      <c r="D24" s="172">
        <v>0</v>
      </c>
      <c r="E24" s="173">
        <f t="shared" si="2"/>
        <v>32</v>
      </c>
      <c r="F24" s="80">
        <v>29</v>
      </c>
      <c r="G24" s="65">
        <v>0</v>
      </c>
      <c r="H24" s="116">
        <f t="shared" si="15"/>
        <v>29</v>
      </c>
      <c r="I24" s="71">
        <v>29</v>
      </c>
      <c r="J24" s="65">
        <v>0</v>
      </c>
      <c r="K24" s="117">
        <f t="shared" si="16"/>
        <v>29</v>
      </c>
      <c r="L24" s="80">
        <v>28</v>
      </c>
      <c r="M24" s="65">
        <v>0</v>
      </c>
      <c r="N24" s="116">
        <f t="shared" si="17"/>
        <v>28</v>
      </c>
      <c r="O24" s="71">
        <v>26</v>
      </c>
      <c r="P24" s="65">
        <v>0</v>
      </c>
      <c r="Q24" s="117">
        <f t="shared" si="18"/>
        <v>26</v>
      </c>
      <c r="R24" s="80">
        <v>26</v>
      </c>
      <c r="S24" s="65">
        <v>0</v>
      </c>
      <c r="T24" s="116">
        <f t="shared" si="19"/>
        <v>26</v>
      </c>
      <c r="U24" s="80">
        <v>26</v>
      </c>
      <c r="V24" s="65">
        <v>0</v>
      </c>
      <c r="W24" s="116">
        <f t="shared" si="20"/>
        <v>26</v>
      </c>
      <c r="X24" s="71">
        <v>26</v>
      </c>
      <c r="Y24" s="65">
        <v>0</v>
      </c>
      <c r="Z24" s="116">
        <f t="shared" si="21"/>
        <v>26</v>
      </c>
      <c r="AA24" s="118">
        <v>26</v>
      </c>
      <c r="AB24" s="119">
        <v>0</v>
      </c>
      <c r="AC24" s="117">
        <f t="shared" si="22"/>
        <v>26</v>
      </c>
      <c r="AD24" s="120">
        <v>26</v>
      </c>
      <c r="AE24" s="119">
        <v>0</v>
      </c>
      <c r="AF24" s="116">
        <f t="shared" si="11"/>
        <v>26</v>
      </c>
      <c r="AG24" s="120">
        <v>25</v>
      </c>
      <c r="AH24" s="119">
        <v>0</v>
      </c>
      <c r="AI24" s="116">
        <f t="shared" si="12"/>
        <v>25</v>
      </c>
      <c r="AJ24" s="120">
        <v>25</v>
      </c>
      <c r="AK24" s="119">
        <v>0</v>
      </c>
      <c r="AL24" s="116">
        <f t="shared" si="13"/>
        <v>25</v>
      </c>
      <c r="AM24" s="120">
        <v>25</v>
      </c>
      <c r="AN24" s="119">
        <v>0</v>
      </c>
      <c r="AO24" s="116">
        <f t="shared" si="14"/>
        <v>25</v>
      </c>
    </row>
    <row r="25" spans="2:41">
      <c r="B25" s="10" t="s">
        <v>15</v>
      </c>
      <c r="C25" s="171">
        <v>20</v>
      </c>
      <c r="D25" s="172">
        <v>2</v>
      </c>
      <c r="E25" s="173">
        <f t="shared" si="2"/>
        <v>22</v>
      </c>
      <c r="F25" s="80">
        <v>20</v>
      </c>
      <c r="G25" s="65">
        <v>2</v>
      </c>
      <c r="H25" s="125">
        <f t="shared" si="15"/>
        <v>22</v>
      </c>
      <c r="I25" s="71">
        <v>20</v>
      </c>
      <c r="J25" s="65">
        <v>2</v>
      </c>
      <c r="K25" s="126">
        <f t="shared" si="16"/>
        <v>22</v>
      </c>
      <c r="L25" s="80">
        <v>20</v>
      </c>
      <c r="M25" s="65">
        <v>2</v>
      </c>
      <c r="N25" s="125">
        <f t="shared" si="17"/>
        <v>22</v>
      </c>
      <c r="O25" s="71">
        <v>20</v>
      </c>
      <c r="P25" s="65">
        <v>2</v>
      </c>
      <c r="Q25" s="126">
        <f t="shared" si="18"/>
        <v>22</v>
      </c>
      <c r="R25" s="80">
        <v>20</v>
      </c>
      <c r="S25" s="65">
        <v>2</v>
      </c>
      <c r="T25" s="125">
        <f t="shared" si="19"/>
        <v>22</v>
      </c>
      <c r="U25" s="80">
        <v>20</v>
      </c>
      <c r="V25" s="65">
        <v>2</v>
      </c>
      <c r="W25" s="125">
        <f t="shared" si="20"/>
        <v>22</v>
      </c>
      <c r="X25" s="71">
        <v>20</v>
      </c>
      <c r="Y25" s="65">
        <v>2</v>
      </c>
      <c r="Z25" s="125">
        <f t="shared" si="21"/>
        <v>22</v>
      </c>
      <c r="AA25" s="127">
        <v>20</v>
      </c>
      <c r="AB25" s="106">
        <v>2</v>
      </c>
      <c r="AC25" s="126">
        <f t="shared" si="22"/>
        <v>22</v>
      </c>
      <c r="AD25" s="128">
        <v>20</v>
      </c>
      <c r="AE25" s="106">
        <v>2</v>
      </c>
      <c r="AF25" s="125">
        <f t="shared" si="11"/>
        <v>22</v>
      </c>
      <c r="AG25" s="128">
        <v>20</v>
      </c>
      <c r="AH25" s="106">
        <v>2</v>
      </c>
      <c r="AI25" s="125">
        <f t="shared" si="12"/>
        <v>22</v>
      </c>
      <c r="AJ25" s="128">
        <v>20</v>
      </c>
      <c r="AK25" s="106">
        <v>2</v>
      </c>
      <c r="AL25" s="125">
        <f t="shared" si="13"/>
        <v>22</v>
      </c>
      <c r="AM25" s="128">
        <v>20</v>
      </c>
      <c r="AN25" s="106">
        <v>2</v>
      </c>
      <c r="AO25" s="125">
        <f t="shared" si="14"/>
        <v>22</v>
      </c>
    </row>
    <row r="26" spans="2:41">
      <c r="B26" s="10" t="s">
        <v>16</v>
      </c>
      <c r="C26" s="171">
        <v>1</v>
      </c>
      <c r="D26" s="172">
        <v>0</v>
      </c>
      <c r="E26" s="173">
        <f t="shared" si="2"/>
        <v>1</v>
      </c>
      <c r="F26" s="80">
        <v>1</v>
      </c>
      <c r="G26" s="65">
        <v>0</v>
      </c>
      <c r="H26" s="125">
        <f t="shared" si="15"/>
        <v>1</v>
      </c>
      <c r="I26" s="71">
        <v>1</v>
      </c>
      <c r="J26" s="65">
        <v>0</v>
      </c>
      <c r="K26" s="126">
        <f t="shared" si="16"/>
        <v>1</v>
      </c>
      <c r="L26" s="80">
        <v>1</v>
      </c>
      <c r="M26" s="65">
        <v>0</v>
      </c>
      <c r="N26" s="125">
        <f t="shared" si="17"/>
        <v>1</v>
      </c>
      <c r="O26" s="71">
        <v>1</v>
      </c>
      <c r="P26" s="65">
        <v>0</v>
      </c>
      <c r="Q26" s="126">
        <f t="shared" si="18"/>
        <v>1</v>
      </c>
      <c r="R26" s="80">
        <v>1</v>
      </c>
      <c r="S26" s="65">
        <v>0</v>
      </c>
      <c r="T26" s="125">
        <f t="shared" si="19"/>
        <v>1</v>
      </c>
      <c r="U26" s="80">
        <v>1</v>
      </c>
      <c r="V26" s="65">
        <v>0</v>
      </c>
      <c r="W26" s="125">
        <f t="shared" si="20"/>
        <v>1</v>
      </c>
      <c r="X26" s="71">
        <v>1</v>
      </c>
      <c r="Y26" s="65">
        <v>0</v>
      </c>
      <c r="Z26" s="125">
        <f t="shared" si="21"/>
        <v>1</v>
      </c>
      <c r="AA26" s="127">
        <v>1</v>
      </c>
      <c r="AB26" s="106">
        <v>0</v>
      </c>
      <c r="AC26" s="126">
        <f t="shared" si="22"/>
        <v>1</v>
      </c>
      <c r="AD26" s="128">
        <v>1</v>
      </c>
      <c r="AE26" s="106">
        <v>0</v>
      </c>
      <c r="AF26" s="125">
        <f t="shared" si="11"/>
        <v>1</v>
      </c>
      <c r="AG26" s="128">
        <v>1</v>
      </c>
      <c r="AH26" s="106">
        <v>0</v>
      </c>
      <c r="AI26" s="125">
        <f t="shared" si="12"/>
        <v>1</v>
      </c>
      <c r="AJ26" s="128">
        <v>1</v>
      </c>
      <c r="AK26" s="106">
        <v>0</v>
      </c>
      <c r="AL26" s="125">
        <f t="shared" si="13"/>
        <v>1</v>
      </c>
      <c r="AM26" s="128">
        <v>1</v>
      </c>
      <c r="AN26" s="106">
        <v>0</v>
      </c>
      <c r="AO26" s="125">
        <f t="shared" si="14"/>
        <v>1</v>
      </c>
    </row>
    <row r="27" spans="2:41">
      <c r="B27" s="10" t="s">
        <v>17</v>
      </c>
      <c r="C27" s="171">
        <v>1</v>
      </c>
      <c r="D27" s="172">
        <v>0</v>
      </c>
      <c r="E27" s="173">
        <f t="shared" si="2"/>
        <v>1</v>
      </c>
      <c r="F27" s="80">
        <v>1</v>
      </c>
      <c r="G27" s="65">
        <v>0</v>
      </c>
      <c r="H27" s="125">
        <f t="shared" si="15"/>
        <v>1</v>
      </c>
      <c r="I27" s="71">
        <v>1</v>
      </c>
      <c r="J27" s="65">
        <v>0</v>
      </c>
      <c r="K27" s="126">
        <f t="shared" si="16"/>
        <v>1</v>
      </c>
      <c r="L27" s="80">
        <v>1</v>
      </c>
      <c r="M27" s="65">
        <v>0</v>
      </c>
      <c r="N27" s="125">
        <f t="shared" si="17"/>
        <v>1</v>
      </c>
      <c r="O27" s="71">
        <v>1</v>
      </c>
      <c r="P27" s="65">
        <v>0</v>
      </c>
      <c r="Q27" s="126">
        <f t="shared" si="18"/>
        <v>1</v>
      </c>
      <c r="R27" s="80">
        <v>1</v>
      </c>
      <c r="S27" s="65">
        <v>0</v>
      </c>
      <c r="T27" s="125">
        <f t="shared" si="19"/>
        <v>1</v>
      </c>
      <c r="U27" s="80">
        <v>1</v>
      </c>
      <c r="V27" s="65">
        <v>0</v>
      </c>
      <c r="W27" s="125">
        <f t="shared" si="20"/>
        <v>1</v>
      </c>
      <c r="X27" s="71">
        <v>1</v>
      </c>
      <c r="Y27" s="65">
        <v>0</v>
      </c>
      <c r="Z27" s="125">
        <f t="shared" si="21"/>
        <v>1</v>
      </c>
      <c r="AA27" s="127">
        <v>1</v>
      </c>
      <c r="AB27" s="106">
        <v>0</v>
      </c>
      <c r="AC27" s="126">
        <f t="shared" si="22"/>
        <v>1</v>
      </c>
      <c r="AD27" s="128">
        <v>1</v>
      </c>
      <c r="AE27" s="106">
        <v>0</v>
      </c>
      <c r="AF27" s="125">
        <f t="shared" si="11"/>
        <v>1</v>
      </c>
      <c r="AG27" s="128">
        <v>1</v>
      </c>
      <c r="AH27" s="106">
        <v>0</v>
      </c>
      <c r="AI27" s="125">
        <f t="shared" si="12"/>
        <v>1</v>
      </c>
      <c r="AJ27" s="128">
        <v>1</v>
      </c>
      <c r="AK27" s="106">
        <v>0</v>
      </c>
      <c r="AL27" s="125">
        <f t="shared" si="13"/>
        <v>1</v>
      </c>
      <c r="AM27" s="128">
        <v>1</v>
      </c>
      <c r="AN27" s="106">
        <v>0</v>
      </c>
      <c r="AO27" s="125">
        <f t="shared" si="14"/>
        <v>1</v>
      </c>
    </row>
    <row r="28" spans="2:41">
      <c r="B28" s="10" t="s">
        <v>18</v>
      </c>
      <c r="C28" s="171">
        <v>1</v>
      </c>
      <c r="D28" s="172">
        <v>0</v>
      </c>
      <c r="E28" s="173">
        <f t="shared" si="2"/>
        <v>1</v>
      </c>
      <c r="F28" s="80">
        <v>1</v>
      </c>
      <c r="G28" s="65">
        <v>0</v>
      </c>
      <c r="H28" s="125">
        <f t="shared" si="15"/>
        <v>1</v>
      </c>
      <c r="I28" s="71">
        <v>1</v>
      </c>
      <c r="J28" s="65">
        <v>0</v>
      </c>
      <c r="K28" s="126">
        <f t="shared" si="16"/>
        <v>1</v>
      </c>
      <c r="L28" s="80">
        <v>1</v>
      </c>
      <c r="M28" s="65">
        <v>0</v>
      </c>
      <c r="N28" s="125">
        <f t="shared" si="17"/>
        <v>1</v>
      </c>
      <c r="O28" s="71">
        <v>1</v>
      </c>
      <c r="P28" s="65">
        <v>0</v>
      </c>
      <c r="Q28" s="126">
        <f t="shared" si="18"/>
        <v>1</v>
      </c>
      <c r="R28" s="80">
        <v>1</v>
      </c>
      <c r="S28" s="65">
        <v>0</v>
      </c>
      <c r="T28" s="125">
        <f t="shared" si="19"/>
        <v>1</v>
      </c>
      <c r="U28" s="80">
        <v>1</v>
      </c>
      <c r="V28" s="65">
        <v>0</v>
      </c>
      <c r="W28" s="125">
        <f t="shared" si="20"/>
        <v>1</v>
      </c>
      <c r="X28" s="71">
        <v>1</v>
      </c>
      <c r="Y28" s="65">
        <v>0</v>
      </c>
      <c r="Z28" s="125">
        <f t="shared" si="21"/>
        <v>1</v>
      </c>
      <c r="AA28" s="127">
        <v>1</v>
      </c>
      <c r="AB28" s="106">
        <v>0</v>
      </c>
      <c r="AC28" s="126">
        <f t="shared" si="22"/>
        <v>1</v>
      </c>
      <c r="AD28" s="128">
        <v>1</v>
      </c>
      <c r="AE28" s="106">
        <v>0</v>
      </c>
      <c r="AF28" s="125">
        <f t="shared" si="11"/>
        <v>1</v>
      </c>
      <c r="AG28" s="128">
        <v>1</v>
      </c>
      <c r="AH28" s="106">
        <v>0</v>
      </c>
      <c r="AI28" s="125">
        <f t="shared" si="12"/>
        <v>1</v>
      </c>
      <c r="AJ28" s="128">
        <v>1</v>
      </c>
      <c r="AK28" s="106">
        <v>0</v>
      </c>
      <c r="AL28" s="125">
        <f t="shared" si="13"/>
        <v>1</v>
      </c>
      <c r="AM28" s="128">
        <v>1</v>
      </c>
      <c r="AN28" s="106">
        <v>0</v>
      </c>
      <c r="AO28" s="125">
        <f t="shared" si="14"/>
        <v>1</v>
      </c>
    </row>
    <row r="29" spans="2:41">
      <c r="B29" s="11" t="s">
        <v>28</v>
      </c>
      <c r="C29" s="174">
        <f t="shared" ref="C29:D29" si="72">SUM(C30:C32)</f>
        <v>228</v>
      </c>
      <c r="D29" s="175">
        <f t="shared" si="72"/>
        <v>0</v>
      </c>
      <c r="E29" s="176">
        <f t="shared" si="2"/>
        <v>228</v>
      </c>
      <c r="F29" s="82">
        <f t="shared" ref="F29:G29" si="73">SUM(F30:F32)</f>
        <v>223</v>
      </c>
      <c r="G29" s="67">
        <f t="shared" si="73"/>
        <v>0</v>
      </c>
      <c r="H29" s="99">
        <f t="shared" si="15"/>
        <v>223</v>
      </c>
      <c r="I29" s="73">
        <f t="shared" ref="I29:J29" si="74">SUM(I30:I32)</f>
        <v>223</v>
      </c>
      <c r="J29" s="67">
        <f t="shared" si="74"/>
        <v>0</v>
      </c>
      <c r="K29" s="98">
        <f t="shared" si="16"/>
        <v>223</v>
      </c>
      <c r="L29" s="82">
        <f t="shared" ref="L29:M29" si="75">SUM(L30:L32)</f>
        <v>224</v>
      </c>
      <c r="M29" s="67">
        <f t="shared" si="75"/>
        <v>0</v>
      </c>
      <c r="N29" s="99">
        <f t="shared" si="17"/>
        <v>224</v>
      </c>
      <c r="O29" s="73">
        <f t="shared" ref="O29:P29" si="76">SUM(O30:O32)</f>
        <v>223</v>
      </c>
      <c r="P29" s="67">
        <f t="shared" si="76"/>
        <v>0</v>
      </c>
      <c r="Q29" s="98">
        <f t="shared" si="18"/>
        <v>223</v>
      </c>
      <c r="R29" s="82">
        <f t="shared" ref="R29:S29" si="77">SUM(R30:R32)</f>
        <v>223</v>
      </c>
      <c r="S29" s="67">
        <f t="shared" si="77"/>
        <v>0</v>
      </c>
      <c r="T29" s="99">
        <f t="shared" si="19"/>
        <v>223</v>
      </c>
      <c r="U29" s="82">
        <f t="shared" ref="U29:V29" si="78">SUM(U30:U32)</f>
        <v>222</v>
      </c>
      <c r="V29" s="67">
        <f t="shared" si="78"/>
        <v>0</v>
      </c>
      <c r="W29" s="99">
        <f t="shared" si="20"/>
        <v>222</v>
      </c>
      <c r="X29" s="73">
        <f t="shared" ref="X29:Y29" si="79">SUM(X30:X32)</f>
        <v>222</v>
      </c>
      <c r="Y29" s="67">
        <f t="shared" si="79"/>
        <v>0</v>
      </c>
      <c r="Z29" s="99">
        <f t="shared" si="21"/>
        <v>222</v>
      </c>
      <c r="AA29" s="76">
        <f t="shared" ref="AA29:AB29" si="80">SUM(AA30:AA32)</f>
        <v>222</v>
      </c>
      <c r="AB29" s="14">
        <f t="shared" si="80"/>
        <v>0</v>
      </c>
      <c r="AC29" s="98">
        <f t="shared" si="22"/>
        <v>222</v>
      </c>
      <c r="AD29" s="86">
        <f>SUM(AD30:AD32)</f>
        <v>222</v>
      </c>
      <c r="AE29" s="14">
        <f>SUM(AE30:AE32)</f>
        <v>0</v>
      </c>
      <c r="AF29" s="99">
        <f t="shared" si="11"/>
        <v>222</v>
      </c>
      <c r="AG29" s="86">
        <f>SUM(AG30:AG32)</f>
        <v>222</v>
      </c>
      <c r="AH29" s="14">
        <f>SUM(AH30:AH32)</f>
        <v>0</v>
      </c>
      <c r="AI29" s="99">
        <f t="shared" si="12"/>
        <v>222</v>
      </c>
      <c r="AJ29" s="86">
        <f>SUM(AJ30:AJ32)</f>
        <v>222</v>
      </c>
      <c r="AK29" s="14">
        <f>SUM(AK30:AK32)</f>
        <v>0</v>
      </c>
      <c r="AL29" s="99">
        <f t="shared" si="13"/>
        <v>222</v>
      </c>
      <c r="AM29" s="86">
        <f>SUM(AM30:AM32)</f>
        <v>223</v>
      </c>
      <c r="AN29" s="14">
        <f>SUM(AN30:AN32)</f>
        <v>0</v>
      </c>
      <c r="AO29" s="99">
        <f t="shared" si="14"/>
        <v>223</v>
      </c>
    </row>
    <row r="30" spans="2:41">
      <c r="B30" s="10" t="s">
        <v>42</v>
      </c>
      <c r="C30" s="171">
        <v>160</v>
      </c>
      <c r="D30" s="172">
        <v>0</v>
      </c>
      <c r="E30" s="173">
        <f t="shared" si="2"/>
        <v>160</v>
      </c>
      <c r="F30" s="80">
        <v>156</v>
      </c>
      <c r="G30" s="65">
        <v>0</v>
      </c>
      <c r="H30" s="100">
        <f t="shared" si="15"/>
        <v>156</v>
      </c>
      <c r="I30" s="71">
        <v>156</v>
      </c>
      <c r="J30" s="65">
        <v>0</v>
      </c>
      <c r="K30" s="101">
        <f t="shared" si="16"/>
        <v>156</v>
      </c>
      <c r="L30" s="80">
        <v>157</v>
      </c>
      <c r="M30" s="65">
        <v>0</v>
      </c>
      <c r="N30" s="100">
        <f t="shared" si="17"/>
        <v>157</v>
      </c>
      <c r="O30" s="71">
        <v>156</v>
      </c>
      <c r="P30" s="65">
        <v>0</v>
      </c>
      <c r="Q30" s="101">
        <f t="shared" si="18"/>
        <v>156</v>
      </c>
      <c r="R30" s="80">
        <v>156</v>
      </c>
      <c r="S30" s="65">
        <v>0</v>
      </c>
      <c r="T30" s="100">
        <f t="shared" si="19"/>
        <v>156</v>
      </c>
      <c r="U30" s="80">
        <v>155</v>
      </c>
      <c r="V30" s="65">
        <v>0</v>
      </c>
      <c r="W30" s="100">
        <f t="shared" si="20"/>
        <v>155</v>
      </c>
      <c r="X30" s="71">
        <v>155</v>
      </c>
      <c r="Y30" s="65">
        <v>0</v>
      </c>
      <c r="Z30" s="100">
        <f t="shared" si="21"/>
        <v>155</v>
      </c>
      <c r="AA30" s="77">
        <v>155</v>
      </c>
      <c r="AB30" s="29">
        <v>0</v>
      </c>
      <c r="AC30" s="101">
        <f t="shared" si="22"/>
        <v>155</v>
      </c>
      <c r="AD30" s="87">
        <v>155</v>
      </c>
      <c r="AE30" s="29">
        <v>0</v>
      </c>
      <c r="AF30" s="100">
        <f t="shared" si="11"/>
        <v>155</v>
      </c>
      <c r="AG30" s="87">
        <v>155</v>
      </c>
      <c r="AH30" s="29">
        <v>0</v>
      </c>
      <c r="AI30" s="100">
        <f t="shared" si="12"/>
        <v>155</v>
      </c>
      <c r="AJ30" s="87">
        <v>155</v>
      </c>
      <c r="AK30" s="29">
        <v>0</v>
      </c>
      <c r="AL30" s="100">
        <f t="shared" si="13"/>
        <v>155</v>
      </c>
      <c r="AM30" s="87">
        <v>156</v>
      </c>
      <c r="AN30" s="29">
        <v>0</v>
      </c>
      <c r="AO30" s="100">
        <f t="shared" si="14"/>
        <v>156</v>
      </c>
    </row>
    <row r="31" spans="2:41">
      <c r="B31" s="10" t="s">
        <v>43</v>
      </c>
      <c r="C31" s="171">
        <v>42</v>
      </c>
      <c r="D31" s="172">
        <v>0</v>
      </c>
      <c r="E31" s="173">
        <f t="shared" si="2"/>
        <v>42</v>
      </c>
      <c r="F31" s="80">
        <v>41</v>
      </c>
      <c r="G31" s="65">
        <v>0</v>
      </c>
      <c r="H31" s="100">
        <f t="shared" si="15"/>
        <v>41</v>
      </c>
      <c r="I31" s="71">
        <v>41</v>
      </c>
      <c r="J31" s="65">
        <v>0</v>
      </c>
      <c r="K31" s="101">
        <f t="shared" si="16"/>
        <v>41</v>
      </c>
      <c r="L31" s="80">
        <v>41</v>
      </c>
      <c r="M31" s="65">
        <v>0</v>
      </c>
      <c r="N31" s="100">
        <f t="shared" si="17"/>
        <v>41</v>
      </c>
      <c r="O31" s="71">
        <v>41</v>
      </c>
      <c r="P31" s="65">
        <v>0</v>
      </c>
      <c r="Q31" s="101">
        <f t="shared" si="18"/>
        <v>41</v>
      </c>
      <c r="R31" s="80">
        <v>41</v>
      </c>
      <c r="S31" s="65">
        <v>0</v>
      </c>
      <c r="T31" s="100">
        <f t="shared" si="19"/>
        <v>41</v>
      </c>
      <c r="U31" s="80">
        <v>41</v>
      </c>
      <c r="V31" s="65">
        <v>0</v>
      </c>
      <c r="W31" s="100">
        <f t="shared" si="20"/>
        <v>41</v>
      </c>
      <c r="X31" s="71">
        <v>41</v>
      </c>
      <c r="Y31" s="65">
        <v>0</v>
      </c>
      <c r="Z31" s="100">
        <f t="shared" si="21"/>
        <v>41</v>
      </c>
      <c r="AA31" s="77">
        <v>41</v>
      </c>
      <c r="AB31" s="29">
        <v>0</v>
      </c>
      <c r="AC31" s="101">
        <f t="shared" si="22"/>
        <v>41</v>
      </c>
      <c r="AD31" s="87">
        <v>41</v>
      </c>
      <c r="AE31" s="29">
        <v>0</v>
      </c>
      <c r="AF31" s="100">
        <f t="shared" si="11"/>
        <v>41</v>
      </c>
      <c r="AG31" s="87">
        <v>41</v>
      </c>
      <c r="AH31" s="29">
        <v>0</v>
      </c>
      <c r="AI31" s="100">
        <f t="shared" si="12"/>
        <v>41</v>
      </c>
      <c r="AJ31" s="87">
        <v>41</v>
      </c>
      <c r="AK31" s="29">
        <v>0</v>
      </c>
      <c r="AL31" s="100">
        <f t="shared" si="13"/>
        <v>41</v>
      </c>
      <c r="AM31" s="87">
        <v>41</v>
      </c>
      <c r="AN31" s="29">
        <v>0</v>
      </c>
      <c r="AO31" s="100">
        <f t="shared" si="14"/>
        <v>41</v>
      </c>
    </row>
    <row r="32" spans="2:41">
      <c r="B32" s="10" t="s">
        <v>44</v>
      </c>
      <c r="C32" s="171">
        <v>26</v>
      </c>
      <c r="D32" s="172">
        <v>0</v>
      </c>
      <c r="E32" s="173">
        <f t="shared" si="2"/>
        <v>26</v>
      </c>
      <c r="F32" s="80">
        <v>26</v>
      </c>
      <c r="G32" s="65">
        <v>0</v>
      </c>
      <c r="H32" s="100">
        <f t="shared" si="15"/>
        <v>26</v>
      </c>
      <c r="I32" s="71">
        <v>26</v>
      </c>
      <c r="J32" s="65">
        <v>0</v>
      </c>
      <c r="K32" s="101">
        <f t="shared" si="16"/>
        <v>26</v>
      </c>
      <c r="L32" s="80">
        <v>26</v>
      </c>
      <c r="M32" s="65">
        <v>0</v>
      </c>
      <c r="N32" s="100">
        <f t="shared" si="17"/>
        <v>26</v>
      </c>
      <c r="O32" s="71">
        <v>26</v>
      </c>
      <c r="P32" s="65">
        <v>0</v>
      </c>
      <c r="Q32" s="101">
        <f t="shared" si="18"/>
        <v>26</v>
      </c>
      <c r="R32" s="80">
        <v>26</v>
      </c>
      <c r="S32" s="65">
        <v>0</v>
      </c>
      <c r="T32" s="100">
        <f t="shared" si="19"/>
        <v>26</v>
      </c>
      <c r="U32" s="80">
        <v>26</v>
      </c>
      <c r="V32" s="65">
        <v>0</v>
      </c>
      <c r="W32" s="100">
        <f t="shared" si="20"/>
        <v>26</v>
      </c>
      <c r="X32" s="71">
        <v>26</v>
      </c>
      <c r="Y32" s="65">
        <v>0</v>
      </c>
      <c r="Z32" s="100">
        <f t="shared" si="21"/>
        <v>26</v>
      </c>
      <c r="AA32" s="77">
        <v>26</v>
      </c>
      <c r="AB32" s="29">
        <v>0</v>
      </c>
      <c r="AC32" s="101">
        <f t="shared" si="22"/>
        <v>26</v>
      </c>
      <c r="AD32" s="87">
        <v>26</v>
      </c>
      <c r="AE32" s="29">
        <v>0</v>
      </c>
      <c r="AF32" s="100">
        <f t="shared" si="11"/>
        <v>26</v>
      </c>
      <c r="AG32" s="87">
        <v>26</v>
      </c>
      <c r="AH32" s="29">
        <v>0</v>
      </c>
      <c r="AI32" s="100">
        <f t="shared" si="12"/>
        <v>26</v>
      </c>
      <c r="AJ32" s="87">
        <v>26</v>
      </c>
      <c r="AK32" s="29">
        <v>0</v>
      </c>
      <c r="AL32" s="100">
        <f t="shared" si="13"/>
        <v>26</v>
      </c>
      <c r="AM32" s="87">
        <v>26</v>
      </c>
      <c r="AN32" s="29">
        <v>0</v>
      </c>
      <c r="AO32" s="100">
        <f t="shared" si="14"/>
        <v>26</v>
      </c>
    </row>
    <row r="33" spans="2:41">
      <c r="B33" s="13" t="s">
        <v>21</v>
      </c>
      <c r="C33" s="177">
        <f t="shared" ref="C33:D33" si="81">SUM(C34:C35)</f>
        <v>146</v>
      </c>
      <c r="D33" s="178">
        <f t="shared" si="81"/>
        <v>80</v>
      </c>
      <c r="E33" s="179">
        <f t="shared" si="2"/>
        <v>226</v>
      </c>
      <c r="F33" s="5">
        <f t="shared" ref="F33:G33" si="82">SUM(F34:F35)</f>
        <v>147</v>
      </c>
      <c r="G33" s="63">
        <f t="shared" si="82"/>
        <v>81</v>
      </c>
      <c r="H33" s="99">
        <f t="shared" si="15"/>
        <v>228</v>
      </c>
      <c r="I33" s="58">
        <f t="shared" ref="I33:J33" si="83">SUM(I34:I35)</f>
        <v>146</v>
      </c>
      <c r="J33" s="63">
        <f t="shared" si="83"/>
        <v>81</v>
      </c>
      <c r="K33" s="98">
        <f t="shared" si="16"/>
        <v>227</v>
      </c>
      <c r="L33" s="5">
        <f t="shared" ref="L33:M33" si="84">SUM(L34:L35)</f>
        <v>145</v>
      </c>
      <c r="M33" s="63">
        <f t="shared" si="84"/>
        <v>81</v>
      </c>
      <c r="N33" s="99">
        <f t="shared" si="17"/>
        <v>226</v>
      </c>
      <c r="O33" s="58">
        <f t="shared" ref="O33:P33" si="85">SUM(O34:O35)</f>
        <v>145</v>
      </c>
      <c r="P33" s="63">
        <f t="shared" si="85"/>
        <v>81</v>
      </c>
      <c r="Q33" s="98">
        <f t="shared" si="18"/>
        <v>226</v>
      </c>
      <c r="R33" s="5">
        <f t="shared" ref="R33:S33" si="86">SUM(R34:R35)</f>
        <v>146</v>
      </c>
      <c r="S33" s="63">
        <f t="shared" si="86"/>
        <v>81</v>
      </c>
      <c r="T33" s="99">
        <f t="shared" si="19"/>
        <v>227</v>
      </c>
      <c r="U33" s="85">
        <f t="shared" ref="U33:V33" si="87">SUM(U34:U35)</f>
        <v>146</v>
      </c>
      <c r="V33" s="19">
        <f t="shared" si="87"/>
        <v>82</v>
      </c>
      <c r="W33" s="99">
        <f t="shared" si="20"/>
        <v>228</v>
      </c>
      <c r="X33" s="85">
        <f t="shared" ref="X33:Y33" si="88">SUM(X34:X35)</f>
        <v>146</v>
      </c>
      <c r="Y33" s="19">
        <f t="shared" si="88"/>
        <v>81</v>
      </c>
      <c r="Z33" s="99">
        <f t="shared" si="21"/>
        <v>227</v>
      </c>
      <c r="AA33" s="85">
        <f t="shared" ref="AA33:AB33" si="89">SUM(AA34:AA35)</f>
        <v>146</v>
      </c>
      <c r="AB33" s="19">
        <f t="shared" si="89"/>
        <v>81</v>
      </c>
      <c r="AC33" s="99">
        <f t="shared" si="22"/>
        <v>227</v>
      </c>
      <c r="AD33" s="85">
        <f>SUM(AD34:AD35)</f>
        <v>146</v>
      </c>
      <c r="AE33" s="19">
        <f>SUM(AE34:AE35)</f>
        <v>81</v>
      </c>
      <c r="AF33" s="99">
        <f t="shared" si="11"/>
        <v>227</v>
      </c>
      <c r="AG33" s="85">
        <f>SUM(AG34:AG35)</f>
        <v>146</v>
      </c>
      <c r="AH33" s="19">
        <f>SUM(AH34:AH35)</f>
        <v>82</v>
      </c>
      <c r="AI33" s="99">
        <f t="shared" si="12"/>
        <v>228</v>
      </c>
      <c r="AJ33" s="85">
        <f>SUM(AJ34:AJ35)</f>
        <v>145</v>
      </c>
      <c r="AK33" s="19">
        <f>SUM(AK34:AK35)</f>
        <v>82</v>
      </c>
      <c r="AL33" s="99">
        <f t="shared" si="13"/>
        <v>227</v>
      </c>
      <c r="AM33" s="85">
        <f>SUM(AM34:AM35)</f>
        <v>145</v>
      </c>
      <c r="AN33" s="19">
        <f>SUM(AN34:AN35)</f>
        <v>82</v>
      </c>
      <c r="AO33" s="99">
        <f t="shared" si="14"/>
        <v>227</v>
      </c>
    </row>
    <row r="34" spans="2:41">
      <c r="B34" s="17" t="s">
        <v>39</v>
      </c>
      <c r="C34" s="10">
        <v>138</v>
      </c>
      <c r="D34" s="65">
        <v>80</v>
      </c>
      <c r="E34" s="157">
        <f t="shared" si="2"/>
        <v>218</v>
      </c>
      <c r="F34" s="80">
        <v>140</v>
      </c>
      <c r="G34" s="65">
        <v>81</v>
      </c>
      <c r="H34" s="116">
        <f t="shared" si="15"/>
        <v>221</v>
      </c>
      <c r="I34" s="71">
        <v>140</v>
      </c>
      <c r="J34" s="65">
        <v>81</v>
      </c>
      <c r="K34" s="117">
        <f t="shared" si="16"/>
        <v>221</v>
      </c>
      <c r="L34" s="80">
        <v>140</v>
      </c>
      <c r="M34" s="65">
        <v>81</v>
      </c>
      <c r="N34" s="116">
        <f t="shared" si="17"/>
        <v>221</v>
      </c>
      <c r="O34" s="71">
        <v>140</v>
      </c>
      <c r="P34" s="65">
        <v>81</v>
      </c>
      <c r="Q34" s="117">
        <f t="shared" si="18"/>
        <v>221</v>
      </c>
      <c r="R34" s="80">
        <v>142</v>
      </c>
      <c r="S34" s="65">
        <v>81</v>
      </c>
      <c r="T34" s="116">
        <f t="shared" si="19"/>
        <v>223</v>
      </c>
      <c r="U34" s="87">
        <v>144</v>
      </c>
      <c r="V34" s="29">
        <v>82</v>
      </c>
      <c r="W34" s="116">
        <f t="shared" si="20"/>
        <v>226</v>
      </c>
      <c r="X34" s="87">
        <v>144</v>
      </c>
      <c r="Y34" s="29">
        <v>81</v>
      </c>
      <c r="Z34" s="116">
        <f t="shared" si="21"/>
        <v>225</v>
      </c>
      <c r="AA34" s="87">
        <v>144</v>
      </c>
      <c r="AB34" s="29">
        <v>81</v>
      </c>
      <c r="AC34" s="116">
        <f t="shared" si="22"/>
        <v>225</v>
      </c>
      <c r="AD34" s="87">
        <v>144</v>
      </c>
      <c r="AE34" s="29">
        <v>81</v>
      </c>
      <c r="AF34" s="116">
        <f t="shared" si="11"/>
        <v>225</v>
      </c>
      <c r="AG34" s="87">
        <v>144</v>
      </c>
      <c r="AH34" s="29">
        <v>82</v>
      </c>
      <c r="AI34" s="116">
        <f t="shared" si="12"/>
        <v>226</v>
      </c>
      <c r="AJ34" s="87">
        <v>144</v>
      </c>
      <c r="AK34" s="29">
        <v>82</v>
      </c>
      <c r="AL34" s="116">
        <f t="shared" si="13"/>
        <v>226</v>
      </c>
      <c r="AM34" s="87">
        <v>144</v>
      </c>
      <c r="AN34" s="29">
        <v>82</v>
      </c>
      <c r="AO34" s="116">
        <f t="shared" si="14"/>
        <v>226</v>
      </c>
    </row>
    <row r="35" spans="2:41">
      <c r="B35" s="17" t="s">
        <v>40</v>
      </c>
      <c r="C35" s="10">
        <v>8</v>
      </c>
      <c r="D35" s="65"/>
      <c r="E35" s="157">
        <f t="shared" si="2"/>
        <v>8</v>
      </c>
      <c r="F35" s="80">
        <v>7</v>
      </c>
      <c r="G35" s="65"/>
      <c r="H35" s="116">
        <f t="shared" si="15"/>
        <v>7</v>
      </c>
      <c r="I35" s="71">
        <v>6</v>
      </c>
      <c r="J35" s="65"/>
      <c r="K35" s="117">
        <f t="shared" si="16"/>
        <v>6</v>
      </c>
      <c r="L35" s="80">
        <v>5</v>
      </c>
      <c r="M35" s="65"/>
      <c r="N35" s="116">
        <f t="shared" si="17"/>
        <v>5</v>
      </c>
      <c r="O35" s="71">
        <v>5</v>
      </c>
      <c r="P35" s="65"/>
      <c r="Q35" s="117">
        <f t="shared" si="18"/>
        <v>5</v>
      </c>
      <c r="R35" s="80">
        <v>4</v>
      </c>
      <c r="S35" s="65"/>
      <c r="T35" s="116">
        <f t="shared" si="19"/>
        <v>4</v>
      </c>
      <c r="U35" s="87">
        <v>2</v>
      </c>
      <c r="V35" s="124">
        <v>0</v>
      </c>
      <c r="W35" s="116">
        <f t="shared" si="20"/>
        <v>2</v>
      </c>
      <c r="X35" s="87">
        <v>2</v>
      </c>
      <c r="Y35" s="124">
        <v>0</v>
      </c>
      <c r="Z35" s="116">
        <f t="shared" si="21"/>
        <v>2</v>
      </c>
      <c r="AA35" s="87">
        <v>2</v>
      </c>
      <c r="AB35" s="124">
        <v>0</v>
      </c>
      <c r="AC35" s="116">
        <f t="shared" si="22"/>
        <v>2</v>
      </c>
      <c r="AD35" s="87">
        <v>2</v>
      </c>
      <c r="AE35" s="124">
        <v>0</v>
      </c>
      <c r="AF35" s="116">
        <f t="shared" si="11"/>
        <v>2</v>
      </c>
      <c r="AG35" s="87">
        <v>2</v>
      </c>
      <c r="AH35" s="124">
        <v>0</v>
      </c>
      <c r="AI35" s="116">
        <f t="shared" si="12"/>
        <v>2</v>
      </c>
      <c r="AJ35" s="87">
        <v>1</v>
      </c>
      <c r="AK35" s="124">
        <v>0</v>
      </c>
      <c r="AL35" s="116">
        <f t="shared" si="13"/>
        <v>1</v>
      </c>
      <c r="AM35" s="87">
        <v>1</v>
      </c>
      <c r="AN35" s="124">
        <v>0</v>
      </c>
      <c r="AO35" s="116">
        <f t="shared" si="14"/>
        <v>1</v>
      </c>
    </row>
    <row r="36" spans="2:41">
      <c r="B36" s="61" t="s">
        <v>35</v>
      </c>
      <c r="C36" s="61">
        <f t="shared" ref="C36" si="90">SUM(C37:C38)</f>
        <v>139</v>
      </c>
      <c r="D36" s="63">
        <f t="shared" ref="D36" si="91">SUM(D37:D38)</f>
        <v>10</v>
      </c>
      <c r="E36" s="161">
        <f t="shared" si="2"/>
        <v>149</v>
      </c>
      <c r="F36" s="5">
        <f t="shared" ref="F36" si="92">SUM(F37:F38)</f>
        <v>138</v>
      </c>
      <c r="G36" s="63">
        <f t="shared" ref="G36" si="93">SUM(G37:G38)</f>
        <v>10</v>
      </c>
      <c r="H36" s="99">
        <f t="shared" si="15"/>
        <v>148</v>
      </c>
      <c r="I36" s="58">
        <f t="shared" ref="I36" si="94">SUM(I37:I38)</f>
        <v>138</v>
      </c>
      <c r="J36" s="63">
        <f t="shared" ref="J36" si="95">SUM(J37:J38)</f>
        <v>10</v>
      </c>
      <c r="K36" s="98">
        <f t="shared" si="16"/>
        <v>148</v>
      </c>
      <c r="L36" s="5">
        <f t="shared" ref="L36" si="96">SUM(L37:L38)</f>
        <v>137</v>
      </c>
      <c r="M36" s="63">
        <f t="shared" ref="M36" si="97">SUM(M37:M38)</f>
        <v>10</v>
      </c>
      <c r="N36" s="99">
        <f t="shared" si="17"/>
        <v>147</v>
      </c>
      <c r="O36" s="58">
        <f t="shared" ref="O36" si="98">SUM(O37:O38)</f>
        <v>137</v>
      </c>
      <c r="P36" s="63">
        <f t="shared" ref="P36" si="99">SUM(P37:P38)</f>
        <v>9</v>
      </c>
      <c r="Q36" s="98">
        <f t="shared" si="18"/>
        <v>146</v>
      </c>
      <c r="R36" s="5">
        <f t="shared" ref="R36" si="100">SUM(R37:R38)</f>
        <v>118</v>
      </c>
      <c r="S36" s="63">
        <f t="shared" ref="S36" si="101">SUM(S37:S38)</f>
        <v>9</v>
      </c>
      <c r="T36" s="99">
        <f t="shared" si="19"/>
        <v>127</v>
      </c>
      <c r="U36" s="5">
        <f t="shared" ref="U36" si="102">SUM(U37:U38)</f>
        <v>115</v>
      </c>
      <c r="V36" s="63">
        <f t="shared" ref="V36" si="103">SUM(V37:V38)</f>
        <v>9</v>
      </c>
      <c r="W36" s="99">
        <f t="shared" si="20"/>
        <v>124</v>
      </c>
      <c r="X36" s="58">
        <f t="shared" ref="X36" si="104">SUM(X37:X38)</f>
        <v>112</v>
      </c>
      <c r="Y36" s="63">
        <f t="shared" ref="Y36" si="105">SUM(Y37:Y38)</f>
        <v>9</v>
      </c>
      <c r="Z36" s="99">
        <f t="shared" si="21"/>
        <v>121</v>
      </c>
      <c r="AA36" s="75">
        <f t="shared" ref="AA36" si="106">SUM(AA37:AA38)</f>
        <v>107</v>
      </c>
      <c r="AB36" s="19">
        <f t="shared" ref="AB36" si="107">SUM(AB37:AB38)</f>
        <v>9</v>
      </c>
      <c r="AC36" s="98">
        <f t="shared" si="22"/>
        <v>116</v>
      </c>
      <c r="AD36" s="85">
        <f t="shared" ref="AD36:AE36" si="108">SUM(AD37:AD38)</f>
        <v>99</v>
      </c>
      <c r="AE36" s="19">
        <f t="shared" si="108"/>
        <v>8</v>
      </c>
      <c r="AF36" s="99">
        <f t="shared" si="11"/>
        <v>107</v>
      </c>
      <c r="AG36" s="85">
        <f t="shared" ref="AG36:AH36" si="109">SUM(AG37:AG38)</f>
        <v>97</v>
      </c>
      <c r="AH36" s="19">
        <f t="shared" si="109"/>
        <v>7</v>
      </c>
      <c r="AI36" s="99">
        <f t="shared" si="12"/>
        <v>104</v>
      </c>
      <c r="AJ36" s="85">
        <f t="shared" ref="AJ36:AK36" si="110">SUM(AJ37:AJ38)</f>
        <v>97</v>
      </c>
      <c r="AK36" s="19">
        <f t="shared" si="110"/>
        <v>7</v>
      </c>
      <c r="AL36" s="99">
        <f t="shared" si="13"/>
        <v>104</v>
      </c>
      <c r="AM36" s="85">
        <f t="shared" ref="AM36:AN36" si="111">SUM(AM37:AM38)</f>
        <v>96</v>
      </c>
      <c r="AN36" s="19">
        <f t="shared" si="111"/>
        <v>7</v>
      </c>
      <c r="AO36" s="99">
        <f t="shared" si="14"/>
        <v>103</v>
      </c>
    </row>
    <row r="37" spans="2:41">
      <c r="B37" s="17" t="s">
        <v>37</v>
      </c>
      <c r="C37" s="10">
        <v>35</v>
      </c>
      <c r="D37" s="65">
        <v>2</v>
      </c>
      <c r="E37" s="157">
        <f t="shared" si="2"/>
        <v>37</v>
      </c>
      <c r="F37" s="80">
        <v>39</v>
      </c>
      <c r="G37" s="65">
        <v>2</v>
      </c>
      <c r="H37" s="125">
        <f t="shared" si="15"/>
        <v>41</v>
      </c>
      <c r="I37" s="71">
        <v>42</v>
      </c>
      <c r="J37" s="65">
        <v>3</v>
      </c>
      <c r="K37" s="126">
        <f t="shared" si="16"/>
        <v>45</v>
      </c>
      <c r="L37" s="80">
        <v>43</v>
      </c>
      <c r="M37" s="65">
        <v>3</v>
      </c>
      <c r="N37" s="125">
        <f t="shared" si="17"/>
        <v>46</v>
      </c>
      <c r="O37" s="71">
        <v>53</v>
      </c>
      <c r="P37" s="65">
        <v>3</v>
      </c>
      <c r="Q37" s="126">
        <f t="shared" si="18"/>
        <v>56</v>
      </c>
      <c r="R37" s="80">
        <v>57</v>
      </c>
      <c r="S37" s="65">
        <v>4</v>
      </c>
      <c r="T37" s="125">
        <f t="shared" si="19"/>
        <v>61</v>
      </c>
      <c r="U37" s="80">
        <v>63</v>
      </c>
      <c r="V37" s="65">
        <v>4</v>
      </c>
      <c r="W37" s="125">
        <f t="shared" si="20"/>
        <v>67</v>
      </c>
      <c r="X37" s="71">
        <v>64</v>
      </c>
      <c r="Y37" s="65">
        <v>4</v>
      </c>
      <c r="Z37" s="125">
        <f t="shared" si="21"/>
        <v>68</v>
      </c>
      <c r="AA37" s="77">
        <v>73</v>
      </c>
      <c r="AB37" s="29">
        <v>4</v>
      </c>
      <c r="AC37" s="126">
        <f t="shared" si="22"/>
        <v>77</v>
      </c>
      <c r="AD37" s="87">
        <v>92</v>
      </c>
      <c r="AE37" s="29">
        <v>6</v>
      </c>
      <c r="AF37" s="125">
        <f t="shared" si="11"/>
        <v>98</v>
      </c>
      <c r="AG37" s="87">
        <v>94</v>
      </c>
      <c r="AH37" s="29">
        <v>7</v>
      </c>
      <c r="AI37" s="125">
        <f t="shared" si="12"/>
        <v>101</v>
      </c>
      <c r="AJ37" s="87">
        <v>94</v>
      </c>
      <c r="AK37" s="29">
        <v>7</v>
      </c>
      <c r="AL37" s="125">
        <f t="shared" si="13"/>
        <v>101</v>
      </c>
      <c r="AM37" s="87">
        <v>96</v>
      </c>
      <c r="AN37" s="29">
        <v>7</v>
      </c>
      <c r="AO37" s="125">
        <f t="shared" si="14"/>
        <v>103</v>
      </c>
    </row>
    <row r="38" spans="2:41">
      <c r="B38" s="17" t="s">
        <v>38</v>
      </c>
      <c r="C38" s="10">
        <v>104</v>
      </c>
      <c r="D38" s="65">
        <v>8</v>
      </c>
      <c r="E38" s="157">
        <f t="shared" si="2"/>
        <v>112</v>
      </c>
      <c r="F38" s="80">
        <v>99</v>
      </c>
      <c r="G38" s="65">
        <v>8</v>
      </c>
      <c r="H38" s="125">
        <f t="shared" si="15"/>
        <v>107</v>
      </c>
      <c r="I38" s="71">
        <v>96</v>
      </c>
      <c r="J38" s="65">
        <v>7</v>
      </c>
      <c r="K38" s="126">
        <f t="shared" si="16"/>
        <v>103</v>
      </c>
      <c r="L38" s="80">
        <v>94</v>
      </c>
      <c r="M38" s="65">
        <v>7</v>
      </c>
      <c r="N38" s="125">
        <f t="shared" si="17"/>
        <v>101</v>
      </c>
      <c r="O38" s="71">
        <v>84</v>
      </c>
      <c r="P38" s="65">
        <v>6</v>
      </c>
      <c r="Q38" s="126">
        <f t="shared" si="18"/>
        <v>90</v>
      </c>
      <c r="R38" s="80">
        <v>61</v>
      </c>
      <c r="S38" s="65">
        <v>5</v>
      </c>
      <c r="T38" s="125">
        <f t="shared" si="19"/>
        <v>66</v>
      </c>
      <c r="U38" s="80">
        <v>52</v>
      </c>
      <c r="V38" s="65">
        <v>5</v>
      </c>
      <c r="W38" s="125">
        <f t="shared" si="20"/>
        <v>57</v>
      </c>
      <c r="X38" s="71">
        <v>48</v>
      </c>
      <c r="Y38" s="65">
        <v>5</v>
      </c>
      <c r="Z38" s="125">
        <f t="shared" si="21"/>
        <v>53</v>
      </c>
      <c r="AA38" s="77">
        <v>34</v>
      </c>
      <c r="AB38" s="29">
        <v>5</v>
      </c>
      <c r="AC38" s="126">
        <f t="shared" si="22"/>
        <v>39</v>
      </c>
      <c r="AD38" s="87">
        <v>7</v>
      </c>
      <c r="AE38" s="29">
        <v>2</v>
      </c>
      <c r="AF38" s="125">
        <f t="shared" si="11"/>
        <v>9</v>
      </c>
      <c r="AG38" s="87">
        <v>3</v>
      </c>
      <c r="AH38" s="29">
        <v>0</v>
      </c>
      <c r="AI38" s="125">
        <f t="shared" si="12"/>
        <v>3</v>
      </c>
      <c r="AJ38" s="87">
        <v>3</v>
      </c>
      <c r="AK38" s="29">
        <v>0</v>
      </c>
      <c r="AL38" s="125">
        <f t="shared" si="13"/>
        <v>3</v>
      </c>
      <c r="AM38" s="29">
        <v>0</v>
      </c>
      <c r="AN38" s="29">
        <v>0</v>
      </c>
      <c r="AO38" s="125">
        <f t="shared" si="14"/>
        <v>0</v>
      </c>
    </row>
    <row r="39" spans="2:41" ht="15" thickBot="1">
      <c r="B39" s="62" t="s">
        <v>22</v>
      </c>
      <c r="C39" s="180">
        <f t="shared" ref="C39:D39" si="112">C20+C16+C12+C6+C33+C29+C36</f>
        <v>1208</v>
      </c>
      <c r="D39" s="181">
        <f t="shared" si="112"/>
        <v>121</v>
      </c>
      <c r="E39" s="182">
        <f t="shared" si="2"/>
        <v>1329</v>
      </c>
      <c r="F39" s="6">
        <f t="shared" ref="F39:G39" si="113">F20+F16+F12+F6+F33+F29+F36</f>
        <v>1205</v>
      </c>
      <c r="G39" s="84">
        <f t="shared" si="113"/>
        <v>122</v>
      </c>
      <c r="H39" s="28">
        <f t="shared" si="15"/>
        <v>1327</v>
      </c>
      <c r="I39" s="59">
        <f t="shared" ref="I39:J39" si="114">I20+I16+I12+I6+I33+I29+I36</f>
        <v>1204</v>
      </c>
      <c r="J39" s="84">
        <f t="shared" si="114"/>
        <v>121</v>
      </c>
      <c r="K39" s="89">
        <f t="shared" si="16"/>
        <v>1325</v>
      </c>
      <c r="L39" s="6">
        <f t="shared" ref="L39:M39" si="115">L20+L16+L12+L6+L33+L29+L36</f>
        <v>1202</v>
      </c>
      <c r="M39" s="84">
        <f t="shared" si="115"/>
        <v>121</v>
      </c>
      <c r="N39" s="28">
        <f t="shared" si="17"/>
        <v>1323</v>
      </c>
      <c r="O39" s="59">
        <f t="shared" ref="O39:P39" si="116">O20+O16+O12+O6+O33+O29+O36</f>
        <v>1201</v>
      </c>
      <c r="P39" s="84">
        <f t="shared" si="116"/>
        <v>120</v>
      </c>
      <c r="Q39" s="89">
        <f t="shared" si="18"/>
        <v>1321</v>
      </c>
      <c r="R39" s="6">
        <f t="shared" ref="R39:S39" si="117">R20+R16+R12+R6+R33+R29+R36</f>
        <v>1181</v>
      </c>
      <c r="S39" s="84">
        <f t="shared" si="117"/>
        <v>120</v>
      </c>
      <c r="T39" s="28">
        <f t="shared" si="19"/>
        <v>1301</v>
      </c>
      <c r="U39" s="6">
        <f t="shared" ref="U39:V39" si="118">U20+U16+U12+U6+U33+U29+U36</f>
        <v>1179</v>
      </c>
      <c r="V39" s="84">
        <f t="shared" si="118"/>
        <v>121</v>
      </c>
      <c r="W39" s="28">
        <f t="shared" si="20"/>
        <v>1300</v>
      </c>
      <c r="X39" s="59">
        <f t="shared" ref="X39:Y39" si="119">X20+X16+X12+X6+X33+X29+X36</f>
        <v>1177</v>
      </c>
      <c r="Y39" s="84">
        <f t="shared" si="119"/>
        <v>121</v>
      </c>
      <c r="Z39" s="28">
        <f t="shared" si="21"/>
        <v>1298</v>
      </c>
      <c r="AA39" s="90">
        <f t="shared" ref="AA39:AB39" si="120">AA20+AA16+AA12+AA6+AA33+AA29+AA36</f>
        <v>1176</v>
      </c>
      <c r="AB39" s="7">
        <f t="shared" si="120"/>
        <v>121</v>
      </c>
      <c r="AC39" s="89">
        <f t="shared" si="22"/>
        <v>1297</v>
      </c>
      <c r="AD39" s="88">
        <f>AD20+AD16+AD12+AD6+AD33+AD29+AD36</f>
        <v>1167</v>
      </c>
      <c r="AE39" s="7">
        <f>AE20+AE16+AE12+AE6+AE33+AE29+AE36</f>
        <v>120</v>
      </c>
      <c r="AF39" s="28">
        <f t="shared" si="11"/>
        <v>1287</v>
      </c>
      <c r="AG39" s="88">
        <f>AG20+AG16+AG12+AG6+AG33+AG29+AG36</f>
        <v>1161</v>
      </c>
      <c r="AH39" s="7">
        <f>AH20+AH16+AH12+AH6+AH33+AH29+AH36</f>
        <v>120</v>
      </c>
      <c r="AI39" s="28">
        <f t="shared" si="12"/>
        <v>1281</v>
      </c>
      <c r="AJ39" s="88">
        <f>AJ20+AJ16+AJ12+AJ6+AJ33+AJ29+AJ36</f>
        <v>1158</v>
      </c>
      <c r="AK39" s="7">
        <f>AK20+AK16+AK12+AK6+AK33+AK29+AK36</f>
        <v>120</v>
      </c>
      <c r="AL39" s="28">
        <f t="shared" si="13"/>
        <v>1278</v>
      </c>
      <c r="AM39" s="88">
        <f>AM20+AM16+AM12+AM6+AM33+AM29+AM36</f>
        <v>1163</v>
      </c>
      <c r="AN39" s="7">
        <f>AN20+AN16+AN12+AN6+AN33+AN29+AN36</f>
        <v>120</v>
      </c>
      <c r="AO39" s="28">
        <f t="shared" si="14"/>
        <v>1283</v>
      </c>
    </row>
    <row r="40" spans="2:41"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</row>
    <row r="41" spans="2:41">
      <c r="B41" s="9" t="s">
        <v>33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</row>
    <row r="42" spans="2:41">
      <c r="B42" s="9" t="s">
        <v>34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4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</sheetData>
  <mergeCells count="27">
    <mergeCell ref="B4:B5"/>
    <mergeCell ref="AA4:AB4"/>
    <mergeCell ref="C4:D4"/>
    <mergeCell ref="E4:E5"/>
    <mergeCell ref="N4:N5"/>
    <mergeCell ref="O4:P4"/>
    <mergeCell ref="Q4:Q5"/>
    <mergeCell ref="R4:S4"/>
    <mergeCell ref="W4:W5"/>
    <mergeCell ref="T4:T5"/>
    <mergeCell ref="U4:V4"/>
    <mergeCell ref="F4:G4"/>
    <mergeCell ref="H4:H5"/>
    <mergeCell ref="I4:J4"/>
    <mergeCell ref="K4:K5"/>
    <mergeCell ref="L4:M4"/>
    <mergeCell ref="AG4:AH4"/>
    <mergeCell ref="AM4:AN4"/>
    <mergeCell ref="AO4:AO5"/>
    <mergeCell ref="AI4:AI5"/>
    <mergeCell ref="X4:Y4"/>
    <mergeCell ref="Z4:Z5"/>
    <mergeCell ref="AD4:AE4"/>
    <mergeCell ref="AF4:AF5"/>
    <mergeCell ref="AC4:AC5"/>
    <mergeCell ref="AJ4:AK4"/>
    <mergeCell ref="AL4:AL5"/>
  </mergeCells>
  <pageMargins left="0.7" right="0.7" top="0.75" bottom="0.75" header="0.3" footer="0.3"/>
  <pageSetup paperSize="9" orientation="landscape" r:id="rId1"/>
  <ignoredErrors>
    <ignoredError sqref="F6:AE6 AD22:AE22 L12:M22 R12:S22 U12:V22 X12:Y22 AA12:AB22" formulaRange="1"/>
    <ignoredError sqref="C12:K22 N12:N22 O22:P22 T12:T22 W12:W22 Z12:Z22 AC12:AC22 AG22:AH22" formula="1" formulaRange="1"/>
    <ignoredError sqref="AF12:AG21 AF23:AG23 AF22 C23:K39 N23:Q39 O12:Q21 Q22 T29:W39 Z23:Z39 AC23:AC39 AF6 AF25:AG39 AF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86CED5-10FF-4946-82DA-F51F8828874B}"/>
</file>

<file path=customXml/itemProps2.xml><?xml version="1.0" encoding="utf-8"?>
<ds:datastoreItem xmlns:ds="http://schemas.openxmlformats.org/officeDocument/2006/customXml" ds:itemID="{CC683AFC-7305-43E4-844E-8FA01E3354B0}"/>
</file>

<file path=customXml/itemProps3.xml><?xml version="1.0" encoding="utf-8"?>
<ds:datastoreItem xmlns:ds="http://schemas.openxmlformats.org/officeDocument/2006/customXml" ds:itemID="{15E96042-76FA-4D94-AFF6-97647B7E6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2022-02-10T04:08:47Z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