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filterPrivacy="1"/>
  <xr:revisionPtr revIDLastSave="0" documentId="13_ncr:1_{7EE52D6E-77C9-4707-AEAC-5C37BE7FD20E}" xr6:coauthVersionLast="36" xr6:coauthVersionMax="47" xr10:uidLastSave="{00000000-0000-0000-0000-000000000000}"/>
  <bookViews>
    <workbookView xWindow="0" yWindow="0" windowWidth="13905" windowHeight="7215" xr2:uid="{00000000-000D-0000-FFFF-FFFF00000000}"/>
  </bookViews>
  <sheets>
    <sheet name="data aset IKNB" sheetId="2" r:id="rId1"/>
    <sheet name="Pelaku IKNB" sheetId="3" r:id="rId2"/>
  </sheets>
  <definedNames>
    <definedName name="_xlnm.Print_Area" localSheetId="0">'data aset IKNB'!$B$2:$B$60</definedName>
    <definedName name="_xlnm.Print_Area" localSheetId="1">'Pelaku IKNB'!$B$1:$BB$37</definedName>
  </definedNames>
  <calcPr calcId="191029"/>
</workbook>
</file>

<file path=xl/calcChain.xml><?xml version="1.0" encoding="utf-8"?>
<calcChain xmlns="http://schemas.openxmlformats.org/spreadsheetml/2006/main">
  <c r="N38" i="2" l="1"/>
  <c r="M38" i="2"/>
  <c r="L38" i="2"/>
  <c r="K38" i="2"/>
  <c r="J38" i="2"/>
  <c r="I38" i="2"/>
  <c r="H38" i="2"/>
  <c r="G38" i="2"/>
  <c r="F38" i="2"/>
  <c r="D38" i="2"/>
  <c r="O38" i="2"/>
  <c r="P38" i="2"/>
  <c r="P37" i="2"/>
  <c r="O37" i="2"/>
  <c r="N37" i="2"/>
  <c r="M37" i="2"/>
  <c r="L37" i="2"/>
  <c r="K37" i="2"/>
  <c r="J37" i="2"/>
  <c r="I37" i="2"/>
  <c r="H37" i="2"/>
  <c r="G37" i="2"/>
  <c r="F37" i="2"/>
  <c r="D3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C7" i="2"/>
  <c r="C33" i="2" s="1"/>
  <c r="AC27" i="2"/>
  <c r="Z27" i="2"/>
  <c r="W27" i="2"/>
  <c r="T27" i="2"/>
  <c r="Q27" i="2"/>
  <c r="N27" i="2"/>
  <c r="K27" i="2"/>
  <c r="H27" i="2"/>
  <c r="E27" i="2"/>
  <c r="C46" i="3"/>
  <c r="C47" i="3" s="1"/>
  <c r="D46" i="3"/>
  <c r="D47" i="3" s="1"/>
  <c r="E46" i="3"/>
  <c r="E47" i="3" s="1"/>
  <c r="F46" i="3"/>
  <c r="G46" i="3"/>
  <c r="G47" i="3" s="1"/>
  <c r="H46" i="3"/>
  <c r="H47" i="3" s="1"/>
  <c r="I46" i="3"/>
  <c r="I47" i="3" s="1"/>
  <c r="J46" i="3"/>
  <c r="J47" i="3" s="1"/>
  <c r="K46" i="3"/>
  <c r="K47" i="3" s="1"/>
  <c r="M46" i="3"/>
  <c r="M47" i="3" s="1"/>
  <c r="N47" i="3"/>
  <c r="L47" i="3"/>
  <c r="F47" i="3"/>
  <c r="N46" i="3"/>
  <c r="O47" i="3"/>
  <c r="O46" i="3"/>
  <c r="O45" i="3"/>
  <c r="N45" i="3"/>
  <c r="M45" i="3"/>
  <c r="L45" i="3"/>
  <c r="K45" i="3"/>
  <c r="J45" i="3"/>
  <c r="I45" i="3"/>
  <c r="G45" i="3"/>
  <c r="H45" i="3"/>
  <c r="F45" i="3"/>
  <c r="E45" i="3"/>
  <c r="D45" i="3"/>
  <c r="C45" i="3"/>
  <c r="AO25" i="3"/>
  <c r="AO24" i="3"/>
  <c r="AO21" i="3"/>
  <c r="AM20" i="3" l="1"/>
  <c r="AN20" i="3"/>
  <c r="AO20" i="3"/>
  <c r="AN31" i="3"/>
  <c r="AO31" i="3"/>
  <c r="AM31" i="3"/>
  <c r="AL36" i="3"/>
  <c r="AI36" i="3"/>
  <c r="AF36" i="3"/>
  <c r="AC36" i="3"/>
  <c r="Z36" i="3"/>
  <c r="W36" i="3"/>
  <c r="T36" i="3"/>
  <c r="Q36" i="3"/>
  <c r="N36" i="3"/>
  <c r="K36" i="3"/>
  <c r="H36" i="3"/>
  <c r="E36" i="3"/>
  <c r="AK34" i="3"/>
  <c r="AJ34" i="3"/>
  <c r="AL34" i="3" s="1"/>
  <c r="AH34" i="3"/>
  <c r="AI34" i="3" s="1"/>
  <c r="AG34" i="3"/>
  <c r="AE34" i="3"/>
  <c r="AD34" i="3"/>
  <c r="AF34" i="3" s="1"/>
  <c r="AB34" i="3"/>
  <c r="AA34" i="3"/>
  <c r="AC34" i="3" s="1"/>
  <c r="Y34" i="3"/>
  <c r="X34" i="3"/>
  <c r="Z34" i="3" s="1"/>
  <c r="V34" i="3"/>
  <c r="U34" i="3"/>
  <c r="S34" i="3"/>
  <c r="R34" i="3"/>
  <c r="T34" i="3" s="1"/>
  <c r="P34" i="3"/>
  <c r="O34" i="3"/>
  <c r="Q34" i="3" s="1"/>
  <c r="M34" i="3"/>
  <c r="N34" i="3" s="1"/>
  <c r="L34" i="3"/>
  <c r="J34" i="3"/>
  <c r="I34" i="3"/>
  <c r="K34" i="3" s="1"/>
  <c r="G34" i="3"/>
  <c r="F34" i="3"/>
  <c r="H34" i="3" s="1"/>
  <c r="D34" i="3"/>
  <c r="C34" i="3"/>
  <c r="E34" i="3" s="1"/>
  <c r="AL33" i="3"/>
  <c r="AI33" i="3"/>
  <c r="AF33" i="3"/>
  <c r="AC33" i="3"/>
  <c r="Z33" i="3"/>
  <c r="W33" i="3"/>
  <c r="T33" i="3"/>
  <c r="Q33" i="3"/>
  <c r="N33" i="3"/>
  <c r="K33" i="3"/>
  <c r="H33" i="3"/>
  <c r="E33" i="3"/>
  <c r="AE31" i="3"/>
  <c r="AD31" i="3"/>
  <c r="AF31" i="3" s="1"/>
  <c r="AB31" i="3"/>
  <c r="AA31" i="3"/>
  <c r="AC31" i="3" s="1"/>
  <c r="Y31" i="3"/>
  <c r="X31" i="3"/>
  <c r="V31" i="3"/>
  <c r="U31" i="3"/>
  <c r="W31" i="3" s="1"/>
  <c r="S31" i="3"/>
  <c r="R31" i="3"/>
  <c r="T31" i="3" s="1"/>
  <c r="P31" i="3"/>
  <c r="O31" i="3"/>
  <c r="M31" i="3"/>
  <c r="L31" i="3"/>
  <c r="N31" i="3" s="1"/>
  <c r="J31" i="3"/>
  <c r="I31" i="3"/>
  <c r="K31" i="3" s="1"/>
  <c r="G31" i="3"/>
  <c r="F31" i="3"/>
  <c r="H31" i="3" s="1"/>
  <c r="D31" i="3"/>
  <c r="C31" i="3"/>
  <c r="E31" i="3" s="1"/>
  <c r="H26" i="3"/>
  <c r="E26" i="3"/>
  <c r="AL25" i="3"/>
  <c r="AI25" i="3"/>
  <c r="AF25" i="3"/>
  <c r="AC25" i="3"/>
  <c r="Z25" i="3"/>
  <c r="W25" i="3"/>
  <c r="T25" i="3"/>
  <c r="Q25" i="3"/>
  <c r="N25" i="3"/>
  <c r="K25" i="3"/>
  <c r="H25" i="3"/>
  <c r="E25" i="3"/>
  <c r="AL24" i="3"/>
  <c r="AL20" i="3" s="1"/>
  <c r="AI24" i="3"/>
  <c r="AF24" i="3"/>
  <c r="AC24" i="3"/>
  <c r="Z24" i="3"/>
  <c r="W24" i="3"/>
  <c r="T24" i="3"/>
  <c r="Q24" i="3"/>
  <c r="N24" i="3"/>
  <c r="K24" i="3"/>
  <c r="H24" i="3"/>
  <c r="E24" i="3"/>
  <c r="AL21" i="3"/>
  <c r="AI21" i="3"/>
  <c r="AI20" i="3" s="1"/>
  <c r="AF21" i="3"/>
  <c r="AF20" i="3" s="1"/>
  <c r="AC21" i="3"/>
  <c r="Z21" i="3"/>
  <c r="W21" i="3"/>
  <c r="T21" i="3"/>
  <c r="Q21" i="3"/>
  <c r="N21" i="3"/>
  <c r="K21" i="3"/>
  <c r="H21" i="3"/>
  <c r="E21" i="3"/>
  <c r="AK20" i="3"/>
  <c r="AJ20" i="3"/>
  <c r="AH20" i="3"/>
  <c r="AG20" i="3"/>
  <c r="AE20" i="3"/>
  <c r="AD20" i="3"/>
  <c r="AC20" i="3"/>
  <c r="Y20" i="3"/>
  <c r="X20" i="3"/>
  <c r="V20" i="3"/>
  <c r="U20" i="3"/>
  <c r="S20" i="3"/>
  <c r="R20" i="3"/>
  <c r="T20" i="3" s="1"/>
  <c r="P20" i="3"/>
  <c r="O20" i="3"/>
  <c r="Q20" i="3" s="1"/>
  <c r="M20" i="3"/>
  <c r="L20" i="3"/>
  <c r="J20" i="3"/>
  <c r="I20" i="3"/>
  <c r="K20" i="3" s="1"/>
  <c r="G20" i="3"/>
  <c r="F20" i="3"/>
  <c r="D20" i="3"/>
  <c r="C20" i="3"/>
  <c r="E20" i="3" s="1"/>
  <c r="AB37" i="3"/>
  <c r="AA37" i="3"/>
  <c r="W34" i="3" l="1"/>
  <c r="Z31" i="3"/>
  <c r="P37" i="3"/>
  <c r="D37" i="3"/>
  <c r="Y37" i="3"/>
  <c r="F37" i="3"/>
  <c r="G37" i="3"/>
  <c r="Q31" i="3"/>
  <c r="J37" i="3"/>
  <c r="N20" i="3"/>
  <c r="Z20" i="3"/>
  <c r="H20" i="3"/>
  <c r="O37" i="3"/>
  <c r="Q37" i="3" s="1"/>
  <c r="AJ37" i="3"/>
  <c r="AL37" i="3" s="1"/>
  <c r="AK37" i="3"/>
  <c r="AE37" i="3"/>
  <c r="S37" i="3"/>
  <c r="U37" i="3"/>
  <c r="V37" i="3"/>
  <c r="C37" i="3"/>
  <c r="E37" i="3" s="1"/>
  <c r="AD37" i="3"/>
  <c r="AG37" i="3"/>
  <c r="AH37" i="3"/>
  <c r="AC37" i="3"/>
  <c r="X37" i="3"/>
  <c r="Z37" i="3" s="1"/>
  <c r="W20" i="3"/>
  <c r="I37" i="3"/>
  <c r="K37" i="3" s="1"/>
  <c r="L37" i="3"/>
  <c r="M37" i="3"/>
  <c r="R37" i="3"/>
  <c r="P39" i="2"/>
  <c r="AN21" i="2"/>
  <c r="AM21" i="2"/>
  <c r="H37" i="3" l="1"/>
  <c r="AF37" i="3"/>
  <c r="T37" i="3"/>
  <c r="AI37" i="3"/>
  <c r="W37" i="3"/>
  <c r="N37" i="3"/>
  <c r="AM33" i="2"/>
  <c r="AN33" i="2"/>
  <c r="AO21" i="2"/>
  <c r="AO33" i="2" l="1"/>
  <c r="AN34" i="3" l="1"/>
  <c r="AM34" i="3"/>
  <c r="AM37" i="3" l="1"/>
  <c r="AO34" i="3"/>
  <c r="AN37" i="3"/>
  <c r="J39" i="2"/>
  <c r="M39" i="2"/>
  <c r="AO37" i="3" l="1"/>
  <c r="O39" i="2"/>
  <c r="AK21" i="2"/>
  <c r="AJ21" i="2"/>
  <c r="AJ33" i="2" l="1"/>
  <c r="AK33" i="2"/>
  <c r="AL21" i="2"/>
  <c r="AL33" i="2" l="1"/>
  <c r="N39" i="2" l="1"/>
  <c r="AH21" i="2" l="1"/>
  <c r="AG21" i="2"/>
  <c r="AI21" i="2" l="1"/>
  <c r="D39" i="2"/>
  <c r="F39" i="2"/>
  <c r="G39" i="2"/>
  <c r="H39" i="2"/>
  <c r="I39" i="2"/>
  <c r="K39" i="2"/>
  <c r="L39" i="2"/>
  <c r="AE21" i="2"/>
  <c r="AD21" i="2"/>
  <c r="AD33" i="2" l="1"/>
  <c r="AE33" i="2"/>
  <c r="AF21" i="2"/>
  <c r="AH33" i="2"/>
  <c r="AG33" i="2"/>
  <c r="AB21" i="2"/>
  <c r="AA21" i="2"/>
  <c r="AC21" i="2" l="1"/>
  <c r="AI33" i="2"/>
  <c r="AF33" i="2"/>
  <c r="AB33" i="2"/>
  <c r="AA33" i="2"/>
  <c r="AC33" i="2" l="1"/>
  <c r="Y21" i="2" l="1"/>
  <c r="X21" i="2"/>
  <c r="Z21" i="2" s="1"/>
  <c r="X33" i="2" l="1"/>
  <c r="Y33" i="2"/>
  <c r="Z33" i="2" l="1"/>
  <c r="V21" i="2" l="1"/>
  <c r="U21" i="2"/>
  <c r="W21" i="2" l="1"/>
  <c r="U33" i="2"/>
  <c r="V33" i="2"/>
  <c r="S21" i="2"/>
  <c r="R21" i="2"/>
  <c r="T21" i="2" l="1"/>
  <c r="W33" i="2"/>
  <c r="S33" i="2"/>
  <c r="R33" i="2"/>
  <c r="P21" i="2"/>
  <c r="O21" i="2"/>
  <c r="M21" i="2"/>
  <c r="L21" i="2"/>
  <c r="J21" i="2"/>
  <c r="I21" i="2"/>
  <c r="G21" i="2"/>
  <c r="F21" i="2"/>
  <c r="D21" i="2"/>
  <c r="C21" i="2"/>
  <c r="K21" i="2" l="1"/>
  <c r="E21" i="2"/>
  <c r="Q21" i="2"/>
  <c r="H21" i="2"/>
  <c r="N21" i="2"/>
  <c r="T33" i="2"/>
  <c r="P33" i="2" l="1"/>
  <c r="O33" i="2"/>
  <c r="Q33" i="2" s="1"/>
  <c r="M33" i="2" l="1"/>
  <c r="L33" i="2"/>
  <c r="N33" i="2" l="1"/>
  <c r="J33" i="2"/>
  <c r="I33" i="2"/>
  <c r="G33" i="2" l="1"/>
  <c r="E38" i="2" s="1"/>
  <c r="K33" i="2"/>
  <c r="F33" i="2"/>
  <c r="E37" i="2" s="1"/>
  <c r="E39" i="2" s="1"/>
  <c r="H33" i="2" l="1"/>
  <c r="D33" i="2" l="1"/>
  <c r="E33" i="2" l="1"/>
</calcChain>
</file>

<file path=xl/sharedStrings.xml><?xml version="1.0" encoding="utf-8"?>
<sst xmlns="http://schemas.openxmlformats.org/spreadsheetml/2006/main" count="179" uniqueCount="61">
  <si>
    <t>Komponen</t>
  </si>
  <si>
    <t>Syariah</t>
  </si>
  <si>
    <t>Asuransi</t>
  </si>
  <si>
    <t>Asuransi Jiwa</t>
  </si>
  <si>
    <t>Asuransi Umum</t>
  </si>
  <si>
    <t>Reasuransi</t>
  </si>
  <si>
    <t>Asuransi Sosial (BPJS)</t>
  </si>
  <si>
    <t>Lembaga Pembiayaan</t>
  </si>
  <si>
    <t>Modal Ventura</t>
  </si>
  <si>
    <t>Dana Pensiun</t>
  </si>
  <si>
    <t>DPPK-PPMP</t>
  </si>
  <si>
    <t>DPPK-PPIP</t>
  </si>
  <si>
    <t>DPLK</t>
  </si>
  <si>
    <t>LKK</t>
  </si>
  <si>
    <t>3. Lembaga Penjamin</t>
  </si>
  <si>
    <t>4. PT SMF (Persero)</t>
  </si>
  <si>
    <t>5. PT PNM (Persero)</t>
  </si>
  <si>
    <t>6. PT Danareksa (Persero)</t>
  </si>
  <si>
    <t>LKM</t>
  </si>
  <si>
    <t>TOTAL</t>
  </si>
  <si>
    <t>Perusahaan Pembiayaan</t>
  </si>
  <si>
    <t xml:space="preserve">PP Infrastruktur </t>
  </si>
  <si>
    <t xml:space="preserve">1. LPEI </t>
  </si>
  <si>
    <t>Total</t>
  </si>
  <si>
    <t>Jasa Penunjang IKNB</t>
  </si>
  <si>
    <t>Konvensional</t>
  </si>
  <si>
    <t>ASET INDUSTRI KEUANGAN NON BANK</t>
  </si>
  <si>
    <t xml:space="preserve">JUMLAH PELAKU </t>
  </si>
  <si>
    <t>INDUSTRI KEUANGAN NON BANK</t>
  </si>
  <si>
    <t>Keterangan :</t>
  </si>
  <si>
    <t>*Data Full Fledge Syariah</t>
  </si>
  <si>
    <t xml:space="preserve">Fintech </t>
  </si>
  <si>
    <t>Fintech</t>
  </si>
  <si>
    <t>Berizin</t>
  </si>
  <si>
    <t>Terdaftar</t>
  </si>
  <si>
    <t>Izin Penuh</t>
  </si>
  <si>
    <t>Izin Bersyarat</t>
  </si>
  <si>
    <t xml:space="preserve">1. Perusahaan Pialang Asuransi </t>
  </si>
  <si>
    <t>2. Perusahaan Pialang Reasuransi</t>
  </si>
  <si>
    <t>3. Perusahaan Penilai Kerugian Asuransi</t>
  </si>
  <si>
    <t>Asuransi ASN, TNI/POLRI, Kecelakaan Penumpang Umum dan Lalu Lintas Jalan</t>
  </si>
  <si>
    <t>April 2022</t>
  </si>
  <si>
    <t>2. Pergadaian**</t>
  </si>
  <si>
    <t>Mei 2022</t>
  </si>
  <si>
    <t>PT Danareksa (persero) tidak lagi diawasi oleh OJK</t>
  </si>
  <si>
    <t>Juni 2022</t>
  </si>
  <si>
    <t>Pialang Reasuransi</t>
  </si>
  <si>
    <t>Pialang Asuransi</t>
  </si>
  <si>
    <t>Jasa Penunjang</t>
  </si>
  <si>
    <t>Juli 2022</t>
  </si>
  <si>
    <t>Agustus 2022</t>
  </si>
  <si>
    <t>September 2022</t>
  </si>
  <si>
    <t>Oktober 2022</t>
  </si>
  <si>
    <t>November 2022</t>
  </si>
  <si>
    <t>**Per November 2022, OJK hanya melakukan publikasi terkait data Pergadaian yang telah berizin</t>
  </si>
  <si>
    <t>Desember 2022</t>
  </si>
  <si>
    <t>Januari 2023</t>
  </si>
  <si>
    <t>2. Pergadaian</t>
  </si>
  <si>
    <t>Februari 2023</t>
  </si>
  <si>
    <t>Maret 2023</t>
  </si>
  <si>
    <t>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</si>
</sst>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9">
    <numFmt numFmtId="8" formatCode="&quot;Rp&quot;#,##0.00;[Red]\-&quot;Rp&quot;#,##0.00"/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&quot;$&quot;* #,##0.00_-;\-&quot;$&quot;* #,##0.00_-;_-&quot;$&quot;* &quot;-&quot;??_-;_-@_-"/>
    <numFmt numFmtId="169" formatCode="mmm\ yyyy"/>
    <numFmt numFmtId="170" formatCode="0.00\ ;\(0.00\)"/>
    <numFmt numFmtId="171" formatCode="#,##0;[Red]\(#,##0\)"/>
    <numFmt numFmtId="172" formatCode="###\ ###\ ####"/>
    <numFmt numFmtId="173" formatCode="_([$€-2]* #,##0.00_);_([$€-2]* \(#,##0.00\);_([$€-2]* &quot;-&quot;??_)"/>
    <numFmt numFmtId="174" formatCode="0.00_)"/>
    <numFmt numFmtId="175" formatCode="#,##0.00;\(#,##0\)"/>
    <numFmt numFmtId="176" formatCode="##,###,##0.00"/>
    <numFmt numFmtId="177" formatCode="_-&quot;\&quot;* #,##0_-;\-&quot;\&quot;* #,##0_-;_-&quot;\&quot;* &quot;-&quot;_-;_-@_-"/>
    <numFmt numFmtId="178" formatCode="_-&quot;\&quot;* #,##0.00_-;\-&quot;\&quot;* #,##0.00_-;_-&quot;\&quot;* &quot;-&quot;??_-;_-@_-"/>
    <numFmt numFmtId="179" formatCode="[$-10409]dd\ mmm\ yyyy"/>
    <numFmt numFmtId="180" formatCode="[$-421]mmm\ yyyy;@"/>
    <numFmt numFmtId="181" formatCode="[$-F800]dddd\,\ mmmm\ dd\,\ yyyy"/>
    <numFmt numFmtId="182" formatCode="_(* #,##0.00_);_(* \(#,##0.00\);_(* &quot;-&quot;_);_(@_)"/>
    <numFmt numFmtId="183" formatCode="_(* #,##0.0_);_(* \(#,##0.0\);_(* &quot;-&quot;?_);_(@_)"/>
    <numFmt numFmtId="184" formatCode="General\ &quot;bulan &quot;"/>
    <numFmt numFmtId="185" formatCode="d\-mmm\-yyyy"/>
    <numFmt numFmtId="186" formatCode="d"/>
    <numFmt numFmtId="187" formatCode="#,##0;[Red]#,##0"/>
    <numFmt numFmtId="188" formatCode="_([$Rp-421]* #,##0_);_([$Rp-421]* \(#,##0\);_([$Rp-421]* &quot;-&quot;_);_(@_)"/>
    <numFmt numFmtId="189" formatCode="0_);\(0\)"/>
  </numFmts>
  <fonts count="59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Trebuchet MS"/>
      <family val="2"/>
    </font>
    <font>
      <sz val="8"/>
      <name val="Garamond"/>
      <family val="1"/>
    </font>
    <font>
      <sz val="12"/>
      <name val="Frutiger 45 Light"/>
      <family val="2"/>
    </font>
    <font>
      <i/>
      <sz val="12"/>
      <name val="Frutiger 45 Light"/>
      <family val="2"/>
    </font>
    <font>
      <b/>
      <sz val="8"/>
      <name val="Helv"/>
    </font>
    <font>
      <u/>
      <sz val="10"/>
      <color indexed="12"/>
      <name val="Geneva"/>
    </font>
    <font>
      <b/>
      <sz val="14"/>
      <name val="Frutiger 87ExtraBlackCn"/>
      <family val="2"/>
    </font>
    <font>
      <b/>
      <i/>
      <sz val="12"/>
      <name val="Frutiger 45 Light"/>
      <family val="2"/>
    </font>
    <font>
      <b/>
      <sz val="12"/>
      <name val="Frutiger 45 Light"/>
      <family val="2"/>
    </font>
    <font>
      <sz val="10"/>
      <name val="Frutiger"/>
    </font>
    <font>
      <sz val="10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sz val="12"/>
      <name val="SWISS"/>
    </font>
    <font>
      <b/>
      <sz val="12"/>
      <name val="Times New Roman"/>
      <family val="1"/>
    </font>
    <font>
      <sz val="12"/>
      <name val="Helv"/>
    </font>
    <font>
      <sz val="12"/>
      <name val="新細明體"/>
      <family val="2"/>
      <charset val="136"/>
    </font>
    <font>
      <sz val="11"/>
      <color indexed="8"/>
      <name val="Calibri"/>
      <family val="2"/>
      <charset val="1"/>
    </font>
    <font>
      <sz val="9"/>
      <color theme="1"/>
      <name val="Comic Sans MS"/>
      <family val="2"/>
      <charset val="1"/>
    </font>
    <font>
      <sz val="12"/>
      <name val="Tms Rmn"/>
    </font>
    <font>
      <sz val="8"/>
      <name val="Arial"/>
      <family val="2"/>
    </font>
    <font>
      <b/>
      <sz val="12"/>
      <name val="Arial"/>
      <family val="2"/>
    </font>
    <font>
      <u/>
      <sz val="10.45"/>
      <color indexed="12"/>
      <name val="SWISS"/>
    </font>
    <font>
      <sz val="7"/>
      <name val="Small Fonts"/>
      <family val="2"/>
    </font>
    <font>
      <b/>
      <i/>
      <sz val="16"/>
      <name val="Helv"/>
    </font>
    <font>
      <sz val="11"/>
      <name val="Century Gothic"/>
      <family val="2"/>
    </font>
    <font>
      <b/>
      <sz val="12"/>
      <name val="MS Sans Serif"/>
      <family val="2"/>
    </font>
    <font>
      <sz val="12"/>
      <name val="MS Sans Serif"/>
      <family val="2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10"/>
      <color theme="1"/>
      <name val="Arial"/>
      <family val="2"/>
    </font>
    <font>
      <sz val="11"/>
      <name val="Calibri"/>
      <family val="2"/>
      <charset val="1"/>
    </font>
    <font>
      <u/>
      <sz val="11"/>
      <color theme="10"/>
      <name val="Calibri"/>
      <family val="2"/>
      <charset val="1"/>
      <scheme val="minor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i/>
      <sz val="1"/>
      <color indexed="8"/>
      <name val="Courier"/>
      <family val="3"/>
    </font>
    <font>
      <sz val="9"/>
      <color theme="1"/>
      <name val="Calibri"/>
      <family val="2"/>
      <charset val="128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260">
    <xf numFmtId="0" fontId="0" fillId="0" borderId="0"/>
    <xf numFmtId="167" fontId="4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7" fillId="0" borderId="0"/>
    <xf numFmtId="0" fontId="9" fillId="0" borderId="0"/>
    <xf numFmtId="0" fontId="12" fillId="0" borderId="2">
      <alignment horizontal="center"/>
    </xf>
    <xf numFmtId="0" fontId="13" fillId="0" borderId="1">
      <alignment horizontal="left" wrapText="1" indent="2"/>
    </xf>
    <xf numFmtId="0" fontId="14" fillId="0" borderId="0">
      <alignment wrapText="1"/>
    </xf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15" fillId="0" borderId="0">
      <alignment horizontal="center"/>
    </xf>
    <xf numFmtId="0" fontId="15" fillId="0" borderId="0">
      <alignment horizontal="center"/>
    </xf>
    <xf numFmtId="0" fontId="10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4">
      <alignment horizontal="left" wrapText="1" indent="1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9" fillId="0" borderId="5">
      <alignment vertical="center" wrapText="1"/>
    </xf>
    <xf numFmtId="0" fontId="20" fillId="0" borderId="6">
      <alignment horizontal="center"/>
    </xf>
    <xf numFmtId="0" fontId="5" fillId="0" borderId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8" fillId="0" borderId="0"/>
    <xf numFmtId="0" fontId="25" fillId="0" borderId="0" applyNumberFormat="0" applyFill="0" applyBorder="0" applyAlignment="0" applyProtection="0"/>
    <xf numFmtId="0" fontId="26" fillId="0" borderId="8">
      <alignment horizontal="center"/>
    </xf>
    <xf numFmtId="0" fontId="26" fillId="0" borderId="8">
      <alignment horizontal="center"/>
    </xf>
    <xf numFmtId="0" fontId="26" fillId="0" borderId="8">
      <alignment horizontal="center"/>
    </xf>
    <xf numFmtId="0" fontId="26" fillId="0" borderId="8">
      <alignment horizontal="center"/>
    </xf>
    <xf numFmtId="167" fontId="5" fillId="0" borderId="0" applyFont="0" applyFill="0" applyBorder="0" applyAlignment="0" applyProtection="0"/>
    <xf numFmtId="0" fontId="5" fillId="0" borderId="0"/>
    <xf numFmtId="0" fontId="24" fillId="0" borderId="0" applyNumberFormat="0" applyFill="0" applyBorder="0" applyAlignment="0" applyProtection="0"/>
    <xf numFmtId="0" fontId="26" fillId="0" borderId="8">
      <alignment horizontal="center"/>
    </xf>
    <xf numFmtId="0" fontId="26" fillId="0" borderId="8">
      <alignment horizontal="center"/>
    </xf>
    <xf numFmtId="0" fontId="26" fillId="0" borderId="8">
      <alignment horizontal="center"/>
    </xf>
    <xf numFmtId="0" fontId="26" fillId="0" borderId="8">
      <alignment horizontal="center"/>
    </xf>
    <xf numFmtId="0" fontId="26" fillId="0" borderId="9">
      <alignment horizontal="center"/>
    </xf>
    <xf numFmtId="0" fontId="26" fillId="0" borderId="9">
      <alignment horizontal="center"/>
    </xf>
    <xf numFmtId="0" fontId="26" fillId="0" borderId="9">
      <alignment horizontal="center"/>
    </xf>
    <xf numFmtId="0" fontId="26" fillId="0" borderId="9">
      <alignment horizontal="center"/>
    </xf>
    <xf numFmtId="0" fontId="26" fillId="0" borderId="9">
      <alignment horizontal="center"/>
    </xf>
    <xf numFmtId="0" fontId="26" fillId="0" borderId="9">
      <alignment horizontal="center"/>
    </xf>
    <xf numFmtId="0" fontId="26" fillId="0" borderId="9">
      <alignment horizontal="center"/>
    </xf>
    <xf numFmtId="0" fontId="26" fillId="0" borderId="9">
      <alignment horizontal="center"/>
    </xf>
    <xf numFmtId="0" fontId="9" fillId="0" borderId="0" applyFill="0" applyBorder="0">
      <alignment vertical="center"/>
    </xf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/>
    <xf numFmtId="37" fontId="27" fillId="0" borderId="0"/>
    <xf numFmtId="37" fontId="27" fillId="0" borderId="0"/>
    <xf numFmtId="37" fontId="27" fillId="0" borderId="0"/>
    <xf numFmtId="37" fontId="27" fillId="0" borderId="0"/>
    <xf numFmtId="37" fontId="27" fillId="0" borderId="0"/>
    <xf numFmtId="37" fontId="27" fillId="0" borderId="0"/>
    <xf numFmtId="37" fontId="27" fillId="0" borderId="0"/>
    <xf numFmtId="165" fontId="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" fillId="0" borderId="10" applyFont="0" applyFill="0" applyAlignment="0">
      <protection locked="0"/>
    </xf>
    <xf numFmtId="170" fontId="9" fillId="0" borderId="11" applyFill="0" applyAlignment="0">
      <protection locked="0"/>
    </xf>
    <xf numFmtId="165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39" fontId="9" fillId="0" borderId="10" applyFont="0" applyFill="0" applyAlignment="0">
      <protection locked="0"/>
    </xf>
    <xf numFmtId="165" fontId="9" fillId="0" borderId="0" applyFont="0" applyFill="0" applyBorder="0" applyAlignment="0" applyProtection="0"/>
    <xf numFmtId="39" fontId="9" fillId="0" borderId="10" applyFont="0" applyFill="0" applyAlignment="0">
      <protection locked="0"/>
    </xf>
    <xf numFmtId="165" fontId="9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" fillId="0" borderId="10" applyFont="0" applyFill="0" applyAlignment="0">
      <protection locked="0"/>
    </xf>
    <xf numFmtId="165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31" fillId="0" borderId="0"/>
    <xf numFmtId="0" fontId="31" fillId="0" borderId="0"/>
    <xf numFmtId="164" fontId="28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38" fontId="32" fillId="5" borderId="0" applyNumberFormat="0" applyBorder="0" applyAlignment="0" applyProtection="0"/>
    <xf numFmtId="0" fontId="33" fillId="0" borderId="7" applyNumberFormat="0" applyAlignment="0" applyProtection="0">
      <alignment horizontal="left" vertical="center"/>
    </xf>
    <xf numFmtId="0" fontId="33" fillId="0" borderId="7" applyNumberFormat="0" applyAlignment="0" applyProtection="0">
      <alignment horizontal="left" vertical="center"/>
    </xf>
    <xf numFmtId="0" fontId="33" fillId="0" borderId="7" applyNumberFormat="0" applyAlignment="0" applyProtection="0">
      <alignment horizontal="left" vertical="center"/>
    </xf>
    <xf numFmtId="0" fontId="33" fillId="0" borderId="3">
      <alignment horizontal="left" vertical="center"/>
    </xf>
    <xf numFmtId="0" fontId="33" fillId="0" borderId="3">
      <alignment horizontal="left" vertical="center"/>
    </xf>
    <xf numFmtId="0" fontId="33" fillId="0" borderId="3">
      <alignment horizontal="left" vertical="center"/>
    </xf>
    <xf numFmtId="0" fontId="34" fillId="0" borderId="0" applyNumberFormat="0" applyFill="0" applyBorder="0" applyAlignment="0" applyProtection="0">
      <alignment vertical="top"/>
      <protection locked="0"/>
    </xf>
    <xf numFmtId="10" fontId="32" fillId="6" borderId="2" applyNumberFormat="0" applyBorder="0" applyAlignment="0" applyProtection="0"/>
    <xf numFmtId="10" fontId="32" fillId="6" borderId="2" applyNumberFormat="0" applyBorder="0" applyAlignment="0" applyProtection="0"/>
    <xf numFmtId="37" fontId="35" fillId="0" borderId="0"/>
    <xf numFmtId="174" fontId="36" fillId="0" borderId="0"/>
    <xf numFmtId="0" fontId="31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24" fillId="0" borderId="0" applyNumberFormat="0" applyFill="0" applyBorder="0" applyAlignment="0" applyProtection="0"/>
    <xf numFmtId="0" fontId="5" fillId="0" borderId="0"/>
    <xf numFmtId="0" fontId="5" fillId="0" borderId="0"/>
    <xf numFmtId="0" fontId="2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 applyNumberFormat="0" applyFill="0" applyBorder="0" applyAlignment="0" applyProtection="0"/>
    <xf numFmtId="0" fontId="4" fillId="0" borderId="0"/>
    <xf numFmtId="0" fontId="4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/>
    <xf numFmtId="0" fontId="24" fillId="0" borderId="0"/>
    <xf numFmtId="0" fontId="5" fillId="0" borderId="0"/>
    <xf numFmtId="0" fontId="24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37" fillId="0" borderId="0"/>
    <xf numFmtId="0" fontId="25" fillId="0" borderId="0"/>
    <xf numFmtId="0" fontId="25" fillId="0" borderId="0"/>
    <xf numFmtId="0" fontId="24" fillId="0" borderId="0"/>
    <xf numFmtId="0" fontId="3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 applyNumberForma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24" fillId="0" borderId="0" applyNumberFormat="0" applyFill="0" applyBorder="0" applyAlignment="0" applyProtection="0"/>
    <xf numFmtId="0" fontId="37" fillId="0" borderId="0"/>
    <xf numFmtId="0" fontId="5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" fillId="0" borderId="0"/>
    <xf numFmtId="10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" fillId="0" borderId="12" applyFont="0" applyFill="0" applyAlignment="0" applyProtection="0"/>
    <xf numFmtId="9" fontId="28" fillId="0" borderId="0" applyFont="0" applyFill="0" applyBorder="0" applyAlignment="0" applyProtection="0"/>
    <xf numFmtId="9" fontId="9" fillId="0" borderId="12" applyFont="0" applyFill="0" applyAlignment="0" applyProtection="0"/>
    <xf numFmtId="9" fontId="9" fillId="0" borderId="12" applyFont="0" applyFill="0" applyAlignment="0" applyProtection="0"/>
    <xf numFmtId="9" fontId="9" fillId="0" borderId="12" applyFont="0" applyFill="0" applyAlignment="0" applyProtection="0"/>
    <xf numFmtId="9" fontId="5" fillId="0" borderId="0" applyFont="0" applyFill="0" applyBorder="0" applyAlignment="0" applyProtection="0"/>
    <xf numFmtId="9" fontId="23" fillId="0" borderId="0" applyFont="0" applyFill="0" applyBorder="0" applyAlignment="0" applyProtection="0"/>
    <xf numFmtId="167" fontId="5" fillId="0" borderId="0" applyFont="0" applyFill="0" applyBorder="0" applyAlignment="0" applyProtection="0"/>
    <xf numFmtId="9" fontId="9" fillId="0" borderId="12" applyFont="0" applyFill="0" applyAlignment="0" applyProtection="0"/>
    <xf numFmtId="9" fontId="9" fillId="0" borderId="12" applyFont="0" applyFill="0" applyAlignment="0" applyProtection="0"/>
    <xf numFmtId="0" fontId="5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" fillId="0" borderId="0"/>
    <xf numFmtId="0" fontId="38" fillId="0" borderId="2">
      <alignment horizontal="center"/>
    </xf>
    <xf numFmtId="0" fontId="22" fillId="0" borderId="0">
      <alignment vertical="top"/>
    </xf>
    <xf numFmtId="0" fontId="38" fillId="0" borderId="2">
      <alignment horizontal="center"/>
    </xf>
    <xf numFmtId="0" fontId="38" fillId="0" borderId="2">
      <alignment horizontal="center"/>
    </xf>
    <xf numFmtId="0" fontId="38" fillId="0" borderId="2">
      <alignment horizontal="center"/>
    </xf>
    <xf numFmtId="0" fontId="38" fillId="0" borderId="0">
      <alignment horizontal="center" vertical="center"/>
    </xf>
    <xf numFmtId="0" fontId="39" fillId="7" borderId="0" applyNumberFormat="0" applyFill="0">
      <alignment horizontal="left" vertical="center"/>
    </xf>
    <xf numFmtId="41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40" fillId="0" borderId="0" applyFont="0" applyFill="0" applyBorder="0" applyAlignment="0" applyProtection="0"/>
    <xf numFmtId="178" fontId="40" fillId="0" borderId="0" applyFont="0" applyFill="0" applyBorder="0" applyAlignment="0" applyProtection="0"/>
    <xf numFmtId="0" fontId="41" fillId="0" borderId="0"/>
    <xf numFmtId="165" fontId="29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2" fillId="0" borderId="0"/>
    <xf numFmtId="179" fontId="5" fillId="0" borderId="0"/>
    <xf numFmtId="180" fontId="5" fillId="3" borderId="0" applyNumberFormat="0" applyBorder="0" applyAlignment="0" applyProtection="0"/>
    <xf numFmtId="180" fontId="6" fillId="2" borderId="0" applyNumberFormat="0" applyBorder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43" fillId="0" borderId="0"/>
    <xf numFmtId="180" fontId="9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9" fontId="4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5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0" fontId="8" fillId="0" borderId="0"/>
    <xf numFmtId="0" fontId="8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167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3" fillId="0" borderId="0"/>
    <xf numFmtId="165" fontId="4" fillId="0" borderId="0" applyFont="0" applyFill="0" applyBorder="0" applyAlignment="0" applyProtection="0"/>
    <xf numFmtId="0" fontId="3" fillId="0" borderId="0"/>
    <xf numFmtId="0" fontId="4" fillId="0" borderId="0"/>
    <xf numFmtId="167" fontId="3" fillId="0" borderId="0" applyFont="0" applyFill="0" applyBorder="0" applyAlignment="0" applyProtection="0"/>
    <xf numFmtId="0" fontId="3" fillId="14" borderId="0" applyNumberFormat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13" borderId="0" applyNumberFormat="0" applyBorder="0" applyAlignment="0" applyProtection="0"/>
    <xf numFmtId="0" fontId="3" fillId="10" borderId="20" applyNumberFormat="0" applyFont="0" applyAlignment="0" applyProtection="0"/>
    <xf numFmtId="165" fontId="3" fillId="0" borderId="0" applyFont="0" applyFill="0" applyBorder="0" applyAlignment="0" applyProtection="0"/>
    <xf numFmtId="0" fontId="7" fillId="0" borderId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39" fontId="9" fillId="0" borderId="10" applyFont="0" applyFill="0" applyAlignment="0">
      <protection locked="0"/>
    </xf>
    <xf numFmtId="167" fontId="28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9" fontId="3" fillId="0" borderId="0"/>
    <xf numFmtId="180" fontId="3" fillId="3" borderId="0" applyNumberFormat="0" applyBorder="0" applyAlignment="0" applyProtection="0"/>
    <xf numFmtId="16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80" fontId="3" fillId="0" borderId="0"/>
    <xf numFmtId="180" fontId="3" fillId="0" borderId="0"/>
    <xf numFmtId="180" fontId="3" fillId="0" borderId="0"/>
    <xf numFmtId="18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9" fontId="3" fillId="0" borderId="0"/>
    <xf numFmtId="180" fontId="3" fillId="3" borderId="0" applyNumberFormat="0" applyBorder="0" applyAlignment="0" applyProtection="0"/>
    <xf numFmtId="16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80" fontId="3" fillId="0" borderId="0"/>
    <xf numFmtId="180" fontId="3" fillId="0" borderId="0"/>
    <xf numFmtId="180" fontId="3" fillId="0" borderId="0"/>
    <xf numFmtId="18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0" fontId="8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41" fontId="4" fillId="0" borderId="0" applyFont="0" applyFill="0" applyBorder="0" applyAlignment="0" applyProtection="0"/>
    <xf numFmtId="0" fontId="7" fillId="0" borderId="0"/>
    <xf numFmtId="0" fontId="9" fillId="0" borderId="0"/>
    <xf numFmtId="0" fontId="3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37" fontId="31" fillId="0" borderId="0"/>
    <xf numFmtId="37" fontId="31" fillId="0" borderId="0"/>
    <xf numFmtId="37" fontId="31" fillId="0" borderId="0"/>
    <xf numFmtId="37" fontId="31" fillId="0" borderId="0"/>
    <xf numFmtId="37" fontId="31" fillId="0" borderId="0"/>
    <xf numFmtId="37" fontId="31" fillId="0" borderId="0"/>
    <xf numFmtId="37" fontId="31" fillId="0" borderId="0"/>
    <xf numFmtId="37" fontId="31" fillId="0" borderId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5" fontId="9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8" fontId="9" fillId="0" borderId="0" applyFont="0" applyFill="0" applyBorder="0" applyAlignment="0" applyProtection="0"/>
    <xf numFmtId="14" fontId="32" fillId="0" borderId="0"/>
    <xf numFmtId="188" fontId="45" fillId="0" borderId="0">
      <protection locked="0"/>
    </xf>
    <xf numFmtId="188" fontId="46" fillId="0" borderId="0">
      <protection locked="0"/>
    </xf>
    <xf numFmtId="188" fontId="46" fillId="0" borderId="0">
      <protection locked="0"/>
    </xf>
    <xf numFmtId="188" fontId="46" fillId="0" borderId="0">
      <protection locked="0"/>
    </xf>
    <xf numFmtId="188" fontId="45" fillId="0" borderId="0">
      <protection locked="0"/>
    </xf>
    <xf numFmtId="188" fontId="45" fillId="0" borderId="0">
      <protection locked="0"/>
    </xf>
    <xf numFmtId="188" fontId="47" fillId="0" borderId="0">
      <protection locked="0"/>
    </xf>
    <xf numFmtId="10" fontId="32" fillId="15" borderId="2" applyNumberFormat="0" applyBorder="0" applyAlignment="0" applyProtection="0"/>
    <xf numFmtId="188" fontId="27" fillId="0" borderId="0"/>
    <xf numFmtId="189" fontId="3" fillId="0" borderId="0"/>
    <xf numFmtId="188" fontId="3" fillId="0" borderId="0"/>
    <xf numFmtId="188" fontId="3" fillId="0" borderId="0"/>
    <xf numFmtId="189" fontId="3" fillId="0" borderId="0"/>
    <xf numFmtId="0" fontId="9" fillId="0" borderId="0"/>
    <xf numFmtId="188" fontId="3" fillId="0" borderId="0"/>
    <xf numFmtId="188" fontId="9" fillId="0" borderId="0"/>
    <xf numFmtId="183" fontId="9" fillId="0" borderId="0"/>
    <xf numFmtId="183" fontId="9" fillId="0" borderId="0"/>
    <xf numFmtId="183" fontId="9" fillId="0" borderId="0"/>
    <xf numFmtId="183" fontId="9" fillId="0" borderId="0"/>
    <xf numFmtId="183" fontId="9" fillId="0" borderId="0"/>
    <xf numFmtId="183" fontId="9" fillId="0" borderId="0"/>
    <xf numFmtId="189" fontId="9" fillId="0" borderId="0"/>
    <xf numFmtId="188" fontId="9" fillId="0" borderId="0"/>
    <xf numFmtId="188" fontId="9" fillId="0" borderId="0"/>
    <xf numFmtId="188" fontId="9" fillId="0" borderId="0"/>
    <xf numFmtId="188" fontId="9" fillId="0" borderId="0"/>
    <xf numFmtId="188" fontId="9" fillId="0" borderId="0"/>
    <xf numFmtId="189" fontId="9" fillId="0" borderId="0"/>
    <xf numFmtId="188" fontId="9" fillId="0" borderId="0"/>
    <xf numFmtId="188" fontId="3" fillId="0" borderId="0"/>
    <xf numFmtId="188" fontId="3" fillId="0" borderId="0"/>
    <xf numFmtId="43" fontId="3" fillId="0" borderId="0"/>
    <xf numFmtId="188" fontId="9" fillId="0" borderId="0"/>
    <xf numFmtId="188" fontId="9" fillId="0" borderId="0"/>
    <xf numFmtId="189" fontId="3" fillId="0" borderId="0"/>
    <xf numFmtId="188" fontId="3" fillId="0" borderId="0"/>
    <xf numFmtId="188" fontId="3" fillId="0" borderId="0"/>
    <xf numFmtId="9" fontId="9" fillId="0" borderId="0" applyFont="0" applyFill="0" applyBorder="0" applyAlignment="0" applyProtection="0"/>
    <xf numFmtId="188" fontId="38" fillId="0" borderId="2">
      <alignment horizontal="center"/>
    </xf>
    <xf numFmtId="188" fontId="38" fillId="0" borderId="0">
      <alignment horizontal="center" vertical="center"/>
    </xf>
    <xf numFmtId="188" fontId="39" fillId="7" borderId="0" applyNumberFormat="0" applyFill="0">
      <alignment horizontal="left" vertical="center"/>
    </xf>
    <xf numFmtId="41" fontId="9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48" fillId="0" borderId="0">
      <alignment vertical="center"/>
    </xf>
    <xf numFmtId="0" fontId="4" fillId="0" borderId="0"/>
    <xf numFmtId="0" fontId="29" fillId="0" borderId="0"/>
    <xf numFmtId="0" fontId="3" fillId="0" borderId="0"/>
    <xf numFmtId="43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3" fillId="0" borderId="0"/>
    <xf numFmtId="41" fontId="48" fillId="0" borderId="0" applyFont="0" applyFill="0" applyBorder="0" applyAlignment="0" applyProtection="0"/>
    <xf numFmtId="0" fontId="48" fillId="0" borderId="0">
      <alignment vertical="center"/>
    </xf>
    <xf numFmtId="43" fontId="48" fillId="0" borderId="0" applyFont="0" applyFill="0" applyBorder="0" applyAlignment="0" applyProtection="0"/>
    <xf numFmtId="9" fontId="48" fillId="0" borderId="0" applyFont="0" applyFill="0" applyBorder="0" applyAlignment="0" applyProtection="0"/>
  </cellStyleXfs>
  <cellXfs count="128">
    <xf numFmtId="0" fontId="0" fillId="0" borderId="0" xfId="0"/>
    <xf numFmtId="0" fontId="49" fillId="0" borderId="0" xfId="0" applyFont="1"/>
    <xf numFmtId="167" fontId="49" fillId="0" borderId="0" xfId="1" applyFont="1"/>
    <xf numFmtId="165" fontId="51" fillId="4" borderId="16" xfId="845" applyFont="1" applyFill="1" applyBorder="1" applyAlignment="1">
      <alignment vertical="center"/>
    </xf>
    <xf numFmtId="167" fontId="56" fillId="17" borderId="2" xfId="1" applyFont="1" applyFill="1" applyBorder="1" applyAlignment="1">
      <alignment horizontal="center" vertical="center"/>
    </xf>
    <xf numFmtId="0" fontId="52" fillId="0" borderId="0" xfId="0" applyFont="1" applyAlignment="1">
      <alignment vertical="center"/>
    </xf>
    <xf numFmtId="0" fontId="52" fillId="0" borderId="21" xfId="0" applyFont="1" applyBorder="1" applyAlignment="1">
      <alignment vertical="center"/>
    </xf>
    <xf numFmtId="0" fontId="50" fillId="8" borderId="21" xfId="0" applyFont="1" applyFill="1" applyBorder="1" applyAlignment="1">
      <alignment vertical="center"/>
    </xf>
    <xf numFmtId="0" fontId="49" fillId="0" borderId="21" xfId="0" applyFont="1" applyBorder="1" applyAlignment="1">
      <alignment vertical="center"/>
    </xf>
    <xf numFmtId="0" fontId="51" fillId="8" borderId="21" xfId="0" applyFont="1" applyFill="1" applyBorder="1" applyAlignment="1">
      <alignment vertical="center"/>
    </xf>
    <xf numFmtId="165" fontId="51" fillId="8" borderId="2" xfId="845" applyFont="1" applyFill="1" applyBorder="1" applyAlignment="1"/>
    <xf numFmtId="182" fontId="49" fillId="0" borderId="22" xfId="845" applyNumberFormat="1" applyFont="1" applyFill="1" applyBorder="1" applyAlignment="1">
      <alignment vertical="center"/>
    </xf>
    <xf numFmtId="0" fontId="52" fillId="0" borderId="21" xfId="0" applyFont="1" applyBorder="1" applyAlignment="1">
      <alignment horizontal="left" vertical="center" indent="3"/>
    </xf>
    <xf numFmtId="0" fontId="51" fillId="0" borderId="21" xfId="0" applyFont="1" applyBorder="1" applyAlignment="1">
      <alignment vertical="center"/>
    </xf>
    <xf numFmtId="165" fontId="51" fillId="8" borderId="2" xfId="845" applyFont="1" applyFill="1" applyBorder="1" applyAlignment="1">
      <alignment vertical="center"/>
    </xf>
    <xf numFmtId="182" fontId="58" fillId="0" borderId="2" xfId="845" applyNumberFormat="1" applyFont="1" applyFill="1" applyBorder="1" applyAlignment="1">
      <alignment vertical="center"/>
    </xf>
    <xf numFmtId="182" fontId="3" fillId="0" borderId="2" xfId="845" applyNumberFormat="1" applyFont="1" applyFill="1" applyBorder="1" applyAlignment="1">
      <alignment vertical="center"/>
    </xf>
    <xf numFmtId="182" fontId="57" fillId="8" borderId="2" xfId="845" applyNumberFormat="1" applyFont="1" applyFill="1" applyBorder="1" applyAlignment="1">
      <alignment horizontal="right" vertical="center"/>
    </xf>
    <xf numFmtId="182" fontId="57" fillId="8" borderId="2" xfId="845" applyNumberFormat="1" applyFont="1" applyFill="1" applyBorder="1" applyAlignment="1">
      <alignment vertical="center"/>
    </xf>
    <xf numFmtId="182" fontId="0" fillId="0" borderId="2" xfId="845" applyNumberFormat="1" applyFont="1" applyFill="1" applyBorder="1" applyAlignment="1">
      <alignment vertical="center"/>
    </xf>
    <xf numFmtId="182" fontId="57" fillId="18" borderId="2" xfId="845" applyNumberFormat="1" applyFont="1" applyFill="1" applyBorder="1" applyAlignment="1">
      <alignment vertical="center"/>
    </xf>
    <xf numFmtId="165" fontId="51" fillId="4" borderId="17" xfId="845" applyFont="1" applyFill="1" applyBorder="1" applyAlignment="1">
      <alignment vertical="center"/>
    </xf>
    <xf numFmtId="165" fontId="53" fillId="0" borderId="2" xfId="845" applyFont="1" applyFill="1" applyBorder="1" applyAlignment="1"/>
    <xf numFmtId="167" fontId="49" fillId="0" borderId="0" xfId="1" applyFont="1" applyAlignment="1">
      <alignment vertical="center"/>
    </xf>
    <xf numFmtId="0" fontId="53" fillId="0" borderId="21" xfId="0" applyFont="1" applyBorder="1" applyAlignment="1">
      <alignment horizontal="left" vertical="center"/>
    </xf>
    <xf numFmtId="0" fontId="53" fillId="0" borderId="21" xfId="0" applyFont="1" applyBorder="1" applyAlignment="1">
      <alignment horizontal="left" vertical="center" wrapText="1"/>
    </xf>
    <xf numFmtId="0" fontId="54" fillId="8" borderId="21" xfId="0" applyFont="1" applyFill="1" applyBorder="1" applyAlignment="1">
      <alignment vertical="center"/>
    </xf>
    <xf numFmtId="0" fontId="54" fillId="8" borderId="24" xfId="0" applyFont="1" applyFill="1" applyBorder="1" applyAlignment="1">
      <alignment vertical="center"/>
    </xf>
    <xf numFmtId="0" fontId="53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55" fillId="0" borderId="0" xfId="846" applyFont="1" applyAlignment="1">
      <alignment vertical="center"/>
    </xf>
    <xf numFmtId="0" fontId="55" fillId="0" borderId="0" xfId="846" applyFont="1" applyFill="1" applyAlignment="1">
      <alignment vertical="center"/>
    </xf>
    <xf numFmtId="0" fontId="52" fillId="0" borderId="21" xfId="0" applyFont="1" applyBorder="1" applyAlignment="1">
      <alignment vertical="center" wrapText="1"/>
    </xf>
    <xf numFmtId="0" fontId="50" fillId="0" borderId="0" xfId="0" applyFont="1" applyAlignment="1">
      <alignment vertical="center"/>
    </xf>
    <xf numFmtId="182" fontId="54" fillId="8" borderId="2" xfId="845" applyNumberFormat="1" applyFont="1" applyFill="1" applyBorder="1" applyAlignment="1">
      <alignment vertical="center"/>
    </xf>
    <xf numFmtId="182" fontId="53" fillId="0" borderId="19" xfId="845" applyNumberFormat="1" applyFont="1" applyBorder="1" applyAlignment="1">
      <alignment horizontal="right" vertical="center"/>
    </xf>
    <xf numFmtId="182" fontId="54" fillId="8" borderId="22" xfId="845" applyNumberFormat="1" applyFont="1" applyFill="1" applyBorder="1" applyAlignment="1">
      <alignment vertical="center"/>
    </xf>
    <xf numFmtId="182" fontId="53" fillId="0" borderId="22" xfId="845" applyNumberFormat="1" applyFont="1" applyBorder="1" applyAlignment="1">
      <alignment horizontal="right" vertical="center"/>
    </xf>
    <xf numFmtId="182" fontId="54" fillId="8" borderId="19" xfId="845" applyNumberFormat="1" applyFont="1" applyFill="1" applyBorder="1" applyAlignment="1">
      <alignment vertical="center"/>
    </xf>
    <xf numFmtId="182" fontId="54" fillId="9" borderId="23" xfId="845" applyNumberFormat="1" applyFont="1" applyFill="1" applyBorder="1" applyAlignment="1">
      <alignment horizontal="right" vertical="center"/>
    </xf>
    <xf numFmtId="182" fontId="50" fillId="4" borderId="17" xfId="845" applyNumberFormat="1" applyFont="1" applyFill="1" applyBorder="1" applyAlignment="1">
      <alignment horizontal="right" vertical="center"/>
    </xf>
    <xf numFmtId="0" fontId="49" fillId="0" borderId="0" xfId="0" applyFont="1" applyAlignment="1">
      <alignment horizontal="right" vertical="center"/>
    </xf>
    <xf numFmtId="167" fontId="56" fillId="17" borderId="13" xfId="1" applyFont="1" applyFill="1" applyBorder="1" applyAlignment="1">
      <alignment horizontal="center" vertical="center"/>
    </xf>
    <xf numFmtId="0" fontId="50" fillId="4" borderId="25" xfId="0" applyFont="1" applyFill="1" applyBorder="1" applyAlignment="1">
      <alignment vertical="center"/>
    </xf>
    <xf numFmtId="0" fontId="51" fillId="8" borderId="24" xfId="0" applyFont="1" applyFill="1" applyBorder="1" applyAlignment="1">
      <alignment vertical="center"/>
    </xf>
    <xf numFmtId="0" fontId="51" fillId="4" borderId="25" xfId="0" applyFont="1" applyFill="1" applyBorder="1" applyAlignment="1">
      <alignment vertical="center"/>
    </xf>
    <xf numFmtId="165" fontId="51" fillId="8" borderId="13" xfId="845" applyFont="1" applyFill="1" applyBorder="1" applyAlignment="1">
      <alignment vertical="center"/>
    </xf>
    <xf numFmtId="165" fontId="51" fillId="8" borderId="13" xfId="845" applyFont="1" applyFill="1" applyBorder="1" applyAlignment="1"/>
    <xf numFmtId="165" fontId="53" fillId="0" borderId="13" xfId="845" applyFont="1" applyFill="1" applyBorder="1" applyAlignment="1"/>
    <xf numFmtId="165" fontId="51" fillId="4" borderId="15" xfId="845" applyFont="1" applyFill="1" applyBorder="1" applyAlignment="1">
      <alignment vertical="center"/>
    </xf>
    <xf numFmtId="165" fontId="51" fillId="8" borderId="19" xfId="845" applyFont="1" applyFill="1" applyBorder="1" applyAlignment="1">
      <alignment vertical="center"/>
    </xf>
    <xf numFmtId="165" fontId="52" fillId="0" borderId="19" xfId="845" applyFont="1" applyBorder="1" applyAlignment="1">
      <alignment vertical="center"/>
    </xf>
    <xf numFmtId="1" fontId="49" fillId="0" borderId="2" xfId="845" applyNumberFormat="1" applyFont="1" applyFill="1" applyBorder="1" applyAlignment="1">
      <alignment vertical="center"/>
    </xf>
    <xf numFmtId="1" fontId="49" fillId="0" borderId="13" xfId="845" applyNumberFormat="1" applyFont="1" applyFill="1" applyBorder="1" applyAlignment="1">
      <alignment vertical="center"/>
    </xf>
    <xf numFmtId="165" fontId="52" fillId="0" borderId="2" xfId="845" applyFont="1" applyBorder="1" applyAlignment="1"/>
    <xf numFmtId="165" fontId="52" fillId="0" borderId="13" xfId="845" applyFont="1" applyBorder="1" applyAlignment="1"/>
    <xf numFmtId="165" fontId="50" fillId="8" borderId="2" xfId="845" applyFont="1" applyFill="1" applyBorder="1" applyAlignment="1"/>
    <xf numFmtId="165" fontId="50" fillId="8" borderId="13" xfId="845" applyFont="1" applyFill="1" applyBorder="1" applyAlignment="1"/>
    <xf numFmtId="165" fontId="54" fillId="8" borderId="19" xfId="845" applyFont="1" applyFill="1" applyBorder="1" applyAlignment="1">
      <alignment vertical="center"/>
    </xf>
    <xf numFmtId="165" fontId="54" fillId="8" borderId="2" xfId="845" applyFont="1" applyFill="1" applyBorder="1" applyAlignment="1">
      <alignment vertical="center"/>
    </xf>
    <xf numFmtId="165" fontId="54" fillId="8" borderId="13" xfId="845" applyFont="1" applyFill="1" applyBorder="1" applyAlignment="1">
      <alignment vertical="center"/>
    </xf>
    <xf numFmtId="165" fontId="53" fillId="0" borderId="19" xfId="845" applyFont="1" applyFill="1" applyBorder="1" applyAlignment="1">
      <alignment vertical="center"/>
    </xf>
    <xf numFmtId="165" fontId="53" fillId="0" borderId="2" xfId="845" applyFont="1" applyFill="1" applyBorder="1" applyAlignment="1">
      <alignment vertical="center"/>
    </xf>
    <xf numFmtId="165" fontId="53" fillId="0" borderId="13" xfId="845" applyFont="1" applyFill="1" applyBorder="1" applyAlignment="1">
      <alignment vertical="center"/>
    </xf>
    <xf numFmtId="165" fontId="54" fillId="0" borderId="2" xfId="845" applyFont="1" applyFill="1" applyBorder="1" applyAlignment="1">
      <alignment vertical="center"/>
    </xf>
    <xf numFmtId="165" fontId="52" fillId="0" borderId="19" xfId="845" applyFont="1" applyFill="1" applyBorder="1" applyAlignment="1">
      <alignment vertical="center"/>
    </xf>
    <xf numFmtId="165" fontId="50" fillId="0" borderId="0" xfId="845" applyFont="1" applyFill="1"/>
    <xf numFmtId="182" fontId="50" fillId="4" borderId="16" xfId="845" applyNumberFormat="1" applyFont="1" applyFill="1" applyBorder="1" applyAlignment="1">
      <alignment horizontal="right" vertical="center"/>
    </xf>
    <xf numFmtId="165" fontId="52" fillId="0" borderId="0" xfId="845" applyFont="1" applyBorder="1" applyAlignment="1">
      <alignment vertical="center"/>
    </xf>
    <xf numFmtId="43" fontId="53" fillId="0" borderId="0" xfId="0" applyNumberFormat="1" applyFont="1" applyAlignment="1">
      <alignment vertical="center"/>
    </xf>
    <xf numFmtId="0" fontId="49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6" fillId="16" borderId="0" xfId="0" applyFont="1" applyFill="1"/>
    <xf numFmtId="182" fontId="49" fillId="0" borderId="0" xfId="845" applyNumberFormat="1" applyFont="1" applyFill="1" applyAlignment="1">
      <alignment vertical="center"/>
    </xf>
    <xf numFmtId="0" fontId="56" fillId="16" borderId="0" xfId="0" applyFont="1" applyFill="1" applyAlignment="1">
      <alignment horizontal="center" vertical="center"/>
    </xf>
    <xf numFmtId="165" fontId="52" fillId="19" borderId="13" xfId="845" applyFont="1" applyFill="1" applyBorder="1" applyAlignment="1"/>
    <xf numFmtId="165" fontId="52" fillId="19" borderId="2" xfId="845" applyFont="1" applyFill="1" applyBorder="1" applyAlignment="1"/>
    <xf numFmtId="165" fontId="52" fillId="19" borderId="19" xfId="845" applyFont="1" applyFill="1" applyBorder="1" applyAlignment="1">
      <alignment vertical="center"/>
    </xf>
    <xf numFmtId="182" fontId="49" fillId="0" borderId="3" xfId="845" applyNumberFormat="1" applyFont="1" applyFill="1" applyBorder="1" applyAlignment="1">
      <alignment vertical="center"/>
    </xf>
    <xf numFmtId="182" fontId="54" fillId="8" borderId="3" xfId="845" applyNumberFormat="1" applyFont="1" applyFill="1" applyBorder="1" applyAlignment="1">
      <alignment vertical="center"/>
    </xf>
    <xf numFmtId="182" fontId="53" fillId="0" borderId="3" xfId="845" applyNumberFormat="1" applyFont="1" applyBorder="1" applyAlignment="1">
      <alignment horizontal="right" vertical="center"/>
    </xf>
    <xf numFmtId="182" fontId="53" fillId="0" borderId="27" xfId="845" applyNumberFormat="1" applyFont="1" applyBorder="1" applyAlignment="1">
      <alignment horizontal="right" vertical="center"/>
    </xf>
    <xf numFmtId="182" fontId="57" fillId="8" borderId="27" xfId="845" applyNumberFormat="1" applyFont="1" applyFill="1" applyBorder="1" applyAlignment="1">
      <alignment vertical="center"/>
    </xf>
    <xf numFmtId="182" fontId="54" fillId="9" borderId="28" xfId="845" applyNumberFormat="1" applyFont="1" applyFill="1" applyBorder="1" applyAlignment="1">
      <alignment horizontal="right" vertical="center"/>
    </xf>
    <xf numFmtId="182" fontId="50" fillId="4" borderId="29" xfId="845" applyNumberFormat="1" applyFont="1" applyFill="1" applyBorder="1" applyAlignment="1">
      <alignment horizontal="right" vertical="center"/>
    </xf>
    <xf numFmtId="182" fontId="54" fillId="8" borderId="13" xfId="845" applyNumberFormat="1" applyFont="1" applyFill="1" applyBorder="1" applyAlignment="1">
      <alignment vertical="center"/>
    </xf>
    <xf numFmtId="182" fontId="3" fillId="0" borderId="13" xfId="845" applyNumberFormat="1" applyFont="1" applyFill="1" applyBorder="1" applyAlignment="1">
      <alignment vertical="center"/>
    </xf>
    <xf numFmtId="182" fontId="57" fillId="8" borderId="13" xfId="845" applyNumberFormat="1" applyFont="1" applyFill="1" applyBorder="1" applyAlignment="1">
      <alignment horizontal="right" vertical="center"/>
    </xf>
    <xf numFmtId="182" fontId="58" fillId="0" borderId="13" xfId="845" applyNumberFormat="1" applyFont="1" applyFill="1" applyBorder="1" applyAlignment="1">
      <alignment vertical="center"/>
    </xf>
    <xf numFmtId="182" fontId="57" fillId="8" borderId="13" xfId="845" applyNumberFormat="1" applyFont="1" applyFill="1" applyBorder="1" applyAlignment="1">
      <alignment vertical="center"/>
    </xf>
    <xf numFmtId="182" fontId="57" fillId="8" borderId="19" xfId="845" applyNumberFormat="1" applyFont="1" applyFill="1" applyBorder="1" applyAlignment="1">
      <alignment vertical="center"/>
    </xf>
    <xf numFmtId="182" fontId="57" fillId="18" borderId="13" xfId="845" applyNumberFormat="1" applyFont="1" applyFill="1" applyBorder="1" applyAlignment="1">
      <alignment vertical="center"/>
    </xf>
    <xf numFmtId="182" fontId="50" fillId="4" borderId="15" xfId="845" applyNumberFormat="1" applyFont="1" applyFill="1" applyBorder="1" applyAlignment="1">
      <alignment horizontal="right" vertical="center"/>
    </xf>
    <xf numFmtId="182" fontId="57" fillId="20" borderId="13" xfId="845" applyNumberFormat="1" applyFont="1" applyFill="1" applyBorder="1" applyAlignment="1">
      <alignment vertical="center"/>
    </xf>
    <xf numFmtId="17" fontId="56" fillId="17" borderId="18" xfId="1" quotePrefix="1" applyNumberFormat="1" applyFont="1" applyFill="1" applyBorder="1" applyAlignment="1">
      <alignment vertical="center"/>
    </xf>
    <xf numFmtId="182" fontId="49" fillId="0" borderId="0" xfId="845" applyNumberFormat="1" applyFont="1" applyAlignment="1">
      <alignment vertical="center"/>
    </xf>
    <xf numFmtId="41" fontId="2" fillId="0" borderId="21" xfId="1173" applyFont="1" applyFill="1" applyBorder="1" applyAlignment="1">
      <alignment horizontal="center" vertical="center"/>
    </xf>
    <xf numFmtId="41" fontId="58" fillId="0" borderId="2" xfId="1173" applyFont="1" applyFill="1" applyBorder="1" applyAlignment="1">
      <alignment horizontal="center" vertical="center" wrapText="1"/>
    </xf>
    <xf numFmtId="41" fontId="58" fillId="21" borderId="19" xfId="1173" applyFont="1" applyFill="1" applyBorder="1" applyAlignment="1">
      <alignment horizontal="center" vertical="center"/>
    </xf>
    <xf numFmtId="41" fontId="2" fillId="0" borderId="13" xfId="1173" applyFont="1" applyFill="1" applyBorder="1" applyAlignment="1">
      <alignment horizontal="center" vertical="center"/>
    </xf>
    <xf numFmtId="0" fontId="56" fillId="17" borderId="14" xfId="0" applyFont="1" applyFill="1" applyBorder="1" applyAlignment="1">
      <alignment horizontal="center" vertical="center"/>
    </xf>
    <xf numFmtId="0" fontId="56" fillId="17" borderId="19" xfId="0" applyFont="1" applyFill="1" applyBorder="1" applyAlignment="1">
      <alignment horizontal="center" vertical="center"/>
    </xf>
    <xf numFmtId="165" fontId="49" fillId="0" borderId="0" xfId="845" applyFont="1" applyAlignment="1">
      <alignment vertical="center"/>
    </xf>
    <xf numFmtId="41" fontId="58" fillId="8" borderId="32" xfId="1173" applyFont="1" applyFill="1" applyBorder="1" applyAlignment="1">
      <alignment horizontal="center" vertical="center"/>
    </xf>
    <xf numFmtId="41" fontId="58" fillId="8" borderId="33" xfId="1173" applyFont="1" applyFill="1" applyBorder="1" applyAlignment="1">
      <alignment horizontal="center" vertical="center" wrapText="1"/>
    </xf>
    <xf numFmtId="41" fontId="58" fillId="8" borderId="14" xfId="1173" applyFont="1" applyFill="1" applyBorder="1" applyAlignment="1">
      <alignment horizontal="center" vertical="center"/>
    </xf>
    <xf numFmtId="41" fontId="58" fillId="8" borderId="33" xfId="1173" applyFont="1" applyFill="1" applyBorder="1" applyAlignment="1">
      <alignment horizontal="center" vertical="center"/>
    </xf>
    <xf numFmtId="41" fontId="58" fillId="22" borderId="13" xfId="1173" applyFont="1" applyFill="1" applyBorder="1" applyAlignment="1">
      <alignment horizontal="center" vertical="center"/>
    </xf>
    <xf numFmtId="41" fontId="58" fillId="22" borderId="2" xfId="1173" applyFont="1" applyFill="1" applyBorder="1" applyAlignment="1">
      <alignment horizontal="center" vertical="center"/>
    </xf>
    <xf numFmtId="41" fontId="58" fillId="22" borderId="19" xfId="1173" applyFont="1" applyFill="1" applyBorder="1" applyAlignment="1">
      <alignment horizontal="center" vertical="center"/>
    </xf>
    <xf numFmtId="41" fontId="58" fillId="22" borderId="2" xfId="1173" applyFont="1" applyFill="1" applyBorder="1" applyAlignment="1">
      <alignment horizontal="center" vertical="center" wrapText="1"/>
    </xf>
    <xf numFmtId="41" fontId="1" fillId="22" borderId="2" xfId="1173" applyFont="1" applyFill="1" applyBorder="1" applyAlignment="1">
      <alignment horizontal="center" vertical="center"/>
    </xf>
    <xf numFmtId="41" fontId="1" fillId="22" borderId="2" xfId="1173" applyFont="1" applyFill="1" applyBorder="1" applyAlignment="1">
      <alignment horizontal="center" vertical="center" wrapText="1"/>
    </xf>
    <xf numFmtId="182" fontId="1" fillId="0" borderId="2" xfId="845" applyNumberFormat="1" applyFont="1" applyFill="1" applyBorder="1" applyAlignment="1">
      <alignment vertical="center"/>
    </xf>
    <xf numFmtId="181" fontId="56" fillId="17" borderId="5" xfId="1" quotePrefix="1" applyNumberFormat="1" applyFont="1" applyFill="1" applyBorder="1" applyAlignment="1">
      <alignment horizontal="center" vertical="center"/>
    </xf>
    <xf numFmtId="181" fontId="56" fillId="17" borderId="31" xfId="1" quotePrefix="1" applyNumberFormat="1" applyFont="1" applyFill="1" applyBorder="1" applyAlignment="1">
      <alignment horizontal="center" vertical="center"/>
    </xf>
    <xf numFmtId="0" fontId="56" fillId="17" borderId="14" xfId="0" applyFont="1" applyFill="1" applyBorder="1" applyAlignment="1">
      <alignment horizontal="center" vertical="center"/>
    </xf>
    <xf numFmtId="0" fontId="56" fillId="17" borderId="19" xfId="0" applyFont="1" applyFill="1" applyBorder="1" applyAlignment="1">
      <alignment horizontal="center" vertical="center"/>
    </xf>
    <xf numFmtId="0" fontId="56" fillId="17" borderId="35" xfId="0" applyFont="1" applyFill="1" applyBorder="1" applyAlignment="1">
      <alignment horizontal="center" vertical="center"/>
    </xf>
    <xf numFmtId="0" fontId="56" fillId="17" borderId="23" xfId="0" applyFont="1" applyFill="1" applyBorder="1" applyAlignment="1">
      <alignment horizontal="center" vertical="center"/>
    </xf>
    <xf numFmtId="0" fontId="56" fillId="16" borderId="0" xfId="0" applyFont="1" applyFill="1" applyAlignment="1">
      <alignment horizontal="left" vertical="center"/>
    </xf>
    <xf numFmtId="167" fontId="56" fillId="17" borderId="5" xfId="1" applyFont="1" applyFill="1" applyBorder="1" applyAlignment="1">
      <alignment horizontal="center" vertical="center"/>
    </xf>
    <xf numFmtId="167" fontId="56" fillId="17" borderId="21" xfId="1" applyFont="1" applyFill="1" applyBorder="1" applyAlignment="1">
      <alignment horizontal="center" vertical="center"/>
    </xf>
    <xf numFmtId="181" fontId="56" fillId="17" borderId="26" xfId="1" quotePrefix="1" applyNumberFormat="1" applyFont="1" applyFill="1" applyBorder="1" applyAlignment="1">
      <alignment horizontal="center" vertical="center"/>
    </xf>
    <xf numFmtId="181" fontId="56" fillId="17" borderId="30" xfId="1" quotePrefix="1" applyNumberFormat="1" applyFont="1" applyFill="1" applyBorder="1" applyAlignment="1">
      <alignment horizontal="center" vertical="center"/>
    </xf>
    <xf numFmtId="181" fontId="56" fillId="17" borderId="18" xfId="1" applyNumberFormat="1" applyFont="1" applyFill="1" applyBorder="1" applyAlignment="1">
      <alignment horizontal="center" vertical="center"/>
    </xf>
    <xf numFmtId="182" fontId="1" fillId="19" borderId="22" xfId="845" applyNumberFormat="1" applyFont="1" applyFill="1" applyBorder="1" applyAlignment="1">
      <alignment vertical="center"/>
    </xf>
    <xf numFmtId="182" fontId="1" fillId="19" borderId="34" xfId="845" applyNumberFormat="1" applyFont="1" applyFill="1" applyBorder="1" applyAlignment="1">
      <alignment vertical="center"/>
    </xf>
  </cellXfs>
  <cellStyles count="1260">
    <cellStyle name="_x0004_" xfId="477" xr:uid="{00000000-0005-0000-0000-000000000000}"/>
    <cellStyle name="_x0004_ 2" xfId="470" xr:uid="{00000000-0005-0000-0000-000001000000}"/>
    <cellStyle name="20% - Accent6 2" xfId="854" xr:uid="{00000000-0005-0000-0000-000002000000}"/>
    <cellStyle name="40% - Accent2 2" xfId="847" xr:uid="{00000000-0005-0000-0000-000003000000}"/>
    <cellStyle name="40% - Accent3 2" xfId="848" xr:uid="{00000000-0005-0000-0000-000004000000}"/>
    <cellStyle name="40% - Accent4 2" xfId="706" xr:uid="{00000000-0005-0000-0000-000005000000}"/>
    <cellStyle name="40% - Accent4 2 2" xfId="1047" xr:uid="{00000000-0005-0000-0000-000006000000}"/>
    <cellStyle name="40% - Accent4 2 3" xfId="894" xr:uid="{00000000-0005-0000-0000-000007000000}"/>
    <cellStyle name="40% - Accent5 2" xfId="857" xr:uid="{00000000-0005-0000-0000-000008000000}"/>
    <cellStyle name="a1" xfId="473" xr:uid="{00000000-0005-0000-0000-000009000000}"/>
    <cellStyle name="a1 2" xfId="472" xr:uid="{00000000-0005-0000-0000-00000A000000}"/>
    <cellStyle name="a1 2 2" xfId="471" xr:uid="{00000000-0005-0000-0000-00000B000000}"/>
    <cellStyle name="a1 2 2 2" xfId="474" xr:uid="{00000000-0005-0000-0000-00000C000000}"/>
    <cellStyle name="a1 2 3" xfId="478" xr:uid="{00000000-0005-0000-0000-00000D000000}"/>
    <cellStyle name="a1 2 4" xfId="479" xr:uid="{00000000-0005-0000-0000-00000E000000}"/>
    <cellStyle name="a1 3" xfId="480" xr:uid="{00000000-0005-0000-0000-00000F000000}"/>
    <cellStyle name="a1 4" xfId="481" xr:uid="{00000000-0005-0000-0000-000010000000}"/>
    <cellStyle name="a2" xfId="482" xr:uid="{00000000-0005-0000-0000-000011000000}"/>
    <cellStyle name="a2 2" xfId="483" xr:uid="{00000000-0005-0000-0000-000012000000}"/>
    <cellStyle name="a2 2 2" xfId="484" xr:uid="{00000000-0005-0000-0000-000013000000}"/>
    <cellStyle name="a2 2 2 2" xfId="485" xr:uid="{00000000-0005-0000-0000-000014000000}"/>
    <cellStyle name="a2 2 3" xfId="486" xr:uid="{00000000-0005-0000-0000-000015000000}"/>
    <cellStyle name="a2 2 4" xfId="487" xr:uid="{00000000-0005-0000-0000-000016000000}"/>
    <cellStyle name="a2 3" xfId="488" xr:uid="{00000000-0005-0000-0000-000017000000}"/>
    <cellStyle name="a2 4" xfId="489" xr:uid="{00000000-0005-0000-0000-000018000000}"/>
    <cellStyle name="Accent4 2" xfId="707" xr:uid="{00000000-0005-0000-0000-000019000000}"/>
    <cellStyle name="Arial10" xfId="490" xr:uid="{00000000-0005-0000-0000-00001A000000}"/>
    <cellStyle name="ÄÞ¸¶ [0]_´ëÇü»çÃâ" xfId="491" xr:uid="{00000000-0005-0000-0000-00001B000000}"/>
    <cellStyle name="ÄÞ¸¶_´ëÇü»çÃâ" xfId="492" xr:uid="{00000000-0005-0000-0000-00001C000000}"/>
    <cellStyle name="AttribBox" xfId="8" xr:uid="{00000000-0005-0000-0000-00001D000000}"/>
    <cellStyle name="Attribute" xfId="9" xr:uid="{00000000-0005-0000-0000-00001E000000}"/>
    <cellStyle name="Ç¥ÁØ_´ëÇü»çÃâ" xfId="493" xr:uid="{00000000-0005-0000-0000-00001F000000}"/>
    <cellStyle name="CategoryHeading" xfId="10" xr:uid="{00000000-0005-0000-0000-000020000000}"/>
    <cellStyle name="Comma" xfId="1" builtinId="3"/>
    <cellStyle name="Comma  - Style1" xfId="494" xr:uid="{00000000-0005-0000-0000-000022000000}"/>
    <cellStyle name="Comma  - Style1 2" xfId="1179" xr:uid="{00000000-0005-0000-0000-000023000000}"/>
    <cellStyle name="Comma  - Style2" xfId="495" xr:uid="{00000000-0005-0000-0000-000024000000}"/>
    <cellStyle name="Comma  - Style2 2" xfId="1180" xr:uid="{00000000-0005-0000-0000-000025000000}"/>
    <cellStyle name="Comma  - Style3" xfId="496" xr:uid="{00000000-0005-0000-0000-000026000000}"/>
    <cellStyle name="Comma  - Style3 2" xfId="1181" xr:uid="{00000000-0005-0000-0000-000027000000}"/>
    <cellStyle name="Comma  - Style4" xfId="497" xr:uid="{00000000-0005-0000-0000-000028000000}"/>
    <cellStyle name="Comma  - Style4 2" xfId="1182" xr:uid="{00000000-0005-0000-0000-000029000000}"/>
    <cellStyle name="Comma  - Style5" xfId="498" xr:uid="{00000000-0005-0000-0000-00002A000000}"/>
    <cellStyle name="Comma  - Style5 2" xfId="1183" xr:uid="{00000000-0005-0000-0000-00002B000000}"/>
    <cellStyle name="Comma  - Style6" xfId="499" xr:uid="{00000000-0005-0000-0000-00002C000000}"/>
    <cellStyle name="Comma  - Style6 2" xfId="1184" xr:uid="{00000000-0005-0000-0000-00002D000000}"/>
    <cellStyle name="Comma  - Style7" xfId="500" xr:uid="{00000000-0005-0000-0000-00002E000000}"/>
    <cellStyle name="Comma  - Style7 2" xfId="1185" xr:uid="{00000000-0005-0000-0000-00002F000000}"/>
    <cellStyle name="Comma  - Style8" xfId="1186" xr:uid="{00000000-0005-0000-0000-000030000000}"/>
    <cellStyle name="Comma [0]" xfId="845" builtinId="6"/>
    <cellStyle name="Comma [0] 10" xfId="501" xr:uid="{00000000-0005-0000-0000-000032000000}"/>
    <cellStyle name="Comma [0] 11" xfId="689" xr:uid="{00000000-0005-0000-0000-000033000000}"/>
    <cellStyle name="Comma [0] 12" xfId="5" xr:uid="{00000000-0005-0000-0000-000034000000}"/>
    <cellStyle name="Comma [0] 12 2" xfId="1173" xr:uid="{00000000-0005-0000-0000-000035000000}"/>
    <cellStyle name="Comma [0] 143" xfId="740" xr:uid="{00000000-0005-0000-0000-000036000000}"/>
    <cellStyle name="Comma [0] 150" xfId="837" xr:uid="{00000000-0005-0000-0000-000037000000}"/>
    <cellStyle name="Comma [0] 151" xfId="838" xr:uid="{00000000-0005-0000-0000-000038000000}"/>
    <cellStyle name="Comma [0] 2" xfId="468" xr:uid="{00000000-0005-0000-0000-000039000000}"/>
    <cellStyle name="Comma [0] 2 2" xfId="503" xr:uid="{00000000-0005-0000-0000-00003A000000}"/>
    <cellStyle name="Comma [0] 2 2 2" xfId="708" xr:uid="{00000000-0005-0000-0000-00003B000000}"/>
    <cellStyle name="Comma [0] 2 2 2 2" xfId="1048" xr:uid="{00000000-0005-0000-0000-00003C000000}"/>
    <cellStyle name="Comma [0] 2 2 2 3" xfId="895" xr:uid="{00000000-0005-0000-0000-00003D000000}"/>
    <cellStyle name="Comma [0] 2 2 3" xfId="1188" xr:uid="{00000000-0005-0000-0000-00003E000000}"/>
    <cellStyle name="Comma [0] 2 3" xfId="504" xr:uid="{00000000-0005-0000-0000-00003F000000}"/>
    <cellStyle name="Comma [0] 2 4" xfId="505" xr:uid="{00000000-0005-0000-0000-000040000000}"/>
    <cellStyle name="Comma [0] 2 5" xfId="506" xr:uid="{00000000-0005-0000-0000-000041000000}"/>
    <cellStyle name="Comma [0] 2 5 2" xfId="1022" xr:uid="{00000000-0005-0000-0000-000042000000}"/>
    <cellStyle name="Comma [0] 2 5 3" xfId="864" xr:uid="{00000000-0005-0000-0000-000043000000}"/>
    <cellStyle name="Comma [0] 2 6" xfId="502" xr:uid="{00000000-0005-0000-0000-000044000000}"/>
    <cellStyle name="Comma [0] 2 7" xfId="1187" xr:uid="{00000000-0005-0000-0000-000045000000}"/>
    <cellStyle name="Comma [0] 2 8" xfId="850" xr:uid="{00000000-0005-0000-0000-000046000000}"/>
    <cellStyle name="Comma [0] 3" xfId="507" xr:uid="{00000000-0005-0000-0000-000047000000}"/>
    <cellStyle name="Comma [0] 3 2" xfId="508" xr:uid="{00000000-0005-0000-0000-000048000000}"/>
    <cellStyle name="Comma [0] 3 2 2" xfId="509" xr:uid="{00000000-0005-0000-0000-000049000000}"/>
    <cellStyle name="Comma [0] 3 3" xfId="510" xr:uid="{00000000-0005-0000-0000-00004A000000}"/>
    <cellStyle name="Comma [0] 3 4" xfId="865" xr:uid="{00000000-0005-0000-0000-00004B000000}"/>
    <cellStyle name="Comma [0] 3 5" xfId="1189" xr:uid="{00000000-0005-0000-0000-00004C000000}"/>
    <cellStyle name="Comma [0] 3 6" xfId="859" xr:uid="{00000000-0005-0000-0000-00004D000000}"/>
    <cellStyle name="Comma [0] 4" xfId="511" xr:uid="{00000000-0005-0000-0000-00004E000000}"/>
    <cellStyle name="Comma [0] 4 2" xfId="512" xr:uid="{00000000-0005-0000-0000-00004F000000}"/>
    <cellStyle name="Comma [0] 4 3" xfId="513" xr:uid="{00000000-0005-0000-0000-000050000000}"/>
    <cellStyle name="Comma [0] 4 4" xfId="1190" xr:uid="{00000000-0005-0000-0000-000051000000}"/>
    <cellStyle name="Comma [0] 5" xfId="514" xr:uid="{00000000-0005-0000-0000-000052000000}"/>
    <cellStyle name="Comma [0] 5 2" xfId="515" xr:uid="{00000000-0005-0000-0000-000053000000}"/>
    <cellStyle name="Comma [0] 5 3" xfId="1191" xr:uid="{00000000-0005-0000-0000-000054000000}"/>
    <cellStyle name="Comma [0] 6" xfId="516" xr:uid="{00000000-0005-0000-0000-000055000000}"/>
    <cellStyle name="Comma [0] 6 2" xfId="1192" xr:uid="{00000000-0005-0000-0000-000056000000}"/>
    <cellStyle name="Comma [0] 7" xfId="517" xr:uid="{00000000-0005-0000-0000-000057000000}"/>
    <cellStyle name="Comma [0] 7 2" xfId="518" xr:uid="{00000000-0005-0000-0000-000058000000}"/>
    <cellStyle name="Comma [0] 7 3" xfId="519" xr:uid="{00000000-0005-0000-0000-000059000000}"/>
    <cellStyle name="Comma [0] 7 4" xfId="1178" xr:uid="{00000000-0005-0000-0000-00005A000000}"/>
    <cellStyle name="Comma [0] 8" xfId="520" xr:uid="{00000000-0005-0000-0000-00005B000000}"/>
    <cellStyle name="Comma [0] 8 2" xfId="521" xr:uid="{00000000-0005-0000-0000-00005C000000}"/>
    <cellStyle name="Comma [0] 8 3" xfId="522" xr:uid="{00000000-0005-0000-0000-00005D000000}"/>
    <cellStyle name="Comma [0] 8 4" xfId="1256" xr:uid="{00000000-0005-0000-0000-00005E000000}"/>
    <cellStyle name="Comma [0] 9" xfId="523" xr:uid="{00000000-0005-0000-0000-00005F000000}"/>
    <cellStyle name="Comma 10" xfId="157" xr:uid="{00000000-0005-0000-0000-000060000000}"/>
    <cellStyle name="Comma 10 2" xfId="249" xr:uid="{00000000-0005-0000-0000-000061000000}"/>
    <cellStyle name="Comma 10 2 2" xfId="357" xr:uid="{00000000-0005-0000-0000-000062000000}"/>
    <cellStyle name="Comma 10 2 3" xfId="465" xr:uid="{00000000-0005-0000-0000-000063000000}"/>
    <cellStyle name="Comma 10 2 4" xfId="1253" xr:uid="{00000000-0005-0000-0000-000064000000}"/>
    <cellStyle name="Comma 10 3" xfId="303" xr:uid="{00000000-0005-0000-0000-000065000000}"/>
    <cellStyle name="Comma 10 4" xfId="411" xr:uid="{00000000-0005-0000-0000-000066000000}"/>
    <cellStyle name="Comma 10 5" xfId="524" xr:uid="{00000000-0005-0000-0000-000067000000}"/>
    <cellStyle name="Comma 11" xfId="525" xr:uid="{00000000-0005-0000-0000-000068000000}"/>
    <cellStyle name="Comma 11 2" xfId="1258" xr:uid="{00000000-0005-0000-0000-000069000000}"/>
    <cellStyle name="Comma 11 2 3" xfId="709" xr:uid="{00000000-0005-0000-0000-00006A000000}"/>
    <cellStyle name="Comma 11 2 3 2" xfId="1049" xr:uid="{00000000-0005-0000-0000-00006B000000}"/>
    <cellStyle name="Comma 11 2 3 3" xfId="896" xr:uid="{00000000-0005-0000-0000-00006C000000}"/>
    <cellStyle name="Comma 12" xfId="526" xr:uid="{00000000-0005-0000-0000-00006D000000}"/>
    <cellStyle name="Comma 12 2" xfId="527" xr:uid="{00000000-0005-0000-0000-00006E000000}"/>
    <cellStyle name="Comma 13" xfId="528" xr:uid="{00000000-0005-0000-0000-00006F000000}"/>
    <cellStyle name="Comma 14" xfId="529" xr:uid="{00000000-0005-0000-0000-000070000000}"/>
    <cellStyle name="Comma 15" xfId="530" xr:uid="{00000000-0005-0000-0000-000071000000}"/>
    <cellStyle name="Comma 16" xfId="531" xr:uid="{00000000-0005-0000-0000-000072000000}"/>
    <cellStyle name="Comma 17" xfId="532" xr:uid="{00000000-0005-0000-0000-000073000000}"/>
    <cellStyle name="Comma 18" xfId="533" xr:uid="{00000000-0005-0000-0000-000074000000}"/>
    <cellStyle name="Comma 19" xfId="534" xr:uid="{00000000-0005-0000-0000-000075000000}"/>
    <cellStyle name="Comma 2" xfId="11" xr:uid="{00000000-0005-0000-0000-000076000000}"/>
    <cellStyle name="Comma 2 2" xfId="12" xr:uid="{00000000-0005-0000-0000-000077000000}"/>
    <cellStyle name="Comma 2 2 2" xfId="13" xr:uid="{00000000-0005-0000-0000-000078000000}"/>
    <cellStyle name="Comma 2 2 2 2" xfId="158" xr:uid="{00000000-0005-0000-0000-000079000000}"/>
    <cellStyle name="Comma 2 2 2 2 2" xfId="250" xr:uid="{00000000-0005-0000-0000-00007A000000}"/>
    <cellStyle name="Comma 2 2 2 2 2 2" xfId="358" xr:uid="{00000000-0005-0000-0000-00007B000000}"/>
    <cellStyle name="Comma 2 2 2 2 2 3" xfId="466" xr:uid="{00000000-0005-0000-0000-00007C000000}"/>
    <cellStyle name="Comma 2 2 2 2 3" xfId="304" xr:uid="{00000000-0005-0000-0000-00007D000000}"/>
    <cellStyle name="Comma 2 2 2 2 4" xfId="412" xr:uid="{00000000-0005-0000-0000-00007E000000}"/>
    <cellStyle name="Comma 2 2 2 2 5" xfId="1050" xr:uid="{00000000-0005-0000-0000-00007F000000}"/>
    <cellStyle name="Comma 2 2 2 3" xfId="199" xr:uid="{00000000-0005-0000-0000-000080000000}"/>
    <cellStyle name="Comma 2 2 2 3 2" xfId="307" xr:uid="{00000000-0005-0000-0000-000081000000}"/>
    <cellStyle name="Comma 2 2 2 3 3" xfId="415" xr:uid="{00000000-0005-0000-0000-000082000000}"/>
    <cellStyle name="Comma 2 2 2 4" xfId="253" xr:uid="{00000000-0005-0000-0000-000083000000}"/>
    <cellStyle name="Comma 2 2 2 5" xfId="361" xr:uid="{00000000-0005-0000-0000-000084000000}"/>
    <cellStyle name="Comma 2 2 2 6" xfId="897" xr:uid="{00000000-0005-0000-0000-000085000000}"/>
    <cellStyle name="Comma 2 2 3" xfId="14" xr:uid="{00000000-0005-0000-0000-000086000000}"/>
    <cellStyle name="Comma 2 2 3 2" xfId="200" xr:uid="{00000000-0005-0000-0000-000087000000}"/>
    <cellStyle name="Comma 2 2 3 2 2" xfId="308" xr:uid="{00000000-0005-0000-0000-000088000000}"/>
    <cellStyle name="Comma 2 2 3 2 3" xfId="416" xr:uid="{00000000-0005-0000-0000-000089000000}"/>
    <cellStyle name="Comma 2 2 3 3" xfId="254" xr:uid="{00000000-0005-0000-0000-00008A000000}"/>
    <cellStyle name="Comma 2 2 3 4" xfId="362" xr:uid="{00000000-0005-0000-0000-00008B000000}"/>
    <cellStyle name="Comma 2 2 3 5" xfId="1194" xr:uid="{00000000-0005-0000-0000-00008C000000}"/>
    <cellStyle name="Comma 2 2 4" xfId="198" xr:uid="{00000000-0005-0000-0000-00008D000000}"/>
    <cellStyle name="Comma 2 2 4 2" xfId="306" xr:uid="{00000000-0005-0000-0000-00008E000000}"/>
    <cellStyle name="Comma 2 2 4 3" xfId="414" xr:uid="{00000000-0005-0000-0000-00008F000000}"/>
    <cellStyle name="Comma 2 2 5" xfId="252" xr:uid="{00000000-0005-0000-0000-000090000000}"/>
    <cellStyle name="Comma 2 2 6" xfId="360" xr:uid="{00000000-0005-0000-0000-000091000000}"/>
    <cellStyle name="Comma 2 2 7" xfId="536" xr:uid="{00000000-0005-0000-0000-000092000000}"/>
    <cellStyle name="Comma 2 3" xfId="15" xr:uid="{00000000-0005-0000-0000-000093000000}"/>
    <cellStyle name="Comma 2 3 2" xfId="159" xr:uid="{00000000-0005-0000-0000-000094000000}"/>
    <cellStyle name="Comma 2 3 2 2" xfId="1023" xr:uid="{00000000-0005-0000-0000-000095000000}"/>
    <cellStyle name="Comma 2 3 3" xfId="537" xr:uid="{00000000-0005-0000-0000-000096000000}"/>
    <cellStyle name="Comma 2 3 3 2" xfId="1195" xr:uid="{00000000-0005-0000-0000-000097000000}"/>
    <cellStyle name="Comma 2 3 4" xfId="867" xr:uid="{00000000-0005-0000-0000-000098000000}"/>
    <cellStyle name="Comma 2 4" xfId="160" xr:uid="{00000000-0005-0000-0000-000099000000}"/>
    <cellStyle name="Comma 2 4 2" xfId="866" xr:uid="{00000000-0005-0000-0000-00009A000000}"/>
    <cellStyle name="Comma 2 5" xfId="535" xr:uid="{00000000-0005-0000-0000-00009B000000}"/>
    <cellStyle name="Comma 2 5 2" xfId="1193" xr:uid="{00000000-0005-0000-0000-00009C000000}"/>
    <cellStyle name="Comma 2 6" xfId="853" xr:uid="{00000000-0005-0000-0000-00009D000000}"/>
    <cellStyle name="Comma 20" xfId="538" xr:uid="{00000000-0005-0000-0000-00009E000000}"/>
    <cellStyle name="Comma 21" xfId="539" xr:uid="{00000000-0005-0000-0000-00009F000000}"/>
    <cellStyle name="Comma 22" xfId="540" xr:uid="{00000000-0005-0000-0000-0000A0000000}"/>
    <cellStyle name="Comma 23" xfId="541" xr:uid="{00000000-0005-0000-0000-0000A1000000}"/>
    <cellStyle name="Comma 24" xfId="542" xr:uid="{00000000-0005-0000-0000-0000A2000000}"/>
    <cellStyle name="Comma 25" xfId="543" xr:uid="{00000000-0005-0000-0000-0000A3000000}"/>
    <cellStyle name="Comma 26" xfId="544" xr:uid="{00000000-0005-0000-0000-0000A4000000}"/>
    <cellStyle name="Comma 27" xfId="545" xr:uid="{00000000-0005-0000-0000-0000A5000000}"/>
    <cellStyle name="Comma 28" xfId="546" xr:uid="{00000000-0005-0000-0000-0000A6000000}"/>
    <cellStyle name="Comma 29" xfId="547" xr:uid="{00000000-0005-0000-0000-0000A7000000}"/>
    <cellStyle name="Comma 3" xfId="16" xr:uid="{00000000-0005-0000-0000-0000A8000000}"/>
    <cellStyle name="Comma 3 2" xfId="17" xr:uid="{00000000-0005-0000-0000-0000A9000000}"/>
    <cellStyle name="Comma 3 2 2" xfId="18" xr:uid="{00000000-0005-0000-0000-0000AA000000}"/>
    <cellStyle name="Comma 3 2 2 2" xfId="161" xr:uid="{00000000-0005-0000-0000-0000AB000000}"/>
    <cellStyle name="Comma 3 2 2 2 2" xfId="1052" xr:uid="{00000000-0005-0000-0000-0000AC000000}"/>
    <cellStyle name="Comma 3 2 2 3" xfId="711" xr:uid="{00000000-0005-0000-0000-0000AD000000}"/>
    <cellStyle name="Comma 3 2 2 4" xfId="899" xr:uid="{00000000-0005-0000-0000-0000AE000000}"/>
    <cellStyle name="Comma 3 2 3" xfId="162" xr:uid="{00000000-0005-0000-0000-0000AF000000}"/>
    <cellStyle name="Comma 3 3" xfId="163" xr:uid="{00000000-0005-0000-0000-0000B0000000}"/>
    <cellStyle name="Comma 3 3 2" xfId="164" xr:uid="{00000000-0005-0000-0000-0000B1000000}"/>
    <cellStyle name="Comma 3 3 3" xfId="548" xr:uid="{00000000-0005-0000-0000-0000B2000000}"/>
    <cellStyle name="Comma 3 4" xfId="165" xr:uid="{00000000-0005-0000-0000-0000B3000000}"/>
    <cellStyle name="Comma 3 4 2" xfId="710" xr:uid="{00000000-0005-0000-0000-0000B4000000}"/>
    <cellStyle name="Comma 3 4 2 2" xfId="1051" xr:uid="{00000000-0005-0000-0000-0000B5000000}"/>
    <cellStyle name="Comma 3 4 3" xfId="898" xr:uid="{00000000-0005-0000-0000-0000B6000000}"/>
    <cellStyle name="Comma 3 5" xfId="868" xr:uid="{00000000-0005-0000-0000-0000B7000000}"/>
    <cellStyle name="Comma 3 6" xfId="1196" xr:uid="{00000000-0005-0000-0000-0000B8000000}"/>
    <cellStyle name="Comma 3 7" xfId="855" xr:uid="{00000000-0005-0000-0000-0000B9000000}"/>
    <cellStyle name="Comma 30" xfId="549" xr:uid="{00000000-0005-0000-0000-0000BA000000}"/>
    <cellStyle name="Comma 31" xfId="550" xr:uid="{00000000-0005-0000-0000-0000BB000000}"/>
    <cellStyle name="Comma 32" xfId="551" xr:uid="{00000000-0005-0000-0000-0000BC000000}"/>
    <cellStyle name="Comma 33" xfId="475" xr:uid="{00000000-0005-0000-0000-0000BD000000}"/>
    <cellStyle name="Comma 33 2" xfId="1019" xr:uid="{00000000-0005-0000-0000-0000BE000000}"/>
    <cellStyle name="Comma 33 3" xfId="861" xr:uid="{00000000-0005-0000-0000-0000BF000000}"/>
    <cellStyle name="Comma 34" xfId="691" xr:uid="{00000000-0005-0000-0000-0000C0000000}"/>
    <cellStyle name="Comma 34 2" xfId="1033" xr:uid="{00000000-0005-0000-0000-0000C1000000}"/>
    <cellStyle name="Comma 34 3" xfId="880" xr:uid="{00000000-0005-0000-0000-0000C2000000}"/>
    <cellStyle name="Comma 35" xfId="694" xr:uid="{00000000-0005-0000-0000-0000C3000000}"/>
    <cellStyle name="Comma 35 2" xfId="1036" xr:uid="{00000000-0005-0000-0000-0000C4000000}"/>
    <cellStyle name="Comma 35 3" xfId="883" xr:uid="{00000000-0005-0000-0000-0000C5000000}"/>
    <cellStyle name="Comma 36" xfId="698" xr:uid="{00000000-0005-0000-0000-0000C6000000}"/>
    <cellStyle name="Comma 36 2" xfId="1040" xr:uid="{00000000-0005-0000-0000-0000C7000000}"/>
    <cellStyle name="Comma 36 3" xfId="887" xr:uid="{00000000-0005-0000-0000-0000C8000000}"/>
    <cellStyle name="Comma 37" xfId="693" xr:uid="{00000000-0005-0000-0000-0000C9000000}"/>
    <cellStyle name="Comma 37 2" xfId="1035" xr:uid="{00000000-0005-0000-0000-0000CA000000}"/>
    <cellStyle name="Comma 37 3" xfId="882" xr:uid="{00000000-0005-0000-0000-0000CB000000}"/>
    <cellStyle name="Comma 38" xfId="697" xr:uid="{00000000-0005-0000-0000-0000CC000000}"/>
    <cellStyle name="Comma 38 2" xfId="1039" xr:uid="{00000000-0005-0000-0000-0000CD000000}"/>
    <cellStyle name="Comma 38 3" xfId="886" xr:uid="{00000000-0005-0000-0000-0000CE000000}"/>
    <cellStyle name="Comma 39" xfId="692" xr:uid="{00000000-0005-0000-0000-0000CF000000}"/>
    <cellStyle name="Comma 39 2" xfId="1034" xr:uid="{00000000-0005-0000-0000-0000D0000000}"/>
    <cellStyle name="Comma 39 3" xfId="881" xr:uid="{00000000-0005-0000-0000-0000D1000000}"/>
    <cellStyle name="Comma 4" xfId="19" xr:uid="{00000000-0005-0000-0000-0000D2000000}"/>
    <cellStyle name="Comma 4 2" xfId="20" xr:uid="{00000000-0005-0000-0000-0000D3000000}"/>
    <cellStyle name="Comma 4 2 2" xfId="21" xr:uid="{00000000-0005-0000-0000-0000D4000000}"/>
    <cellStyle name="Comma 4 2 2 2" xfId="166" xr:uid="{00000000-0005-0000-0000-0000D5000000}"/>
    <cellStyle name="Comma 4 2 3" xfId="167" xr:uid="{00000000-0005-0000-0000-0000D6000000}"/>
    <cellStyle name="Comma 4 2 4" xfId="553" xr:uid="{00000000-0005-0000-0000-0000D7000000}"/>
    <cellStyle name="Comma 4 3" xfId="22" xr:uid="{00000000-0005-0000-0000-0000D8000000}"/>
    <cellStyle name="Comma 4 3 2" xfId="168" xr:uid="{00000000-0005-0000-0000-0000D9000000}"/>
    <cellStyle name="Comma 4 3 2 2" xfId="554" xr:uid="{00000000-0005-0000-0000-0000DA000000}"/>
    <cellStyle name="Comma 4 4" xfId="169" xr:uid="{00000000-0005-0000-0000-0000DB000000}"/>
    <cellStyle name="Comma 4 4 2" xfId="712" xr:uid="{00000000-0005-0000-0000-0000DC000000}"/>
    <cellStyle name="Comma 4 4 2 2" xfId="1053" xr:uid="{00000000-0005-0000-0000-0000DD000000}"/>
    <cellStyle name="Comma 4 4 3" xfId="900" xr:uid="{00000000-0005-0000-0000-0000DE000000}"/>
    <cellStyle name="Comma 4 5" xfId="552" xr:uid="{00000000-0005-0000-0000-0000DF000000}"/>
    <cellStyle name="Comma 4 5 2" xfId="1197" xr:uid="{00000000-0005-0000-0000-0000E0000000}"/>
    <cellStyle name="Comma 40" xfId="727" xr:uid="{00000000-0005-0000-0000-0000E1000000}"/>
    <cellStyle name="Comma 40 2" xfId="1066" xr:uid="{00000000-0005-0000-0000-0000E2000000}"/>
    <cellStyle name="Comma 40 3" xfId="913" xr:uid="{00000000-0005-0000-0000-0000E3000000}"/>
    <cellStyle name="Comma 41" xfId="737" xr:uid="{00000000-0005-0000-0000-0000E4000000}"/>
    <cellStyle name="Comma 41 2" xfId="1076" xr:uid="{00000000-0005-0000-0000-0000E5000000}"/>
    <cellStyle name="Comma 41 3" xfId="923" xr:uid="{00000000-0005-0000-0000-0000E6000000}"/>
    <cellStyle name="Comma 42" xfId="729" xr:uid="{00000000-0005-0000-0000-0000E7000000}"/>
    <cellStyle name="Comma 42 2" xfId="1068" xr:uid="{00000000-0005-0000-0000-0000E8000000}"/>
    <cellStyle name="Comma 42 3" xfId="915" xr:uid="{00000000-0005-0000-0000-0000E9000000}"/>
    <cellStyle name="Comma 43" xfId="736" xr:uid="{00000000-0005-0000-0000-0000EA000000}"/>
    <cellStyle name="Comma 43 2" xfId="1075" xr:uid="{00000000-0005-0000-0000-0000EB000000}"/>
    <cellStyle name="Comma 43 3" xfId="922" xr:uid="{00000000-0005-0000-0000-0000EC000000}"/>
    <cellStyle name="Comma 44" xfId="731" xr:uid="{00000000-0005-0000-0000-0000ED000000}"/>
    <cellStyle name="Comma 44 2" xfId="1070" xr:uid="{00000000-0005-0000-0000-0000EE000000}"/>
    <cellStyle name="Comma 44 3" xfId="917" xr:uid="{00000000-0005-0000-0000-0000EF000000}"/>
    <cellStyle name="Comma 45" xfId="734" xr:uid="{00000000-0005-0000-0000-0000F0000000}"/>
    <cellStyle name="Comma 45 2" xfId="1073" xr:uid="{00000000-0005-0000-0000-0000F1000000}"/>
    <cellStyle name="Comma 45 3" xfId="920" xr:uid="{00000000-0005-0000-0000-0000F2000000}"/>
    <cellStyle name="Comma 46" xfId="733" xr:uid="{00000000-0005-0000-0000-0000F3000000}"/>
    <cellStyle name="Comma 46 2" xfId="1072" xr:uid="{00000000-0005-0000-0000-0000F4000000}"/>
    <cellStyle name="Comma 46 3" xfId="919" xr:uid="{00000000-0005-0000-0000-0000F5000000}"/>
    <cellStyle name="Comma 47" xfId="749" xr:uid="{00000000-0005-0000-0000-0000F6000000}"/>
    <cellStyle name="Comma 47 2" xfId="1087" xr:uid="{00000000-0005-0000-0000-0000F7000000}"/>
    <cellStyle name="Comma 47 3" xfId="934" xr:uid="{00000000-0005-0000-0000-0000F8000000}"/>
    <cellStyle name="Comma 48" xfId="791" xr:uid="{00000000-0005-0000-0000-0000F9000000}"/>
    <cellStyle name="Comma 48 2" xfId="1129" xr:uid="{00000000-0005-0000-0000-0000FA000000}"/>
    <cellStyle name="Comma 48 3" xfId="976" xr:uid="{00000000-0005-0000-0000-0000FB000000}"/>
    <cellStyle name="Comma 49" xfId="752" xr:uid="{00000000-0005-0000-0000-0000FC000000}"/>
    <cellStyle name="Comma 49 2" xfId="1090" xr:uid="{00000000-0005-0000-0000-0000FD000000}"/>
    <cellStyle name="Comma 49 3" xfId="937" xr:uid="{00000000-0005-0000-0000-0000FE000000}"/>
    <cellStyle name="Comma 5" xfId="23" xr:uid="{00000000-0005-0000-0000-0000FF000000}"/>
    <cellStyle name="Comma 5 2" xfId="24" xr:uid="{00000000-0005-0000-0000-000000010000}"/>
    <cellStyle name="Comma 5 2 2" xfId="25" xr:uid="{00000000-0005-0000-0000-000001010000}"/>
    <cellStyle name="Comma 5 2 2 2" xfId="170" xr:uid="{00000000-0005-0000-0000-000002010000}"/>
    <cellStyle name="Comma 5 2 3" xfId="171" xr:uid="{00000000-0005-0000-0000-000003010000}"/>
    <cellStyle name="Comma 5 2 4" xfId="555" xr:uid="{00000000-0005-0000-0000-000004010000}"/>
    <cellStyle name="Comma 5 3" xfId="26" xr:uid="{00000000-0005-0000-0000-000005010000}"/>
    <cellStyle name="Comma 5 3 2" xfId="172" xr:uid="{00000000-0005-0000-0000-000006010000}"/>
    <cellStyle name="Comma 5 3 2 2" xfId="1054" xr:uid="{00000000-0005-0000-0000-000007010000}"/>
    <cellStyle name="Comma 5 3 3" xfId="713" xr:uid="{00000000-0005-0000-0000-000008010000}"/>
    <cellStyle name="Comma 5 3 4" xfId="901" xr:uid="{00000000-0005-0000-0000-000009010000}"/>
    <cellStyle name="Comma 5 4" xfId="173" xr:uid="{00000000-0005-0000-0000-00000A010000}"/>
    <cellStyle name="Comma 5 4 2" xfId="1198" xr:uid="{00000000-0005-0000-0000-00000B010000}"/>
    <cellStyle name="Comma 50" xfId="788" xr:uid="{00000000-0005-0000-0000-00000C010000}"/>
    <cellStyle name="Comma 50 2" xfId="1126" xr:uid="{00000000-0005-0000-0000-00000D010000}"/>
    <cellStyle name="Comma 50 3" xfId="973" xr:uid="{00000000-0005-0000-0000-00000E010000}"/>
    <cellStyle name="Comma 51" xfId="753" xr:uid="{00000000-0005-0000-0000-00000F010000}"/>
    <cellStyle name="Comma 51 2" xfId="1091" xr:uid="{00000000-0005-0000-0000-000010010000}"/>
    <cellStyle name="Comma 51 3" xfId="938" xr:uid="{00000000-0005-0000-0000-000011010000}"/>
    <cellStyle name="Comma 52" xfId="786" xr:uid="{00000000-0005-0000-0000-000012010000}"/>
    <cellStyle name="Comma 52 2" xfId="1124" xr:uid="{00000000-0005-0000-0000-000013010000}"/>
    <cellStyle name="Comma 52 3" xfId="971" xr:uid="{00000000-0005-0000-0000-000014010000}"/>
    <cellStyle name="Comma 53" xfId="755" xr:uid="{00000000-0005-0000-0000-000015010000}"/>
    <cellStyle name="Comma 53 2" xfId="1093" xr:uid="{00000000-0005-0000-0000-000016010000}"/>
    <cellStyle name="Comma 53 3" xfId="940" xr:uid="{00000000-0005-0000-0000-000017010000}"/>
    <cellStyle name="Comma 54" xfId="784" xr:uid="{00000000-0005-0000-0000-000018010000}"/>
    <cellStyle name="Comma 54 2" xfId="1122" xr:uid="{00000000-0005-0000-0000-000019010000}"/>
    <cellStyle name="Comma 54 3" xfId="969" xr:uid="{00000000-0005-0000-0000-00001A010000}"/>
    <cellStyle name="Comma 55" xfId="757" xr:uid="{00000000-0005-0000-0000-00001B010000}"/>
    <cellStyle name="Comma 55 2" xfId="1095" xr:uid="{00000000-0005-0000-0000-00001C010000}"/>
    <cellStyle name="Comma 55 3" xfId="942" xr:uid="{00000000-0005-0000-0000-00001D010000}"/>
    <cellStyle name="Comma 56" xfId="782" xr:uid="{00000000-0005-0000-0000-00001E010000}"/>
    <cellStyle name="Comma 56 2" xfId="1120" xr:uid="{00000000-0005-0000-0000-00001F010000}"/>
    <cellStyle name="Comma 56 3" xfId="967" xr:uid="{00000000-0005-0000-0000-000020010000}"/>
    <cellStyle name="Comma 57" xfId="759" xr:uid="{00000000-0005-0000-0000-000021010000}"/>
    <cellStyle name="Comma 57 2" xfId="1097" xr:uid="{00000000-0005-0000-0000-000022010000}"/>
    <cellStyle name="Comma 57 3" xfId="944" xr:uid="{00000000-0005-0000-0000-000023010000}"/>
    <cellStyle name="Comma 58" xfId="780" xr:uid="{00000000-0005-0000-0000-000024010000}"/>
    <cellStyle name="Comma 58 2" xfId="1118" xr:uid="{00000000-0005-0000-0000-000025010000}"/>
    <cellStyle name="Comma 58 3" xfId="965" xr:uid="{00000000-0005-0000-0000-000026010000}"/>
    <cellStyle name="Comma 59" xfId="761" xr:uid="{00000000-0005-0000-0000-000027010000}"/>
    <cellStyle name="Comma 59 2" xfId="1099" xr:uid="{00000000-0005-0000-0000-000028010000}"/>
    <cellStyle name="Comma 59 3" xfId="946" xr:uid="{00000000-0005-0000-0000-000029010000}"/>
    <cellStyle name="Comma 6" xfId="27" xr:uid="{00000000-0005-0000-0000-00002A010000}"/>
    <cellStyle name="Comma 6 2" xfId="28" xr:uid="{00000000-0005-0000-0000-00002B010000}"/>
    <cellStyle name="Comma 6 2 2" xfId="29" xr:uid="{00000000-0005-0000-0000-00002C010000}"/>
    <cellStyle name="Comma 6 2 2 2" xfId="174" xr:uid="{00000000-0005-0000-0000-00002D010000}"/>
    <cellStyle name="Comma 6 2 3" xfId="175" xr:uid="{00000000-0005-0000-0000-00002E010000}"/>
    <cellStyle name="Comma 6 2 4" xfId="1199" xr:uid="{00000000-0005-0000-0000-00002F010000}"/>
    <cellStyle name="Comma 6 3" xfId="30" xr:uid="{00000000-0005-0000-0000-000030010000}"/>
    <cellStyle name="Comma 6 3 2" xfId="176" xr:uid="{00000000-0005-0000-0000-000031010000}"/>
    <cellStyle name="Comma 6 3 2 2" xfId="177" xr:uid="{00000000-0005-0000-0000-000032010000}"/>
    <cellStyle name="Comma 6 3 3" xfId="178" xr:uid="{00000000-0005-0000-0000-000033010000}"/>
    <cellStyle name="Comma 6 4" xfId="179" xr:uid="{00000000-0005-0000-0000-000034010000}"/>
    <cellStyle name="Comma 6 4 2" xfId="180" xr:uid="{00000000-0005-0000-0000-000035010000}"/>
    <cellStyle name="Comma 6 5" xfId="181" xr:uid="{00000000-0005-0000-0000-000036010000}"/>
    <cellStyle name="Comma 6 6" xfId="556" xr:uid="{00000000-0005-0000-0000-000037010000}"/>
    <cellStyle name="Comma 60" xfId="778" xr:uid="{00000000-0005-0000-0000-000038010000}"/>
    <cellStyle name="Comma 60 2" xfId="1116" xr:uid="{00000000-0005-0000-0000-000039010000}"/>
    <cellStyle name="Comma 60 3" xfId="963" xr:uid="{00000000-0005-0000-0000-00003A010000}"/>
    <cellStyle name="Comma 61" xfId="763" xr:uid="{00000000-0005-0000-0000-00003B010000}"/>
    <cellStyle name="Comma 61 2" xfId="1101" xr:uid="{00000000-0005-0000-0000-00003C010000}"/>
    <cellStyle name="Comma 61 3" xfId="948" xr:uid="{00000000-0005-0000-0000-00003D010000}"/>
    <cellStyle name="Comma 62" xfId="776" xr:uid="{00000000-0005-0000-0000-00003E010000}"/>
    <cellStyle name="Comma 62 2" xfId="1114" xr:uid="{00000000-0005-0000-0000-00003F010000}"/>
    <cellStyle name="Comma 62 3" xfId="961" xr:uid="{00000000-0005-0000-0000-000040010000}"/>
    <cellStyle name="Comma 63" xfId="765" xr:uid="{00000000-0005-0000-0000-000041010000}"/>
    <cellStyle name="Comma 63 2" xfId="1103" xr:uid="{00000000-0005-0000-0000-000042010000}"/>
    <cellStyle name="Comma 63 3" xfId="950" xr:uid="{00000000-0005-0000-0000-000043010000}"/>
    <cellStyle name="Comma 64" xfId="774" xr:uid="{00000000-0005-0000-0000-000044010000}"/>
    <cellStyle name="Comma 64 2" xfId="1112" xr:uid="{00000000-0005-0000-0000-000045010000}"/>
    <cellStyle name="Comma 64 3" xfId="959" xr:uid="{00000000-0005-0000-0000-000046010000}"/>
    <cellStyle name="Comma 65" xfId="767" xr:uid="{00000000-0005-0000-0000-000047010000}"/>
    <cellStyle name="Comma 65 2" xfId="1105" xr:uid="{00000000-0005-0000-0000-000048010000}"/>
    <cellStyle name="Comma 65 3" xfId="952" xr:uid="{00000000-0005-0000-0000-000049010000}"/>
    <cellStyle name="Comma 66" xfId="772" xr:uid="{00000000-0005-0000-0000-00004A010000}"/>
    <cellStyle name="Comma 66 2" xfId="1110" xr:uid="{00000000-0005-0000-0000-00004B010000}"/>
    <cellStyle name="Comma 66 3" xfId="957" xr:uid="{00000000-0005-0000-0000-00004C010000}"/>
    <cellStyle name="Comma 67" xfId="769" xr:uid="{00000000-0005-0000-0000-00004D010000}"/>
    <cellStyle name="Comma 67 2" xfId="1107" xr:uid="{00000000-0005-0000-0000-00004E010000}"/>
    <cellStyle name="Comma 67 3" xfId="954" xr:uid="{00000000-0005-0000-0000-00004F010000}"/>
    <cellStyle name="Comma 68" xfId="790" xr:uid="{00000000-0005-0000-0000-000050010000}"/>
    <cellStyle name="Comma 68 2" xfId="1128" xr:uid="{00000000-0005-0000-0000-000051010000}"/>
    <cellStyle name="Comma 68 3" xfId="975" xr:uid="{00000000-0005-0000-0000-000052010000}"/>
    <cellStyle name="Comma 69" xfId="770" xr:uid="{00000000-0005-0000-0000-000053010000}"/>
    <cellStyle name="Comma 69 2" xfId="1108" xr:uid="{00000000-0005-0000-0000-000054010000}"/>
    <cellStyle name="Comma 69 3" xfId="955" xr:uid="{00000000-0005-0000-0000-000055010000}"/>
    <cellStyle name="Comma 7" xfId="31" xr:uid="{00000000-0005-0000-0000-000056010000}"/>
    <cellStyle name="Comma 7 2" xfId="32" xr:uid="{00000000-0005-0000-0000-000057010000}"/>
    <cellStyle name="Comma 7 2 2" xfId="33" xr:uid="{00000000-0005-0000-0000-000058010000}"/>
    <cellStyle name="Comma 7 2 2 2" xfId="182" xr:uid="{00000000-0005-0000-0000-000059010000}"/>
    <cellStyle name="Comma 7 2 3" xfId="183" xr:uid="{00000000-0005-0000-0000-00005A010000}"/>
    <cellStyle name="Comma 7 2 4" xfId="557" xr:uid="{00000000-0005-0000-0000-00005B010000}"/>
    <cellStyle name="Comma 7 3" xfId="34" xr:uid="{00000000-0005-0000-0000-00005C010000}"/>
    <cellStyle name="Comma 7 3 2" xfId="184" xr:uid="{00000000-0005-0000-0000-00005D010000}"/>
    <cellStyle name="Comma 7 3 2 2" xfId="185" xr:uid="{00000000-0005-0000-0000-00005E010000}"/>
    <cellStyle name="Comma 7 3 3" xfId="186" xr:uid="{00000000-0005-0000-0000-00005F010000}"/>
    <cellStyle name="Comma 7 3 4" xfId="1200" xr:uid="{00000000-0005-0000-0000-000060010000}"/>
    <cellStyle name="Comma 7 4" xfId="187" xr:uid="{00000000-0005-0000-0000-000061010000}"/>
    <cellStyle name="Comma 7 4 2" xfId="188" xr:uid="{00000000-0005-0000-0000-000062010000}"/>
    <cellStyle name="Comma 7 5" xfId="189" xr:uid="{00000000-0005-0000-0000-000063010000}"/>
    <cellStyle name="Comma 70" xfId="796" xr:uid="{00000000-0005-0000-0000-000064010000}"/>
    <cellStyle name="Comma 70 2" xfId="1134" xr:uid="{00000000-0005-0000-0000-000065010000}"/>
    <cellStyle name="Comma 70 3" xfId="981" xr:uid="{00000000-0005-0000-0000-000066010000}"/>
    <cellStyle name="Comma 71" xfId="822" xr:uid="{00000000-0005-0000-0000-000067010000}"/>
    <cellStyle name="Comma 71 2" xfId="1159" xr:uid="{00000000-0005-0000-0000-000068010000}"/>
    <cellStyle name="Comma 71 3" xfId="1006" xr:uid="{00000000-0005-0000-0000-000069010000}"/>
    <cellStyle name="Comma 72" xfId="826" xr:uid="{00000000-0005-0000-0000-00006A010000}"/>
    <cellStyle name="Comma 72 2" xfId="1162" xr:uid="{00000000-0005-0000-0000-00006B010000}"/>
    <cellStyle name="Comma 72 3" xfId="1008" xr:uid="{00000000-0005-0000-0000-00006C010000}"/>
    <cellStyle name="Comma 73" xfId="827" xr:uid="{00000000-0005-0000-0000-00006D010000}"/>
    <cellStyle name="Comma 73 2" xfId="1163" xr:uid="{00000000-0005-0000-0000-00006E010000}"/>
    <cellStyle name="Comma 73 3" xfId="1009" xr:uid="{00000000-0005-0000-0000-00006F010000}"/>
    <cellStyle name="Comma 74" xfId="829" xr:uid="{00000000-0005-0000-0000-000070010000}"/>
    <cellStyle name="Comma 74 2" xfId="1165" xr:uid="{00000000-0005-0000-0000-000071010000}"/>
    <cellStyle name="Comma 74 3" xfId="1011" xr:uid="{00000000-0005-0000-0000-000072010000}"/>
    <cellStyle name="Comma 75" xfId="832" xr:uid="{00000000-0005-0000-0000-000073010000}"/>
    <cellStyle name="Comma 75 2" xfId="1168" xr:uid="{00000000-0005-0000-0000-000074010000}"/>
    <cellStyle name="Comma 75 3" xfId="1014" xr:uid="{00000000-0005-0000-0000-000075010000}"/>
    <cellStyle name="Comma 76" xfId="835" xr:uid="{00000000-0005-0000-0000-000076010000}"/>
    <cellStyle name="Comma 76 2" xfId="1171" xr:uid="{00000000-0005-0000-0000-000077010000}"/>
    <cellStyle name="Comma 76 3" xfId="1017" xr:uid="{00000000-0005-0000-0000-000078010000}"/>
    <cellStyle name="Comma 77" xfId="834" xr:uid="{00000000-0005-0000-0000-000079010000}"/>
    <cellStyle name="Comma 77 2" xfId="1170" xr:uid="{00000000-0005-0000-0000-00007A010000}"/>
    <cellStyle name="Comma 77 3" xfId="1016" xr:uid="{00000000-0005-0000-0000-00007B010000}"/>
    <cellStyle name="Comma 78" xfId="661" xr:uid="{00000000-0005-0000-0000-00007C010000}"/>
    <cellStyle name="Comma 79" xfId="839" xr:uid="{00000000-0005-0000-0000-00007D010000}"/>
    <cellStyle name="Comma 8" xfId="35" xr:uid="{00000000-0005-0000-0000-00007E010000}"/>
    <cellStyle name="Comma 8 2" xfId="36" xr:uid="{00000000-0005-0000-0000-00007F010000}"/>
    <cellStyle name="Comma 8 2 2" xfId="190" xr:uid="{00000000-0005-0000-0000-000080010000}"/>
    <cellStyle name="Comma 8 2 2 2" xfId="251" xr:uid="{00000000-0005-0000-0000-000081010000}"/>
    <cellStyle name="Comma 8 2 2 2 2" xfId="359" xr:uid="{00000000-0005-0000-0000-000082010000}"/>
    <cellStyle name="Comma 8 2 2 2 3" xfId="467" xr:uid="{00000000-0005-0000-0000-000083010000}"/>
    <cellStyle name="Comma 8 2 2 3" xfId="305" xr:uid="{00000000-0005-0000-0000-000084010000}"/>
    <cellStyle name="Comma 8 2 2 4" xfId="413" xr:uid="{00000000-0005-0000-0000-000085010000}"/>
    <cellStyle name="Comma 8 2 3" xfId="202" xr:uid="{00000000-0005-0000-0000-000086010000}"/>
    <cellStyle name="Comma 8 2 3 2" xfId="310" xr:uid="{00000000-0005-0000-0000-000087010000}"/>
    <cellStyle name="Comma 8 2 3 3" xfId="418" xr:uid="{00000000-0005-0000-0000-000088010000}"/>
    <cellStyle name="Comma 8 2 4" xfId="256" xr:uid="{00000000-0005-0000-0000-000089010000}"/>
    <cellStyle name="Comma 8 2 5" xfId="364" xr:uid="{00000000-0005-0000-0000-00008A010000}"/>
    <cellStyle name="Comma 8 2 6" xfId="1177" xr:uid="{00000000-0005-0000-0000-00008B010000}"/>
    <cellStyle name="Comma 8 3" xfId="37" xr:uid="{00000000-0005-0000-0000-00008C010000}"/>
    <cellStyle name="Comma 8 3 2" xfId="203" xr:uid="{00000000-0005-0000-0000-00008D010000}"/>
    <cellStyle name="Comma 8 3 2 2" xfId="311" xr:uid="{00000000-0005-0000-0000-00008E010000}"/>
    <cellStyle name="Comma 8 3 2 3" xfId="419" xr:uid="{00000000-0005-0000-0000-00008F010000}"/>
    <cellStyle name="Comma 8 3 3" xfId="257" xr:uid="{00000000-0005-0000-0000-000090010000}"/>
    <cellStyle name="Comma 8 3 4" xfId="365" xr:uid="{00000000-0005-0000-0000-000091010000}"/>
    <cellStyle name="Comma 8 4" xfId="201" xr:uid="{00000000-0005-0000-0000-000092010000}"/>
    <cellStyle name="Comma 8 4 2" xfId="309" xr:uid="{00000000-0005-0000-0000-000093010000}"/>
    <cellStyle name="Comma 8 4 3" xfId="417" xr:uid="{00000000-0005-0000-0000-000094010000}"/>
    <cellStyle name="Comma 8 5" xfId="255" xr:uid="{00000000-0005-0000-0000-000095010000}"/>
    <cellStyle name="Comma 8 6" xfId="363" xr:uid="{00000000-0005-0000-0000-000096010000}"/>
    <cellStyle name="Comma 8 7" xfId="558" xr:uid="{00000000-0005-0000-0000-000097010000}"/>
    <cellStyle name="Comma 80" xfId="3" xr:uid="{00000000-0005-0000-0000-000098010000}"/>
    <cellStyle name="Comma 81" xfId="844" xr:uid="{00000000-0005-0000-0000-000099010000}"/>
    <cellStyle name="Comma 9" xfId="38" xr:uid="{00000000-0005-0000-0000-00009A010000}"/>
    <cellStyle name="Comma 9 2" xfId="191" xr:uid="{00000000-0005-0000-0000-00009B010000}"/>
    <cellStyle name="Comma 9 2 2" xfId="192" xr:uid="{00000000-0005-0000-0000-00009C010000}"/>
    <cellStyle name="Comma 9 2 3" xfId="1248" xr:uid="{00000000-0005-0000-0000-00009D010000}"/>
    <cellStyle name="Comma 9 3" xfId="193" xr:uid="{00000000-0005-0000-0000-00009E010000}"/>
    <cellStyle name="Comma 9 4" xfId="559" xr:uid="{00000000-0005-0000-0000-00009F010000}"/>
    <cellStyle name="Curren - Style3" xfId="560" xr:uid="{00000000-0005-0000-0000-0000A0010000}"/>
    <cellStyle name="Curren - Style4" xfId="561" xr:uid="{00000000-0005-0000-0000-0000A1010000}"/>
    <cellStyle name="Currency [0] 2" xfId="562" xr:uid="{00000000-0005-0000-0000-0000A2010000}"/>
    <cellStyle name="Currency 2" xfId="39" xr:uid="{00000000-0005-0000-0000-0000A3010000}"/>
    <cellStyle name="Currency 2 2" xfId="40" xr:uid="{00000000-0005-0000-0000-0000A4010000}"/>
    <cellStyle name="Currency 2 2 2" xfId="194" xr:uid="{00000000-0005-0000-0000-0000A5010000}"/>
    <cellStyle name="Currency 2 3" xfId="195" xr:uid="{00000000-0005-0000-0000-0000A6010000}"/>
    <cellStyle name="Currency 3" xfId="41" xr:uid="{00000000-0005-0000-0000-0000A7010000}"/>
    <cellStyle name="Currency 3 2" xfId="42" xr:uid="{00000000-0005-0000-0000-0000A8010000}"/>
    <cellStyle name="Currency 3 2 2" xfId="196" xr:uid="{00000000-0005-0000-0000-0000A9010000}"/>
    <cellStyle name="Currency 3 3" xfId="197" xr:uid="{00000000-0005-0000-0000-0000AA010000}"/>
    <cellStyle name="d/m/yy" xfId="1201" xr:uid="{00000000-0005-0000-0000-0000AB010000}"/>
    <cellStyle name="Date" xfId="43" xr:uid="{00000000-0005-0000-0000-0000AC010000}"/>
    <cellStyle name="Dezimal [0]_35ERI8T2gbIEMixb4v26icuOo" xfId="563" xr:uid="{00000000-0005-0000-0000-0000AD010000}"/>
    <cellStyle name="Dezimal_35ERI8T2gbIEMixb4v26icuOo" xfId="564" xr:uid="{00000000-0005-0000-0000-0000AE010000}"/>
    <cellStyle name="Euro" xfId="565" xr:uid="{00000000-0005-0000-0000-0000AF010000}"/>
    <cellStyle name="Excel Built-in Normal" xfId="714" xr:uid="{00000000-0005-0000-0000-0000B0010000}"/>
    <cellStyle name="F2" xfId="1202" xr:uid="{00000000-0005-0000-0000-0000B1010000}"/>
    <cellStyle name="F3" xfId="1203" xr:uid="{00000000-0005-0000-0000-0000B2010000}"/>
    <cellStyle name="F4" xfId="1204" xr:uid="{00000000-0005-0000-0000-0000B3010000}"/>
    <cellStyle name="F5" xfId="1205" xr:uid="{00000000-0005-0000-0000-0000B4010000}"/>
    <cellStyle name="F6" xfId="1206" xr:uid="{00000000-0005-0000-0000-0000B5010000}"/>
    <cellStyle name="F7" xfId="1207" xr:uid="{00000000-0005-0000-0000-0000B6010000}"/>
    <cellStyle name="F8" xfId="1208" xr:uid="{00000000-0005-0000-0000-0000B7010000}"/>
    <cellStyle name="Grey" xfId="566" xr:uid="{00000000-0005-0000-0000-0000B8010000}"/>
    <cellStyle name="Header1" xfId="567" xr:uid="{00000000-0005-0000-0000-0000B9010000}"/>
    <cellStyle name="Header1 2" xfId="568" xr:uid="{00000000-0005-0000-0000-0000BA010000}"/>
    <cellStyle name="Header1 3" xfId="569" xr:uid="{00000000-0005-0000-0000-0000BB010000}"/>
    <cellStyle name="Header2" xfId="570" xr:uid="{00000000-0005-0000-0000-0000BC010000}"/>
    <cellStyle name="Header2 2" xfId="571" xr:uid="{00000000-0005-0000-0000-0000BD010000}"/>
    <cellStyle name="Header2 3" xfId="572" xr:uid="{00000000-0005-0000-0000-0000BE010000}"/>
    <cellStyle name="Heading2" xfId="44" xr:uid="{00000000-0005-0000-0000-0000BF010000}"/>
    <cellStyle name="Hyperlink" xfId="846" builtinId="8"/>
    <cellStyle name="Hyperlink 2" xfId="46" xr:uid="{00000000-0005-0000-0000-0000C1010000}"/>
    <cellStyle name="Hyperlink 2 2" xfId="573" xr:uid="{00000000-0005-0000-0000-0000C2010000}"/>
    <cellStyle name="Hyperlink 3" xfId="47" xr:uid="{00000000-0005-0000-0000-0000C3010000}"/>
    <cellStyle name="Hyperlink 4" xfId="45" xr:uid="{00000000-0005-0000-0000-0000C4010000}"/>
    <cellStyle name="Input [yellow]" xfId="574" xr:uid="{00000000-0005-0000-0000-0000C5010000}"/>
    <cellStyle name="Input [yellow] 2" xfId="575" xr:uid="{00000000-0005-0000-0000-0000C6010000}"/>
    <cellStyle name="Input [yellow] 3" xfId="1209" xr:uid="{00000000-0005-0000-0000-0000C7010000}"/>
    <cellStyle name="MajorHeading" xfId="48" xr:uid="{00000000-0005-0000-0000-0000C8010000}"/>
    <cellStyle name="no dec" xfId="576" xr:uid="{00000000-0005-0000-0000-0000C9010000}"/>
    <cellStyle name="Normal" xfId="0" builtinId="0"/>
    <cellStyle name="Normal - Style1" xfId="577" xr:uid="{00000000-0005-0000-0000-0000CB010000}"/>
    <cellStyle name="Normal - Style1 2" xfId="1210" xr:uid="{00000000-0005-0000-0000-0000CC010000}"/>
    <cellStyle name="Normal - Style5" xfId="578" xr:uid="{00000000-0005-0000-0000-0000CD010000}"/>
    <cellStyle name="Normal - Style6" xfId="579" xr:uid="{00000000-0005-0000-0000-0000CE010000}"/>
    <cellStyle name="Normal 10" xfId="49" xr:uid="{00000000-0005-0000-0000-0000CF010000}"/>
    <cellStyle name="Normal 10 2" xfId="50" xr:uid="{00000000-0005-0000-0000-0000D0010000}"/>
    <cellStyle name="Normal 10 2 2" xfId="581" xr:uid="{00000000-0005-0000-0000-0000D1010000}"/>
    <cellStyle name="Normal 10 2 2 2" xfId="1252" xr:uid="{00000000-0005-0000-0000-0000D2010000}"/>
    <cellStyle name="Normal 10 3" xfId="582" xr:uid="{00000000-0005-0000-0000-0000D3010000}"/>
    <cellStyle name="Normal 10 4" xfId="580" xr:uid="{00000000-0005-0000-0000-0000D4010000}"/>
    <cellStyle name="Normal 10 4 2" xfId="1211" xr:uid="{00000000-0005-0000-0000-0000D5010000}"/>
    <cellStyle name="Normal 11" xfId="51" xr:uid="{00000000-0005-0000-0000-0000D6010000}"/>
    <cellStyle name="Normal 11 2" xfId="52" xr:uid="{00000000-0005-0000-0000-0000D7010000}"/>
    <cellStyle name="Normal 11 2 2" xfId="584" xr:uid="{00000000-0005-0000-0000-0000D8010000}"/>
    <cellStyle name="Normal 11 2 2 2" xfId="1024" xr:uid="{00000000-0005-0000-0000-0000D9010000}"/>
    <cellStyle name="Normal 11 2 3" xfId="869" xr:uid="{00000000-0005-0000-0000-0000DA010000}"/>
    <cellStyle name="Normal 11 3" xfId="585" xr:uid="{00000000-0005-0000-0000-0000DB010000}"/>
    <cellStyle name="Normal 11 3 2" xfId="1025" xr:uid="{00000000-0005-0000-0000-0000DC010000}"/>
    <cellStyle name="Normal 11 3 3" xfId="870" xr:uid="{00000000-0005-0000-0000-0000DD010000}"/>
    <cellStyle name="Normal 11 4" xfId="583" xr:uid="{00000000-0005-0000-0000-0000DE010000}"/>
    <cellStyle name="Normal 11 4 2" xfId="1212" xr:uid="{00000000-0005-0000-0000-0000DF010000}"/>
    <cellStyle name="Normal 12" xfId="53" xr:uid="{00000000-0005-0000-0000-0000E0010000}"/>
    <cellStyle name="Normal 12 2" xfId="54" xr:uid="{00000000-0005-0000-0000-0000E1010000}"/>
    <cellStyle name="Normal 12 2 2" xfId="205" xr:uid="{00000000-0005-0000-0000-0000E2010000}"/>
    <cellStyle name="Normal 12 2 2 2" xfId="313" xr:uid="{00000000-0005-0000-0000-0000E3010000}"/>
    <cellStyle name="Normal 12 2 2 3" xfId="421" xr:uid="{00000000-0005-0000-0000-0000E4010000}"/>
    <cellStyle name="Normal 12 2 3" xfId="259" xr:uid="{00000000-0005-0000-0000-0000E5010000}"/>
    <cellStyle name="Normal 12 2 4" xfId="367" xr:uid="{00000000-0005-0000-0000-0000E6010000}"/>
    <cellStyle name="Normal 12 2 5" xfId="1213" xr:uid="{00000000-0005-0000-0000-0000E7010000}"/>
    <cellStyle name="Normal 12 3" xfId="204" xr:uid="{00000000-0005-0000-0000-0000E8010000}"/>
    <cellStyle name="Normal 12 3 2" xfId="312" xr:uid="{00000000-0005-0000-0000-0000E9010000}"/>
    <cellStyle name="Normal 12 3 3" xfId="420" xr:uid="{00000000-0005-0000-0000-0000EA010000}"/>
    <cellStyle name="Normal 12 4" xfId="258" xr:uid="{00000000-0005-0000-0000-0000EB010000}"/>
    <cellStyle name="Normal 12 5" xfId="366" xr:uid="{00000000-0005-0000-0000-0000EC010000}"/>
    <cellStyle name="Normal 12 6" xfId="586" xr:uid="{00000000-0005-0000-0000-0000ED010000}"/>
    <cellStyle name="Normal 13" xfId="55" xr:uid="{00000000-0005-0000-0000-0000EE010000}"/>
    <cellStyle name="Normal 13 2" xfId="56" xr:uid="{00000000-0005-0000-0000-0000EF010000}"/>
    <cellStyle name="Normal 13 2 2" xfId="57" xr:uid="{00000000-0005-0000-0000-0000F0010000}"/>
    <cellStyle name="Normal 13 2 3" xfId="207" xr:uid="{00000000-0005-0000-0000-0000F1010000}"/>
    <cellStyle name="Normal 13 2 3 2" xfId="315" xr:uid="{00000000-0005-0000-0000-0000F2010000}"/>
    <cellStyle name="Normal 13 2 3 3" xfId="423" xr:uid="{00000000-0005-0000-0000-0000F3010000}"/>
    <cellStyle name="Normal 13 2 4" xfId="261" xr:uid="{00000000-0005-0000-0000-0000F4010000}"/>
    <cellStyle name="Normal 13 2 5" xfId="369" xr:uid="{00000000-0005-0000-0000-0000F5010000}"/>
    <cellStyle name="Normal 13 2 6" xfId="588" xr:uid="{00000000-0005-0000-0000-0000F6010000}"/>
    <cellStyle name="Normal 13 3" xfId="206" xr:uid="{00000000-0005-0000-0000-0000F7010000}"/>
    <cellStyle name="Normal 13 3 2" xfId="314" xr:uid="{00000000-0005-0000-0000-0000F8010000}"/>
    <cellStyle name="Normal 13 3 3" xfId="422" xr:uid="{00000000-0005-0000-0000-0000F9010000}"/>
    <cellStyle name="Normal 13 3 4" xfId="589" xr:uid="{00000000-0005-0000-0000-0000FA010000}"/>
    <cellStyle name="Normal 13 4" xfId="260" xr:uid="{00000000-0005-0000-0000-0000FB010000}"/>
    <cellStyle name="Normal 13 4 2" xfId="1214" xr:uid="{00000000-0005-0000-0000-0000FC010000}"/>
    <cellStyle name="Normal 13 5" xfId="368" xr:uid="{00000000-0005-0000-0000-0000FD010000}"/>
    <cellStyle name="Normal 13 6" xfId="587" xr:uid="{00000000-0005-0000-0000-0000FE010000}"/>
    <cellStyle name="Normal 14" xfId="58" xr:uid="{00000000-0005-0000-0000-0000FF010000}"/>
    <cellStyle name="Normal 14 2" xfId="208" xr:uid="{00000000-0005-0000-0000-000000020000}"/>
    <cellStyle name="Normal 14 2 2" xfId="316" xr:uid="{00000000-0005-0000-0000-000001020000}"/>
    <cellStyle name="Normal 14 2 3" xfId="424" xr:uid="{00000000-0005-0000-0000-000002020000}"/>
    <cellStyle name="Normal 14 2 4" xfId="591" xr:uid="{00000000-0005-0000-0000-000003020000}"/>
    <cellStyle name="Normal 14 3" xfId="262" xr:uid="{00000000-0005-0000-0000-000004020000}"/>
    <cellStyle name="Normal 14 3 2" xfId="592" xr:uid="{00000000-0005-0000-0000-000005020000}"/>
    <cellStyle name="Normal 14 4" xfId="370" xr:uid="{00000000-0005-0000-0000-000006020000}"/>
    <cellStyle name="Normal 14 4 2" xfId="1215" xr:uid="{00000000-0005-0000-0000-000007020000}"/>
    <cellStyle name="Normal 14 5" xfId="590" xr:uid="{00000000-0005-0000-0000-000008020000}"/>
    <cellStyle name="Normal 15" xfId="59" xr:uid="{00000000-0005-0000-0000-000009020000}"/>
    <cellStyle name="Normal 15 2" xfId="593" xr:uid="{00000000-0005-0000-0000-00000A020000}"/>
    <cellStyle name="Normal 15 2 2" xfId="1245" xr:uid="{00000000-0005-0000-0000-00000B020000}"/>
    <cellStyle name="Normal 16" xfId="60" xr:uid="{00000000-0005-0000-0000-00000C020000}"/>
    <cellStyle name="Normal 16 2" xfId="209" xr:uid="{00000000-0005-0000-0000-00000D020000}"/>
    <cellStyle name="Normal 16 2 2" xfId="317" xr:uid="{00000000-0005-0000-0000-00000E020000}"/>
    <cellStyle name="Normal 16 2 3" xfId="425" xr:uid="{00000000-0005-0000-0000-00000F020000}"/>
    <cellStyle name="Normal 16 2 4" xfId="595" xr:uid="{00000000-0005-0000-0000-000010020000}"/>
    <cellStyle name="Normal 16 3" xfId="263" xr:uid="{00000000-0005-0000-0000-000011020000}"/>
    <cellStyle name="Normal 16 3 2" xfId="596" xr:uid="{00000000-0005-0000-0000-000012020000}"/>
    <cellStyle name="Normal 16 4" xfId="371" xr:uid="{00000000-0005-0000-0000-000013020000}"/>
    <cellStyle name="Normal 16 4 2" xfId="1176" xr:uid="{00000000-0005-0000-0000-000014020000}"/>
    <cellStyle name="Normal 16 5" xfId="594" xr:uid="{00000000-0005-0000-0000-000015020000}"/>
    <cellStyle name="Normal 17" xfId="61" xr:uid="{00000000-0005-0000-0000-000016020000}"/>
    <cellStyle name="Normal 17 2" xfId="210" xr:uid="{00000000-0005-0000-0000-000017020000}"/>
    <cellStyle name="Normal 17 2 2" xfId="318" xr:uid="{00000000-0005-0000-0000-000018020000}"/>
    <cellStyle name="Normal 17 2 3" xfId="426" xr:uid="{00000000-0005-0000-0000-000019020000}"/>
    <cellStyle name="Normal 17 2 4" xfId="598" xr:uid="{00000000-0005-0000-0000-00001A020000}"/>
    <cellStyle name="Normal 17 3" xfId="264" xr:uid="{00000000-0005-0000-0000-00001B020000}"/>
    <cellStyle name="Normal 17 3 2" xfId="599" xr:uid="{00000000-0005-0000-0000-00001C020000}"/>
    <cellStyle name="Normal 17 4" xfId="372" xr:uid="{00000000-0005-0000-0000-00001D020000}"/>
    <cellStyle name="Normal 17 4 2" xfId="600" xr:uid="{00000000-0005-0000-0000-00001E020000}"/>
    <cellStyle name="Normal 17 5" xfId="597" xr:uid="{00000000-0005-0000-0000-00001F020000}"/>
    <cellStyle name="Normal 17 5 2" xfId="1247" xr:uid="{00000000-0005-0000-0000-000020020000}"/>
    <cellStyle name="Normal 18" xfId="62" xr:uid="{00000000-0005-0000-0000-000021020000}"/>
    <cellStyle name="Normal 18 2" xfId="211" xr:uid="{00000000-0005-0000-0000-000022020000}"/>
    <cellStyle name="Normal 18 2 2" xfId="319" xr:uid="{00000000-0005-0000-0000-000023020000}"/>
    <cellStyle name="Normal 18 2 3" xfId="427" xr:uid="{00000000-0005-0000-0000-000024020000}"/>
    <cellStyle name="Normal 18 2 4" xfId="1249" xr:uid="{00000000-0005-0000-0000-000025020000}"/>
    <cellStyle name="Normal 18 3" xfId="265" xr:uid="{00000000-0005-0000-0000-000026020000}"/>
    <cellStyle name="Normal 18 4" xfId="373" xr:uid="{00000000-0005-0000-0000-000027020000}"/>
    <cellStyle name="Normal 18 5" xfId="601" xr:uid="{00000000-0005-0000-0000-000028020000}"/>
    <cellStyle name="Normal 19" xfId="63" xr:uid="{00000000-0005-0000-0000-000029020000}"/>
    <cellStyle name="Normal 19 2" xfId="212" xr:uid="{00000000-0005-0000-0000-00002A020000}"/>
    <cellStyle name="Normal 19 2 2" xfId="320" xr:uid="{00000000-0005-0000-0000-00002B020000}"/>
    <cellStyle name="Normal 19 2 3" xfId="428" xr:uid="{00000000-0005-0000-0000-00002C020000}"/>
    <cellStyle name="Normal 19 2 4" xfId="1257" xr:uid="{00000000-0005-0000-0000-00002D020000}"/>
    <cellStyle name="Normal 19 3" xfId="266" xr:uid="{00000000-0005-0000-0000-00002E020000}"/>
    <cellStyle name="Normal 19 4" xfId="374" xr:uid="{00000000-0005-0000-0000-00002F020000}"/>
    <cellStyle name="Normal 19 5" xfId="602" xr:uid="{00000000-0005-0000-0000-000030020000}"/>
    <cellStyle name="Normal 2" xfId="6" xr:uid="{00000000-0005-0000-0000-000031020000}"/>
    <cellStyle name="Normal 2 10" xfId="842" xr:uid="{00000000-0005-0000-0000-000032020000}"/>
    <cellStyle name="Normal 2 10 2" xfId="1246" xr:uid="{00000000-0005-0000-0000-000033020000}"/>
    <cellStyle name="Normal 2 11" xfId="1216" xr:uid="{00000000-0005-0000-0000-000034020000}"/>
    <cellStyle name="Normal 2 12" xfId="1250" xr:uid="{00000000-0005-0000-0000-000035020000}"/>
    <cellStyle name="Normal 2 13" xfId="1174" xr:uid="{00000000-0005-0000-0000-000036020000}"/>
    <cellStyle name="Normal 2 14" xfId="851" xr:uid="{00000000-0005-0000-0000-000037020000}"/>
    <cellStyle name="Normal 2 2" xfId="65" xr:uid="{00000000-0005-0000-0000-000038020000}"/>
    <cellStyle name="Normal 2 2 2" xfId="66" xr:uid="{00000000-0005-0000-0000-000039020000}"/>
    <cellStyle name="Normal 2 2 2 2" xfId="715" xr:uid="{00000000-0005-0000-0000-00003A020000}"/>
    <cellStyle name="Normal 2 2 2 2 2" xfId="1218" xr:uid="{00000000-0005-0000-0000-00003B020000}"/>
    <cellStyle name="Normal 2 2 3" xfId="716" xr:uid="{00000000-0005-0000-0000-00003C020000}"/>
    <cellStyle name="Normal 2 2 3 2" xfId="717" xr:uid="{00000000-0005-0000-0000-00003D020000}"/>
    <cellStyle name="Normal 2 2 3 2 2" xfId="1056" xr:uid="{00000000-0005-0000-0000-00003E020000}"/>
    <cellStyle name="Normal 2 2 3 2 3" xfId="903" xr:uid="{00000000-0005-0000-0000-00003F020000}"/>
    <cellStyle name="Normal 2 2 3 3" xfId="1055" xr:uid="{00000000-0005-0000-0000-000040020000}"/>
    <cellStyle name="Normal 2 2 3 4" xfId="1219" xr:uid="{00000000-0005-0000-0000-000041020000}"/>
    <cellStyle name="Normal 2 2 3 5" xfId="902" xr:uid="{00000000-0005-0000-0000-000042020000}"/>
    <cellStyle name="Normal 2 2 4" xfId="718" xr:uid="{00000000-0005-0000-0000-000043020000}"/>
    <cellStyle name="Normal 2 2 4 2" xfId="1057" xr:uid="{00000000-0005-0000-0000-000044020000}"/>
    <cellStyle name="Normal 2 2 4 3" xfId="1220" xr:uid="{00000000-0005-0000-0000-000045020000}"/>
    <cellStyle name="Normal 2 2 4 4" xfId="904" xr:uid="{00000000-0005-0000-0000-000046020000}"/>
    <cellStyle name="Normal 2 2 5" xfId="705" xr:uid="{00000000-0005-0000-0000-000047020000}"/>
    <cellStyle name="Normal 2 2 5 2" xfId="1046" xr:uid="{00000000-0005-0000-0000-000048020000}"/>
    <cellStyle name="Normal 2 2 5 3" xfId="1221" xr:uid="{00000000-0005-0000-0000-000049020000}"/>
    <cellStyle name="Normal 2 2 5 4" xfId="893" xr:uid="{00000000-0005-0000-0000-00004A020000}"/>
    <cellStyle name="Normal 2 2 6" xfId="603" xr:uid="{00000000-0005-0000-0000-00004B020000}"/>
    <cellStyle name="Normal 2 2 6 2" xfId="1222" xr:uid="{00000000-0005-0000-0000-00004C020000}"/>
    <cellStyle name="Normal 2 2 7" xfId="1223" xr:uid="{00000000-0005-0000-0000-00004D020000}"/>
    <cellStyle name="Normal 2 2 8" xfId="1251" xr:uid="{00000000-0005-0000-0000-00004E020000}"/>
    <cellStyle name="Normal 2 2 9" xfId="1217" xr:uid="{00000000-0005-0000-0000-00004F020000}"/>
    <cellStyle name="Normal 2 3" xfId="67" xr:uid="{00000000-0005-0000-0000-000050020000}"/>
    <cellStyle name="Normal 2 3 2" xfId="68" xr:uid="{00000000-0005-0000-0000-000051020000}"/>
    <cellStyle name="Normal 2 3 2 2" xfId="1224" xr:uid="{00000000-0005-0000-0000-000052020000}"/>
    <cellStyle name="Normal 2 3 3" xfId="604" xr:uid="{00000000-0005-0000-0000-000053020000}"/>
    <cellStyle name="Normal 2 4" xfId="69" xr:uid="{00000000-0005-0000-0000-000054020000}"/>
    <cellStyle name="Normal 2 4 2" xfId="70" xr:uid="{00000000-0005-0000-0000-000055020000}"/>
    <cellStyle name="Normal 2 4 2 2" xfId="1026" xr:uid="{00000000-0005-0000-0000-000056020000}"/>
    <cellStyle name="Normal 2 4 3" xfId="605" xr:uid="{00000000-0005-0000-0000-000057020000}"/>
    <cellStyle name="Normal 2 4 3 2" xfId="1225" xr:uid="{00000000-0005-0000-0000-000058020000}"/>
    <cellStyle name="Normal 2 4 4" xfId="872" xr:uid="{00000000-0005-0000-0000-000059020000}"/>
    <cellStyle name="Normal 2 5" xfId="71" xr:uid="{00000000-0005-0000-0000-00005A020000}"/>
    <cellStyle name="Normal 2 5 2" xfId="72" xr:uid="{00000000-0005-0000-0000-00005B020000}"/>
    <cellStyle name="Normal 2 5 2 2" xfId="824" xr:uid="{00000000-0005-0000-0000-00005C020000}"/>
    <cellStyle name="Normal 2 5 2 3" xfId="1226" xr:uid="{00000000-0005-0000-0000-00005D020000}"/>
    <cellStyle name="Normal 2 5 3" xfId="820" xr:uid="{00000000-0005-0000-0000-00005E020000}"/>
    <cellStyle name="Normal 2 6" xfId="73" xr:uid="{00000000-0005-0000-0000-00005F020000}"/>
    <cellStyle name="Normal 2 6 2" xfId="74" xr:uid="{00000000-0005-0000-0000-000060020000}"/>
    <cellStyle name="Normal 2 6 2 2" xfId="75" xr:uid="{00000000-0005-0000-0000-000061020000}"/>
    <cellStyle name="Normal 2 6 2 2 2" xfId="215" xr:uid="{00000000-0005-0000-0000-000062020000}"/>
    <cellStyle name="Normal 2 6 2 2 2 2" xfId="323" xr:uid="{00000000-0005-0000-0000-000063020000}"/>
    <cellStyle name="Normal 2 6 2 2 2 3" xfId="431" xr:uid="{00000000-0005-0000-0000-000064020000}"/>
    <cellStyle name="Normal 2 6 2 2 3" xfId="269" xr:uid="{00000000-0005-0000-0000-000065020000}"/>
    <cellStyle name="Normal 2 6 2 2 4" xfId="377" xr:uid="{00000000-0005-0000-0000-000066020000}"/>
    <cellStyle name="Normal 2 6 2 3" xfId="76" xr:uid="{00000000-0005-0000-0000-000067020000}"/>
    <cellStyle name="Normal 2 6 2 3 2" xfId="216" xr:uid="{00000000-0005-0000-0000-000068020000}"/>
    <cellStyle name="Normal 2 6 2 3 2 2" xfId="324" xr:uid="{00000000-0005-0000-0000-000069020000}"/>
    <cellStyle name="Normal 2 6 2 3 2 3" xfId="432" xr:uid="{00000000-0005-0000-0000-00006A020000}"/>
    <cellStyle name="Normal 2 6 2 3 3" xfId="270" xr:uid="{00000000-0005-0000-0000-00006B020000}"/>
    <cellStyle name="Normal 2 6 2 3 4" xfId="378" xr:uid="{00000000-0005-0000-0000-00006C020000}"/>
    <cellStyle name="Normal 2 6 2 4" xfId="214" xr:uid="{00000000-0005-0000-0000-00006D020000}"/>
    <cellStyle name="Normal 2 6 2 4 2" xfId="322" xr:uid="{00000000-0005-0000-0000-00006E020000}"/>
    <cellStyle name="Normal 2 6 2 4 3" xfId="430" xr:uid="{00000000-0005-0000-0000-00006F020000}"/>
    <cellStyle name="Normal 2 6 2 5" xfId="268" xr:uid="{00000000-0005-0000-0000-000070020000}"/>
    <cellStyle name="Normal 2 6 2 6" xfId="376" xr:uid="{00000000-0005-0000-0000-000071020000}"/>
    <cellStyle name="Normal 2 6 2 7" xfId="1227" xr:uid="{00000000-0005-0000-0000-000072020000}"/>
    <cellStyle name="Normal 2 6 3" xfId="77" xr:uid="{00000000-0005-0000-0000-000073020000}"/>
    <cellStyle name="Normal 2 6 3 2" xfId="217" xr:uid="{00000000-0005-0000-0000-000074020000}"/>
    <cellStyle name="Normal 2 6 3 2 2" xfId="325" xr:uid="{00000000-0005-0000-0000-000075020000}"/>
    <cellStyle name="Normal 2 6 3 2 3" xfId="433" xr:uid="{00000000-0005-0000-0000-000076020000}"/>
    <cellStyle name="Normal 2 6 3 3" xfId="271" xr:uid="{00000000-0005-0000-0000-000077020000}"/>
    <cellStyle name="Normal 2 6 3 4" xfId="379" xr:uid="{00000000-0005-0000-0000-000078020000}"/>
    <cellStyle name="Normal 2 6 4" xfId="78" xr:uid="{00000000-0005-0000-0000-000079020000}"/>
    <cellStyle name="Normal 2 6 4 2" xfId="218" xr:uid="{00000000-0005-0000-0000-00007A020000}"/>
    <cellStyle name="Normal 2 6 4 2 2" xfId="326" xr:uid="{00000000-0005-0000-0000-00007B020000}"/>
    <cellStyle name="Normal 2 6 4 2 3" xfId="434" xr:uid="{00000000-0005-0000-0000-00007C020000}"/>
    <cellStyle name="Normal 2 6 4 3" xfId="272" xr:uid="{00000000-0005-0000-0000-00007D020000}"/>
    <cellStyle name="Normal 2 6 4 4" xfId="380" xr:uid="{00000000-0005-0000-0000-00007E020000}"/>
    <cellStyle name="Normal 2 6 5" xfId="213" xr:uid="{00000000-0005-0000-0000-00007F020000}"/>
    <cellStyle name="Normal 2 6 5 2" xfId="321" xr:uid="{00000000-0005-0000-0000-000080020000}"/>
    <cellStyle name="Normal 2 6 5 3" xfId="429" xr:uid="{00000000-0005-0000-0000-000081020000}"/>
    <cellStyle name="Normal 2 6 6" xfId="267" xr:uid="{00000000-0005-0000-0000-000082020000}"/>
    <cellStyle name="Normal 2 6 7" xfId="375" xr:uid="{00000000-0005-0000-0000-000083020000}"/>
    <cellStyle name="Normal 2 6 8" xfId="871" xr:uid="{00000000-0005-0000-0000-000084020000}"/>
    <cellStyle name="Normal 2 7" xfId="79" xr:uid="{00000000-0005-0000-0000-000085020000}"/>
    <cellStyle name="Normal 2 7 2" xfId="1228" xr:uid="{00000000-0005-0000-0000-000086020000}"/>
    <cellStyle name="Normal 2 8" xfId="80" xr:uid="{00000000-0005-0000-0000-000087020000}"/>
    <cellStyle name="Normal 2 8 2" xfId="1229" xr:uid="{00000000-0005-0000-0000-000088020000}"/>
    <cellStyle name="Normal 2 9" xfId="64" xr:uid="{00000000-0005-0000-0000-000089020000}"/>
    <cellStyle name="Normal 2 9 2" xfId="1230" xr:uid="{00000000-0005-0000-0000-00008A020000}"/>
    <cellStyle name="Normal 20" xfId="81" xr:uid="{00000000-0005-0000-0000-00008B020000}"/>
    <cellStyle name="Normal 20 2" xfId="219" xr:uid="{00000000-0005-0000-0000-00008C020000}"/>
    <cellStyle name="Normal 20 2 2" xfId="327" xr:uid="{00000000-0005-0000-0000-00008D020000}"/>
    <cellStyle name="Normal 20 2 3" xfId="435" xr:uid="{00000000-0005-0000-0000-00008E020000}"/>
    <cellStyle name="Normal 20 3" xfId="273" xr:uid="{00000000-0005-0000-0000-00008F020000}"/>
    <cellStyle name="Normal 20 4" xfId="381" xr:uid="{00000000-0005-0000-0000-000090020000}"/>
    <cellStyle name="Normal 20 5" xfId="606" xr:uid="{00000000-0005-0000-0000-000091020000}"/>
    <cellStyle name="Normal 21" xfId="82" xr:uid="{00000000-0005-0000-0000-000092020000}"/>
    <cellStyle name="Normal 21 2" xfId="220" xr:uid="{00000000-0005-0000-0000-000093020000}"/>
    <cellStyle name="Normal 21 2 2" xfId="328" xr:uid="{00000000-0005-0000-0000-000094020000}"/>
    <cellStyle name="Normal 21 2 3" xfId="436" xr:uid="{00000000-0005-0000-0000-000095020000}"/>
    <cellStyle name="Normal 21 3" xfId="274" xr:uid="{00000000-0005-0000-0000-000096020000}"/>
    <cellStyle name="Normal 21 4" xfId="382" xr:uid="{00000000-0005-0000-0000-000097020000}"/>
    <cellStyle name="Normal 21 5" xfId="607" xr:uid="{00000000-0005-0000-0000-000098020000}"/>
    <cellStyle name="Normal 22" xfId="83" xr:uid="{00000000-0005-0000-0000-000099020000}"/>
    <cellStyle name="Normal 22 2" xfId="221" xr:uid="{00000000-0005-0000-0000-00009A020000}"/>
    <cellStyle name="Normal 22 2 2" xfId="329" xr:uid="{00000000-0005-0000-0000-00009B020000}"/>
    <cellStyle name="Normal 22 2 3" xfId="437" xr:uid="{00000000-0005-0000-0000-00009C020000}"/>
    <cellStyle name="Normal 22 3" xfId="275" xr:uid="{00000000-0005-0000-0000-00009D020000}"/>
    <cellStyle name="Normal 22 4" xfId="383" xr:uid="{00000000-0005-0000-0000-00009E020000}"/>
    <cellStyle name="Normal 22 5" xfId="608" xr:uid="{00000000-0005-0000-0000-00009F020000}"/>
    <cellStyle name="Normal 23" xfId="84" xr:uid="{00000000-0005-0000-0000-0000A0020000}"/>
    <cellStyle name="Normal 23 2" xfId="222" xr:uid="{00000000-0005-0000-0000-0000A1020000}"/>
    <cellStyle name="Normal 23 2 2" xfId="330" xr:uid="{00000000-0005-0000-0000-0000A2020000}"/>
    <cellStyle name="Normal 23 2 3" xfId="438" xr:uid="{00000000-0005-0000-0000-0000A3020000}"/>
    <cellStyle name="Normal 23 3" xfId="276" xr:uid="{00000000-0005-0000-0000-0000A4020000}"/>
    <cellStyle name="Normal 23 4" xfId="384" xr:uid="{00000000-0005-0000-0000-0000A5020000}"/>
    <cellStyle name="Normal 23 5" xfId="609" xr:uid="{00000000-0005-0000-0000-0000A6020000}"/>
    <cellStyle name="Normal 24" xfId="85" xr:uid="{00000000-0005-0000-0000-0000A7020000}"/>
    <cellStyle name="Normal 24 2" xfId="223" xr:uid="{00000000-0005-0000-0000-0000A8020000}"/>
    <cellStyle name="Normal 24 2 2" xfId="331" xr:uid="{00000000-0005-0000-0000-0000A9020000}"/>
    <cellStyle name="Normal 24 2 3" xfId="439" xr:uid="{00000000-0005-0000-0000-0000AA020000}"/>
    <cellStyle name="Normal 24 3" xfId="277" xr:uid="{00000000-0005-0000-0000-0000AB020000}"/>
    <cellStyle name="Normal 24 4" xfId="385" xr:uid="{00000000-0005-0000-0000-0000AC020000}"/>
    <cellStyle name="Normal 24 5" xfId="610" xr:uid="{00000000-0005-0000-0000-0000AD020000}"/>
    <cellStyle name="Normal 25" xfId="86" xr:uid="{00000000-0005-0000-0000-0000AE020000}"/>
    <cellStyle name="Normal 25 2" xfId="224" xr:uid="{00000000-0005-0000-0000-0000AF020000}"/>
    <cellStyle name="Normal 25 2 2" xfId="332" xr:uid="{00000000-0005-0000-0000-0000B0020000}"/>
    <cellStyle name="Normal 25 2 3" xfId="440" xr:uid="{00000000-0005-0000-0000-0000B1020000}"/>
    <cellStyle name="Normal 25 3" xfId="278" xr:uid="{00000000-0005-0000-0000-0000B2020000}"/>
    <cellStyle name="Normal 25 4" xfId="386" xr:uid="{00000000-0005-0000-0000-0000B3020000}"/>
    <cellStyle name="Normal 25 5" xfId="611" xr:uid="{00000000-0005-0000-0000-0000B4020000}"/>
    <cellStyle name="Normal 26" xfId="87" xr:uid="{00000000-0005-0000-0000-0000B5020000}"/>
    <cellStyle name="Normal 26 2" xfId="225" xr:uid="{00000000-0005-0000-0000-0000B6020000}"/>
    <cellStyle name="Normal 26 2 2" xfId="333" xr:uid="{00000000-0005-0000-0000-0000B7020000}"/>
    <cellStyle name="Normal 26 2 3" xfId="441" xr:uid="{00000000-0005-0000-0000-0000B8020000}"/>
    <cellStyle name="Normal 26 3" xfId="279" xr:uid="{00000000-0005-0000-0000-0000B9020000}"/>
    <cellStyle name="Normal 26 4" xfId="387" xr:uid="{00000000-0005-0000-0000-0000BA020000}"/>
    <cellStyle name="Normal 26 5" xfId="612" xr:uid="{00000000-0005-0000-0000-0000BB020000}"/>
    <cellStyle name="Normal 27" xfId="88" xr:uid="{00000000-0005-0000-0000-0000BC020000}"/>
    <cellStyle name="Normal 27 2" xfId="226" xr:uid="{00000000-0005-0000-0000-0000BD020000}"/>
    <cellStyle name="Normal 27 2 2" xfId="334" xr:uid="{00000000-0005-0000-0000-0000BE020000}"/>
    <cellStyle name="Normal 27 2 3" xfId="442" xr:uid="{00000000-0005-0000-0000-0000BF020000}"/>
    <cellStyle name="Normal 27 3" xfId="280" xr:uid="{00000000-0005-0000-0000-0000C0020000}"/>
    <cellStyle name="Normal 27 4" xfId="388" xr:uid="{00000000-0005-0000-0000-0000C1020000}"/>
    <cellStyle name="Normal 27 5" xfId="613" xr:uid="{00000000-0005-0000-0000-0000C2020000}"/>
    <cellStyle name="Normal 28" xfId="89" xr:uid="{00000000-0005-0000-0000-0000C3020000}"/>
    <cellStyle name="Normal 28 2" xfId="227" xr:uid="{00000000-0005-0000-0000-0000C4020000}"/>
    <cellStyle name="Normal 28 2 2" xfId="335" xr:uid="{00000000-0005-0000-0000-0000C5020000}"/>
    <cellStyle name="Normal 28 2 3" xfId="443" xr:uid="{00000000-0005-0000-0000-0000C6020000}"/>
    <cellStyle name="Normal 28 3" xfId="281" xr:uid="{00000000-0005-0000-0000-0000C7020000}"/>
    <cellStyle name="Normal 28 4" xfId="389" xr:uid="{00000000-0005-0000-0000-0000C8020000}"/>
    <cellStyle name="Normal 28 5" xfId="614" xr:uid="{00000000-0005-0000-0000-0000C9020000}"/>
    <cellStyle name="Normal 29" xfId="90" xr:uid="{00000000-0005-0000-0000-0000CA020000}"/>
    <cellStyle name="Normal 29 2" xfId="228" xr:uid="{00000000-0005-0000-0000-0000CB020000}"/>
    <cellStyle name="Normal 29 2 2" xfId="336" xr:uid="{00000000-0005-0000-0000-0000CC020000}"/>
    <cellStyle name="Normal 29 2 3" xfId="444" xr:uid="{00000000-0005-0000-0000-0000CD020000}"/>
    <cellStyle name="Normal 29 3" xfId="282" xr:uid="{00000000-0005-0000-0000-0000CE020000}"/>
    <cellStyle name="Normal 29 4" xfId="390" xr:uid="{00000000-0005-0000-0000-0000CF020000}"/>
    <cellStyle name="Normal 29 5" xfId="615" xr:uid="{00000000-0005-0000-0000-0000D0020000}"/>
    <cellStyle name="Normal 3" xfId="91" xr:uid="{00000000-0005-0000-0000-0000D1020000}"/>
    <cellStyle name="Normal 3 2" xfId="92" xr:uid="{00000000-0005-0000-0000-0000D2020000}"/>
    <cellStyle name="Normal 3 2 2" xfId="93" xr:uid="{00000000-0005-0000-0000-0000D3020000}"/>
    <cellStyle name="Normal 3 2 3" xfId="860" xr:uid="{00000000-0005-0000-0000-0000D4020000}"/>
    <cellStyle name="Normal 3 3" xfId="94" xr:uid="{00000000-0005-0000-0000-0000D5020000}"/>
    <cellStyle name="Normal 3 3 2" xfId="617" xr:uid="{00000000-0005-0000-0000-0000D6020000}"/>
    <cellStyle name="Normal 3 4" xfId="469" xr:uid="{00000000-0005-0000-0000-0000D7020000}"/>
    <cellStyle name="Normal 3 4 2" xfId="618" xr:uid="{00000000-0005-0000-0000-0000D8020000}"/>
    <cellStyle name="Normal 3 5" xfId="704" xr:uid="{00000000-0005-0000-0000-0000D9020000}"/>
    <cellStyle name="Normal 3 6" xfId="825" xr:uid="{00000000-0005-0000-0000-0000DA020000}"/>
    <cellStyle name="Normal 3 6 2" xfId="1161" xr:uid="{00000000-0005-0000-0000-0000DB020000}"/>
    <cellStyle name="Normal 3 7" xfId="616" xr:uid="{00000000-0005-0000-0000-0000DC020000}"/>
    <cellStyle name="Normal 3 8" xfId="1231" xr:uid="{00000000-0005-0000-0000-0000DD020000}"/>
    <cellStyle name="Normal 3 9" xfId="852" xr:uid="{00000000-0005-0000-0000-0000DE020000}"/>
    <cellStyle name="Normal 3_Important" xfId="95" xr:uid="{00000000-0005-0000-0000-0000DF020000}"/>
    <cellStyle name="Normal 30" xfId="96" xr:uid="{00000000-0005-0000-0000-0000E0020000}"/>
    <cellStyle name="Normal 30 2" xfId="229" xr:uid="{00000000-0005-0000-0000-0000E1020000}"/>
    <cellStyle name="Normal 30 2 2" xfId="337" xr:uid="{00000000-0005-0000-0000-0000E2020000}"/>
    <cellStyle name="Normal 30 2 3" xfId="445" xr:uid="{00000000-0005-0000-0000-0000E3020000}"/>
    <cellStyle name="Normal 30 3" xfId="283" xr:uid="{00000000-0005-0000-0000-0000E4020000}"/>
    <cellStyle name="Normal 30 4" xfId="391" xr:uid="{00000000-0005-0000-0000-0000E5020000}"/>
    <cellStyle name="Normal 30 5" xfId="619" xr:uid="{00000000-0005-0000-0000-0000E6020000}"/>
    <cellStyle name="Normal 31" xfId="97" xr:uid="{00000000-0005-0000-0000-0000E7020000}"/>
    <cellStyle name="Normal 31 2" xfId="230" xr:uid="{00000000-0005-0000-0000-0000E8020000}"/>
    <cellStyle name="Normal 31 2 2" xfId="338" xr:uid="{00000000-0005-0000-0000-0000E9020000}"/>
    <cellStyle name="Normal 31 2 3" xfId="446" xr:uid="{00000000-0005-0000-0000-0000EA020000}"/>
    <cellStyle name="Normal 31 3" xfId="284" xr:uid="{00000000-0005-0000-0000-0000EB020000}"/>
    <cellStyle name="Normal 31 4" xfId="392" xr:uid="{00000000-0005-0000-0000-0000EC020000}"/>
    <cellStyle name="Normal 31 5" xfId="620" xr:uid="{00000000-0005-0000-0000-0000ED020000}"/>
    <cellStyle name="Normal 32" xfId="98" xr:uid="{00000000-0005-0000-0000-0000EE020000}"/>
    <cellStyle name="Normal 32 2" xfId="231" xr:uid="{00000000-0005-0000-0000-0000EF020000}"/>
    <cellStyle name="Normal 32 2 2" xfId="339" xr:uid="{00000000-0005-0000-0000-0000F0020000}"/>
    <cellStyle name="Normal 32 2 3" xfId="447" xr:uid="{00000000-0005-0000-0000-0000F1020000}"/>
    <cellStyle name="Normal 32 3" xfId="285" xr:uid="{00000000-0005-0000-0000-0000F2020000}"/>
    <cellStyle name="Normal 32 4" xfId="393" xr:uid="{00000000-0005-0000-0000-0000F3020000}"/>
    <cellStyle name="Normal 32 5" xfId="621" xr:uid="{00000000-0005-0000-0000-0000F4020000}"/>
    <cellStyle name="Normal 33" xfId="99" xr:uid="{00000000-0005-0000-0000-0000F5020000}"/>
    <cellStyle name="Normal 33 2" xfId="232" xr:uid="{00000000-0005-0000-0000-0000F6020000}"/>
    <cellStyle name="Normal 33 2 2" xfId="340" xr:uid="{00000000-0005-0000-0000-0000F7020000}"/>
    <cellStyle name="Normal 33 2 3" xfId="448" xr:uid="{00000000-0005-0000-0000-0000F8020000}"/>
    <cellStyle name="Normal 33 3" xfId="286" xr:uid="{00000000-0005-0000-0000-0000F9020000}"/>
    <cellStyle name="Normal 33 4" xfId="394" xr:uid="{00000000-0005-0000-0000-0000FA020000}"/>
    <cellStyle name="Normal 33 5" xfId="622" xr:uid="{00000000-0005-0000-0000-0000FB020000}"/>
    <cellStyle name="Normal 34" xfId="100" xr:uid="{00000000-0005-0000-0000-0000FC020000}"/>
    <cellStyle name="Normal 34 2" xfId="233" xr:uid="{00000000-0005-0000-0000-0000FD020000}"/>
    <cellStyle name="Normal 34 2 2" xfId="341" xr:uid="{00000000-0005-0000-0000-0000FE020000}"/>
    <cellStyle name="Normal 34 2 3" xfId="449" xr:uid="{00000000-0005-0000-0000-0000FF020000}"/>
    <cellStyle name="Normal 34 3" xfId="287" xr:uid="{00000000-0005-0000-0000-000000030000}"/>
    <cellStyle name="Normal 34 4" xfId="395" xr:uid="{00000000-0005-0000-0000-000001030000}"/>
    <cellStyle name="Normal 34 5" xfId="623" xr:uid="{00000000-0005-0000-0000-000002030000}"/>
    <cellStyle name="Normal 35" xfId="101" xr:uid="{00000000-0005-0000-0000-000003030000}"/>
    <cellStyle name="Normal 35 2" xfId="234" xr:uid="{00000000-0005-0000-0000-000004030000}"/>
    <cellStyle name="Normal 35 2 2" xfId="342" xr:uid="{00000000-0005-0000-0000-000005030000}"/>
    <cellStyle name="Normal 35 2 3" xfId="450" xr:uid="{00000000-0005-0000-0000-000006030000}"/>
    <cellStyle name="Normal 35 3" xfId="288" xr:uid="{00000000-0005-0000-0000-000007030000}"/>
    <cellStyle name="Normal 35 4" xfId="396" xr:uid="{00000000-0005-0000-0000-000008030000}"/>
    <cellStyle name="Normal 35 5" xfId="624" xr:uid="{00000000-0005-0000-0000-000009030000}"/>
    <cellStyle name="Normal 36" xfId="102" xr:uid="{00000000-0005-0000-0000-00000A030000}"/>
    <cellStyle name="Normal 36 2" xfId="235" xr:uid="{00000000-0005-0000-0000-00000B030000}"/>
    <cellStyle name="Normal 36 2 2" xfId="343" xr:uid="{00000000-0005-0000-0000-00000C030000}"/>
    <cellStyle name="Normal 36 2 3" xfId="451" xr:uid="{00000000-0005-0000-0000-00000D030000}"/>
    <cellStyle name="Normal 36 3" xfId="289" xr:uid="{00000000-0005-0000-0000-00000E030000}"/>
    <cellStyle name="Normal 36 4" xfId="397" xr:uid="{00000000-0005-0000-0000-00000F030000}"/>
    <cellStyle name="Normal 36 5" xfId="625" xr:uid="{00000000-0005-0000-0000-000010030000}"/>
    <cellStyle name="Normal 37" xfId="103" xr:uid="{00000000-0005-0000-0000-000011030000}"/>
    <cellStyle name="Normal 37 2" xfId="236" xr:uid="{00000000-0005-0000-0000-000012030000}"/>
    <cellStyle name="Normal 37 2 2" xfId="344" xr:uid="{00000000-0005-0000-0000-000013030000}"/>
    <cellStyle name="Normal 37 2 3" xfId="452" xr:uid="{00000000-0005-0000-0000-000014030000}"/>
    <cellStyle name="Normal 37 3" xfId="290" xr:uid="{00000000-0005-0000-0000-000015030000}"/>
    <cellStyle name="Normal 37 4" xfId="398" xr:uid="{00000000-0005-0000-0000-000016030000}"/>
    <cellStyle name="Normal 37 5" xfId="626" xr:uid="{00000000-0005-0000-0000-000017030000}"/>
    <cellStyle name="Normal 38" xfId="156" xr:uid="{00000000-0005-0000-0000-000018030000}"/>
    <cellStyle name="Normal 38 2" xfId="248" xr:uid="{00000000-0005-0000-0000-000019030000}"/>
    <cellStyle name="Normal 38 2 2" xfId="356" xr:uid="{00000000-0005-0000-0000-00001A030000}"/>
    <cellStyle name="Normal 38 2 3" xfId="464" xr:uid="{00000000-0005-0000-0000-00001B030000}"/>
    <cellStyle name="Normal 38 2 4" xfId="1021" xr:uid="{00000000-0005-0000-0000-00001C030000}"/>
    <cellStyle name="Normal 38 3" xfId="302" xr:uid="{00000000-0005-0000-0000-00001D030000}"/>
    <cellStyle name="Normal 38 4" xfId="410" xr:uid="{00000000-0005-0000-0000-00001E030000}"/>
    <cellStyle name="Normal 38 5" xfId="863" xr:uid="{00000000-0005-0000-0000-00001F030000}"/>
    <cellStyle name="Normal 39" xfId="7" xr:uid="{00000000-0005-0000-0000-000020030000}"/>
    <cellStyle name="Normal 39 2" xfId="476" xr:uid="{00000000-0005-0000-0000-000021030000}"/>
    <cellStyle name="Normal 39 2 2" xfId="1020" xr:uid="{00000000-0005-0000-0000-000022030000}"/>
    <cellStyle name="Normal 39 3" xfId="1175" xr:uid="{00000000-0005-0000-0000-000023030000}"/>
    <cellStyle name="Normal 39 4" xfId="862" xr:uid="{00000000-0005-0000-0000-000024030000}"/>
    <cellStyle name="Normal 4" xfId="104" xr:uid="{00000000-0005-0000-0000-000025030000}"/>
    <cellStyle name="Normal 4 2" xfId="105" xr:uid="{00000000-0005-0000-0000-000026030000}"/>
    <cellStyle name="Normal 4 2 2" xfId="106" xr:uid="{00000000-0005-0000-0000-000027030000}"/>
    <cellStyle name="Normal 4 2 2 2" xfId="628" xr:uid="{00000000-0005-0000-0000-000028030000}"/>
    <cellStyle name="Normal 4 2 2 2 2" xfId="1027" xr:uid="{00000000-0005-0000-0000-000029030000}"/>
    <cellStyle name="Normal 4 2 2 3" xfId="873" xr:uid="{00000000-0005-0000-0000-00002A030000}"/>
    <cellStyle name="Normal 4 2 3" xfId="719" xr:uid="{00000000-0005-0000-0000-00002B030000}"/>
    <cellStyle name="Normal 4 2 3 2" xfId="1058" xr:uid="{00000000-0005-0000-0000-00002C030000}"/>
    <cellStyle name="Normal 4 2 3 3" xfId="905" xr:uid="{00000000-0005-0000-0000-00002D030000}"/>
    <cellStyle name="Normal 4 2 4" xfId="1233" xr:uid="{00000000-0005-0000-0000-00002E030000}"/>
    <cellStyle name="Normal 4 3" xfId="107" xr:uid="{00000000-0005-0000-0000-00002F030000}"/>
    <cellStyle name="Normal 4 3 2" xfId="108" xr:uid="{00000000-0005-0000-0000-000030030000}"/>
    <cellStyle name="Normal 4 3 2 2" xfId="1234" xr:uid="{00000000-0005-0000-0000-000031030000}"/>
    <cellStyle name="Normal 4 3 3" xfId="629" xr:uid="{00000000-0005-0000-0000-000032030000}"/>
    <cellStyle name="Normal 4 4" xfId="630" xr:uid="{00000000-0005-0000-0000-000033030000}"/>
    <cellStyle name="Normal 4 4 2" xfId="631" xr:uid="{00000000-0005-0000-0000-000034030000}"/>
    <cellStyle name="Normal 4 4 2 2" xfId="632" xr:uid="{00000000-0005-0000-0000-000035030000}"/>
    <cellStyle name="Normal 4 4 3" xfId="1255" xr:uid="{00000000-0005-0000-0000-000036030000}"/>
    <cellStyle name="Normal 4 5" xfId="633" xr:uid="{00000000-0005-0000-0000-000037030000}"/>
    <cellStyle name="Normal 4 6" xfId="634" xr:uid="{00000000-0005-0000-0000-000038030000}"/>
    <cellStyle name="Normal 4 7" xfId="627" xr:uid="{00000000-0005-0000-0000-000039030000}"/>
    <cellStyle name="Normal 4 8" xfId="1232" xr:uid="{00000000-0005-0000-0000-00003A030000}"/>
    <cellStyle name="Normal 40" xfId="695" xr:uid="{00000000-0005-0000-0000-00003B030000}"/>
    <cellStyle name="Normal 40 2" xfId="1037" xr:uid="{00000000-0005-0000-0000-00003C030000}"/>
    <cellStyle name="Normal 40 3" xfId="884" xr:uid="{00000000-0005-0000-0000-00003D030000}"/>
    <cellStyle name="Normal 41" xfId="699" xr:uid="{00000000-0005-0000-0000-00003E030000}"/>
    <cellStyle name="Normal 41 2" xfId="1041" xr:uid="{00000000-0005-0000-0000-00003F030000}"/>
    <cellStyle name="Normal 41 3" xfId="888" xr:uid="{00000000-0005-0000-0000-000040030000}"/>
    <cellStyle name="Normal 42" xfId="700" xr:uid="{00000000-0005-0000-0000-000041030000}"/>
    <cellStyle name="Normal 42 2" xfId="1042" xr:uid="{00000000-0005-0000-0000-000042030000}"/>
    <cellStyle name="Normal 42 3" xfId="889" xr:uid="{00000000-0005-0000-0000-000043030000}"/>
    <cellStyle name="Normal 43" xfId="701" xr:uid="{00000000-0005-0000-0000-000044030000}"/>
    <cellStyle name="Normal 43 2" xfId="1043" xr:uid="{00000000-0005-0000-0000-000045030000}"/>
    <cellStyle name="Normal 43 3" xfId="890" xr:uid="{00000000-0005-0000-0000-000046030000}"/>
    <cellStyle name="Normal 44" xfId="702" xr:uid="{00000000-0005-0000-0000-000047030000}"/>
    <cellStyle name="Normal 44 2" xfId="1044" xr:uid="{00000000-0005-0000-0000-000048030000}"/>
    <cellStyle name="Normal 44 3" xfId="891" xr:uid="{00000000-0005-0000-0000-000049030000}"/>
    <cellStyle name="Normal 45" xfId="703" xr:uid="{00000000-0005-0000-0000-00004A030000}"/>
    <cellStyle name="Normal 45 2" xfId="1045" xr:uid="{00000000-0005-0000-0000-00004B030000}"/>
    <cellStyle name="Normal 45 3" xfId="892" xr:uid="{00000000-0005-0000-0000-00004C030000}"/>
    <cellStyle name="Normal 46" xfId="726" xr:uid="{00000000-0005-0000-0000-00004D030000}"/>
    <cellStyle name="Normal 46 2" xfId="1065" xr:uid="{00000000-0005-0000-0000-00004E030000}"/>
    <cellStyle name="Normal 46 3" xfId="912" xr:uid="{00000000-0005-0000-0000-00004F030000}"/>
    <cellStyle name="Normal 47" xfId="738" xr:uid="{00000000-0005-0000-0000-000050030000}"/>
    <cellStyle name="Normal 47 2" xfId="1077" xr:uid="{00000000-0005-0000-0000-000051030000}"/>
    <cellStyle name="Normal 47 3" xfId="924" xr:uid="{00000000-0005-0000-0000-000052030000}"/>
    <cellStyle name="Normal 48" xfId="728" xr:uid="{00000000-0005-0000-0000-000053030000}"/>
    <cellStyle name="Normal 48 2" xfId="1067" xr:uid="{00000000-0005-0000-0000-000054030000}"/>
    <cellStyle name="Normal 48 3" xfId="914" xr:uid="{00000000-0005-0000-0000-000055030000}"/>
    <cellStyle name="Normal 49" xfId="742" xr:uid="{00000000-0005-0000-0000-000056030000}"/>
    <cellStyle name="Normal 49 2" xfId="1080" xr:uid="{00000000-0005-0000-0000-000057030000}"/>
    <cellStyle name="Normal 49 3" xfId="927" xr:uid="{00000000-0005-0000-0000-000058030000}"/>
    <cellStyle name="Normal 5" xfId="109" xr:uid="{00000000-0005-0000-0000-000059030000}"/>
    <cellStyle name="Normal 5 10" xfId="849" xr:uid="{00000000-0005-0000-0000-00005A030000}"/>
    <cellStyle name="Normal 5 2" xfId="110" xr:uid="{00000000-0005-0000-0000-00005B030000}"/>
    <cellStyle name="Normal 5 2 2" xfId="238" xr:uid="{00000000-0005-0000-0000-00005C030000}"/>
    <cellStyle name="Normal 5 2 2 2" xfId="346" xr:uid="{00000000-0005-0000-0000-00005D030000}"/>
    <cellStyle name="Normal 5 2 2 3" xfId="454" xr:uid="{00000000-0005-0000-0000-00005E030000}"/>
    <cellStyle name="Normal 5 2 3" xfId="292" xr:uid="{00000000-0005-0000-0000-00005F030000}"/>
    <cellStyle name="Normal 5 2 4" xfId="400" xr:uid="{00000000-0005-0000-0000-000060030000}"/>
    <cellStyle name="Normal 5 2 5" xfId="636" xr:uid="{00000000-0005-0000-0000-000061030000}"/>
    <cellStyle name="Normal 5 3" xfId="111" xr:uid="{00000000-0005-0000-0000-000062030000}"/>
    <cellStyle name="Normal 5 3 2" xfId="239" xr:uid="{00000000-0005-0000-0000-000063030000}"/>
    <cellStyle name="Normal 5 3 2 2" xfId="347" xr:uid="{00000000-0005-0000-0000-000064030000}"/>
    <cellStyle name="Normal 5 3 2 3" xfId="455" xr:uid="{00000000-0005-0000-0000-000065030000}"/>
    <cellStyle name="Normal 5 3 3" xfId="293" xr:uid="{00000000-0005-0000-0000-000066030000}"/>
    <cellStyle name="Normal 5 3 4" xfId="401" xr:uid="{00000000-0005-0000-0000-000067030000}"/>
    <cellStyle name="Normal 5 3 5" xfId="637" xr:uid="{00000000-0005-0000-0000-000068030000}"/>
    <cellStyle name="Normal 5 4" xfId="112" xr:uid="{00000000-0005-0000-0000-000069030000}"/>
    <cellStyle name="Normal 5 4 2" xfId="240" xr:uid="{00000000-0005-0000-0000-00006A030000}"/>
    <cellStyle name="Normal 5 4 2 2" xfId="348" xr:uid="{00000000-0005-0000-0000-00006B030000}"/>
    <cellStyle name="Normal 5 4 2 3" xfId="456" xr:uid="{00000000-0005-0000-0000-00006C030000}"/>
    <cellStyle name="Normal 5 4 2 4" xfId="1059" xr:uid="{00000000-0005-0000-0000-00006D030000}"/>
    <cellStyle name="Normal 5 4 3" xfId="294" xr:uid="{00000000-0005-0000-0000-00006E030000}"/>
    <cellStyle name="Normal 5 4 4" xfId="402" xr:uid="{00000000-0005-0000-0000-00006F030000}"/>
    <cellStyle name="Normal 5 4 5" xfId="906" xr:uid="{00000000-0005-0000-0000-000070030000}"/>
    <cellStyle name="Normal 5 5" xfId="113" xr:uid="{00000000-0005-0000-0000-000071030000}"/>
    <cellStyle name="Normal 5 5 2" xfId="241" xr:uid="{00000000-0005-0000-0000-000072030000}"/>
    <cellStyle name="Normal 5 5 2 2" xfId="349" xr:uid="{00000000-0005-0000-0000-000073030000}"/>
    <cellStyle name="Normal 5 5 2 3" xfId="457" xr:uid="{00000000-0005-0000-0000-000074030000}"/>
    <cellStyle name="Normal 5 5 3" xfId="295" xr:uid="{00000000-0005-0000-0000-000075030000}"/>
    <cellStyle name="Normal 5 5 4" xfId="403" xr:uid="{00000000-0005-0000-0000-000076030000}"/>
    <cellStyle name="Normal 5 5 5" xfId="874" xr:uid="{00000000-0005-0000-0000-000077030000}"/>
    <cellStyle name="Normal 5 6" xfId="237" xr:uid="{00000000-0005-0000-0000-000078030000}"/>
    <cellStyle name="Normal 5 6 2" xfId="345" xr:uid="{00000000-0005-0000-0000-000079030000}"/>
    <cellStyle name="Normal 5 6 3" xfId="453" xr:uid="{00000000-0005-0000-0000-00007A030000}"/>
    <cellStyle name="Normal 5 6 4" xfId="1235" xr:uid="{00000000-0005-0000-0000-00007B030000}"/>
    <cellStyle name="Normal 5 7" xfId="291" xr:uid="{00000000-0005-0000-0000-00007C030000}"/>
    <cellStyle name="Normal 5 8" xfId="399" xr:uid="{00000000-0005-0000-0000-00007D030000}"/>
    <cellStyle name="Normal 5 9" xfId="635" xr:uid="{00000000-0005-0000-0000-00007E030000}"/>
    <cellStyle name="Normal 50" xfId="730" xr:uid="{00000000-0005-0000-0000-00007F030000}"/>
    <cellStyle name="Normal 50 2" xfId="1069" xr:uid="{00000000-0005-0000-0000-000080030000}"/>
    <cellStyle name="Normal 50 3" xfId="916" xr:uid="{00000000-0005-0000-0000-000081030000}"/>
    <cellStyle name="Normal 51" xfId="735" xr:uid="{00000000-0005-0000-0000-000082030000}"/>
    <cellStyle name="Normal 51 2" xfId="1074" xr:uid="{00000000-0005-0000-0000-000083030000}"/>
    <cellStyle name="Normal 51 3" xfId="921" xr:uid="{00000000-0005-0000-0000-000084030000}"/>
    <cellStyle name="Normal 52" xfId="732" xr:uid="{00000000-0005-0000-0000-000085030000}"/>
    <cellStyle name="Normal 52 2" xfId="1071" xr:uid="{00000000-0005-0000-0000-000086030000}"/>
    <cellStyle name="Normal 52 3" xfId="918" xr:uid="{00000000-0005-0000-0000-000087030000}"/>
    <cellStyle name="Normal 53" xfId="748" xr:uid="{00000000-0005-0000-0000-000088030000}"/>
    <cellStyle name="Normal 53 2" xfId="1086" xr:uid="{00000000-0005-0000-0000-000089030000}"/>
    <cellStyle name="Normal 53 3" xfId="933" xr:uid="{00000000-0005-0000-0000-00008A030000}"/>
    <cellStyle name="Normal 54" xfId="792" xr:uid="{00000000-0005-0000-0000-00008B030000}"/>
    <cellStyle name="Normal 54 2" xfId="1130" xr:uid="{00000000-0005-0000-0000-00008C030000}"/>
    <cellStyle name="Normal 54 3" xfId="977" xr:uid="{00000000-0005-0000-0000-00008D030000}"/>
    <cellStyle name="Normal 55" xfId="751" xr:uid="{00000000-0005-0000-0000-00008E030000}"/>
    <cellStyle name="Normal 55 2" xfId="1089" xr:uid="{00000000-0005-0000-0000-00008F030000}"/>
    <cellStyle name="Normal 55 3" xfId="936" xr:uid="{00000000-0005-0000-0000-000090030000}"/>
    <cellStyle name="Normal 56" xfId="789" xr:uid="{00000000-0005-0000-0000-000091030000}"/>
    <cellStyle name="Normal 56 2" xfId="1127" xr:uid="{00000000-0005-0000-0000-000092030000}"/>
    <cellStyle name="Normal 56 3" xfId="974" xr:uid="{00000000-0005-0000-0000-000093030000}"/>
    <cellStyle name="Normal 57" xfId="798" xr:uid="{00000000-0005-0000-0000-000094030000}"/>
    <cellStyle name="Normal 57 2" xfId="1136" xr:uid="{00000000-0005-0000-0000-000095030000}"/>
    <cellStyle name="Normal 57 3" xfId="983" xr:uid="{00000000-0005-0000-0000-000096030000}"/>
    <cellStyle name="Normal 58" xfId="787" xr:uid="{00000000-0005-0000-0000-000097030000}"/>
    <cellStyle name="Normal 58 2" xfId="1125" xr:uid="{00000000-0005-0000-0000-000098030000}"/>
    <cellStyle name="Normal 58 3" xfId="972" xr:uid="{00000000-0005-0000-0000-000099030000}"/>
    <cellStyle name="Normal 59" xfId="754" xr:uid="{00000000-0005-0000-0000-00009A030000}"/>
    <cellStyle name="Normal 59 2" xfId="1092" xr:uid="{00000000-0005-0000-0000-00009B030000}"/>
    <cellStyle name="Normal 59 3" xfId="939" xr:uid="{00000000-0005-0000-0000-00009C030000}"/>
    <cellStyle name="Normal 6" xfId="114" xr:uid="{00000000-0005-0000-0000-00009D030000}"/>
    <cellStyle name="Normal 6 2" xfId="115" xr:uid="{00000000-0005-0000-0000-00009E030000}"/>
    <cellStyle name="Normal 6 2 2" xfId="639" xr:uid="{00000000-0005-0000-0000-00009F030000}"/>
    <cellStyle name="Normal 6 3" xfId="640" xr:uid="{00000000-0005-0000-0000-0000A0030000}"/>
    <cellStyle name="Normal 6 4" xfId="638" xr:uid="{00000000-0005-0000-0000-0000A1030000}"/>
    <cellStyle name="Normal 6 4 2" xfId="1236" xr:uid="{00000000-0005-0000-0000-0000A2030000}"/>
    <cellStyle name="Normal 60" xfId="785" xr:uid="{00000000-0005-0000-0000-0000A3030000}"/>
    <cellStyle name="Normal 60 2" xfId="1123" xr:uid="{00000000-0005-0000-0000-0000A4030000}"/>
    <cellStyle name="Normal 60 3" xfId="970" xr:uid="{00000000-0005-0000-0000-0000A5030000}"/>
    <cellStyle name="Normal 61" xfId="756" xr:uid="{00000000-0005-0000-0000-0000A6030000}"/>
    <cellStyle name="Normal 61 2" xfId="1094" xr:uid="{00000000-0005-0000-0000-0000A7030000}"/>
    <cellStyle name="Normal 61 3" xfId="941" xr:uid="{00000000-0005-0000-0000-0000A8030000}"/>
    <cellStyle name="Normal 62" xfId="783" xr:uid="{00000000-0005-0000-0000-0000A9030000}"/>
    <cellStyle name="Normal 62 2" xfId="1121" xr:uid="{00000000-0005-0000-0000-0000AA030000}"/>
    <cellStyle name="Normal 62 3" xfId="968" xr:uid="{00000000-0005-0000-0000-0000AB030000}"/>
    <cellStyle name="Normal 63" xfId="758" xr:uid="{00000000-0005-0000-0000-0000AC030000}"/>
    <cellStyle name="Normal 63 2" xfId="1096" xr:uid="{00000000-0005-0000-0000-0000AD030000}"/>
    <cellStyle name="Normal 63 3" xfId="943" xr:uid="{00000000-0005-0000-0000-0000AE030000}"/>
    <cellStyle name="Normal 64" xfId="781" xr:uid="{00000000-0005-0000-0000-0000AF030000}"/>
    <cellStyle name="Normal 64 2" xfId="1119" xr:uid="{00000000-0005-0000-0000-0000B0030000}"/>
    <cellStyle name="Normal 64 3" xfId="966" xr:uid="{00000000-0005-0000-0000-0000B1030000}"/>
    <cellStyle name="Normal 65" xfId="760" xr:uid="{00000000-0005-0000-0000-0000B2030000}"/>
    <cellStyle name="Normal 65 2" xfId="1098" xr:uid="{00000000-0005-0000-0000-0000B3030000}"/>
    <cellStyle name="Normal 65 3" xfId="945" xr:uid="{00000000-0005-0000-0000-0000B4030000}"/>
    <cellStyle name="Normal 66" xfId="779" xr:uid="{00000000-0005-0000-0000-0000B5030000}"/>
    <cellStyle name="Normal 66 2" xfId="1117" xr:uid="{00000000-0005-0000-0000-0000B6030000}"/>
    <cellStyle name="Normal 66 3" xfId="964" xr:uid="{00000000-0005-0000-0000-0000B7030000}"/>
    <cellStyle name="Normal 67" xfId="762" xr:uid="{00000000-0005-0000-0000-0000B8030000}"/>
    <cellStyle name="Normal 67 2" xfId="1100" xr:uid="{00000000-0005-0000-0000-0000B9030000}"/>
    <cellStyle name="Normal 67 3" xfId="947" xr:uid="{00000000-0005-0000-0000-0000BA030000}"/>
    <cellStyle name="Normal 68" xfId="777" xr:uid="{00000000-0005-0000-0000-0000BB030000}"/>
    <cellStyle name="Normal 68 2" xfId="1115" xr:uid="{00000000-0005-0000-0000-0000BC030000}"/>
    <cellStyle name="Normal 68 3" xfId="962" xr:uid="{00000000-0005-0000-0000-0000BD030000}"/>
    <cellStyle name="Normal 69" xfId="764" xr:uid="{00000000-0005-0000-0000-0000BE030000}"/>
    <cellStyle name="Normal 69 2" xfId="1102" xr:uid="{00000000-0005-0000-0000-0000BF030000}"/>
    <cellStyle name="Normal 69 3" xfId="949" xr:uid="{00000000-0005-0000-0000-0000C0030000}"/>
    <cellStyle name="Normal 7" xfId="116" xr:uid="{00000000-0005-0000-0000-0000C1030000}"/>
    <cellStyle name="Normal 7 2" xfId="117" xr:uid="{00000000-0005-0000-0000-0000C2030000}"/>
    <cellStyle name="Normal 7 2 2" xfId="642" xr:uid="{00000000-0005-0000-0000-0000C3030000}"/>
    <cellStyle name="Normal 7 2 2 2" xfId="1028" xr:uid="{00000000-0005-0000-0000-0000C4030000}"/>
    <cellStyle name="Normal 7 2 3" xfId="875" xr:uid="{00000000-0005-0000-0000-0000C5030000}"/>
    <cellStyle name="Normal 7 3" xfId="641" xr:uid="{00000000-0005-0000-0000-0000C6030000}"/>
    <cellStyle name="Normal 7 3 2" xfId="1237" xr:uid="{00000000-0005-0000-0000-0000C7030000}"/>
    <cellStyle name="Normal 70" xfId="775" xr:uid="{00000000-0005-0000-0000-0000C8030000}"/>
    <cellStyle name="Normal 70 2" xfId="1113" xr:uid="{00000000-0005-0000-0000-0000C9030000}"/>
    <cellStyle name="Normal 70 3" xfId="960" xr:uid="{00000000-0005-0000-0000-0000CA030000}"/>
    <cellStyle name="Normal 71" xfId="766" xr:uid="{00000000-0005-0000-0000-0000CB030000}"/>
    <cellStyle name="Normal 71 2" xfId="1104" xr:uid="{00000000-0005-0000-0000-0000CC030000}"/>
    <cellStyle name="Normal 71 3" xfId="951" xr:uid="{00000000-0005-0000-0000-0000CD030000}"/>
    <cellStyle name="Normal 72" xfId="773" xr:uid="{00000000-0005-0000-0000-0000CE030000}"/>
    <cellStyle name="Normal 72 2" xfId="1111" xr:uid="{00000000-0005-0000-0000-0000CF030000}"/>
    <cellStyle name="Normal 72 3" xfId="958" xr:uid="{00000000-0005-0000-0000-0000D0030000}"/>
    <cellStyle name="Normal 73" xfId="768" xr:uid="{00000000-0005-0000-0000-0000D1030000}"/>
    <cellStyle name="Normal 73 2" xfId="1106" xr:uid="{00000000-0005-0000-0000-0000D2030000}"/>
    <cellStyle name="Normal 73 3" xfId="953" xr:uid="{00000000-0005-0000-0000-0000D3030000}"/>
    <cellStyle name="Normal 74" xfId="771" xr:uid="{00000000-0005-0000-0000-0000D4030000}"/>
    <cellStyle name="Normal 74 2" xfId="1109" xr:uid="{00000000-0005-0000-0000-0000D5030000}"/>
    <cellStyle name="Normal 74 3" xfId="956" xr:uid="{00000000-0005-0000-0000-0000D6030000}"/>
    <cellStyle name="Normal 75" xfId="750" xr:uid="{00000000-0005-0000-0000-0000D7030000}"/>
    <cellStyle name="Normal 75 2" xfId="1088" xr:uid="{00000000-0005-0000-0000-0000D8030000}"/>
    <cellStyle name="Normal 75 3" xfId="935" xr:uid="{00000000-0005-0000-0000-0000D9030000}"/>
    <cellStyle name="Normal 76" xfId="794" xr:uid="{00000000-0005-0000-0000-0000DA030000}"/>
    <cellStyle name="Normal 76 2" xfId="1132" xr:uid="{00000000-0005-0000-0000-0000DB030000}"/>
    <cellStyle name="Normal 76 3" xfId="979" xr:uid="{00000000-0005-0000-0000-0000DC030000}"/>
    <cellStyle name="Normal 77" xfId="821" xr:uid="{00000000-0005-0000-0000-0000DD030000}"/>
    <cellStyle name="Normal 77 2" xfId="1158" xr:uid="{00000000-0005-0000-0000-0000DE030000}"/>
    <cellStyle name="Normal 77 3" xfId="1005" xr:uid="{00000000-0005-0000-0000-0000DF030000}"/>
    <cellStyle name="Normal 78" xfId="823" xr:uid="{00000000-0005-0000-0000-0000E0030000}"/>
    <cellStyle name="Normal 78 2" xfId="1160" xr:uid="{00000000-0005-0000-0000-0000E1030000}"/>
    <cellStyle name="Normal 78 3" xfId="1007" xr:uid="{00000000-0005-0000-0000-0000E2030000}"/>
    <cellStyle name="Normal 79" xfId="828" xr:uid="{00000000-0005-0000-0000-0000E3030000}"/>
    <cellStyle name="Normal 79 2" xfId="1164" xr:uid="{00000000-0005-0000-0000-0000E4030000}"/>
    <cellStyle name="Normal 79 3" xfId="1010" xr:uid="{00000000-0005-0000-0000-0000E5030000}"/>
    <cellStyle name="Normal 8" xfId="118" xr:uid="{00000000-0005-0000-0000-0000E6030000}"/>
    <cellStyle name="Normal 8 2" xfId="119" xr:uid="{00000000-0005-0000-0000-0000E7030000}"/>
    <cellStyle name="Normal 8 2 2" xfId="243" xr:uid="{00000000-0005-0000-0000-0000E8030000}"/>
    <cellStyle name="Normal 8 2 2 2" xfId="351" xr:uid="{00000000-0005-0000-0000-0000E9030000}"/>
    <cellStyle name="Normal 8 2 2 3" xfId="459" xr:uid="{00000000-0005-0000-0000-0000EA030000}"/>
    <cellStyle name="Normal 8 2 2 4" xfId="1029" xr:uid="{00000000-0005-0000-0000-0000EB030000}"/>
    <cellStyle name="Normal 8 2 3" xfId="297" xr:uid="{00000000-0005-0000-0000-0000EC030000}"/>
    <cellStyle name="Normal 8 2 4" xfId="405" xr:uid="{00000000-0005-0000-0000-0000ED030000}"/>
    <cellStyle name="Normal 8 2 5" xfId="876" xr:uid="{00000000-0005-0000-0000-0000EE030000}"/>
    <cellStyle name="Normal 8 3" xfId="120" xr:uid="{00000000-0005-0000-0000-0000EF030000}"/>
    <cellStyle name="Normal 8 3 2" xfId="244" xr:uid="{00000000-0005-0000-0000-0000F0030000}"/>
    <cellStyle name="Normal 8 3 2 2" xfId="352" xr:uid="{00000000-0005-0000-0000-0000F1030000}"/>
    <cellStyle name="Normal 8 3 2 3" xfId="460" xr:uid="{00000000-0005-0000-0000-0000F2030000}"/>
    <cellStyle name="Normal 8 3 2 4" xfId="1030" xr:uid="{00000000-0005-0000-0000-0000F3030000}"/>
    <cellStyle name="Normal 8 3 3" xfId="298" xr:uid="{00000000-0005-0000-0000-0000F4030000}"/>
    <cellStyle name="Normal 8 3 4" xfId="406" xr:uid="{00000000-0005-0000-0000-0000F5030000}"/>
    <cellStyle name="Normal 8 3 5" xfId="877" xr:uid="{00000000-0005-0000-0000-0000F6030000}"/>
    <cellStyle name="Normal 8 4" xfId="242" xr:uid="{00000000-0005-0000-0000-0000F7030000}"/>
    <cellStyle name="Normal 8 4 2" xfId="350" xr:uid="{00000000-0005-0000-0000-0000F8030000}"/>
    <cellStyle name="Normal 8 4 3" xfId="458" xr:uid="{00000000-0005-0000-0000-0000F9030000}"/>
    <cellStyle name="Normal 8 4 4" xfId="1238" xr:uid="{00000000-0005-0000-0000-0000FA030000}"/>
    <cellStyle name="Normal 8 5" xfId="296" xr:uid="{00000000-0005-0000-0000-0000FB030000}"/>
    <cellStyle name="Normal 8 6" xfId="404" xr:uid="{00000000-0005-0000-0000-0000FC030000}"/>
    <cellStyle name="Normal 8 7" xfId="643" xr:uid="{00000000-0005-0000-0000-0000FD030000}"/>
    <cellStyle name="Normal 80" xfId="830" xr:uid="{00000000-0005-0000-0000-0000FE030000}"/>
    <cellStyle name="Normal 80 2" xfId="1166" xr:uid="{00000000-0005-0000-0000-0000FF030000}"/>
    <cellStyle name="Normal 80 3" xfId="1012" xr:uid="{00000000-0005-0000-0000-000000040000}"/>
    <cellStyle name="Normal 81" xfId="831" xr:uid="{00000000-0005-0000-0000-000001040000}"/>
    <cellStyle name="Normal 81 2" xfId="1167" xr:uid="{00000000-0005-0000-0000-000002040000}"/>
    <cellStyle name="Normal 81 3" xfId="1013" xr:uid="{00000000-0005-0000-0000-000003040000}"/>
    <cellStyle name="Normal 82" xfId="836" xr:uid="{00000000-0005-0000-0000-000004040000}"/>
    <cellStyle name="Normal 82 2" xfId="1172" xr:uid="{00000000-0005-0000-0000-000005040000}"/>
    <cellStyle name="Normal 82 3" xfId="1018" xr:uid="{00000000-0005-0000-0000-000006040000}"/>
    <cellStyle name="Normal 83" xfId="833" xr:uid="{00000000-0005-0000-0000-000007040000}"/>
    <cellStyle name="Normal 83 2" xfId="1169" xr:uid="{00000000-0005-0000-0000-000008040000}"/>
    <cellStyle name="Normal 83 3" xfId="1015" xr:uid="{00000000-0005-0000-0000-000009040000}"/>
    <cellStyle name="Normal 84" xfId="664" xr:uid="{00000000-0005-0000-0000-00000A040000}"/>
    <cellStyle name="Normal 85" xfId="840" xr:uid="{00000000-0005-0000-0000-00000B040000}"/>
    <cellStyle name="Normal 86" xfId="4" xr:uid="{00000000-0005-0000-0000-00000C040000}"/>
    <cellStyle name="Normal 87" xfId="2" xr:uid="{00000000-0005-0000-0000-00000D040000}"/>
    <cellStyle name="Normal 88" xfId="843" xr:uid="{00000000-0005-0000-0000-00000E040000}"/>
    <cellStyle name="Normal 9" xfId="121" xr:uid="{00000000-0005-0000-0000-00000F040000}"/>
    <cellStyle name="Normal 9 2" xfId="122" xr:uid="{00000000-0005-0000-0000-000010040000}"/>
    <cellStyle name="Normal 9 2 2" xfId="246" xr:uid="{00000000-0005-0000-0000-000011040000}"/>
    <cellStyle name="Normal 9 2 2 2" xfId="354" xr:uid="{00000000-0005-0000-0000-000012040000}"/>
    <cellStyle name="Normal 9 2 2 3" xfId="462" xr:uid="{00000000-0005-0000-0000-000013040000}"/>
    <cellStyle name="Normal 9 2 3" xfId="300" xr:uid="{00000000-0005-0000-0000-000014040000}"/>
    <cellStyle name="Normal 9 2 4" xfId="408" xr:uid="{00000000-0005-0000-0000-000015040000}"/>
    <cellStyle name="Normal 9 2 5" xfId="645" xr:uid="{00000000-0005-0000-0000-000016040000}"/>
    <cellStyle name="Normal 9 3" xfId="123" xr:uid="{00000000-0005-0000-0000-000017040000}"/>
    <cellStyle name="Normal 9 3 2" xfId="247" xr:uid="{00000000-0005-0000-0000-000018040000}"/>
    <cellStyle name="Normal 9 3 2 2" xfId="355" xr:uid="{00000000-0005-0000-0000-000019040000}"/>
    <cellStyle name="Normal 9 3 2 3" xfId="463" xr:uid="{00000000-0005-0000-0000-00001A040000}"/>
    <cellStyle name="Normal 9 3 3" xfId="301" xr:uid="{00000000-0005-0000-0000-00001B040000}"/>
    <cellStyle name="Normal 9 3 4" xfId="409" xr:uid="{00000000-0005-0000-0000-00001C040000}"/>
    <cellStyle name="Normal 9 3 5" xfId="1239" xr:uid="{00000000-0005-0000-0000-00001D040000}"/>
    <cellStyle name="Normal 9 4" xfId="245" xr:uid="{00000000-0005-0000-0000-00001E040000}"/>
    <cellStyle name="Normal 9 4 2" xfId="353" xr:uid="{00000000-0005-0000-0000-00001F040000}"/>
    <cellStyle name="Normal 9 4 3" xfId="461" xr:uid="{00000000-0005-0000-0000-000020040000}"/>
    <cellStyle name="Normal 9 5" xfId="299" xr:uid="{00000000-0005-0000-0000-000021040000}"/>
    <cellStyle name="Normal 9 6" xfId="407" xr:uid="{00000000-0005-0000-0000-000022040000}"/>
    <cellStyle name="Normal 9 7" xfId="644" xr:uid="{00000000-0005-0000-0000-000023040000}"/>
    <cellStyle name="Note 2" xfId="858" xr:uid="{00000000-0005-0000-0000-000024040000}"/>
    <cellStyle name="OfWhich" xfId="124" xr:uid="{00000000-0005-0000-0000-000025040000}"/>
    <cellStyle name="Percent [2]" xfId="646" xr:uid="{00000000-0005-0000-0000-000026040000}"/>
    <cellStyle name="Percent 10" xfId="126" xr:uid="{00000000-0005-0000-0000-000027040000}"/>
    <cellStyle name="Percent 10 2" xfId="648" xr:uid="{00000000-0005-0000-0000-000028040000}"/>
    <cellStyle name="Percent 10 3" xfId="649" xr:uid="{00000000-0005-0000-0000-000029040000}"/>
    <cellStyle name="Percent 10 4" xfId="647" xr:uid="{00000000-0005-0000-0000-00002A040000}"/>
    <cellStyle name="Percent 11" xfId="125" xr:uid="{00000000-0005-0000-0000-00002B040000}"/>
    <cellStyle name="Percent 11 2" xfId="651" xr:uid="{00000000-0005-0000-0000-00002C040000}"/>
    <cellStyle name="Percent 11 3" xfId="650" xr:uid="{00000000-0005-0000-0000-00002D040000}"/>
    <cellStyle name="Percent 12" xfId="652" xr:uid="{00000000-0005-0000-0000-00002E040000}"/>
    <cellStyle name="Percent 13" xfId="653" xr:uid="{00000000-0005-0000-0000-00002F040000}"/>
    <cellStyle name="Percent 13 2" xfId="654" xr:uid="{00000000-0005-0000-0000-000030040000}"/>
    <cellStyle name="Percent 14" xfId="690" xr:uid="{00000000-0005-0000-0000-000031040000}"/>
    <cellStyle name="Percent 14 2" xfId="1032" xr:uid="{00000000-0005-0000-0000-000032040000}"/>
    <cellStyle name="Percent 14 3" xfId="879" xr:uid="{00000000-0005-0000-0000-000033040000}"/>
    <cellStyle name="Percent 15" xfId="696" xr:uid="{00000000-0005-0000-0000-000034040000}"/>
    <cellStyle name="Percent 15 2" xfId="1038" xr:uid="{00000000-0005-0000-0000-000035040000}"/>
    <cellStyle name="Percent 15 3" xfId="885" xr:uid="{00000000-0005-0000-0000-000036040000}"/>
    <cellStyle name="Percent 16" xfId="739" xr:uid="{00000000-0005-0000-0000-000037040000}"/>
    <cellStyle name="Percent 16 2" xfId="1078" xr:uid="{00000000-0005-0000-0000-000038040000}"/>
    <cellStyle name="Percent 16 3" xfId="925" xr:uid="{00000000-0005-0000-0000-000039040000}"/>
    <cellStyle name="Percent 17" xfId="741" xr:uid="{00000000-0005-0000-0000-00003A040000}"/>
    <cellStyle name="Percent 17 2" xfId="1079" xr:uid="{00000000-0005-0000-0000-00003B040000}"/>
    <cellStyle name="Percent 17 3" xfId="926" xr:uid="{00000000-0005-0000-0000-00003C040000}"/>
    <cellStyle name="Percent 18" xfId="743" xr:uid="{00000000-0005-0000-0000-00003D040000}"/>
    <cellStyle name="Percent 18 2" xfId="1081" xr:uid="{00000000-0005-0000-0000-00003E040000}"/>
    <cellStyle name="Percent 18 3" xfId="928" xr:uid="{00000000-0005-0000-0000-00003F040000}"/>
    <cellStyle name="Percent 19" xfId="744" xr:uid="{00000000-0005-0000-0000-000040040000}"/>
    <cellStyle name="Percent 19 2" xfId="1082" xr:uid="{00000000-0005-0000-0000-000041040000}"/>
    <cellStyle name="Percent 19 3" xfId="929" xr:uid="{00000000-0005-0000-0000-000042040000}"/>
    <cellStyle name="Percent 2" xfId="127" xr:uid="{00000000-0005-0000-0000-000043040000}"/>
    <cellStyle name="Percent 2 2" xfId="128" xr:uid="{00000000-0005-0000-0000-000044040000}"/>
    <cellStyle name="Percent 2 2 2" xfId="129" xr:uid="{00000000-0005-0000-0000-000045040000}"/>
    <cellStyle name="Percent 2 2 2 2" xfId="657" xr:uid="{00000000-0005-0000-0000-000046040000}"/>
    <cellStyle name="Percent 2 2 3" xfId="658" xr:uid="{00000000-0005-0000-0000-000047040000}"/>
    <cellStyle name="Percent 2 2 4" xfId="721" xr:uid="{00000000-0005-0000-0000-000048040000}"/>
    <cellStyle name="Percent 2 2 4 2" xfId="1060" xr:uid="{00000000-0005-0000-0000-000049040000}"/>
    <cellStyle name="Percent 2 2 4 3" xfId="907" xr:uid="{00000000-0005-0000-0000-00004A040000}"/>
    <cellStyle name="Percent 2 2 5" xfId="656" xr:uid="{00000000-0005-0000-0000-00004B040000}"/>
    <cellStyle name="Percent 2 2 5 2" xfId="1240" xr:uid="{00000000-0005-0000-0000-00004C040000}"/>
    <cellStyle name="Percent 2 3" xfId="130" xr:uid="{00000000-0005-0000-0000-00004D040000}"/>
    <cellStyle name="Percent 2 4" xfId="659" xr:uid="{00000000-0005-0000-0000-00004E040000}"/>
    <cellStyle name="Percent 2 4 2" xfId="1031" xr:uid="{00000000-0005-0000-0000-00004F040000}"/>
    <cellStyle name="Percent 2 4 3" xfId="878" xr:uid="{00000000-0005-0000-0000-000050040000}"/>
    <cellStyle name="Percent 2 5" xfId="720" xr:uid="{00000000-0005-0000-0000-000051040000}"/>
    <cellStyle name="Percent 2 6" xfId="655" xr:uid="{00000000-0005-0000-0000-000052040000}"/>
    <cellStyle name="Percent 2 7" xfId="856" xr:uid="{00000000-0005-0000-0000-000053040000}"/>
    <cellStyle name="Percent 20" xfId="745" xr:uid="{00000000-0005-0000-0000-000054040000}"/>
    <cellStyle name="Percent 20 2" xfId="1083" xr:uid="{00000000-0005-0000-0000-000055040000}"/>
    <cellStyle name="Percent 20 3" xfId="930" xr:uid="{00000000-0005-0000-0000-000056040000}"/>
    <cellStyle name="Percent 21" xfId="746" xr:uid="{00000000-0005-0000-0000-000057040000}"/>
    <cellStyle name="Percent 21 2" xfId="1084" xr:uid="{00000000-0005-0000-0000-000058040000}"/>
    <cellStyle name="Percent 21 3" xfId="931" xr:uid="{00000000-0005-0000-0000-000059040000}"/>
    <cellStyle name="Percent 22" xfId="747" xr:uid="{00000000-0005-0000-0000-00005A040000}"/>
    <cellStyle name="Percent 22 2" xfId="1085" xr:uid="{00000000-0005-0000-0000-00005B040000}"/>
    <cellStyle name="Percent 22 3" xfId="932" xr:uid="{00000000-0005-0000-0000-00005C040000}"/>
    <cellStyle name="Percent 23" xfId="793" xr:uid="{00000000-0005-0000-0000-00005D040000}"/>
    <cellStyle name="Percent 23 2" xfId="1131" xr:uid="{00000000-0005-0000-0000-00005E040000}"/>
    <cellStyle name="Percent 23 3" xfId="978" xr:uid="{00000000-0005-0000-0000-00005F040000}"/>
    <cellStyle name="Percent 24" xfId="795" xr:uid="{00000000-0005-0000-0000-000060040000}"/>
    <cellStyle name="Percent 24 2" xfId="1133" xr:uid="{00000000-0005-0000-0000-000061040000}"/>
    <cellStyle name="Percent 24 3" xfId="980" xr:uid="{00000000-0005-0000-0000-000062040000}"/>
    <cellStyle name="Percent 25" xfId="797" xr:uid="{00000000-0005-0000-0000-000063040000}"/>
    <cellStyle name="Percent 25 2" xfId="1135" xr:uid="{00000000-0005-0000-0000-000064040000}"/>
    <cellStyle name="Percent 25 3" xfId="982" xr:uid="{00000000-0005-0000-0000-000065040000}"/>
    <cellStyle name="Percent 26" xfId="660" xr:uid="{00000000-0005-0000-0000-000066040000}"/>
    <cellStyle name="Percent 27" xfId="799" xr:uid="{00000000-0005-0000-0000-000067040000}"/>
    <cellStyle name="Percent 27 2" xfId="1137" xr:uid="{00000000-0005-0000-0000-000068040000}"/>
    <cellStyle name="Percent 27 3" xfId="984" xr:uid="{00000000-0005-0000-0000-000069040000}"/>
    <cellStyle name="Percent 28" xfId="800" xr:uid="{00000000-0005-0000-0000-00006A040000}"/>
    <cellStyle name="Percent 28 2" xfId="1138" xr:uid="{00000000-0005-0000-0000-00006B040000}"/>
    <cellStyle name="Percent 28 3" xfId="985" xr:uid="{00000000-0005-0000-0000-00006C040000}"/>
    <cellStyle name="Percent 29" xfId="801" xr:uid="{00000000-0005-0000-0000-00006D040000}"/>
    <cellStyle name="Percent 29 2" xfId="1139" xr:uid="{00000000-0005-0000-0000-00006E040000}"/>
    <cellStyle name="Percent 29 3" xfId="986" xr:uid="{00000000-0005-0000-0000-00006F040000}"/>
    <cellStyle name="Percent 3" xfId="131" xr:uid="{00000000-0005-0000-0000-000070040000}"/>
    <cellStyle name="Percent 3 2" xfId="132" xr:uid="{00000000-0005-0000-0000-000071040000}"/>
    <cellStyle name="Percent 3 2 2" xfId="133" xr:uid="{00000000-0005-0000-0000-000072040000}"/>
    <cellStyle name="Percent 3 2 2 2" xfId="662" xr:uid="{00000000-0005-0000-0000-000073040000}"/>
    <cellStyle name="Percent 3 2 3" xfId="723" xr:uid="{00000000-0005-0000-0000-000074040000}"/>
    <cellStyle name="Percent 3 2 3 2" xfId="1062" xr:uid="{00000000-0005-0000-0000-000075040000}"/>
    <cellStyle name="Percent 3 2 3 3" xfId="909" xr:uid="{00000000-0005-0000-0000-000076040000}"/>
    <cellStyle name="Percent 3 3" xfId="134" xr:uid="{00000000-0005-0000-0000-000077040000}"/>
    <cellStyle name="Percent 3 3 2" xfId="663" xr:uid="{00000000-0005-0000-0000-000078040000}"/>
    <cellStyle name="Percent 3 4" xfId="722" xr:uid="{00000000-0005-0000-0000-000079040000}"/>
    <cellStyle name="Percent 3 4 2" xfId="1061" xr:uid="{00000000-0005-0000-0000-00007A040000}"/>
    <cellStyle name="Percent 3 4 3" xfId="908" xr:uid="{00000000-0005-0000-0000-00007B040000}"/>
    <cellStyle name="Percent 30" xfId="802" xr:uid="{00000000-0005-0000-0000-00007C040000}"/>
    <cellStyle name="Percent 30 2" xfId="1140" xr:uid="{00000000-0005-0000-0000-00007D040000}"/>
    <cellStyle name="Percent 30 3" xfId="987" xr:uid="{00000000-0005-0000-0000-00007E040000}"/>
    <cellStyle name="Percent 31" xfId="803" xr:uid="{00000000-0005-0000-0000-00007F040000}"/>
    <cellStyle name="Percent 31 2" xfId="1141" xr:uid="{00000000-0005-0000-0000-000080040000}"/>
    <cellStyle name="Percent 31 3" xfId="988" xr:uid="{00000000-0005-0000-0000-000081040000}"/>
    <cellStyle name="Percent 32" xfId="804" xr:uid="{00000000-0005-0000-0000-000082040000}"/>
    <cellStyle name="Percent 32 2" xfId="1142" xr:uid="{00000000-0005-0000-0000-000083040000}"/>
    <cellStyle name="Percent 32 3" xfId="989" xr:uid="{00000000-0005-0000-0000-000084040000}"/>
    <cellStyle name="Percent 33" xfId="805" xr:uid="{00000000-0005-0000-0000-000085040000}"/>
    <cellStyle name="Percent 33 2" xfId="1143" xr:uid="{00000000-0005-0000-0000-000086040000}"/>
    <cellStyle name="Percent 33 3" xfId="990" xr:uid="{00000000-0005-0000-0000-000087040000}"/>
    <cellStyle name="Percent 34" xfId="806" xr:uid="{00000000-0005-0000-0000-000088040000}"/>
    <cellStyle name="Percent 34 2" xfId="1144" xr:uid="{00000000-0005-0000-0000-000089040000}"/>
    <cellStyle name="Percent 34 3" xfId="991" xr:uid="{00000000-0005-0000-0000-00008A040000}"/>
    <cellStyle name="Percent 35" xfId="807" xr:uid="{00000000-0005-0000-0000-00008B040000}"/>
    <cellStyle name="Percent 35 2" xfId="1145" xr:uid="{00000000-0005-0000-0000-00008C040000}"/>
    <cellStyle name="Percent 35 3" xfId="992" xr:uid="{00000000-0005-0000-0000-00008D040000}"/>
    <cellStyle name="Percent 36" xfId="808" xr:uid="{00000000-0005-0000-0000-00008E040000}"/>
    <cellStyle name="Percent 36 2" xfId="1146" xr:uid="{00000000-0005-0000-0000-00008F040000}"/>
    <cellStyle name="Percent 36 3" xfId="993" xr:uid="{00000000-0005-0000-0000-000090040000}"/>
    <cellStyle name="Percent 37" xfId="809" xr:uid="{00000000-0005-0000-0000-000091040000}"/>
    <cellStyle name="Percent 37 2" xfId="1147" xr:uid="{00000000-0005-0000-0000-000092040000}"/>
    <cellStyle name="Percent 37 3" xfId="994" xr:uid="{00000000-0005-0000-0000-000093040000}"/>
    <cellStyle name="Percent 38" xfId="810" xr:uid="{00000000-0005-0000-0000-000094040000}"/>
    <cellStyle name="Percent 38 2" xfId="1148" xr:uid="{00000000-0005-0000-0000-000095040000}"/>
    <cellStyle name="Percent 38 3" xfId="995" xr:uid="{00000000-0005-0000-0000-000096040000}"/>
    <cellStyle name="Percent 39" xfId="811" xr:uid="{00000000-0005-0000-0000-000097040000}"/>
    <cellStyle name="Percent 39 2" xfId="1149" xr:uid="{00000000-0005-0000-0000-000098040000}"/>
    <cellStyle name="Percent 39 3" xfId="996" xr:uid="{00000000-0005-0000-0000-000099040000}"/>
    <cellStyle name="Percent 4" xfId="135" xr:uid="{00000000-0005-0000-0000-00009A040000}"/>
    <cellStyle name="Percent 4 2" xfId="136" xr:uid="{00000000-0005-0000-0000-00009B040000}"/>
    <cellStyle name="Percent 4 2 2" xfId="137" xr:uid="{00000000-0005-0000-0000-00009C040000}"/>
    <cellStyle name="Percent 4 2 2 2" xfId="725" xr:uid="{00000000-0005-0000-0000-00009D040000}"/>
    <cellStyle name="Percent 4 2 2 2 2" xfId="1064" xr:uid="{00000000-0005-0000-0000-00009E040000}"/>
    <cellStyle name="Percent 4 2 2 3" xfId="911" xr:uid="{00000000-0005-0000-0000-00009F040000}"/>
    <cellStyle name="Percent 4 2 3" xfId="665" xr:uid="{00000000-0005-0000-0000-0000A0040000}"/>
    <cellStyle name="Percent 4 3" xfId="138" xr:uid="{00000000-0005-0000-0000-0000A1040000}"/>
    <cellStyle name="Percent 4 3 2" xfId="724" xr:uid="{00000000-0005-0000-0000-0000A2040000}"/>
    <cellStyle name="Percent 4 3 2 2" xfId="1063" xr:uid="{00000000-0005-0000-0000-0000A3040000}"/>
    <cellStyle name="Percent 4 3 3" xfId="910" xr:uid="{00000000-0005-0000-0000-0000A4040000}"/>
    <cellStyle name="Percent 40" xfId="812" xr:uid="{00000000-0005-0000-0000-0000A5040000}"/>
    <cellStyle name="Percent 40 2" xfId="1150" xr:uid="{00000000-0005-0000-0000-0000A6040000}"/>
    <cellStyle name="Percent 40 3" xfId="997" xr:uid="{00000000-0005-0000-0000-0000A7040000}"/>
    <cellStyle name="Percent 41" xfId="813" xr:uid="{00000000-0005-0000-0000-0000A8040000}"/>
    <cellStyle name="Percent 41 2" xfId="1151" xr:uid="{00000000-0005-0000-0000-0000A9040000}"/>
    <cellStyle name="Percent 41 3" xfId="998" xr:uid="{00000000-0005-0000-0000-0000AA040000}"/>
    <cellStyle name="Percent 42" xfId="814" xr:uid="{00000000-0005-0000-0000-0000AB040000}"/>
    <cellStyle name="Percent 42 2" xfId="1152" xr:uid="{00000000-0005-0000-0000-0000AC040000}"/>
    <cellStyle name="Percent 42 3" xfId="999" xr:uid="{00000000-0005-0000-0000-0000AD040000}"/>
    <cellStyle name="Percent 43" xfId="815" xr:uid="{00000000-0005-0000-0000-0000AE040000}"/>
    <cellStyle name="Percent 43 2" xfId="1153" xr:uid="{00000000-0005-0000-0000-0000AF040000}"/>
    <cellStyle name="Percent 43 3" xfId="1000" xr:uid="{00000000-0005-0000-0000-0000B0040000}"/>
    <cellStyle name="Percent 44" xfId="816" xr:uid="{00000000-0005-0000-0000-0000B1040000}"/>
    <cellStyle name="Percent 44 2" xfId="1154" xr:uid="{00000000-0005-0000-0000-0000B2040000}"/>
    <cellStyle name="Percent 44 3" xfId="1001" xr:uid="{00000000-0005-0000-0000-0000B3040000}"/>
    <cellStyle name="Percent 45" xfId="817" xr:uid="{00000000-0005-0000-0000-0000B4040000}"/>
    <cellStyle name="Percent 45 2" xfId="1155" xr:uid="{00000000-0005-0000-0000-0000B5040000}"/>
    <cellStyle name="Percent 45 3" xfId="1002" xr:uid="{00000000-0005-0000-0000-0000B6040000}"/>
    <cellStyle name="Percent 46" xfId="818" xr:uid="{00000000-0005-0000-0000-0000B7040000}"/>
    <cellStyle name="Percent 46 2" xfId="1156" xr:uid="{00000000-0005-0000-0000-0000B8040000}"/>
    <cellStyle name="Percent 46 3" xfId="1003" xr:uid="{00000000-0005-0000-0000-0000B9040000}"/>
    <cellStyle name="Percent 47" xfId="819" xr:uid="{00000000-0005-0000-0000-0000BA040000}"/>
    <cellStyle name="Percent 47 2" xfId="1157" xr:uid="{00000000-0005-0000-0000-0000BB040000}"/>
    <cellStyle name="Percent 47 3" xfId="1004" xr:uid="{00000000-0005-0000-0000-0000BC040000}"/>
    <cellStyle name="Percent 48" xfId="841" xr:uid="{00000000-0005-0000-0000-0000BD040000}"/>
    <cellStyle name="Percent 5" xfId="139" xr:uid="{00000000-0005-0000-0000-0000BE040000}"/>
    <cellStyle name="Percent 5 2" xfId="140" xr:uid="{00000000-0005-0000-0000-0000BF040000}"/>
    <cellStyle name="Percent 5 2 2" xfId="141" xr:uid="{00000000-0005-0000-0000-0000C0040000}"/>
    <cellStyle name="Percent 5 2 3" xfId="1254" xr:uid="{00000000-0005-0000-0000-0000C1040000}"/>
    <cellStyle name="Percent 5 3" xfId="142" xr:uid="{00000000-0005-0000-0000-0000C2040000}"/>
    <cellStyle name="Percent 5 4" xfId="666" xr:uid="{00000000-0005-0000-0000-0000C3040000}"/>
    <cellStyle name="Percent 6" xfId="143" xr:uid="{00000000-0005-0000-0000-0000C4040000}"/>
    <cellStyle name="Percent 6 2" xfId="144" xr:uid="{00000000-0005-0000-0000-0000C5040000}"/>
    <cellStyle name="Percent 6 2 2" xfId="145" xr:uid="{00000000-0005-0000-0000-0000C6040000}"/>
    <cellStyle name="Percent 6 2 3" xfId="1259" xr:uid="{00000000-0005-0000-0000-0000C7040000}"/>
    <cellStyle name="Percent 6 3" xfId="146" xr:uid="{00000000-0005-0000-0000-0000C8040000}"/>
    <cellStyle name="Percent 6 4" xfId="667" xr:uid="{00000000-0005-0000-0000-0000C9040000}"/>
    <cellStyle name="Percent 7" xfId="147" xr:uid="{00000000-0005-0000-0000-0000CA040000}"/>
    <cellStyle name="Percent 7 2" xfId="148" xr:uid="{00000000-0005-0000-0000-0000CB040000}"/>
    <cellStyle name="Percent 7 2 2" xfId="149" xr:uid="{00000000-0005-0000-0000-0000CC040000}"/>
    <cellStyle name="Percent 7 3" xfId="150" xr:uid="{00000000-0005-0000-0000-0000CD040000}"/>
    <cellStyle name="Percent 7 4" xfId="668" xr:uid="{00000000-0005-0000-0000-0000CE040000}"/>
    <cellStyle name="Percent 8" xfId="151" xr:uid="{00000000-0005-0000-0000-0000CF040000}"/>
    <cellStyle name="Percent 8 2" xfId="152" xr:uid="{00000000-0005-0000-0000-0000D0040000}"/>
    <cellStyle name="Percent 8 3" xfId="669" xr:uid="{00000000-0005-0000-0000-0000D1040000}"/>
    <cellStyle name="Percent 9" xfId="153" xr:uid="{00000000-0005-0000-0000-0000D2040000}"/>
    <cellStyle name="Percent 9 2" xfId="671" xr:uid="{00000000-0005-0000-0000-0000D3040000}"/>
    <cellStyle name="Percent 9 3" xfId="672" xr:uid="{00000000-0005-0000-0000-0000D4040000}"/>
    <cellStyle name="Percent 9 4" xfId="670" xr:uid="{00000000-0005-0000-0000-0000D5040000}"/>
    <cellStyle name="Standard_Data" xfId="673" xr:uid="{00000000-0005-0000-0000-0000D6040000}"/>
    <cellStyle name="style" xfId="674" xr:uid="{00000000-0005-0000-0000-0000D7040000}"/>
    <cellStyle name="Style 1" xfId="675" xr:uid="{00000000-0005-0000-0000-0000D8040000}"/>
    <cellStyle name="style 2" xfId="676" xr:uid="{00000000-0005-0000-0000-0000D9040000}"/>
    <cellStyle name="style 3" xfId="677" xr:uid="{00000000-0005-0000-0000-0000DA040000}"/>
    <cellStyle name="style 4" xfId="678" xr:uid="{00000000-0005-0000-0000-0000DB040000}"/>
    <cellStyle name="style 5" xfId="1241" xr:uid="{00000000-0005-0000-0000-0000DC040000}"/>
    <cellStyle name="style1" xfId="679" xr:uid="{00000000-0005-0000-0000-0000DD040000}"/>
    <cellStyle name="style1 2" xfId="1242" xr:uid="{00000000-0005-0000-0000-0000DE040000}"/>
    <cellStyle name="style2" xfId="680" xr:uid="{00000000-0005-0000-0000-0000DF040000}"/>
    <cellStyle name="style2 2" xfId="1243" xr:uid="{00000000-0005-0000-0000-0000E0040000}"/>
    <cellStyle name="subtotals" xfId="154" xr:uid="{00000000-0005-0000-0000-0000E1040000}"/>
    <cellStyle name="þ_x001d_ð &amp;ý&amp;†ýG_x0008_€ X_x000a__x0007__x0001__x0001_" xfId="1244" xr:uid="{00000000-0005-0000-0000-0000E2040000}"/>
    <cellStyle name="þ_x001d_ð &amp;ý&amp;†ýG_x0008_ X_x000a__x0007__x0001__x0001_" xfId="681" xr:uid="{00000000-0005-0000-0000-0000E3040000}"/>
    <cellStyle name="UnitValuation" xfId="155" xr:uid="{00000000-0005-0000-0000-0000E4040000}"/>
    <cellStyle name="Währung [0]_35ERI8T2gbIEMixb4v26icuOo" xfId="682" xr:uid="{00000000-0005-0000-0000-0000E5040000}"/>
    <cellStyle name="Währung_35ERI8T2gbIEMixb4v26icuOo" xfId="683" xr:uid="{00000000-0005-0000-0000-0000E6040000}"/>
    <cellStyle name="콤마 [0]_RESULTS" xfId="684" xr:uid="{00000000-0005-0000-0000-0000E7040000}"/>
    <cellStyle name="콤마_RESULTS" xfId="685" xr:uid="{00000000-0005-0000-0000-0000E8040000}"/>
    <cellStyle name="통화 [0]_RESULTS" xfId="686" xr:uid="{00000000-0005-0000-0000-0000E9040000}"/>
    <cellStyle name="통화_RESULTS" xfId="687" xr:uid="{00000000-0005-0000-0000-0000EA040000}"/>
    <cellStyle name="표준_12월 " xfId="688" xr:uid="{00000000-0005-0000-0000-0000EB04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F95337"/>
      <color rgb="FF7BF5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ASET IKNB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aset IKNB'!$C$37</c:f>
              <c:strCache>
                <c:ptCount val="1"/>
                <c:pt idx="0">
                  <c:v> Konvensional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'data aset IKNB'!$D$36:$P$36</c:f>
              <c:numCache>
                <c:formatCode>mmm\-yy</c:formatCode>
                <c:ptCount val="13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  <c:pt idx="9">
                  <c:v>44927</c:v>
                </c:pt>
                <c:pt idx="10">
                  <c:v>44958</c:v>
                </c:pt>
                <c:pt idx="11">
                  <c:v>44986</c:v>
                </c:pt>
                <c:pt idx="12">
                  <c:v>45017</c:v>
                </c:pt>
              </c:numCache>
            </c:numRef>
          </c:cat>
          <c:val>
            <c:numRef>
              <c:f>'data aset IKNB'!$D$37:$P$37</c:f>
              <c:numCache>
                <c:formatCode>_(* #,##0.00_);_(* \(#,##0.00\);_(* "-"_);_(@_)</c:formatCode>
                <c:ptCount val="13"/>
                <c:pt idx="0">
                  <c:v>2823.831850995954</c:v>
                </c:pt>
                <c:pt idx="1">
                  <c:v>2818.1315788040656</c:v>
                </c:pt>
                <c:pt idx="2">
                  <c:v>2829.6653987723766</c:v>
                </c:pt>
                <c:pt idx="3">
                  <c:v>2846.3720637049996</c:v>
                </c:pt>
                <c:pt idx="4">
                  <c:v>2865.6191619690949</c:v>
                </c:pt>
                <c:pt idx="5">
                  <c:v>2873.9376488180656</c:v>
                </c:pt>
                <c:pt idx="6">
                  <c:v>2891.8258820818728</c:v>
                </c:pt>
                <c:pt idx="7">
                  <c:v>2915.3929249915927</c:v>
                </c:pt>
                <c:pt idx="8">
                  <c:v>2942.7158331562359</c:v>
                </c:pt>
                <c:pt idx="9">
                  <c:v>2951.8319286512606</c:v>
                </c:pt>
                <c:pt idx="10">
                  <c:v>2978.9129557014317</c:v>
                </c:pt>
                <c:pt idx="11">
                  <c:v>2995.706193342498</c:v>
                </c:pt>
                <c:pt idx="12">
                  <c:v>3011.9073803742053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8A-4672-8583-C0CC1454FAC4}"/>
            </c:ext>
          </c:extLst>
        </c:ser>
        <c:ser>
          <c:idx val="1"/>
          <c:order val="1"/>
          <c:tx>
            <c:strRef>
              <c:f>'data aset IKNB'!$C$38</c:f>
              <c:strCache>
                <c:ptCount val="1"/>
                <c:pt idx="0">
                  <c:v> Syariah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'data aset IKNB'!$D$36:$P$36</c:f>
              <c:numCache>
                <c:formatCode>mmm\-yy</c:formatCode>
                <c:ptCount val="13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  <c:pt idx="9">
                  <c:v>44927</c:v>
                </c:pt>
                <c:pt idx="10">
                  <c:v>44958</c:v>
                </c:pt>
                <c:pt idx="11">
                  <c:v>44986</c:v>
                </c:pt>
                <c:pt idx="12">
                  <c:v>45017</c:v>
                </c:pt>
              </c:numCache>
            </c:numRef>
          </c:cat>
          <c:val>
            <c:numRef>
              <c:f>'data aset IKNB'!$D$38:$P$38</c:f>
              <c:numCache>
                <c:formatCode>_(* #,##0.00_);_(* \(#,##0.00\);_(* "-"_);_(@_)</c:formatCode>
                <c:ptCount val="13"/>
                <c:pt idx="0">
                  <c:v>121.4880383310436</c:v>
                </c:pt>
                <c:pt idx="1">
                  <c:v>121.75804418748109</c:v>
                </c:pt>
                <c:pt idx="2">
                  <c:v>128.03638221770711</c:v>
                </c:pt>
                <c:pt idx="3">
                  <c:v>129.14770429386675</c:v>
                </c:pt>
                <c:pt idx="4">
                  <c:v>132.07458056237147</c:v>
                </c:pt>
                <c:pt idx="5">
                  <c:v>132.35105401152234</c:v>
                </c:pt>
                <c:pt idx="6">
                  <c:v>134.62833363838206</c:v>
                </c:pt>
                <c:pt idx="7">
                  <c:v>136.3760865953908</c:v>
                </c:pt>
                <c:pt idx="8">
                  <c:v>138.53271302698411</c:v>
                </c:pt>
                <c:pt idx="9">
                  <c:v>140.1653441243426</c:v>
                </c:pt>
                <c:pt idx="10">
                  <c:v>142.69632359099921</c:v>
                </c:pt>
                <c:pt idx="11">
                  <c:v>146.06558445191595</c:v>
                </c:pt>
                <c:pt idx="12">
                  <c:v>147.02613557234176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8A-4672-8583-C0CC1454FAC4}"/>
            </c:ext>
          </c:extLst>
        </c:ser>
        <c:ser>
          <c:idx val="2"/>
          <c:order val="2"/>
          <c:tx>
            <c:strRef>
              <c:f>'data aset IKNB'!$C$39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'data aset IKNB'!$D$36:$P$36</c:f>
              <c:numCache>
                <c:formatCode>mmm\-yy</c:formatCode>
                <c:ptCount val="13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  <c:pt idx="9">
                  <c:v>44927</c:v>
                </c:pt>
                <c:pt idx="10">
                  <c:v>44958</c:v>
                </c:pt>
                <c:pt idx="11">
                  <c:v>44986</c:v>
                </c:pt>
                <c:pt idx="12">
                  <c:v>45017</c:v>
                </c:pt>
              </c:numCache>
            </c:numRef>
          </c:cat>
          <c:val>
            <c:numRef>
              <c:f>'data aset IKNB'!$D$39:$P$39</c:f>
              <c:numCache>
                <c:formatCode>_(* #,##0.00_);_(* \(#,##0.00\);_(* "-"_);_(@_)</c:formatCode>
                <c:ptCount val="13"/>
                <c:pt idx="0">
                  <c:v>2945.3198893269978</c:v>
                </c:pt>
                <c:pt idx="1">
                  <c:v>2939.8896229915467</c:v>
                </c:pt>
                <c:pt idx="2">
                  <c:v>2957.7017809900835</c:v>
                </c:pt>
                <c:pt idx="3">
                  <c:v>2975.5197679988664</c:v>
                </c:pt>
                <c:pt idx="4">
                  <c:v>2997.6937425314663</c:v>
                </c:pt>
                <c:pt idx="5">
                  <c:v>3006.2887028295877</c:v>
                </c:pt>
                <c:pt idx="6">
                  <c:v>3026.454215720255</c:v>
                </c:pt>
                <c:pt idx="7">
                  <c:v>3051.7690115869837</c:v>
                </c:pt>
                <c:pt idx="8">
                  <c:v>3081.2485461832202</c:v>
                </c:pt>
                <c:pt idx="9">
                  <c:v>3091.9972727756031</c:v>
                </c:pt>
                <c:pt idx="10">
                  <c:v>3121.609279292431</c:v>
                </c:pt>
                <c:pt idx="11">
                  <c:v>3141.771777794414</c:v>
                </c:pt>
                <c:pt idx="12">
                  <c:v>3158.9335159465472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8A-4672-8583-C0CC1454F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42784"/>
        <c:axId val="1273330784"/>
      </c:lineChart>
      <c:dateAx>
        <c:axId val="12733427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3330784"/>
        <c:crosses val="autoZero"/>
        <c:auto val="1"/>
        <c:lblOffset val="100"/>
        <c:baseTimeUnit val="months"/>
      </c:dateAx>
      <c:valAx>
        <c:axId val="127333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3342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Pelaku IKNB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'Pelaku IKNB'!$B$45</c:f>
              <c:strCache>
                <c:ptCount val="1"/>
                <c:pt idx="0">
                  <c:v> Konvensional 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rgbClr val="F95337"/>
              </a:solidFill>
            </a:ln>
            <a:effectLst/>
          </c:spPr>
          <c:invertIfNegative val="0"/>
          <c:cat>
            <c:numRef>
              <c:f>'Pelaku IKNB'!$C$44:$O$44</c:f>
              <c:numCache>
                <c:formatCode>mmm\-yy</c:formatCode>
                <c:ptCount val="13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  <c:pt idx="9">
                  <c:v>44927</c:v>
                </c:pt>
                <c:pt idx="10">
                  <c:v>44958</c:v>
                </c:pt>
                <c:pt idx="11">
                  <c:v>44986</c:v>
                </c:pt>
                <c:pt idx="12">
                  <c:v>45017</c:v>
                </c:pt>
              </c:numCache>
            </c:numRef>
          </c:cat>
          <c:val>
            <c:numRef>
              <c:f>'Pelaku IKNB'!$C$45:$O$45</c:f>
              <c:numCache>
                <c:formatCode>_(* #,##0_);_(* \(#,##0\);_(* "-"_);_(@_)</c:formatCode>
                <c:ptCount val="13"/>
                <c:pt idx="0">
                  <c:v>1137</c:v>
                </c:pt>
                <c:pt idx="1">
                  <c:v>1137</c:v>
                </c:pt>
                <c:pt idx="2">
                  <c:v>1139</c:v>
                </c:pt>
                <c:pt idx="3">
                  <c:v>1150</c:v>
                </c:pt>
                <c:pt idx="4">
                  <c:v>1144</c:v>
                </c:pt>
                <c:pt idx="5">
                  <c:v>1145</c:v>
                </c:pt>
                <c:pt idx="6">
                  <c:v>1143</c:v>
                </c:pt>
                <c:pt idx="7">
                  <c:v>1152</c:v>
                </c:pt>
                <c:pt idx="8">
                  <c:v>1152</c:v>
                </c:pt>
                <c:pt idx="9">
                  <c:v>1149</c:v>
                </c:pt>
                <c:pt idx="10">
                  <c:v>1148</c:v>
                </c:pt>
                <c:pt idx="11">
                  <c:v>1147</c:v>
                </c:pt>
                <c:pt idx="12">
                  <c:v>1149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B7-434D-B6CB-8F9E4D3F4489}"/>
            </c:ext>
          </c:extLst>
        </c:ser>
        <c:ser>
          <c:idx val="1"/>
          <c:order val="1"/>
          <c:tx>
            <c:strRef>
              <c:f>'Pelaku IKNB'!$B$46</c:f>
              <c:strCache>
                <c:ptCount val="1"/>
                <c:pt idx="0">
                  <c:v> Syariah 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rgbClr val="00B0F0">
                  <a:alpha val="97000"/>
                </a:srgbClr>
              </a:solidFill>
            </a:ln>
            <a:effectLst/>
          </c:spPr>
          <c:invertIfNegative val="0"/>
          <c:cat>
            <c:numRef>
              <c:f>'Pelaku IKNB'!$C$44:$O$44</c:f>
              <c:numCache>
                <c:formatCode>mmm\-yy</c:formatCode>
                <c:ptCount val="13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  <c:pt idx="9">
                  <c:v>44927</c:v>
                </c:pt>
                <c:pt idx="10">
                  <c:v>44958</c:v>
                </c:pt>
                <c:pt idx="11">
                  <c:v>44986</c:v>
                </c:pt>
                <c:pt idx="12">
                  <c:v>45017</c:v>
                </c:pt>
              </c:numCache>
            </c:numRef>
          </c:cat>
          <c:val>
            <c:numRef>
              <c:f>'Pelaku IKNB'!$C$46:$O$46</c:f>
              <c:numCache>
                <c:formatCode>_(* #,##0_);_(* \(#,##0\);_(* "-"_);_(@_)</c:formatCode>
                <c:ptCount val="13"/>
                <c:pt idx="0">
                  <c:v>121</c:v>
                </c:pt>
                <c:pt idx="1">
                  <c:v>121</c:v>
                </c:pt>
                <c:pt idx="2">
                  <c:v>121</c:v>
                </c:pt>
                <c:pt idx="3">
                  <c:v>121</c:v>
                </c:pt>
                <c:pt idx="4">
                  <c:v>121</c:v>
                </c:pt>
                <c:pt idx="5">
                  <c:v>121</c:v>
                </c:pt>
                <c:pt idx="6">
                  <c:v>121</c:v>
                </c:pt>
                <c:pt idx="7">
                  <c:v>121</c:v>
                </c:pt>
                <c:pt idx="8">
                  <c:v>121</c:v>
                </c:pt>
                <c:pt idx="9">
                  <c:v>122</c:v>
                </c:pt>
                <c:pt idx="10">
                  <c:v>122</c:v>
                </c:pt>
                <c:pt idx="11">
                  <c:v>122</c:v>
                </c:pt>
                <c:pt idx="12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B7-434D-B6CB-8F9E4D3F4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0973936"/>
        <c:axId val="1225453600"/>
      </c:barChart>
      <c:lineChart>
        <c:grouping val="standard"/>
        <c:varyColors val="0"/>
        <c:ser>
          <c:idx val="2"/>
          <c:order val="2"/>
          <c:tx>
            <c:strRef>
              <c:f>'Pelaku IKNB'!$B$47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cat>
            <c:numRef>
              <c:f>'Pelaku IKNB'!$C$44:$N$44</c:f>
              <c:numCache>
                <c:formatCode>mmm\-yy</c:formatCode>
                <c:ptCount val="12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  <c:pt idx="9">
                  <c:v>44927</c:v>
                </c:pt>
                <c:pt idx="10">
                  <c:v>44958</c:v>
                </c:pt>
                <c:pt idx="11">
                  <c:v>44986</c:v>
                </c:pt>
              </c:numCache>
            </c:numRef>
          </c:cat>
          <c:val>
            <c:numRef>
              <c:f>'Pelaku IKNB'!$C$47:$O$47</c:f>
              <c:numCache>
                <c:formatCode>_(* #,##0_);_(* \(#,##0\);_(* "-"_);_(@_)</c:formatCode>
                <c:ptCount val="13"/>
                <c:pt idx="0">
                  <c:v>1258</c:v>
                </c:pt>
                <c:pt idx="1">
                  <c:v>1258</c:v>
                </c:pt>
                <c:pt idx="2">
                  <c:v>1260</c:v>
                </c:pt>
                <c:pt idx="3">
                  <c:v>1271</c:v>
                </c:pt>
                <c:pt idx="4">
                  <c:v>1265</c:v>
                </c:pt>
                <c:pt idx="5">
                  <c:v>1266</c:v>
                </c:pt>
                <c:pt idx="6">
                  <c:v>1264</c:v>
                </c:pt>
                <c:pt idx="7">
                  <c:v>1273</c:v>
                </c:pt>
                <c:pt idx="8">
                  <c:v>1273</c:v>
                </c:pt>
                <c:pt idx="9">
                  <c:v>1271</c:v>
                </c:pt>
                <c:pt idx="10">
                  <c:v>1270</c:v>
                </c:pt>
                <c:pt idx="11">
                  <c:v>1269</c:v>
                </c:pt>
                <c:pt idx="12">
                  <c:v>1271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B7-434D-B6CB-8F9E4D3F4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0973936"/>
        <c:axId val="1225453600"/>
      </c:lineChart>
      <c:dateAx>
        <c:axId val="14309739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5453600"/>
        <c:crosses val="autoZero"/>
        <c:auto val="1"/>
        <c:lblOffset val="100"/>
        <c:baseTimeUnit val="months"/>
      </c:dateAx>
      <c:valAx>
        <c:axId val="1225453600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097393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292552</xdr:colOff>
      <xdr:row>34</xdr:row>
      <xdr:rowOff>29937</xdr:rowOff>
    </xdr:from>
    <xdr:to>
      <xdr:col>23</xdr:col>
      <xdr:colOff>258532</xdr:colOff>
      <xdr:row>56</xdr:row>
      <xdr:rowOff>163286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03CE49-5097-CBD8-54A2-D3DA25F2D3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389876</xdr:colOff>
      <xdr:row>38</xdr:row>
      <xdr:rowOff>79829</xdr:rowOff>
    </xdr:from>
    <xdr:to>
      <xdr:col>27</xdr:col>
      <xdr:colOff>107826</xdr:colOff>
      <xdr:row>60</xdr:row>
      <xdr:rowOff>125351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C6200F-23F5-C2A9-F445-1E692DCE7D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U44"/>
  <sheetViews>
    <sheetView showGridLines="0" tabSelected="1" zoomScale="70" zoomScaleNormal="70" workbookViewId="0">
      <pane xSplit="2" ySplit="6" topLeftCell="E7" activePane="bottomRight" state="frozen"/>
      <selection pane="topRight" activeCell="C1" sqref="C1"/>
      <selection pane="bottomLeft" activeCell="A7" sqref="A7"/>
      <selection pane="bottomRight" activeCell="K38" sqref="K38"/>
    </sheetView>
  </sheetViews>
  <sheetFormatPr defaultColWidth="9.140625" defaultRowHeight="15"/>
  <cols>
    <col min="1" max="1" width="11.42578125" style="29" customWidth="1"/>
    <col min="2" max="2" width="31.140625" style="29" customWidth="1"/>
    <col min="3" max="47" width="17.140625" style="29" customWidth="1"/>
    <col min="48" max="16384" width="9.140625" style="29"/>
  </cols>
  <sheetData>
    <row r="2" spans="2:47" ht="33" customHeight="1">
      <c r="B2" s="120" t="s">
        <v>26</v>
      </c>
      <c r="C2" s="120"/>
      <c r="D2" s="120"/>
      <c r="E2" s="120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</row>
    <row r="3" spans="2:47">
      <c r="B3" s="23"/>
    </row>
    <row r="4" spans="2:47" ht="15.75" thickBot="1">
      <c r="B4" s="23"/>
    </row>
    <row r="5" spans="2:47" s="71" customFormat="1">
      <c r="B5" s="121" t="s">
        <v>0</v>
      </c>
      <c r="C5" s="123" t="s">
        <v>41</v>
      </c>
      <c r="D5" s="115"/>
      <c r="E5" s="118" t="s">
        <v>23</v>
      </c>
      <c r="F5" s="114" t="s">
        <v>43</v>
      </c>
      <c r="G5" s="115"/>
      <c r="H5" s="118" t="s">
        <v>23</v>
      </c>
      <c r="I5" s="114" t="s">
        <v>45</v>
      </c>
      <c r="J5" s="115"/>
      <c r="K5" s="118" t="s">
        <v>23</v>
      </c>
      <c r="L5" s="114" t="s">
        <v>49</v>
      </c>
      <c r="M5" s="115"/>
      <c r="N5" s="118" t="s">
        <v>23</v>
      </c>
      <c r="O5" s="114" t="s">
        <v>50</v>
      </c>
      <c r="P5" s="115"/>
      <c r="Q5" s="118" t="s">
        <v>23</v>
      </c>
      <c r="R5" s="114" t="s">
        <v>51</v>
      </c>
      <c r="S5" s="115"/>
      <c r="T5" s="118" t="s">
        <v>23</v>
      </c>
      <c r="U5" s="114" t="s">
        <v>52</v>
      </c>
      <c r="V5" s="115"/>
      <c r="W5" s="118" t="s">
        <v>23</v>
      </c>
      <c r="X5" s="114" t="s">
        <v>53</v>
      </c>
      <c r="Y5" s="115"/>
      <c r="Z5" s="118" t="s">
        <v>23</v>
      </c>
      <c r="AA5" s="114" t="s">
        <v>55</v>
      </c>
      <c r="AB5" s="115"/>
      <c r="AC5" s="118" t="s">
        <v>23</v>
      </c>
      <c r="AD5" s="114" t="s">
        <v>56</v>
      </c>
      <c r="AE5" s="115"/>
      <c r="AF5" s="118" t="s">
        <v>23</v>
      </c>
      <c r="AG5" s="114" t="s">
        <v>58</v>
      </c>
      <c r="AH5" s="115"/>
      <c r="AI5" s="118" t="s">
        <v>23</v>
      </c>
      <c r="AJ5" s="114" t="s">
        <v>59</v>
      </c>
      <c r="AK5" s="115"/>
      <c r="AL5" s="116" t="s">
        <v>23</v>
      </c>
      <c r="AM5" s="114" t="s">
        <v>60</v>
      </c>
      <c r="AN5" s="115"/>
      <c r="AO5" s="116" t="s">
        <v>23</v>
      </c>
    </row>
    <row r="6" spans="2:47" s="71" customFormat="1">
      <c r="B6" s="122"/>
      <c r="C6" s="4" t="s">
        <v>25</v>
      </c>
      <c r="D6" s="4" t="s">
        <v>1</v>
      </c>
      <c r="E6" s="119"/>
      <c r="F6" s="4" t="s">
        <v>25</v>
      </c>
      <c r="G6" s="4" t="s">
        <v>1</v>
      </c>
      <c r="H6" s="119"/>
      <c r="I6" s="4" t="s">
        <v>25</v>
      </c>
      <c r="J6" s="4" t="s">
        <v>1</v>
      </c>
      <c r="K6" s="119"/>
      <c r="L6" s="4" t="s">
        <v>25</v>
      </c>
      <c r="M6" s="4" t="s">
        <v>1</v>
      </c>
      <c r="N6" s="119"/>
      <c r="O6" s="42" t="s">
        <v>25</v>
      </c>
      <c r="P6" s="4" t="s">
        <v>1</v>
      </c>
      <c r="Q6" s="119"/>
      <c r="R6" s="42" t="s">
        <v>25</v>
      </c>
      <c r="S6" s="4" t="s">
        <v>1</v>
      </c>
      <c r="T6" s="119"/>
      <c r="U6" s="42" t="s">
        <v>25</v>
      </c>
      <c r="V6" s="4" t="s">
        <v>1</v>
      </c>
      <c r="W6" s="119"/>
      <c r="X6" s="42" t="s">
        <v>25</v>
      </c>
      <c r="Y6" s="4" t="s">
        <v>1</v>
      </c>
      <c r="Z6" s="119"/>
      <c r="AA6" s="42" t="s">
        <v>25</v>
      </c>
      <c r="AB6" s="4" t="s">
        <v>1</v>
      </c>
      <c r="AC6" s="119"/>
      <c r="AD6" s="42" t="s">
        <v>25</v>
      </c>
      <c r="AE6" s="4" t="s">
        <v>1</v>
      </c>
      <c r="AF6" s="119"/>
      <c r="AG6" s="42" t="s">
        <v>25</v>
      </c>
      <c r="AH6" s="4" t="s">
        <v>1</v>
      </c>
      <c r="AI6" s="119"/>
      <c r="AJ6" s="42" t="s">
        <v>25</v>
      </c>
      <c r="AK6" s="4" t="s">
        <v>1</v>
      </c>
      <c r="AL6" s="117"/>
      <c r="AM6" s="42" t="s">
        <v>25</v>
      </c>
      <c r="AN6" s="4" t="s">
        <v>1</v>
      </c>
      <c r="AO6" s="117"/>
    </row>
    <row r="7" spans="2:47" s="33" customFormat="1">
      <c r="B7" s="26" t="s">
        <v>2</v>
      </c>
      <c r="C7" s="34">
        <f>SUM(C8:C12)</f>
        <v>1663.4683417772967</v>
      </c>
      <c r="D7" s="34">
        <f t="shared" ref="D7:AO7" si="0">SUM(D8:D12)</f>
        <v>45.5400081115706</v>
      </c>
      <c r="E7" s="34">
        <f t="shared" si="0"/>
        <v>1709.0083498888675</v>
      </c>
      <c r="F7" s="34">
        <f t="shared" si="0"/>
        <v>1664.8400602738286</v>
      </c>
      <c r="G7" s="34">
        <f t="shared" si="0"/>
        <v>44.226562102030002</v>
      </c>
      <c r="H7" s="34">
        <f t="shared" si="0"/>
        <v>1709.0666223758585</v>
      </c>
      <c r="I7" s="34">
        <f t="shared" si="0"/>
        <v>1675.7610802121171</v>
      </c>
      <c r="J7" s="34">
        <f t="shared" si="0"/>
        <v>45.722870714000003</v>
      </c>
      <c r="K7" s="34">
        <f t="shared" si="0"/>
        <v>1721.4839509261174</v>
      </c>
      <c r="L7" s="34">
        <f t="shared" si="0"/>
        <v>1692.0756157168712</v>
      </c>
      <c r="M7" s="34">
        <f t="shared" si="0"/>
        <v>46.061793768450002</v>
      </c>
      <c r="N7" s="34">
        <f t="shared" si="0"/>
        <v>1738.1374094853213</v>
      </c>
      <c r="O7" s="34">
        <f t="shared" si="0"/>
        <v>1710.1735092494932</v>
      </c>
      <c r="P7" s="34">
        <f t="shared" si="0"/>
        <v>45.822916174570004</v>
      </c>
      <c r="Q7" s="34">
        <f t="shared" si="0"/>
        <v>1755.9964254240633</v>
      </c>
      <c r="R7" s="34">
        <f t="shared" si="0"/>
        <v>1702.8007069171686</v>
      </c>
      <c r="S7" s="34">
        <f t="shared" si="0"/>
        <v>44.990323094620003</v>
      </c>
      <c r="T7" s="34">
        <f t="shared" si="0"/>
        <v>1747.7910300117887</v>
      </c>
      <c r="U7" s="34">
        <f t="shared" si="0"/>
        <v>1711.3005042631253</v>
      </c>
      <c r="V7" s="34">
        <f t="shared" si="0"/>
        <v>45.189458472660007</v>
      </c>
      <c r="W7" s="34">
        <f t="shared" si="0"/>
        <v>1756.4899627357854</v>
      </c>
      <c r="X7" s="34">
        <f t="shared" si="0"/>
        <v>1726.3111642522754</v>
      </c>
      <c r="Y7" s="34">
        <f t="shared" si="0"/>
        <v>45.199225436730003</v>
      </c>
      <c r="Z7" s="34">
        <f t="shared" si="0"/>
        <v>1771.5103896890055</v>
      </c>
      <c r="AA7" s="34">
        <f t="shared" si="0"/>
        <v>1738.2450783546922</v>
      </c>
      <c r="AB7" s="34">
        <f t="shared" si="0"/>
        <v>45.02496684938</v>
      </c>
      <c r="AC7" s="34">
        <f t="shared" si="0"/>
        <v>1783.2700452040722</v>
      </c>
      <c r="AD7" s="34">
        <f t="shared" si="0"/>
        <v>1753.9820442750001</v>
      </c>
      <c r="AE7" s="34">
        <f t="shared" si="0"/>
        <v>45.28</v>
      </c>
      <c r="AF7" s="34">
        <f t="shared" si="0"/>
        <v>1799.2620442750001</v>
      </c>
      <c r="AG7" s="34">
        <f t="shared" si="0"/>
        <v>1765.2043464275243</v>
      </c>
      <c r="AH7" s="34">
        <f t="shared" si="0"/>
        <v>45.559934977429997</v>
      </c>
      <c r="AI7" s="34">
        <f t="shared" si="0"/>
        <v>1810.7642814049541</v>
      </c>
      <c r="AJ7" s="34">
        <f t="shared" si="0"/>
        <v>1766.27975673424</v>
      </c>
      <c r="AK7" s="34">
        <f t="shared" si="0"/>
        <v>45.341374251690006</v>
      </c>
      <c r="AL7" s="34">
        <f t="shared" si="0"/>
        <v>1811.6211309859298</v>
      </c>
      <c r="AM7" s="34">
        <f t="shared" si="0"/>
        <v>1781.7674975033588</v>
      </c>
      <c r="AN7" s="34">
        <f t="shared" si="0"/>
        <v>45.723416544650014</v>
      </c>
      <c r="AO7" s="34">
        <f t="shared" si="0"/>
        <v>1827.4909140480088</v>
      </c>
    </row>
    <row r="8" spans="2:47">
      <c r="B8" s="24" t="s">
        <v>3</v>
      </c>
      <c r="C8" s="16">
        <v>603.23768378478974</v>
      </c>
      <c r="D8" s="16">
        <v>36.550155261600601</v>
      </c>
      <c r="E8" s="11">
        <v>639.78783904639033</v>
      </c>
      <c r="F8" s="16">
        <v>596.00918328128</v>
      </c>
      <c r="G8" s="16">
        <v>35.121976589420001</v>
      </c>
      <c r="H8" s="11">
        <v>631.1311598707</v>
      </c>
      <c r="I8" s="16">
        <v>599.48726616377996</v>
      </c>
      <c r="J8" s="16">
        <v>36.405473557690001</v>
      </c>
      <c r="K8" s="11">
        <v>635.89273972146998</v>
      </c>
      <c r="L8" s="16">
        <v>603.3443402191599</v>
      </c>
      <c r="M8" s="16">
        <v>36.627903583719998</v>
      </c>
      <c r="N8" s="11">
        <v>639.97224380287992</v>
      </c>
      <c r="O8" s="16">
        <v>606.11217201715021</v>
      </c>
      <c r="P8" s="16">
        <v>36.238949453550006</v>
      </c>
      <c r="Q8" s="78">
        <v>642.35112147070026</v>
      </c>
      <c r="R8" s="86">
        <v>596.6812514553601</v>
      </c>
      <c r="S8" s="16">
        <v>35.300610733330004</v>
      </c>
      <c r="T8" s="11">
        <v>631.98186218869012</v>
      </c>
      <c r="U8" s="86">
        <v>596.31171230182997</v>
      </c>
      <c r="V8" s="16">
        <v>35.358299960260005</v>
      </c>
      <c r="W8" s="11">
        <v>631.67001226208993</v>
      </c>
      <c r="X8" s="86">
        <v>600.19499190350996</v>
      </c>
      <c r="Y8" s="16">
        <v>35.11472329195</v>
      </c>
      <c r="Z8" s="11">
        <v>635.30971519545994</v>
      </c>
      <c r="AA8" s="86">
        <v>585.85803254837992</v>
      </c>
      <c r="AB8" s="16">
        <v>34.89111415939</v>
      </c>
      <c r="AC8" s="11">
        <v>620.74914670776991</v>
      </c>
      <c r="AD8" s="86">
        <v>589.26</v>
      </c>
      <c r="AE8" s="16">
        <v>35.18</v>
      </c>
      <c r="AF8" s="11">
        <v>624.43999999999994</v>
      </c>
      <c r="AG8" s="86">
        <v>590.31190839745</v>
      </c>
      <c r="AH8" s="16">
        <v>35.348393765529998</v>
      </c>
      <c r="AI8" s="11">
        <v>625.66030216297997</v>
      </c>
      <c r="AJ8" s="86">
        <v>586.2030947679599</v>
      </c>
      <c r="AK8" s="16">
        <v>34.929402294360003</v>
      </c>
      <c r="AL8" s="11">
        <v>621.13249706231989</v>
      </c>
      <c r="AM8" s="86">
        <v>586.25298108192999</v>
      </c>
      <c r="AN8" s="16">
        <v>35.13865939041002</v>
      </c>
      <c r="AO8" s="11">
        <v>621.39164047233999</v>
      </c>
    </row>
    <row r="9" spans="2:47">
      <c r="B9" s="24" t="s">
        <v>4</v>
      </c>
      <c r="C9" s="16">
        <v>190.72076031666998</v>
      </c>
      <c r="D9" s="16">
        <v>6.9448424962599997</v>
      </c>
      <c r="E9" s="11">
        <v>197.66560281292999</v>
      </c>
      <c r="F9" s="16">
        <v>189.73834361684999</v>
      </c>
      <c r="G9" s="16">
        <v>7.0122708600200001</v>
      </c>
      <c r="H9" s="11">
        <v>196.75061447687</v>
      </c>
      <c r="I9" s="16">
        <v>196.61924301511002</v>
      </c>
      <c r="J9" s="16">
        <v>7.1671274297099998</v>
      </c>
      <c r="K9" s="11">
        <v>203.78637044482002</v>
      </c>
      <c r="L9" s="16">
        <v>197.61205440571993</v>
      </c>
      <c r="M9" s="16">
        <v>7.2393253916100004</v>
      </c>
      <c r="N9" s="11">
        <v>204.85137979732994</v>
      </c>
      <c r="O9" s="16">
        <v>197.11755210257988</v>
      </c>
      <c r="P9" s="16">
        <v>7.3384827878400003</v>
      </c>
      <c r="Q9" s="78">
        <v>204.45603489041989</v>
      </c>
      <c r="R9" s="86">
        <v>195.77667747866994</v>
      </c>
      <c r="S9" s="16">
        <v>7.4505128037799997</v>
      </c>
      <c r="T9" s="11">
        <v>203.22719028244993</v>
      </c>
      <c r="U9" s="86">
        <v>195.99690955957007</v>
      </c>
      <c r="V9" s="16">
        <v>7.5273996449099991</v>
      </c>
      <c r="W9" s="11">
        <v>203.52430920448006</v>
      </c>
      <c r="X9" s="86">
        <v>194.39785506466998</v>
      </c>
      <c r="Y9" s="16">
        <v>7.7373476319800005</v>
      </c>
      <c r="Z9" s="11">
        <v>202.13520269664997</v>
      </c>
      <c r="AA9" s="86">
        <v>196.75172558325994</v>
      </c>
      <c r="AB9" s="16">
        <v>7.7278089384199999</v>
      </c>
      <c r="AC9" s="11">
        <v>204.47953452167994</v>
      </c>
      <c r="AD9" s="86">
        <v>200.46</v>
      </c>
      <c r="AE9" s="16">
        <v>7.76</v>
      </c>
      <c r="AF9" s="11">
        <v>208.22</v>
      </c>
      <c r="AG9" s="86">
        <v>201.24508670457999</v>
      </c>
      <c r="AH9" s="16">
        <v>7.8320198375599999</v>
      </c>
      <c r="AI9" s="11">
        <v>209.07710654214</v>
      </c>
      <c r="AJ9" s="86">
        <v>199.93054165878002</v>
      </c>
      <c r="AK9" s="16">
        <v>7.9541500776700005</v>
      </c>
      <c r="AL9" s="11">
        <v>207.88469173645001</v>
      </c>
      <c r="AM9" s="86">
        <v>201.49437843197015</v>
      </c>
      <c r="AN9" s="16">
        <v>8.1098229035499987</v>
      </c>
      <c r="AO9" s="11">
        <v>209.60420133552014</v>
      </c>
    </row>
    <row r="10" spans="2:47">
      <c r="B10" s="24" t="s">
        <v>5</v>
      </c>
      <c r="C10" s="16">
        <v>31.955719300650003</v>
      </c>
      <c r="D10" s="16">
        <v>2.04501035371</v>
      </c>
      <c r="E10" s="11">
        <v>34.000729654360001</v>
      </c>
      <c r="F10" s="16">
        <v>32.527517816690001</v>
      </c>
      <c r="G10" s="16">
        <v>2.0923146525899998</v>
      </c>
      <c r="H10" s="11">
        <v>34.619832469279999</v>
      </c>
      <c r="I10" s="16">
        <v>33.734882285929999</v>
      </c>
      <c r="J10" s="16">
        <v>2.1502697265999999</v>
      </c>
      <c r="K10" s="11">
        <v>35.88515201253</v>
      </c>
      <c r="L10" s="16">
        <v>33.56799178744</v>
      </c>
      <c r="M10" s="16">
        <v>2.1945647931200001</v>
      </c>
      <c r="N10" s="11">
        <v>35.762556580560002</v>
      </c>
      <c r="O10" s="16">
        <v>34.209185121259992</v>
      </c>
      <c r="P10" s="16">
        <v>2.2454839331800005</v>
      </c>
      <c r="Q10" s="78">
        <v>36.454669054439989</v>
      </c>
      <c r="R10" s="86">
        <v>34.053904944680006</v>
      </c>
      <c r="S10" s="16">
        <v>2.2391995575100001</v>
      </c>
      <c r="T10" s="11">
        <v>36.293104502190005</v>
      </c>
      <c r="U10" s="86">
        <v>34.188042869530001</v>
      </c>
      <c r="V10" s="16">
        <v>2.3037588674900005</v>
      </c>
      <c r="W10" s="11">
        <v>36.491801737020005</v>
      </c>
      <c r="X10" s="86">
        <v>34.51036000885</v>
      </c>
      <c r="Y10" s="16">
        <v>2.3471545128</v>
      </c>
      <c r="Z10" s="11">
        <v>36.857514521650003</v>
      </c>
      <c r="AA10" s="86">
        <v>33.810731955549997</v>
      </c>
      <c r="AB10" s="16">
        <v>2.4060437515699999</v>
      </c>
      <c r="AC10" s="11">
        <v>36.21677570712</v>
      </c>
      <c r="AD10" s="86">
        <v>34.44</v>
      </c>
      <c r="AE10" s="16">
        <v>2.34</v>
      </c>
      <c r="AF10" s="11">
        <v>36.78</v>
      </c>
      <c r="AG10" s="86">
        <v>35.256508636219998</v>
      </c>
      <c r="AH10" s="16">
        <v>2.3795213743399999</v>
      </c>
      <c r="AI10" s="11">
        <v>37.636030010559999</v>
      </c>
      <c r="AJ10" s="86">
        <v>35.236037622929992</v>
      </c>
      <c r="AK10" s="16">
        <v>2.45782187966</v>
      </c>
      <c r="AL10" s="11">
        <v>37.693859502589994</v>
      </c>
      <c r="AM10" s="86">
        <v>35.619651875359999</v>
      </c>
      <c r="AN10" s="16">
        <v>2.4749342506900001</v>
      </c>
      <c r="AO10" s="11">
        <v>38.094586126049997</v>
      </c>
    </row>
    <row r="11" spans="2:47" ht="46.5" customHeight="1">
      <c r="B11" s="25" t="s">
        <v>40</v>
      </c>
      <c r="C11" s="16">
        <v>141.76970977482998</v>
      </c>
      <c r="D11" s="16">
        <v>0</v>
      </c>
      <c r="E11" s="11">
        <v>141.76970977482998</v>
      </c>
      <c r="F11" s="16">
        <v>141.11304643683002</v>
      </c>
      <c r="G11" s="16">
        <v>0</v>
      </c>
      <c r="H11" s="11">
        <v>141.11304643683002</v>
      </c>
      <c r="I11" s="16">
        <v>139.86212125317999</v>
      </c>
      <c r="J11" s="16">
        <v>0</v>
      </c>
      <c r="K11" s="11">
        <v>139.86212125317999</v>
      </c>
      <c r="L11" s="16">
        <v>140.36646951394999</v>
      </c>
      <c r="M11" s="16">
        <v>0</v>
      </c>
      <c r="N11" s="11">
        <v>140.36646951394999</v>
      </c>
      <c r="O11" s="16">
        <v>141.43872886731</v>
      </c>
      <c r="P11" s="16">
        <v>0</v>
      </c>
      <c r="Q11" s="78">
        <v>141.43872886731</v>
      </c>
      <c r="R11" s="86">
        <v>140.20602939954</v>
      </c>
      <c r="S11" s="16">
        <v>0</v>
      </c>
      <c r="T11" s="11">
        <v>140.20602939954</v>
      </c>
      <c r="U11" s="86">
        <v>140.08331186702998</v>
      </c>
      <c r="V11" s="16">
        <v>0</v>
      </c>
      <c r="W11" s="11">
        <v>140.08331186702998</v>
      </c>
      <c r="X11" s="86">
        <v>142.79987819446998</v>
      </c>
      <c r="Y11" s="16">
        <v>0</v>
      </c>
      <c r="Z11" s="11">
        <v>142.79987819446998</v>
      </c>
      <c r="AA11" s="86">
        <v>163.87047152746999</v>
      </c>
      <c r="AB11" s="16">
        <v>0</v>
      </c>
      <c r="AC11" s="11">
        <v>163.87047152746999</v>
      </c>
      <c r="AD11" s="86">
        <v>162.692044275</v>
      </c>
      <c r="AE11" s="16">
        <v>0</v>
      </c>
      <c r="AF11" s="11">
        <v>162.692044275</v>
      </c>
      <c r="AG11" s="86">
        <v>163.05472802276</v>
      </c>
      <c r="AH11" s="16">
        <v>0</v>
      </c>
      <c r="AI11" s="11">
        <v>163.05472802276</v>
      </c>
      <c r="AJ11" s="86">
        <v>163.22174021411001</v>
      </c>
      <c r="AK11" s="16">
        <v>0</v>
      </c>
      <c r="AL11" s="11">
        <v>163.22174021411001</v>
      </c>
      <c r="AM11" s="86">
        <v>163.83280120782001</v>
      </c>
      <c r="AN11" s="16">
        <v>0</v>
      </c>
      <c r="AO11" s="11">
        <v>163.83280120782001</v>
      </c>
    </row>
    <row r="12" spans="2:47">
      <c r="B12" s="24" t="s">
        <v>6</v>
      </c>
      <c r="C12" s="16">
        <v>695.78446860035717</v>
      </c>
      <c r="D12" s="19">
        <v>0</v>
      </c>
      <c r="E12" s="11">
        <v>695.78446860035717</v>
      </c>
      <c r="F12" s="16">
        <v>705.45196912217864</v>
      </c>
      <c r="G12" s="19">
        <v>0</v>
      </c>
      <c r="H12" s="11">
        <v>705.45196912217864</v>
      </c>
      <c r="I12" s="16">
        <v>706.05756749411728</v>
      </c>
      <c r="J12" s="19">
        <v>0</v>
      </c>
      <c r="K12" s="11">
        <v>706.05756749411728</v>
      </c>
      <c r="L12" s="16">
        <v>717.18475979060145</v>
      </c>
      <c r="M12" s="19">
        <v>0</v>
      </c>
      <c r="N12" s="11">
        <v>717.18475979060145</v>
      </c>
      <c r="O12" s="16">
        <v>731.29587114119317</v>
      </c>
      <c r="P12" s="19">
        <v>0</v>
      </c>
      <c r="Q12" s="78">
        <v>731.29587114119317</v>
      </c>
      <c r="R12" s="86">
        <v>736.08284363891869</v>
      </c>
      <c r="S12" s="19">
        <v>0</v>
      </c>
      <c r="T12" s="11">
        <v>736.08284363891869</v>
      </c>
      <c r="U12" s="86">
        <v>744.72052766516538</v>
      </c>
      <c r="V12" s="19">
        <v>0</v>
      </c>
      <c r="W12" s="11">
        <v>744.72052766516538</v>
      </c>
      <c r="X12" s="86">
        <v>754.40807908077534</v>
      </c>
      <c r="Y12" s="19">
        <v>0</v>
      </c>
      <c r="Z12" s="11">
        <v>754.40807908077534</v>
      </c>
      <c r="AA12" s="86">
        <v>757.9541167400323</v>
      </c>
      <c r="AB12" s="19">
        <v>0</v>
      </c>
      <c r="AC12" s="11">
        <v>757.9541167400323</v>
      </c>
      <c r="AD12" s="86">
        <v>767.13000000000011</v>
      </c>
      <c r="AE12" s="19">
        <v>0</v>
      </c>
      <c r="AF12" s="11">
        <v>767.13000000000011</v>
      </c>
      <c r="AG12" s="86">
        <v>775.33611466651416</v>
      </c>
      <c r="AH12" s="19">
        <v>0</v>
      </c>
      <c r="AI12" s="11">
        <v>775.33611466651416</v>
      </c>
      <c r="AJ12" s="86">
        <v>781.68834247045993</v>
      </c>
      <c r="AK12" s="19">
        <v>0</v>
      </c>
      <c r="AL12" s="11">
        <v>781.68834247045993</v>
      </c>
      <c r="AM12" s="86">
        <v>794.5676849062786</v>
      </c>
      <c r="AN12" s="19">
        <v>0</v>
      </c>
      <c r="AO12" s="11">
        <v>794.5676849062786</v>
      </c>
    </row>
    <row r="13" spans="2:47" s="33" customFormat="1">
      <c r="B13" s="26" t="s">
        <v>7</v>
      </c>
      <c r="C13" s="17">
        <v>576.39486176951073</v>
      </c>
      <c r="D13" s="17">
        <v>25.471336861049039</v>
      </c>
      <c r="E13" s="36">
        <v>601.86619863055978</v>
      </c>
      <c r="F13" s="17">
        <v>571.23499862176914</v>
      </c>
      <c r="G13" s="17">
        <v>26.72817476237784</v>
      </c>
      <c r="H13" s="36">
        <v>597.96317338414701</v>
      </c>
      <c r="I13" s="17">
        <v>575.33011164344759</v>
      </c>
      <c r="J13" s="17">
        <v>28.02146428551001</v>
      </c>
      <c r="K13" s="36">
        <v>603.35157592895757</v>
      </c>
      <c r="L13" s="17">
        <v>578.18649667455566</v>
      </c>
      <c r="M13" s="17">
        <v>28.410106841749929</v>
      </c>
      <c r="N13" s="36">
        <v>606.59660351630555</v>
      </c>
      <c r="O13" s="17">
        <v>580.36848004022227</v>
      </c>
      <c r="P13" s="17">
        <v>30.005035892489634</v>
      </c>
      <c r="Q13" s="79">
        <v>610.37351593271194</v>
      </c>
      <c r="R13" s="87">
        <v>590.14362881775139</v>
      </c>
      <c r="S13" s="17">
        <v>30.633433916127949</v>
      </c>
      <c r="T13" s="36">
        <v>620.77706273387935</v>
      </c>
      <c r="U13" s="87">
        <v>598.93651242175429</v>
      </c>
      <c r="V13" s="17">
        <v>30.716774014109003</v>
      </c>
      <c r="W13" s="36">
        <v>629.65328643586327</v>
      </c>
      <c r="X13" s="87">
        <v>604.83000716556808</v>
      </c>
      <c r="Y13" s="17">
        <v>32.071626848362996</v>
      </c>
      <c r="Z13" s="36">
        <v>636.90163401393102</v>
      </c>
      <c r="AA13" s="87">
        <v>614.6562053828693</v>
      </c>
      <c r="AB13" s="17">
        <v>33.100400148686937</v>
      </c>
      <c r="AC13" s="36">
        <v>647.75660553155626</v>
      </c>
      <c r="AD13" s="87">
        <v>611.95107628376002</v>
      </c>
      <c r="AE13" s="17">
        <v>33.772136713528333</v>
      </c>
      <c r="AF13" s="36">
        <v>645.72321299728833</v>
      </c>
      <c r="AG13" s="87">
        <v>622.38176609615039</v>
      </c>
      <c r="AH13" s="17">
        <v>35.447070652613817</v>
      </c>
      <c r="AI13" s="36">
        <v>657.82883674876416</v>
      </c>
      <c r="AJ13" s="87">
        <v>630.91414268871335</v>
      </c>
      <c r="AK13" s="17">
        <v>36.555907159070635</v>
      </c>
      <c r="AL13" s="36">
        <v>667.47004984778403</v>
      </c>
      <c r="AM13" s="87">
        <v>634.31373275139413</v>
      </c>
      <c r="AN13" s="17">
        <v>36.901010360595919</v>
      </c>
      <c r="AO13" s="36">
        <v>671.21474311199006</v>
      </c>
    </row>
    <row r="14" spans="2:47">
      <c r="B14" s="24" t="s">
        <v>20</v>
      </c>
      <c r="C14" s="15">
        <v>429.78894713232603</v>
      </c>
      <c r="D14" s="15">
        <v>18.995454364219</v>
      </c>
      <c r="E14" s="37">
        <v>448.784401496545</v>
      </c>
      <c r="F14" s="15">
        <v>426.11729608746003</v>
      </c>
      <c r="G14" s="15">
        <v>18.232719950951001</v>
      </c>
      <c r="H14" s="37">
        <v>444.35001603841101</v>
      </c>
      <c r="I14" s="15">
        <v>430.78546239970296</v>
      </c>
      <c r="J14" s="15">
        <v>18.995165469164</v>
      </c>
      <c r="K14" s="37">
        <v>449.78062786886699</v>
      </c>
      <c r="L14" s="15">
        <v>432.69705368736999</v>
      </c>
      <c r="M14" s="15">
        <v>19.267857825144002</v>
      </c>
      <c r="N14" s="37">
        <v>451.96491151251399</v>
      </c>
      <c r="O14" s="15">
        <v>434.11673348127403</v>
      </c>
      <c r="P14" s="15">
        <v>20.536007536059003</v>
      </c>
      <c r="Q14" s="80">
        <v>454.65274101733303</v>
      </c>
      <c r="R14" s="88">
        <v>445.28987065285901</v>
      </c>
      <c r="S14" s="15">
        <v>20.971676522677001</v>
      </c>
      <c r="T14" s="37">
        <v>466.26154717553601</v>
      </c>
      <c r="U14" s="88">
        <v>453.45645256161202</v>
      </c>
      <c r="V14" s="15">
        <v>20.831886625721001</v>
      </c>
      <c r="W14" s="37">
        <v>474.28833918733301</v>
      </c>
      <c r="X14" s="88">
        <v>457.008876229534</v>
      </c>
      <c r="Y14" s="15">
        <v>21.250016727037</v>
      </c>
      <c r="Z14" s="37">
        <v>478.258892956571</v>
      </c>
      <c r="AA14" s="88">
        <v>466.04047395656897</v>
      </c>
      <c r="AB14" s="15">
        <v>21.878702990901999</v>
      </c>
      <c r="AC14" s="37">
        <v>487.91917694747099</v>
      </c>
      <c r="AD14" s="88">
        <v>466.525720133692</v>
      </c>
      <c r="AE14" s="15">
        <v>22.629960832696</v>
      </c>
      <c r="AF14" s="37">
        <v>489.15568096638799</v>
      </c>
      <c r="AG14" s="88">
        <v>477.72098708681</v>
      </c>
      <c r="AH14" s="15">
        <v>24.150528294731</v>
      </c>
      <c r="AI14" s="37">
        <v>501.87151538154097</v>
      </c>
      <c r="AJ14" s="88">
        <v>486.43736143214699</v>
      </c>
      <c r="AK14" s="15">
        <v>25.073889184995998</v>
      </c>
      <c r="AL14" s="37">
        <v>511.51125061714299</v>
      </c>
      <c r="AM14" s="88">
        <v>488.86119481719396</v>
      </c>
      <c r="AN14" s="15">
        <v>25.503889347775999</v>
      </c>
      <c r="AO14" s="37">
        <v>514.36508416496997</v>
      </c>
    </row>
    <row r="15" spans="2:47">
      <c r="B15" s="24" t="s">
        <v>8</v>
      </c>
      <c r="C15" s="15">
        <v>20.144229619319002</v>
      </c>
      <c r="D15" s="15">
        <v>3.7417611762159999</v>
      </c>
      <c r="E15" s="37">
        <v>23.885990795535001</v>
      </c>
      <c r="F15" s="15">
        <v>19.734345702231</v>
      </c>
      <c r="G15" s="15">
        <v>3.6351388198690002</v>
      </c>
      <c r="H15" s="37">
        <v>23.369484522099999</v>
      </c>
      <c r="I15" s="15">
        <v>19.896649299322</v>
      </c>
      <c r="J15" s="15">
        <v>4.0903924654179997</v>
      </c>
      <c r="K15" s="37">
        <v>23.987041764739999</v>
      </c>
      <c r="L15" s="15">
        <v>19.572029834737002</v>
      </c>
      <c r="M15" s="15">
        <v>4.1595041557399997</v>
      </c>
      <c r="N15" s="37">
        <v>23.731533990477001</v>
      </c>
      <c r="O15" s="15">
        <v>19.943596900866002</v>
      </c>
      <c r="P15" s="15">
        <v>4.1064560386849998</v>
      </c>
      <c r="Q15" s="80">
        <v>24.050052939551001</v>
      </c>
      <c r="R15" s="88">
        <v>20.013012149920002</v>
      </c>
      <c r="S15" s="15">
        <v>4.1854992674279998</v>
      </c>
      <c r="T15" s="37">
        <v>24.198511417348001</v>
      </c>
      <c r="U15" s="88">
        <v>20.224612543939998</v>
      </c>
      <c r="V15" s="15">
        <v>4.2546041474849998</v>
      </c>
      <c r="W15" s="37">
        <v>24.479216691424998</v>
      </c>
      <c r="X15" s="88">
        <v>20.414163310966003</v>
      </c>
      <c r="Y15" s="15">
        <v>4.1837718760399998</v>
      </c>
      <c r="Z15" s="37">
        <v>24.597935187006001</v>
      </c>
      <c r="AA15" s="88">
        <v>21.710235711187</v>
      </c>
      <c r="AB15" s="15">
        <v>4.2294585188309997</v>
      </c>
      <c r="AC15" s="37">
        <v>25.939694230017999</v>
      </c>
      <c r="AD15" s="88">
        <v>21.883295174386998</v>
      </c>
      <c r="AE15" s="15">
        <v>4.2148283818249999</v>
      </c>
      <c r="AF15" s="37">
        <v>26.098123556211998</v>
      </c>
      <c r="AG15" s="88">
        <v>22.398465942021001</v>
      </c>
      <c r="AH15" s="15">
        <v>4.3498129181860001</v>
      </c>
      <c r="AI15" s="37">
        <v>26.748278860207002</v>
      </c>
      <c r="AJ15" s="88">
        <v>23.423249594791002</v>
      </c>
      <c r="AK15" s="15">
        <v>4.4885265065290003</v>
      </c>
      <c r="AL15" s="37">
        <v>27.911776101320001</v>
      </c>
      <c r="AM15" s="88">
        <v>23.360027338779002</v>
      </c>
      <c r="AN15" s="15">
        <v>4.3713449878999997</v>
      </c>
      <c r="AO15" s="37">
        <v>27.731372326679001</v>
      </c>
    </row>
    <row r="16" spans="2:47">
      <c r="B16" s="24" t="s">
        <v>21</v>
      </c>
      <c r="C16" s="15">
        <v>126.46168501786568</v>
      </c>
      <c r="D16" s="15">
        <v>2.7341213206140402</v>
      </c>
      <c r="E16" s="37">
        <v>129.19580633847971</v>
      </c>
      <c r="F16" s="15">
        <v>125.38335683207815</v>
      </c>
      <c r="G16" s="15">
        <v>4.8603159915578402</v>
      </c>
      <c r="H16" s="37">
        <v>130.24367282363599</v>
      </c>
      <c r="I16" s="15">
        <v>124.64799994442259</v>
      </c>
      <c r="J16" s="15">
        <v>4.9359063509280103</v>
      </c>
      <c r="K16" s="37">
        <v>129.5839062953506</v>
      </c>
      <c r="L16" s="15">
        <v>125.9174131524487</v>
      </c>
      <c r="M16" s="15">
        <v>4.9827448608659299</v>
      </c>
      <c r="N16" s="37">
        <v>130.90015801331464</v>
      </c>
      <c r="O16" s="15">
        <v>126.30814965808226</v>
      </c>
      <c r="P16" s="15">
        <v>5.3625723177456299</v>
      </c>
      <c r="Q16" s="80">
        <v>131.67072197582789</v>
      </c>
      <c r="R16" s="88">
        <v>124.84074601497237</v>
      </c>
      <c r="S16" s="15">
        <v>5.4762581260229499</v>
      </c>
      <c r="T16" s="37">
        <v>130.31700414099532</v>
      </c>
      <c r="U16" s="88">
        <v>125.25544731620221</v>
      </c>
      <c r="V16" s="15">
        <v>5.6302832409030001</v>
      </c>
      <c r="W16" s="37">
        <v>130.88573055710521</v>
      </c>
      <c r="X16" s="88">
        <v>127.40696762506813</v>
      </c>
      <c r="Y16" s="15">
        <v>6.6378382452859999</v>
      </c>
      <c r="Z16" s="37">
        <v>134.04480587035414</v>
      </c>
      <c r="AA16" s="88">
        <v>126.9054957151133</v>
      </c>
      <c r="AB16" s="15">
        <v>6.9922386389539399</v>
      </c>
      <c r="AC16" s="37">
        <v>133.89773435406724</v>
      </c>
      <c r="AD16" s="88">
        <v>123.54206097568097</v>
      </c>
      <c r="AE16" s="15">
        <v>6.9273474990073298</v>
      </c>
      <c r="AF16" s="37">
        <v>130.46940847468829</v>
      </c>
      <c r="AG16" s="88">
        <v>122.2623130673194</v>
      </c>
      <c r="AH16" s="15">
        <v>6.9467294396968207</v>
      </c>
      <c r="AI16" s="37">
        <v>129.20904250701622</v>
      </c>
      <c r="AJ16" s="88">
        <v>121.05353166177538</v>
      </c>
      <c r="AK16" s="15">
        <v>6.9934914675456392</v>
      </c>
      <c r="AL16" s="37">
        <v>128.04702312932102</v>
      </c>
      <c r="AM16" s="88">
        <v>122.09251059542107</v>
      </c>
      <c r="AN16" s="15">
        <v>7.0257760249199199</v>
      </c>
      <c r="AO16" s="37">
        <v>129.118286620341</v>
      </c>
    </row>
    <row r="17" spans="2:41" s="33" customFormat="1">
      <c r="B17" s="26" t="s">
        <v>9</v>
      </c>
      <c r="C17" s="17">
        <v>333.78099971746269</v>
      </c>
      <c r="D17" s="17">
        <v>2.1801278674658322</v>
      </c>
      <c r="E17" s="36">
        <v>335.96112758492853</v>
      </c>
      <c r="F17" s="17">
        <v>334.6579561905271</v>
      </c>
      <c r="G17" s="17">
        <v>2.1846825616486711</v>
      </c>
      <c r="H17" s="36">
        <v>336.84263875217579</v>
      </c>
      <c r="I17" s="17">
        <v>332.31365046583431</v>
      </c>
      <c r="J17" s="17">
        <v>2.19262472928926</v>
      </c>
      <c r="K17" s="36">
        <v>334.50627519512358</v>
      </c>
      <c r="L17" s="17">
        <v>333.95270212348498</v>
      </c>
      <c r="M17" s="17">
        <v>2.18360159504426</v>
      </c>
      <c r="N17" s="36">
        <v>336.13630371852923</v>
      </c>
      <c r="O17" s="17">
        <v>335.99289885650074</v>
      </c>
      <c r="P17" s="17">
        <v>2.202916139878317</v>
      </c>
      <c r="Q17" s="79">
        <v>338.19581499637906</v>
      </c>
      <c r="R17" s="87">
        <v>335.28474534886084</v>
      </c>
      <c r="S17" s="17">
        <v>2.211217222284946</v>
      </c>
      <c r="T17" s="36">
        <v>337.49596257114581</v>
      </c>
      <c r="U17" s="87">
        <v>336.49612006448945</v>
      </c>
      <c r="V17" s="17">
        <v>2.2174484583014791</v>
      </c>
      <c r="W17" s="36">
        <v>338.71356852279092</v>
      </c>
      <c r="X17" s="87">
        <v>339.63709534723614</v>
      </c>
      <c r="Y17" s="17">
        <v>2.2371620739158757</v>
      </c>
      <c r="Z17" s="36">
        <v>341.87425742115204</v>
      </c>
      <c r="AA17" s="87">
        <v>342.63559934569236</v>
      </c>
      <c r="AB17" s="17">
        <v>2.249641057723867</v>
      </c>
      <c r="AC17" s="36">
        <v>344.88524040341622</v>
      </c>
      <c r="AD17" s="87">
        <v>343.81779994595018</v>
      </c>
      <c r="AE17" s="17">
        <v>3.0438238271488665</v>
      </c>
      <c r="AF17" s="36">
        <v>346.86162377309904</v>
      </c>
      <c r="AG17" s="87">
        <v>344.84033544686866</v>
      </c>
      <c r="AH17" s="17">
        <v>3.0524438433638701</v>
      </c>
      <c r="AI17" s="36">
        <v>347.89277929023251</v>
      </c>
      <c r="AJ17" s="87">
        <v>346.97756356047529</v>
      </c>
      <c r="AK17" s="17">
        <v>3.1032623026441799</v>
      </c>
      <c r="AL17" s="36">
        <v>350.08082586311946</v>
      </c>
      <c r="AM17" s="87">
        <v>349.72046531842426</v>
      </c>
      <c r="AN17" s="17">
        <v>3.1301739023258222</v>
      </c>
      <c r="AO17" s="36">
        <v>352.85063922075005</v>
      </c>
    </row>
    <row r="18" spans="2:41">
      <c r="B18" s="24" t="s">
        <v>10</v>
      </c>
      <c r="C18" s="16">
        <v>175.89228389108607</v>
      </c>
      <c r="D18" s="16">
        <v>0.6292827987178321</v>
      </c>
      <c r="E18" s="37">
        <v>176.5215666898039</v>
      </c>
      <c r="F18" s="16">
        <v>176.05718896126376</v>
      </c>
      <c r="G18" s="16">
        <v>0.63126401907167118</v>
      </c>
      <c r="H18" s="37">
        <v>176.68845298033543</v>
      </c>
      <c r="I18" s="16">
        <v>174.50679353566898</v>
      </c>
      <c r="J18" s="16">
        <v>0.63555692515126005</v>
      </c>
      <c r="K18" s="37">
        <v>175.14235046082024</v>
      </c>
      <c r="L18" s="16">
        <v>175.42148785348431</v>
      </c>
      <c r="M18" s="16">
        <v>0.63725035727126</v>
      </c>
      <c r="N18" s="37">
        <v>176.05873821075556</v>
      </c>
      <c r="O18" s="16">
        <v>176.61</v>
      </c>
      <c r="P18" s="16">
        <v>0.64156612857531714</v>
      </c>
      <c r="Q18" s="80">
        <v>177.25156612857532</v>
      </c>
      <c r="R18" s="86">
        <v>175.99619329471028</v>
      </c>
      <c r="S18" s="16">
        <v>0.65362359547094595</v>
      </c>
      <c r="T18" s="37">
        <v>176.64981689018123</v>
      </c>
      <c r="U18" s="86">
        <v>176.44325037267359</v>
      </c>
      <c r="V18" s="16">
        <v>0.65531894774347899</v>
      </c>
      <c r="W18" s="37">
        <v>177.09856932041706</v>
      </c>
      <c r="X18" s="86">
        <v>177.83890085084198</v>
      </c>
      <c r="Y18" s="16">
        <v>0.66342425025887597</v>
      </c>
      <c r="Z18" s="37">
        <v>178.50232510110087</v>
      </c>
      <c r="AA18" s="86">
        <v>177.71705182968134</v>
      </c>
      <c r="AB18" s="16">
        <v>0.66224273602386696</v>
      </c>
      <c r="AC18" s="37">
        <v>178.37929456570521</v>
      </c>
      <c r="AD18" s="86">
        <v>178.02934708382901</v>
      </c>
      <c r="AE18" s="16">
        <v>1.4504283471748667</v>
      </c>
      <c r="AF18" s="37">
        <v>179.47977543100387</v>
      </c>
      <c r="AG18" s="86">
        <v>178.39763987368673</v>
      </c>
      <c r="AH18" s="16">
        <v>1.4509432532848701</v>
      </c>
      <c r="AI18" s="37">
        <v>179.84858312697159</v>
      </c>
      <c r="AJ18" s="86">
        <v>178.67059085534692</v>
      </c>
      <c r="AK18" s="16">
        <v>1.48893345575618</v>
      </c>
      <c r="AL18" s="37">
        <v>180.1595243111031</v>
      </c>
      <c r="AM18" s="86">
        <v>179.84073432775131</v>
      </c>
      <c r="AN18" s="16">
        <v>1.5038259549628221</v>
      </c>
      <c r="AO18" s="37">
        <v>181.34456028271413</v>
      </c>
    </row>
    <row r="19" spans="2:41">
      <c r="B19" s="24" t="s">
        <v>11</v>
      </c>
      <c r="C19" s="16">
        <v>42.179927095600256</v>
      </c>
      <c r="D19" s="16">
        <v>8.6764664283999995E-2</v>
      </c>
      <c r="E19" s="37">
        <v>42.266691759884253</v>
      </c>
      <c r="F19" s="113">
        <v>42.198448172445211</v>
      </c>
      <c r="G19" s="16">
        <v>8.5652734886000004E-2</v>
      </c>
      <c r="H19" s="37">
        <v>42.284100907331208</v>
      </c>
      <c r="I19" s="16">
        <v>41.756533863638815</v>
      </c>
      <c r="J19" s="16">
        <v>8.4913614824000005E-2</v>
      </c>
      <c r="K19" s="37">
        <v>41.841447478462818</v>
      </c>
      <c r="L19" s="16">
        <v>41.958943814356537</v>
      </c>
      <c r="M19" s="16">
        <v>7.0125459099999995E-2</v>
      </c>
      <c r="N19" s="37">
        <v>42.029069273456535</v>
      </c>
      <c r="O19" s="16">
        <v>42.486456884984342</v>
      </c>
      <c r="P19" s="16">
        <v>7.6385614500000004E-2</v>
      </c>
      <c r="Q19" s="80">
        <v>42.56284249948434</v>
      </c>
      <c r="R19" s="86">
        <v>42.609615381534901</v>
      </c>
      <c r="S19" s="16">
        <v>7.4646969475000005E-2</v>
      </c>
      <c r="T19" s="37">
        <v>42.684262351009899</v>
      </c>
      <c r="U19" s="86">
        <v>43.035320656558596</v>
      </c>
      <c r="V19" s="16">
        <v>7.3326129714000002E-2</v>
      </c>
      <c r="W19" s="37">
        <v>43.108646786272594</v>
      </c>
      <c r="X19" s="86">
        <v>43.61819441303804</v>
      </c>
      <c r="Y19" s="16">
        <v>7.3961809241000001E-2</v>
      </c>
      <c r="Z19" s="37">
        <v>43.692156222279039</v>
      </c>
      <c r="AA19" s="86">
        <v>43.422622879519686</v>
      </c>
      <c r="AB19" s="16">
        <v>7.7868264382999999E-2</v>
      </c>
      <c r="AC19" s="37">
        <v>43.500491143902686</v>
      </c>
      <c r="AD19" s="86">
        <v>43.5361706076582</v>
      </c>
      <c r="AE19" s="16">
        <v>7.6724528412999995E-2</v>
      </c>
      <c r="AF19" s="37">
        <v>43.612895136071202</v>
      </c>
      <c r="AG19" s="86">
        <v>43.857313467712885</v>
      </c>
      <c r="AH19" s="16">
        <v>7.6724528412999995E-2</v>
      </c>
      <c r="AI19" s="37">
        <v>43.934037996125888</v>
      </c>
      <c r="AJ19" s="86">
        <v>44.132862861428315</v>
      </c>
      <c r="AK19" s="16">
        <v>7.6724528412999995E-2</v>
      </c>
      <c r="AL19" s="37">
        <v>44.209587389841317</v>
      </c>
      <c r="AM19" s="86">
        <v>44.631328323688557</v>
      </c>
      <c r="AN19" s="16">
        <v>7.6146727240000003E-2</v>
      </c>
      <c r="AO19" s="37">
        <v>44.707475050928558</v>
      </c>
    </row>
    <row r="20" spans="2:41">
      <c r="B20" s="24" t="s">
        <v>12</v>
      </c>
      <c r="C20" s="16">
        <v>115.7087887307764</v>
      </c>
      <c r="D20" s="16">
        <v>1.4640804044639999</v>
      </c>
      <c r="E20" s="37">
        <v>117.1728691352404</v>
      </c>
      <c r="F20" s="16">
        <v>116.4023190568181</v>
      </c>
      <c r="G20" s="16">
        <v>1.4677658076910001</v>
      </c>
      <c r="H20" s="37">
        <v>117.8700848645091</v>
      </c>
      <c r="I20" s="16">
        <v>116.0503230665265</v>
      </c>
      <c r="J20" s="16">
        <v>1.472154189314</v>
      </c>
      <c r="K20" s="37">
        <v>117.5224772558405</v>
      </c>
      <c r="L20" s="16">
        <v>116.57227045564416</v>
      </c>
      <c r="M20" s="16">
        <v>1.476225778673</v>
      </c>
      <c r="N20" s="37">
        <v>118.04849623431716</v>
      </c>
      <c r="O20" s="16">
        <v>116.89644197151638</v>
      </c>
      <c r="P20" s="16">
        <v>1.484964396803</v>
      </c>
      <c r="Q20" s="80">
        <v>118.38140636831938</v>
      </c>
      <c r="R20" s="86">
        <v>116.67893667261568</v>
      </c>
      <c r="S20" s="16">
        <v>1.482946657339</v>
      </c>
      <c r="T20" s="37">
        <v>118.16188332995468</v>
      </c>
      <c r="U20" s="86">
        <v>117.01754903525725</v>
      </c>
      <c r="V20" s="16">
        <v>1.488803380844</v>
      </c>
      <c r="W20" s="37">
        <v>118.50635241610125</v>
      </c>
      <c r="X20" s="86">
        <v>118.18000008335609</v>
      </c>
      <c r="Y20" s="16">
        <v>1.4997760144159999</v>
      </c>
      <c r="Z20" s="37">
        <v>119.67977609777209</v>
      </c>
      <c r="AA20" s="86">
        <v>121.49592463649134</v>
      </c>
      <c r="AB20" s="16">
        <v>1.5095300573170001</v>
      </c>
      <c r="AC20" s="37">
        <v>123.00545469380833</v>
      </c>
      <c r="AD20" s="86">
        <v>122.252282254463</v>
      </c>
      <c r="AE20" s="16">
        <v>1.516670951561</v>
      </c>
      <c r="AF20" s="37">
        <v>123.76895320602399</v>
      </c>
      <c r="AG20" s="86">
        <v>122.58538210546907</v>
      </c>
      <c r="AH20" s="16">
        <v>1.524776061666</v>
      </c>
      <c r="AI20" s="37">
        <v>124.11015816713507</v>
      </c>
      <c r="AJ20" s="86">
        <v>124.17410984370005</v>
      </c>
      <c r="AK20" s="16">
        <v>1.5376043184749999</v>
      </c>
      <c r="AL20" s="37">
        <v>125.71171416217506</v>
      </c>
      <c r="AM20" s="86">
        <v>125.24840266698439</v>
      </c>
      <c r="AN20" s="16">
        <v>1.550201220123</v>
      </c>
      <c r="AO20" s="37">
        <v>126.79860388710739</v>
      </c>
    </row>
    <row r="21" spans="2:41" s="33" customFormat="1">
      <c r="B21" s="26" t="s">
        <v>13</v>
      </c>
      <c r="C21" s="34">
        <f>SUM(C22:C27)</f>
        <v>226.74261053720386</v>
      </c>
      <c r="D21" s="34">
        <f>SUM(D22:D27)</f>
        <v>47.643378475998816</v>
      </c>
      <c r="E21" s="36">
        <f t="shared" ref="E21:E33" si="1">C21+D21</f>
        <v>274.38598901320267</v>
      </c>
      <c r="F21" s="34">
        <f>SUM(F22:F27)</f>
        <v>223.96497439475303</v>
      </c>
      <c r="G21" s="34">
        <f>SUM(G22:G27)</f>
        <v>47.96054386746426</v>
      </c>
      <c r="H21" s="36">
        <f t="shared" ref="H21:H33" si="2">F21+G21</f>
        <v>271.92551826221728</v>
      </c>
      <c r="I21" s="34">
        <f>SUM(I22:I27)</f>
        <v>223.40491141691507</v>
      </c>
      <c r="J21" s="34">
        <f>SUM(J22:J27)</f>
        <v>51.436994055887531</v>
      </c>
      <c r="K21" s="36">
        <f t="shared" ref="K21:K33" si="3">I21+J21</f>
        <v>274.84190547280258</v>
      </c>
      <c r="L21" s="34">
        <f>SUM(L22:L27)</f>
        <v>219.17947452557544</v>
      </c>
      <c r="M21" s="34">
        <f>SUM(M22:M27)</f>
        <v>51.822140687604275</v>
      </c>
      <c r="N21" s="36">
        <f t="shared" ref="N21:N33" si="4">L21+M21</f>
        <v>271.00161521317972</v>
      </c>
      <c r="O21" s="34">
        <f>SUM(O22:O27)</f>
        <v>216.04837743266683</v>
      </c>
      <c r="P21" s="34">
        <f>SUM(P22:P27)</f>
        <v>53.342952941537028</v>
      </c>
      <c r="Q21" s="79">
        <f t="shared" ref="Q21:Q33" si="5">O21+P21</f>
        <v>269.39133037420385</v>
      </c>
      <c r="R21" s="85">
        <f>SUM(R22:R27)</f>
        <v>222.0662720385113</v>
      </c>
      <c r="S21" s="34">
        <f>SUM(S22:S27)</f>
        <v>53.812497069952755</v>
      </c>
      <c r="T21" s="36">
        <f t="shared" ref="T21" si="6">R21+S21</f>
        <v>275.87876910846404</v>
      </c>
      <c r="U21" s="85">
        <f>SUM(U22:U27)</f>
        <v>221.30063978154635</v>
      </c>
      <c r="V21" s="34">
        <f>SUM(V22:V27)</f>
        <v>55.804102547534896</v>
      </c>
      <c r="W21" s="36">
        <f t="shared" ref="W21" si="7">U21+V21</f>
        <v>277.10474232908126</v>
      </c>
      <c r="X21" s="85">
        <f>SUM(X22:X27)</f>
        <v>220.66875665369389</v>
      </c>
      <c r="Y21" s="34">
        <f>SUM(Y22:Y27)</f>
        <v>56.13137049570723</v>
      </c>
      <c r="Z21" s="36">
        <f t="shared" ref="Z21" si="8">X21+Y21</f>
        <v>276.80012714940113</v>
      </c>
      <c r="AA21" s="85">
        <f>SUM(AA22:AA27)</f>
        <v>223.51206218277267</v>
      </c>
      <c r="AB21" s="34">
        <f>SUM(AB22:AB27)</f>
        <v>57.423639917542801</v>
      </c>
      <c r="AC21" s="36">
        <f t="shared" ref="AC21" si="9">AA21+AB21</f>
        <v>280.93570210031544</v>
      </c>
      <c r="AD21" s="85">
        <f>SUM(AD22:AD27)</f>
        <v>217.51364603731298</v>
      </c>
      <c r="AE21" s="34">
        <f>SUM(AE22:AE27)</f>
        <v>57.333215335429877</v>
      </c>
      <c r="AF21" s="36">
        <f t="shared" ref="AF21" si="10">AD21+AE21</f>
        <v>274.84686137274286</v>
      </c>
      <c r="AG21" s="85">
        <f>SUM(AG22:AG27)</f>
        <v>221.89729829950937</v>
      </c>
      <c r="AH21" s="34">
        <f>SUM(AH22:AH27)</f>
        <v>57.90868087551501</v>
      </c>
      <c r="AI21" s="36">
        <f t="shared" ref="AI21" si="11">AG21+AH21</f>
        <v>279.80597917502439</v>
      </c>
      <c r="AJ21" s="85">
        <f>SUM(AJ22:AJ27)</f>
        <v>226.98719314383513</v>
      </c>
      <c r="AK21" s="34">
        <f>SUM(AK22:AK27)</f>
        <v>60.33574969530661</v>
      </c>
      <c r="AL21" s="36">
        <f t="shared" ref="AL21" si="12">AJ21+AK21</f>
        <v>287.32294283914172</v>
      </c>
      <c r="AM21" s="85">
        <f>SUM(AM22:AM27)</f>
        <v>221.50332950381818</v>
      </c>
      <c r="AN21" s="34">
        <f>SUM(AN22:AN27)</f>
        <v>60.543161843456502</v>
      </c>
      <c r="AO21" s="36">
        <f t="shared" ref="AO21" si="13">AM21+AN21</f>
        <v>282.0464913472747</v>
      </c>
    </row>
    <row r="22" spans="2:41">
      <c r="B22" s="24" t="s">
        <v>22</v>
      </c>
      <c r="C22" s="16">
        <v>77.357305118490416</v>
      </c>
      <c r="D22" s="16">
        <v>9.4804868299306104</v>
      </c>
      <c r="E22" s="37">
        <v>86.837791948421028</v>
      </c>
      <c r="F22" s="16">
        <v>76.978433864000522</v>
      </c>
      <c r="G22" s="16">
        <v>9.4322757596192695</v>
      </c>
      <c r="H22" s="37">
        <v>86.410709623619795</v>
      </c>
      <c r="I22" s="16">
        <v>78.492733049935225</v>
      </c>
      <c r="J22" s="16">
        <v>9.9455413583094696</v>
      </c>
      <c r="K22" s="37">
        <v>88.438274408244695</v>
      </c>
      <c r="L22" s="16">
        <v>76.457671812721642</v>
      </c>
      <c r="M22" s="16">
        <v>9.4813871540588508</v>
      </c>
      <c r="N22" s="37">
        <v>85.939058966780493</v>
      </c>
      <c r="O22" s="16">
        <v>75.65148439098779</v>
      </c>
      <c r="P22" s="16">
        <v>9.6420203596607994</v>
      </c>
      <c r="Q22" s="80">
        <v>85.293504750648594</v>
      </c>
      <c r="R22" s="86">
        <v>76.259212763985673</v>
      </c>
      <c r="S22" s="16">
        <v>9.6762651217212312</v>
      </c>
      <c r="T22" s="37">
        <v>85.935477885706902</v>
      </c>
      <c r="U22" s="86">
        <v>75.939043688842574</v>
      </c>
      <c r="V22" s="16">
        <v>9.7378255058628262</v>
      </c>
      <c r="W22" s="37">
        <v>85.676869194705404</v>
      </c>
      <c r="X22" s="86">
        <v>74.894742482128379</v>
      </c>
      <c r="Y22" s="16">
        <v>8.7327715178716296</v>
      </c>
      <c r="Z22" s="37">
        <v>83.627514000000005</v>
      </c>
      <c r="AA22" s="86">
        <v>78.157827659957348</v>
      </c>
      <c r="AB22" s="16">
        <v>8.87581270056676</v>
      </c>
      <c r="AC22" s="37">
        <v>87.033640360524103</v>
      </c>
      <c r="AD22" s="86">
        <v>73.724203373220575</v>
      </c>
      <c r="AE22" s="16">
        <v>8.8949639166659296</v>
      </c>
      <c r="AF22" s="37">
        <v>82.619167289886505</v>
      </c>
      <c r="AG22" s="86">
        <v>73.043709274999998</v>
      </c>
      <c r="AH22" s="16">
        <v>8.7882329450000007</v>
      </c>
      <c r="AI22" s="37">
        <v>81.831942220000002</v>
      </c>
      <c r="AJ22" s="86">
        <v>73.774228162716994</v>
      </c>
      <c r="AK22" s="16">
        <v>8.8574838756383105</v>
      </c>
      <c r="AL22" s="37">
        <v>82.631712038355303</v>
      </c>
      <c r="AM22" s="86">
        <v>68.189831931596871</v>
      </c>
      <c r="AN22" s="16">
        <v>8.7734297615044241</v>
      </c>
      <c r="AO22" s="37">
        <v>76.963261693101302</v>
      </c>
    </row>
    <row r="23" spans="2:41">
      <c r="B23" s="24" t="s">
        <v>57</v>
      </c>
      <c r="C23" s="15">
        <v>59.363078220665102</v>
      </c>
      <c r="D23" s="15">
        <v>9.0345947674369604</v>
      </c>
      <c r="E23" s="37">
        <v>68.397672988102059</v>
      </c>
      <c r="F23" s="15">
        <v>59.705286119671968</v>
      </c>
      <c r="G23" s="15">
        <v>9.3081547630309593</v>
      </c>
      <c r="H23" s="37">
        <v>69.013440882702923</v>
      </c>
      <c r="I23" s="15">
        <v>60.799001413474485</v>
      </c>
      <c r="J23" s="15">
        <v>9.6944612065303808</v>
      </c>
      <c r="K23" s="37">
        <v>70.493462620004863</v>
      </c>
      <c r="L23" s="15">
        <v>61.005711823445488</v>
      </c>
      <c r="M23" s="15">
        <v>9.7480381588293792</v>
      </c>
      <c r="N23" s="37">
        <v>70.753749982274869</v>
      </c>
      <c r="O23" s="15">
        <v>61.370393905050484</v>
      </c>
      <c r="P23" s="15">
        <v>10.078830411614399</v>
      </c>
      <c r="Q23" s="80">
        <v>71.449224316664882</v>
      </c>
      <c r="R23" s="88">
        <v>61.310535093918496</v>
      </c>
      <c r="S23" s="15">
        <v>9.8453242270883798</v>
      </c>
      <c r="T23" s="37">
        <v>71.155859321006872</v>
      </c>
      <c r="U23" s="88">
        <v>60.978724843236918</v>
      </c>
      <c r="V23" s="15">
        <v>10.558567456528898</v>
      </c>
      <c r="W23" s="37">
        <v>71.537292299765824</v>
      </c>
      <c r="X23" s="88">
        <v>60.873855039940921</v>
      </c>
      <c r="Y23" s="15">
        <v>10.994262003053899</v>
      </c>
      <c r="Z23" s="37">
        <v>71.868117042994825</v>
      </c>
      <c r="AA23" s="88">
        <v>64.140052498420928</v>
      </c>
      <c r="AB23" s="15">
        <v>11.146005810270902</v>
      </c>
      <c r="AC23" s="37">
        <v>75.286058308691835</v>
      </c>
      <c r="AD23" s="88">
        <v>63.446221037228106</v>
      </c>
      <c r="AE23" s="15">
        <v>10.913176157127999</v>
      </c>
      <c r="AF23" s="37">
        <v>74.359397194356106</v>
      </c>
      <c r="AG23" s="88">
        <v>66.015291188713107</v>
      </c>
      <c r="AH23" s="15">
        <v>10.799851326999999</v>
      </c>
      <c r="AI23" s="37">
        <v>76.815142515713106</v>
      </c>
      <c r="AJ23" s="88">
        <v>67.043416446756098</v>
      </c>
      <c r="AK23" s="15">
        <v>11.237657364857</v>
      </c>
      <c r="AL23" s="37">
        <v>78.281073811613098</v>
      </c>
      <c r="AM23" s="88">
        <v>66.392052783126061</v>
      </c>
      <c r="AN23" s="15">
        <v>11.132428137010999</v>
      </c>
      <c r="AO23" s="37">
        <v>77.524480920137066</v>
      </c>
    </row>
    <row r="24" spans="2:41">
      <c r="B24" s="24" t="s">
        <v>14</v>
      </c>
      <c r="C24" s="15">
        <v>34.997552928458703</v>
      </c>
      <c r="D24" s="15">
        <v>4.8024190213709197</v>
      </c>
      <c r="E24" s="37">
        <v>39.799971949829626</v>
      </c>
      <c r="F24" s="15">
        <v>35.338269104718883</v>
      </c>
      <c r="G24" s="15">
        <v>4.8576165645357001</v>
      </c>
      <c r="H24" s="37">
        <v>40.195885669254579</v>
      </c>
      <c r="I24" s="15">
        <v>35.602781257188674</v>
      </c>
      <c r="J24" s="15">
        <v>4.8895581504943806</v>
      </c>
      <c r="K24" s="37">
        <v>40.492339407683055</v>
      </c>
      <c r="L24" s="15">
        <v>35.621535667387271</v>
      </c>
      <c r="M24" s="15">
        <v>4.8939068748470804</v>
      </c>
      <c r="N24" s="37">
        <v>40.515442542234354</v>
      </c>
      <c r="O24" s="15">
        <v>34.557389414276393</v>
      </c>
      <c r="P24" s="15">
        <v>4.8609968926139899</v>
      </c>
      <c r="Q24" s="80">
        <v>39.418386306890383</v>
      </c>
      <c r="R24" s="88">
        <v>35.62537864091</v>
      </c>
      <c r="S24" s="15">
        <v>4.8379104830303001</v>
      </c>
      <c r="T24" s="37">
        <v>40.463289123940299</v>
      </c>
      <c r="U24" s="88">
        <v>36.859748132470202</v>
      </c>
      <c r="V24" s="15">
        <v>4.9151056478798001</v>
      </c>
      <c r="W24" s="37">
        <v>41.77485378035</v>
      </c>
      <c r="X24" s="88">
        <v>38.279367444715099</v>
      </c>
      <c r="Y24" s="15">
        <v>5.0244650604312504</v>
      </c>
      <c r="Z24" s="37">
        <v>43.303832505146346</v>
      </c>
      <c r="AA24" s="88">
        <v>34.029279853251502</v>
      </c>
      <c r="AB24" s="15">
        <v>5.0886806227080097</v>
      </c>
      <c r="AC24" s="37">
        <v>39.117960475959514</v>
      </c>
      <c r="AD24" s="88">
        <v>33.753212686913301</v>
      </c>
      <c r="AE24" s="15">
        <v>5.2178588012969502</v>
      </c>
      <c r="AF24" s="37">
        <v>38.971071488210249</v>
      </c>
      <c r="AG24" s="88">
        <v>35.443644557985252</v>
      </c>
      <c r="AH24" s="15">
        <v>5.014281481036007</v>
      </c>
      <c r="AI24" s="37">
        <v>40.45792603902126</v>
      </c>
      <c r="AJ24" s="88">
        <v>36.843610947040013</v>
      </c>
      <c r="AK24" s="15">
        <v>5.1716301269833007</v>
      </c>
      <c r="AL24" s="37">
        <v>42.015241074023315</v>
      </c>
      <c r="AM24" s="88">
        <v>37.078557127956202</v>
      </c>
      <c r="AN24" s="15">
        <v>5.216243785780116</v>
      </c>
      <c r="AO24" s="37">
        <v>42.294800913736317</v>
      </c>
    </row>
    <row r="25" spans="2:41">
      <c r="B25" s="24" t="s">
        <v>15</v>
      </c>
      <c r="C25" s="15">
        <v>28.086535868026669</v>
      </c>
      <c r="D25" s="15">
        <v>2.77868010776033</v>
      </c>
      <c r="E25" s="37">
        <v>30.865215975786999</v>
      </c>
      <c r="F25" s="15">
        <v>28.124162633501669</v>
      </c>
      <c r="G25" s="16">
        <v>2.7746383664983298</v>
      </c>
      <c r="H25" s="37">
        <v>30.898800999999999</v>
      </c>
      <c r="I25" s="15">
        <v>27.442781884106701</v>
      </c>
      <c r="J25" s="16">
        <v>2.9103791158933001</v>
      </c>
      <c r="K25" s="37">
        <v>30.353161</v>
      </c>
      <c r="L25" s="15">
        <v>25.566043471381043</v>
      </c>
      <c r="M25" s="16">
        <v>2.9938695286189598</v>
      </c>
      <c r="N25" s="37">
        <v>28.559913000000002</v>
      </c>
      <c r="O25" s="15">
        <v>24.287732387772159</v>
      </c>
      <c r="P25" s="16">
        <v>3.1294826122278399</v>
      </c>
      <c r="Q25" s="80">
        <v>27.417214999999999</v>
      </c>
      <c r="R25" s="88">
        <v>29.739075924597156</v>
      </c>
      <c r="S25" s="16">
        <v>3.13192607540284</v>
      </c>
      <c r="T25" s="37">
        <v>32.871001999999997</v>
      </c>
      <c r="U25" s="88">
        <v>29.459896627556631</v>
      </c>
      <c r="V25" s="16">
        <v>3.4705953724433702</v>
      </c>
      <c r="W25" s="37">
        <v>32.930492000000001</v>
      </c>
      <c r="X25" s="88">
        <v>28.848177983679548</v>
      </c>
      <c r="Y25" s="16">
        <v>3.7608170163204502</v>
      </c>
      <c r="Z25" s="37">
        <v>32.608995</v>
      </c>
      <c r="AA25" s="88">
        <v>29.067480215182872</v>
      </c>
      <c r="AB25" s="16">
        <v>3.87196078481713</v>
      </c>
      <c r="AC25" s="37">
        <v>32.939441000000002</v>
      </c>
      <c r="AD25" s="88">
        <v>28.296138538840999</v>
      </c>
      <c r="AE25" s="16">
        <v>3.8660364611590001</v>
      </c>
      <c r="AF25" s="37">
        <v>32.162174999999998</v>
      </c>
      <c r="AG25" s="88">
        <v>30.099881538840997</v>
      </c>
      <c r="AH25" s="16">
        <v>3.8660364611590001</v>
      </c>
      <c r="AI25" s="37">
        <v>33.965917999999995</v>
      </c>
      <c r="AJ25" s="88">
        <v>30.306192781951996</v>
      </c>
      <c r="AK25" s="16">
        <v>4.2346472180479999</v>
      </c>
      <c r="AL25" s="37">
        <v>34.540839999999996</v>
      </c>
      <c r="AM25" s="88">
        <v>30.433840214809045</v>
      </c>
      <c r="AN25" s="16">
        <v>4.1673148851909598</v>
      </c>
      <c r="AO25" s="37">
        <v>34.601155100000007</v>
      </c>
    </row>
    <row r="26" spans="2:41">
      <c r="B26" s="24" t="s">
        <v>16</v>
      </c>
      <c r="C26" s="15">
        <v>24.211834542840002</v>
      </c>
      <c r="D26" s="15">
        <v>21.5471977495</v>
      </c>
      <c r="E26" s="37">
        <v>45.759032292340002</v>
      </c>
      <c r="F26" s="15">
        <v>23.818822672859998</v>
      </c>
      <c r="G26" s="16">
        <v>21.587858413780001</v>
      </c>
      <c r="H26" s="35">
        <v>45.406681086639999</v>
      </c>
      <c r="I26" s="15">
        <v>21.067613812210002</v>
      </c>
      <c r="J26" s="16">
        <v>23.997054224660001</v>
      </c>
      <c r="K26" s="35">
        <v>45.064668036870003</v>
      </c>
      <c r="L26" s="15">
        <v>20.52851175064</v>
      </c>
      <c r="M26" s="16">
        <v>24.704938971250002</v>
      </c>
      <c r="N26" s="35">
        <v>45.233450721890001</v>
      </c>
      <c r="O26" s="15">
        <v>20.181377334580002</v>
      </c>
      <c r="P26" s="16">
        <v>25.63162266542</v>
      </c>
      <c r="Q26" s="81">
        <v>45.813000000000002</v>
      </c>
      <c r="R26" s="88">
        <v>19.132069615100001</v>
      </c>
      <c r="S26" s="16">
        <v>26.321071162709998</v>
      </c>
      <c r="T26" s="35">
        <v>45.453140777809999</v>
      </c>
      <c r="U26" s="88">
        <v>18.063226489439998</v>
      </c>
      <c r="V26" s="16">
        <v>27.12200856482</v>
      </c>
      <c r="W26" s="35">
        <v>45.185235054259998</v>
      </c>
      <c r="X26" s="88">
        <v>17.772613703229993</v>
      </c>
      <c r="Y26" s="16">
        <v>27.619054898030001</v>
      </c>
      <c r="Z26" s="35">
        <v>45.391668601259994</v>
      </c>
      <c r="AA26" s="88">
        <v>18.117421955960005</v>
      </c>
      <c r="AB26" s="16">
        <v>28.441179999180001</v>
      </c>
      <c r="AC26" s="35">
        <v>46.558601955140006</v>
      </c>
      <c r="AD26" s="88">
        <v>18.293870401109999</v>
      </c>
      <c r="AE26" s="16">
        <v>28.441179999180001</v>
      </c>
      <c r="AF26" s="35">
        <v>46.73505040029</v>
      </c>
      <c r="AG26" s="88">
        <v>17.294771738969999</v>
      </c>
      <c r="AH26" s="16">
        <v>29.440278661320001</v>
      </c>
      <c r="AI26" s="35">
        <v>46.73505040029</v>
      </c>
      <c r="AJ26" s="88">
        <v>19.019744805370006</v>
      </c>
      <c r="AK26" s="16">
        <v>30.834331109779999</v>
      </c>
      <c r="AL26" s="35">
        <v>49.854075915150005</v>
      </c>
      <c r="AM26" s="88">
        <v>19.409047446329996</v>
      </c>
      <c r="AN26" s="16">
        <v>31.253745273970001</v>
      </c>
      <c r="AO26" s="35">
        <v>50.662792720299997</v>
      </c>
    </row>
    <row r="27" spans="2:41">
      <c r="B27" s="24" t="s">
        <v>17</v>
      </c>
      <c r="C27" s="15">
        <v>2.726303858723</v>
      </c>
      <c r="D27" s="15">
        <v>0</v>
      </c>
      <c r="E27" s="37">
        <f>C27</f>
        <v>2.726303858723</v>
      </c>
      <c r="F27" s="126"/>
      <c r="G27" s="126"/>
      <c r="H27" s="127">
        <f>F27</f>
        <v>0</v>
      </c>
      <c r="I27" s="126"/>
      <c r="J27" s="126"/>
      <c r="K27" s="127">
        <f t="shared" ref="K27" si="14">I27+J27</f>
        <v>0</v>
      </c>
      <c r="L27" s="126"/>
      <c r="M27" s="126"/>
      <c r="N27" s="127">
        <f t="shared" ref="N27" si="15">L27+M27</f>
        <v>0</v>
      </c>
      <c r="O27" s="126"/>
      <c r="P27" s="126"/>
      <c r="Q27" s="127">
        <f t="shared" ref="Q27" si="16">O27+P27</f>
        <v>0</v>
      </c>
      <c r="R27" s="126"/>
      <c r="S27" s="126"/>
      <c r="T27" s="127">
        <f t="shared" ref="T27" si="17">R27+S27</f>
        <v>0</v>
      </c>
      <c r="U27" s="126"/>
      <c r="V27" s="126"/>
      <c r="W27" s="127">
        <f t="shared" ref="W27" si="18">U27+V27</f>
        <v>0</v>
      </c>
      <c r="X27" s="126"/>
      <c r="Y27" s="126"/>
      <c r="Z27" s="127">
        <f t="shared" ref="Z27" si="19">X27+Y27</f>
        <v>0</v>
      </c>
      <c r="AA27" s="126"/>
      <c r="AB27" s="126"/>
      <c r="AC27" s="127">
        <f t="shared" ref="AC27" si="20">AA27+AB27</f>
        <v>0</v>
      </c>
      <c r="AD27" s="126"/>
      <c r="AE27" s="126"/>
      <c r="AF27" s="127"/>
      <c r="AG27" s="126"/>
      <c r="AH27" s="126"/>
      <c r="AI27" s="127"/>
      <c r="AJ27" s="126"/>
      <c r="AK27" s="126"/>
      <c r="AL27" s="127"/>
      <c r="AM27" s="126"/>
      <c r="AN27" s="126"/>
      <c r="AO27" s="127"/>
    </row>
    <row r="28" spans="2:41" s="33" customFormat="1">
      <c r="B28" s="26" t="s">
        <v>48</v>
      </c>
      <c r="C28" s="18">
        <v>18.090955918962401</v>
      </c>
      <c r="D28" s="18">
        <v>0</v>
      </c>
      <c r="E28" s="38">
        <v>18.090955918962401</v>
      </c>
      <c r="F28" s="18">
        <v>18.090955918962401</v>
      </c>
      <c r="G28" s="18">
        <v>0</v>
      </c>
      <c r="H28" s="38">
        <v>18.090955918962401</v>
      </c>
      <c r="I28" s="18">
        <v>17.384719185805789</v>
      </c>
      <c r="J28" s="18">
        <v>0</v>
      </c>
      <c r="K28" s="38">
        <v>17.384719185805789</v>
      </c>
      <c r="L28" s="18">
        <v>17.384719185805789</v>
      </c>
      <c r="M28" s="18">
        <v>0</v>
      </c>
      <c r="N28" s="38">
        <v>17.384719185805789</v>
      </c>
      <c r="O28" s="18">
        <v>17.384719185805789</v>
      </c>
      <c r="P28" s="18">
        <v>0</v>
      </c>
      <c r="Q28" s="82">
        <v>17.384719185805789</v>
      </c>
      <c r="R28" s="89">
        <v>17.795339096011599</v>
      </c>
      <c r="S28" s="18">
        <v>0</v>
      </c>
      <c r="T28" s="90">
        <v>17.795339096011599</v>
      </c>
      <c r="U28" s="90">
        <v>17.795339096011599</v>
      </c>
      <c r="V28" s="18">
        <v>0</v>
      </c>
      <c r="W28" s="90">
        <v>17.795339096011599</v>
      </c>
      <c r="X28" s="90">
        <v>17.795339096011599</v>
      </c>
      <c r="Y28" s="18">
        <v>0</v>
      </c>
      <c r="Z28" s="90">
        <v>17.795339096011599</v>
      </c>
      <c r="AA28" s="90">
        <v>17.3730616811659</v>
      </c>
      <c r="AB28" s="18">
        <v>0</v>
      </c>
      <c r="AC28" s="90">
        <v>17.3730616811659</v>
      </c>
      <c r="AD28" s="90">
        <v>17.3730616811659</v>
      </c>
      <c r="AE28" s="18">
        <v>0</v>
      </c>
      <c r="AF28" s="90">
        <v>17.3730616811659</v>
      </c>
      <c r="AG28" s="90">
        <v>17.3730616811659</v>
      </c>
      <c r="AH28" s="18">
        <v>0</v>
      </c>
      <c r="AI28" s="90">
        <v>17.3730616811659</v>
      </c>
      <c r="AJ28" s="90">
        <v>17.3730616811659</v>
      </c>
      <c r="AK28" s="18">
        <v>0</v>
      </c>
      <c r="AL28" s="90">
        <v>17.3730616811659</v>
      </c>
      <c r="AM28" s="90">
        <v>17.3730616811659</v>
      </c>
      <c r="AN28" s="18">
        <v>0</v>
      </c>
      <c r="AO28" s="90">
        <v>17.3730616811659</v>
      </c>
    </row>
    <row r="29" spans="2:41">
      <c r="B29" s="24" t="s">
        <v>47</v>
      </c>
      <c r="C29" s="15">
        <v>10.6452753001474</v>
      </c>
      <c r="D29" s="16">
        <v>0</v>
      </c>
      <c r="E29" s="35">
        <v>10.6452753001474</v>
      </c>
      <c r="F29" s="15">
        <v>10.6452753001474</v>
      </c>
      <c r="G29" s="16">
        <v>0</v>
      </c>
      <c r="H29" s="35">
        <v>10.6452753001474</v>
      </c>
      <c r="I29" s="15">
        <v>10.3019371063506</v>
      </c>
      <c r="J29" s="16">
        <v>0</v>
      </c>
      <c r="K29" s="35">
        <v>10.3019371063506</v>
      </c>
      <c r="L29" s="15">
        <v>10.3019371063506</v>
      </c>
      <c r="M29" s="16">
        <v>0</v>
      </c>
      <c r="N29" s="35">
        <v>10.3019371063506</v>
      </c>
      <c r="O29" s="15">
        <v>10.3019371063506</v>
      </c>
      <c r="P29" s="16">
        <v>0</v>
      </c>
      <c r="Q29" s="81">
        <v>10.3019371063506</v>
      </c>
      <c r="R29" s="88">
        <v>10.3940588127466</v>
      </c>
      <c r="S29" s="16">
        <v>0</v>
      </c>
      <c r="T29" s="35">
        <v>10.3940588127466</v>
      </c>
      <c r="U29" s="88">
        <v>10.3940588127466</v>
      </c>
      <c r="V29" s="16">
        <v>0</v>
      </c>
      <c r="W29" s="35">
        <v>10.3940588127466</v>
      </c>
      <c r="X29" s="88">
        <v>10.3940588127466</v>
      </c>
      <c r="Y29" s="16">
        <v>0</v>
      </c>
      <c r="Z29" s="35">
        <v>10.3940588127466</v>
      </c>
      <c r="AA29" s="88">
        <v>10.6730917269039</v>
      </c>
      <c r="AB29" s="16">
        <v>0</v>
      </c>
      <c r="AC29" s="35">
        <v>10.6730917269039</v>
      </c>
      <c r="AD29" s="88">
        <v>10.6730917269039</v>
      </c>
      <c r="AE29" s="16">
        <v>0</v>
      </c>
      <c r="AF29" s="35">
        <v>10.6730917269039</v>
      </c>
      <c r="AG29" s="88">
        <v>10.6730917269039</v>
      </c>
      <c r="AH29" s="16">
        <v>0</v>
      </c>
      <c r="AI29" s="35">
        <v>10.6730917269039</v>
      </c>
      <c r="AJ29" s="88">
        <v>10.6730917269039</v>
      </c>
      <c r="AK29" s="16">
        <v>0</v>
      </c>
      <c r="AL29" s="35">
        <v>10.6730917269039</v>
      </c>
      <c r="AM29" s="88">
        <v>10.6730917269039</v>
      </c>
      <c r="AN29" s="16">
        <v>0</v>
      </c>
      <c r="AO29" s="35">
        <v>10.6730917269039</v>
      </c>
    </row>
    <row r="30" spans="2:41">
      <c r="B30" s="24" t="s">
        <v>46</v>
      </c>
      <c r="C30" s="15">
        <v>7.4456806188150004</v>
      </c>
      <c r="D30" s="16">
        <v>0</v>
      </c>
      <c r="E30" s="35">
        <v>7.4456806188150004</v>
      </c>
      <c r="F30" s="15">
        <v>7.4456806188150004</v>
      </c>
      <c r="G30" s="16">
        <v>0</v>
      </c>
      <c r="H30" s="35">
        <v>7.4456806188150004</v>
      </c>
      <c r="I30" s="15">
        <v>7.0827820794551899</v>
      </c>
      <c r="J30" s="16">
        <v>0</v>
      </c>
      <c r="K30" s="35">
        <v>7.0827820794551899</v>
      </c>
      <c r="L30" s="15">
        <v>7.0827820794551899</v>
      </c>
      <c r="M30" s="16">
        <v>0</v>
      </c>
      <c r="N30" s="35">
        <v>7.0827820794551899</v>
      </c>
      <c r="O30" s="15">
        <v>7.0827820794551899</v>
      </c>
      <c r="P30" s="16">
        <v>0</v>
      </c>
      <c r="Q30" s="81">
        <v>7.0827820794551899</v>
      </c>
      <c r="R30" s="88">
        <v>7.4012802832649998</v>
      </c>
      <c r="S30" s="16">
        <v>0</v>
      </c>
      <c r="T30" s="35">
        <v>7.4012802832649998</v>
      </c>
      <c r="U30" s="88">
        <v>7.4012802832649998</v>
      </c>
      <c r="V30" s="16">
        <v>0</v>
      </c>
      <c r="W30" s="35">
        <v>7.4012802832649998</v>
      </c>
      <c r="X30" s="88">
        <v>7.4012802832649998</v>
      </c>
      <c r="Y30" s="16">
        <v>0</v>
      </c>
      <c r="Z30" s="35">
        <v>7.4012802832649998</v>
      </c>
      <c r="AA30" s="88">
        <v>6.6999699542620004</v>
      </c>
      <c r="AB30" s="16">
        <v>0</v>
      </c>
      <c r="AC30" s="35">
        <v>6.6999699542620004</v>
      </c>
      <c r="AD30" s="88">
        <v>6.6999699542620004</v>
      </c>
      <c r="AE30" s="16">
        <v>0</v>
      </c>
      <c r="AF30" s="35">
        <v>6.6999699542620004</v>
      </c>
      <c r="AG30" s="88">
        <v>6.6999699542620004</v>
      </c>
      <c r="AH30" s="16">
        <v>0</v>
      </c>
      <c r="AI30" s="35">
        <v>6.6999699542620004</v>
      </c>
      <c r="AJ30" s="88">
        <v>6.6999699542620004</v>
      </c>
      <c r="AK30" s="16">
        <v>0</v>
      </c>
      <c r="AL30" s="35">
        <v>6.6999699542620004</v>
      </c>
      <c r="AM30" s="88">
        <v>6.6999699542620004</v>
      </c>
      <c r="AN30" s="16">
        <v>0</v>
      </c>
      <c r="AO30" s="35">
        <v>6.6999699542620004</v>
      </c>
    </row>
    <row r="31" spans="2:41">
      <c r="B31" s="26" t="s">
        <v>18</v>
      </c>
      <c r="C31" s="18">
        <v>0.82536758552849998</v>
      </c>
      <c r="D31" s="18">
        <v>0.55530940882730995</v>
      </c>
      <c r="E31" s="39">
        <v>1.3806769943558099</v>
      </c>
      <c r="F31" s="18">
        <v>0.82536758552849998</v>
      </c>
      <c r="G31" s="18">
        <v>0.55530940882730995</v>
      </c>
      <c r="H31" s="38">
        <v>1.3806769943558099</v>
      </c>
      <c r="I31" s="18">
        <v>0.82536758552849998</v>
      </c>
      <c r="J31" s="18">
        <v>0.55530940882730995</v>
      </c>
      <c r="K31" s="39">
        <v>1.3806769943558099</v>
      </c>
      <c r="L31" s="18">
        <v>0.82536758552849998</v>
      </c>
      <c r="M31" s="18">
        <v>0.55530940882730995</v>
      </c>
      <c r="N31" s="39">
        <v>1.3806769943558099</v>
      </c>
      <c r="O31" s="18">
        <v>0.85572238473713502</v>
      </c>
      <c r="P31" s="18">
        <v>0.5806213630074899</v>
      </c>
      <c r="Q31" s="83">
        <v>1.4363437477446248</v>
      </c>
      <c r="R31" s="93">
        <v>0.85572238473713502</v>
      </c>
      <c r="S31" s="18">
        <v>0.58062136300767997</v>
      </c>
      <c r="T31" s="39">
        <v>1.4363437477448149</v>
      </c>
      <c r="U31" s="89">
        <v>0.85572238473713502</v>
      </c>
      <c r="V31" s="18">
        <v>0.58062136300767997</v>
      </c>
      <c r="W31" s="39">
        <v>1.4363437477448149</v>
      </c>
      <c r="X31" s="89">
        <v>0.85572238473713502</v>
      </c>
      <c r="Y31" s="18">
        <v>0.58062136300767997</v>
      </c>
      <c r="Z31" s="39">
        <v>1.4363437477448149</v>
      </c>
      <c r="AA31" s="89">
        <v>0.91488662727513503</v>
      </c>
      <c r="AB31" s="18">
        <v>0.6004250962305</v>
      </c>
      <c r="AC31" s="39">
        <v>1.515311723505635</v>
      </c>
      <c r="AD31" s="89">
        <v>0.91488662727513503</v>
      </c>
      <c r="AE31" s="18">
        <v>0.6004250962305</v>
      </c>
      <c r="AF31" s="39">
        <v>1.515311723505635</v>
      </c>
      <c r="AG31" s="89">
        <v>0.91488662727513503</v>
      </c>
      <c r="AH31" s="18">
        <v>0.6004250962305</v>
      </c>
      <c r="AI31" s="39">
        <v>1.515311723505635</v>
      </c>
      <c r="AJ31" s="89">
        <v>0.91488662727513503</v>
      </c>
      <c r="AK31" s="18">
        <v>0.6004250962305</v>
      </c>
      <c r="AL31" s="39">
        <v>1.515311723505635</v>
      </c>
      <c r="AM31" s="89">
        <v>0.91488662727513503</v>
      </c>
      <c r="AN31" s="18">
        <v>0.6004250962305</v>
      </c>
      <c r="AO31" s="39">
        <v>1.515311723505635</v>
      </c>
    </row>
    <row r="32" spans="2:41">
      <c r="B32" s="27" t="s">
        <v>32</v>
      </c>
      <c r="C32" s="20">
        <v>4.5287136899889999</v>
      </c>
      <c r="D32" s="18">
        <v>9.7877606132E-2</v>
      </c>
      <c r="E32" s="39">
        <v>4.6265912961210001</v>
      </c>
      <c r="F32" s="20">
        <v>4.5172658186970001</v>
      </c>
      <c r="G32" s="18">
        <v>0.102771485133</v>
      </c>
      <c r="H32" s="39">
        <v>4.6200373038300002</v>
      </c>
      <c r="I32" s="20">
        <v>4.6455582627279997</v>
      </c>
      <c r="J32" s="18">
        <v>0.107119024193</v>
      </c>
      <c r="K32" s="39">
        <v>4.7526772869209992</v>
      </c>
      <c r="L32" s="20">
        <v>4.7676878931779996</v>
      </c>
      <c r="M32" s="18">
        <v>0.114751992191</v>
      </c>
      <c r="N32" s="39">
        <v>4.8824398853689992</v>
      </c>
      <c r="O32" s="20">
        <v>4.7954548196689997</v>
      </c>
      <c r="P32" s="18">
        <v>0.12013805088899999</v>
      </c>
      <c r="Q32" s="83">
        <v>4.9155928705580001</v>
      </c>
      <c r="R32" s="91">
        <v>4.991234215025</v>
      </c>
      <c r="S32" s="18">
        <v>0.122961345529</v>
      </c>
      <c r="T32" s="39">
        <v>5.1141955605540002</v>
      </c>
      <c r="U32" s="91">
        <v>5.1410440702090003</v>
      </c>
      <c r="V32" s="18">
        <v>0.119928782769</v>
      </c>
      <c r="W32" s="39">
        <v>5.260972852978</v>
      </c>
      <c r="X32" s="91">
        <v>5.2948400920710004</v>
      </c>
      <c r="Y32" s="18">
        <v>0.156080377667</v>
      </c>
      <c r="Z32" s="39">
        <v>5.4509204697380005</v>
      </c>
      <c r="AA32" s="91">
        <v>5.3789395817679999</v>
      </c>
      <c r="AB32" s="18">
        <v>0.13363995742000001</v>
      </c>
      <c r="AC32" s="39">
        <v>5.5125795391879997</v>
      </c>
      <c r="AD32" s="91">
        <v>6.2794138007960001</v>
      </c>
      <c r="AE32" s="18">
        <v>0.13574315200500001</v>
      </c>
      <c r="AF32" s="39">
        <v>6.4151569528010004</v>
      </c>
      <c r="AG32" s="91">
        <v>6.3012611229379996</v>
      </c>
      <c r="AH32" s="18">
        <v>0.12776814584599999</v>
      </c>
      <c r="AI32" s="39">
        <v>6.4290292687839994</v>
      </c>
      <c r="AJ32" s="91">
        <v>6.2595889067929997</v>
      </c>
      <c r="AK32" s="18">
        <v>0.128865946974</v>
      </c>
      <c r="AL32" s="39">
        <v>6.3884548537669996</v>
      </c>
      <c r="AM32" s="91">
        <v>6.314406988769</v>
      </c>
      <c r="AN32" s="18">
        <v>0.12794782508300001</v>
      </c>
      <c r="AO32" s="39">
        <v>6.4423548138519999</v>
      </c>
    </row>
    <row r="33" spans="1:47" ht="15.75" thickBot="1">
      <c r="B33" s="43" t="s">
        <v>19</v>
      </c>
      <c r="C33" s="67">
        <f>C21+C17+C13+C7+C31+C28+C32</f>
        <v>2823.831850995954</v>
      </c>
      <c r="D33" s="67">
        <f>D21+D17+D13+D7+D31+D28+D32</f>
        <v>121.4880383310436</v>
      </c>
      <c r="E33" s="40">
        <f t="shared" si="1"/>
        <v>2945.3198893269978</v>
      </c>
      <c r="F33" s="67">
        <f>F21+F17+F13+F7+F31+F28+F32</f>
        <v>2818.1315788040656</v>
      </c>
      <c r="G33" s="67">
        <f>G21+G17+G13+G7+G31+G28+G32</f>
        <v>121.75804418748109</v>
      </c>
      <c r="H33" s="40">
        <f t="shared" si="2"/>
        <v>2939.8896229915467</v>
      </c>
      <c r="I33" s="67">
        <f>I21+I17+I13+I7+I31+I28+I32</f>
        <v>2829.6653987723766</v>
      </c>
      <c r="J33" s="67">
        <f>J21+J17+J13+J7+J31+J28+J32</f>
        <v>128.03638221770711</v>
      </c>
      <c r="K33" s="40">
        <f t="shared" si="3"/>
        <v>2957.7017809900835</v>
      </c>
      <c r="L33" s="67">
        <f>L21+L17+L13+L7+L31+L28+L32</f>
        <v>2846.3720637049996</v>
      </c>
      <c r="M33" s="67">
        <f>M21+M17+M13+M7+M31+M28+M32</f>
        <v>129.14770429386675</v>
      </c>
      <c r="N33" s="40">
        <f t="shared" si="4"/>
        <v>2975.5197679988664</v>
      </c>
      <c r="O33" s="67">
        <f>O21+O17+O13+O7+O31+O28+O32</f>
        <v>2865.6191619690949</v>
      </c>
      <c r="P33" s="67">
        <f>P21+P17+P13+P7+P31+P28+P32</f>
        <v>132.07458056237147</v>
      </c>
      <c r="Q33" s="84">
        <f t="shared" si="5"/>
        <v>2997.6937425314663</v>
      </c>
      <c r="R33" s="92">
        <f>R21+R17+R13+R7+R31+R28+R32</f>
        <v>2873.9376488180656</v>
      </c>
      <c r="S33" s="67">
        <f>S21+S17+S13+S7+S31+S28+S32</f>
        <v>132.35105401152234</v>
      </c>
      <c r="T33" s="40">
        <f t="shared" ref="T33" si="21">R33+S33</f>
        <v>3006.2887028295877</v>
      </c>
      <c r="U33" s="92">
        <f>U21+U17+U13+U7+U31+U28+U32</f>
        <v>2891.8258820818728</v>
      </c>
      <c r="V33" s="67">
        <f>V21+V17+V13+V7+V31+V28+V32</f>
        <v>134.62833363838206</v>
      </c>
      <c r="W33" s="40">
        <f t="shared" ref="W33" si="22">U33+V33</f>
        <v>3026.454215720255</v>
      </c>
      <c r="X33" s="92">
        <f>X21+X17+X13+X7+X31+X28+X32</f>
        <v>2915.3929249915927</v>
      </c>
      <c r="Y33" s="67">
        <f>Y21+Y17+Y13+Y7+Y31+Y28+Y32</f>
        <v>136.3760865953908</v>
      </c>
      <c r="Z33" s="40">
        <f t="shared" ref="Z33" si="23">X33+Y33</f>
        <v>3051.7690115869837</v>
      </c>
      <c r="AA33" s="92">
        <f>AA21+AA17+AA13+AA7+AA31+AA28+AA32</f>
        <v>2942.7158331562359</v>
      </c>
      <c r="AB33" s="67">
        <f>AB21+AB17+AB13+AB7+AB31+AB28+AB32</f>
        <v>138.53271302698411</v>
      </c>
      <c r="AC33" s="40">
        <f t="shared" ref="AC33" si="24">AA33+AB33</f>
        <v>3081.2485461832202</v>
      </c>
      <c r="AD33" s="92">
        <f>AD21+AD17+AD13+AD7+AD31+AD28+AD32</f>
        <v>2951.8319286512606</v>
      </c>
      <c r="AE33" s="67">
        <f>AE21+AE17+AE13+AE7+AE31+AE28+AE32</f>
        <v>140.1653441243426</v>
      </c>
      <c r="AF33" s="40">
        <f>AD33+AE33</f>
        <v>3091.9972727756031</v>
      </c>
      <c r="AG33" s="92">
        <f>AG21+AG17+AG13+AG7+AG31+AG28+AG32</f>
        <v>2978.9129557014317</v>
      </c>
      <c r="AH33" s="67">
        <f>AH21+AH17+AH13+AH7+AH31+AH28+AH32</f>
        <v>142.69632359099921</v>
      </c>
      <c r="AI33" s="40">
        <f>AG33+AH33</f>
        <v>3121.609279292431</v>
      </c>
      <c r="AJ33" s="92">
        <f>AJ21+AJ17+AJ13+AJ7+AJ31+AJ28+AJ32</f>
        <v>2995.706193342498</v>
      </c>
      <c r="AK33" s="67">
        <f>AK21+AK17+AK13+AK7+AK31+AK28+AK32</f>
        <v>146.06558445191595</v>
      </c>
      <c r="AL33" s="40">
        <f t="shared" ref="AL33" si="25">AJ33+AK33</f>
        <v>3141.771777794414</v>
      </c>
      <c r="AM33" s="92">
        <f>AM21+AM17+AM13+AM7+AM31+AM28+AM32</f>
        <v>3011.9073803742053</v>
      </c>
      <c r="AN33" s="67">
        <f>AN21+AN17+AN13+AN7+AN31+AN28+AN32</f>
        <v>147.02613557234176</v>
      </c>
      <c r="AO33" s="40">
        <f t="shared" ref="AO33" si="26">AM33+AN33</f>
        <v>3158.9335159465472</v>
      </c>
    </row>
    <row r="34" spans="1:47">
      <c r="B34" s="2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</row>
    <row r="35" spans="1:47" ht="15.75" thickBot="1">
      <c r="B35" s="28" t="s">
        <v>29</v>
      </c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</row>
    <row r="36" spans="1:47">
      <c r="C36" s="28"/>
      <c r="D36" s="94">
        <v>44652</v>
      </c>
      <c r="E36" s="94">
        <v>44682</v>
      </c>
      <c r="F36" s="94">
        <v>44713</v>
      </c>
      <c r="G36" s="94">
        <v>44743</v>
      </c>
      <c r="H36" s="94">
        <v>44774</v>
      </c>
      <c r="I36" s="94">
        <v>44805</v>
      </c>
      <c r="J36" s="94">
        <v>44835</v>
      </c>
      <c r="K36" s="94">
        <v>44866</v>
      </c>
      <c r="L36" s="94">
        <v>44896</v>
      </c>
      <c r="M36" s="94">
        <v>44927</v>
      </c>
      <c r="N36" s="94">
        <v>44958</v>
      </c>
      <c r="O36" s="94">
        <v>44986</v>
      </c>
      <c r="P36" s="94">
        <v>45017</v>
      </c>
    </row>
    <row r="37" spans="1:47">
      <c r="C37" s="4" t="s">
        <v>25</v>
      </c>
      <c r="D37" s="95">
        <f>C33</f>
        <v>2823.831850995954</v>
      </c>
      <c r="E37" s="95">
        <f>F33</f>
        <v>2818.1315788040656</v>
      </c>
      <c r="F37" s="95">
        <f>I33</f>
        <v>2829.6653987723766</v>
      </c>
      <c r="G37" s="95">
        <f>L33</f>
        <v>2846.3720637049996</v>
      </c>
      <c r="H37" s="95">
        <f>O33</f>
        <v>2865.6191619690949</v>
      </c>
      <c r="I37" s="95">
        <f>R33</f>
        <v>2873.9376488180656</v>
      </c>
      <c r="J37" s="95">
        <f>U33</f>
        <v>2891.8258820818728</v>
      </c>
      <c r="K37" s="95">
        <f>X33</f>
        <v>2915.3929249915927</v>
      </c>
      <c r="L37" s="95">
        <f>AA33</f>
        <v>2942.7158331562359</v>
      </c>
      <c r="M37" s="95">
        <f>AD33</f>
        <v>2951.8319286512606</v>
      </c>
      <c r="N37" s="95">
        <f>AG33</f>
        <v>2978.9129557014317</v>
      </c>
      <c r="O37" s="95">
        <f>AJ33</f>
        <v>2995.706193342498</v>
      </c>
      <c r="P37" s="95">
        <f>AM33</f>
        <v>3011.9073803742053</v>
      </c>
    </row>
    <row r="38" spans="1:47">
      <c r="C38" s="4" t="s">
        <v>1</v>
      </c>
      <c r="D38" s="95">
        <f>D33</f>
        <v>121.4880383310436</v>
      </c>
      <c r="E38" s="95">
        <f>G33</f>
        <v>121.75804418748109</v>
      </c>
      <c r="F38" s="95">
        <f>J33</f>
        <v>128.03638221770711</v>
      </c>
      <c r="G38" s="95">
        <f>M33</f>
        <v>129.14770429386675</v>
      </c>
      <c r="H38" s="95">
        <f>P33</f>
        <v>132.07458056237147</v>
      </c>
      <c r="I38" s="95">
        <f>S33</f>
        <v>132.35105401152234</v>
      </c>
      <c r="J38" s="95">
        <f>V33</f>
        <v>134.62833363838206</v>
      </c>
      <c r="K38" s="95">
        <f>Y33</f>
        <v>136.3760865953908</v>
      </c>
      <c r="L38" s="95">
        <f>AB33</f>
        <v>138.53271302698411</v>
      </c>
      <c r="M38" s="95">
        <f>AE33</f>
        <v>140.1653441243426</v>
      </c>
      <c r="N38" s="95">
        <f>AH33</f>
        <v>142.69632359099921</v>
      </c>
      <c r="O38" s="95">
        <f>AK33</f>
        <v>146.06558445191595</v>
      </c>
      <c r="P38" s="95">
        <f>AN33</f>
        <v>147.02613557234176</v>
      </c>
    </row>
    <row r="39" spans="1:47" ht="15.75" thickBot="1">
      <c r="A39" s="41"/>
      <c r="C39" s="43" t="s">
        <v>19</v>
      </c>
      <c r="D39" s="95">
        <f t="shared" ref="D39:P39" si="27">SUM(D37:D38)</f>
        <v>2945.3198893269978</v>
      </c>
      <c r="E39" s="95">
        <f t="shared" si="27"/>
        <v>2939.8896229915467</v>
      </c>
      <c r="F39" s="95">
        <f t="shared" si="27"/>
        <v>2957.7017809900835</v>
      </c>
      <c r="G39" s="95">
        <f t="shared" si="27"/>
        <v>2975.5197679988664</v>
      </c>
      <c r="H39" s="95">
        <f t="shared" si="27"/>
        <v>2997.6937425314663</v>
      </c>
      <c r="I39" s="95">
        <f t="shared" si="27"/>
        <v>3006.2887028295877</v>
      </c>
      <c r="J39" s="95">
        <f t="shared" si="27"/>
        <v>3026.454215720255</v>
      </c>
      <c r="K39" s="95">
        <f t="shared" si="27"/>
        <v>3051.7690115869837</v>
      </c>
      <c r="L39" s="95">
        <f t="shared" si="27"/>
        <v>3081.2485461832202</v>
      </c>
      <c r="M39" s="95">
        <f t="shared" si="27"/>
        <v>3091.9972727756031</v>
      </c>
      <c r="N39" s="95">
        <f t="shared" si="27"/>
        <v>3121.609279292431</v>
      </c>
      <c r="O39" s="95">
        <f t="shared" si="27"/>
        <v>3141.771777794414</v>
      </c>
      <c r="P39" s="95">
        <f t="shared" si="27"/>
        <v>3158.9335159465472</v>
      </c>
    </row>
    <row r="40" spans="1:47">
      <c r="A40" s="41"/>
      <c r="B40" s="30"/>
    </row>
    <row r="41" spans="1:47">
      <c r="A41" s="41"/>
      <c r="B41" s="30"/>
    </row>
    <row r="42" spans="1:47">
      <c r="A42" s="41"/>
      <c r="B42" s="30"/>
    </row>
    <row r="43" spans="1:47">
      <c r="A43" s="41"/>
      <c r="B43" s="30"/>
    </row>
    <row r="44" spans="1:47">
      <c r="A44" s="41"/>
      <c r="B44" s="31"/>
    </row>
  </sheetData>
  <mergeCells count="28">
    <mergeCell ref="B2:E2"/>
    <mergeCell ref="B5:B6"/>
    <mergeCell ref="AD5:AE5"/>
    <mergeCell ref="F5:G5"/>
    <mergeCell ref="H5:H6"/>
    <mergeCell ref="C5:D5"/>
    <mergeCell ref="E5:E6"/>
    <mergeCell ref="N5:N6"/>
    <mergeCell ref="I5:J5"/>
    <mergeCell ref="K5:K6"/>
    <mergeCell ref="AA5:AB5"/>
    <mergeCell ref="AC5:AC6"/>
    <mergeCell ref="AM5:AN5"/>
    <mergeCell ref="AO5:AO6"/>
    <mergeCell ref="AJ5:AK5"/>
    <mergeCell ref="AL5:AL6"/>
    <mergeCell ref="L5:M5"/>
    <mergeCell ref="AG5:AH5"/>
    <mergeCell ref="AI5:AI6"/>
    <mergeCell ref="U5:V5"/>
    <mergeCell ref="W5:W6"/>
    <mergeCell ref="R5:S5"/>
    <mergeCell ref="T5:T6"/>
    <mergeCell ref="O5:P5"/>
    <mergeCell ref="Q5:Q6"/>
    <mergeCell ref="AF5:AF6"/>
    <mergeCell ref="X5:Y5"/>
    <mergeCell ref="Z5:Z6"/>
  </mergeCells>
  <conditionalFormatting sqref="C35:AU35">
    <cfRule type="cellIs" priority="51" operator="notEqual">
      <formula>0</formula>
    </cfRule>
    <cfRule type="cellIs" priority="52" operator="notEqual">
      <formula>0</formula>
    </cfRule>
  </conditionalFormatting>
  <conditionalFormatting sqref="AA35:AC35">
    <cfRule type="cellIs" priority="11" operator="notEqual">
      <formula>0</formula>
    </cfRule>
    <cfRule type="cellIs" priority="12" operator="notEqual">
      <formula>0</formula>
    </cfRule>
  </conditionalFormatting>
  <conditionalFormatting sqref="AA35:AC35">
    <cfRule type="cellIs" priority="9" operator="notEqual">
      <formula>0</formula>
    </cfRule>
    <cfRule type="cellIs" priority="10" operator="notEqual">
      <formula>0</formula>
    </cfRule>
  </conditionalFormatting>
  <conditionalFormatting sqref="AD35:AU35">
    <cfRule type="cellIs" priority="7" operator="notEqual">
      <formula>0</formula>
    </cfRule>
    <cfRule type="cellIs" priority="8" operator="notEqual">
      <formula>0</formula>
    </cfRule>
  </conditionalFormatting>
  <conditionalFormatting sqref="AD35:AU35">
    <cfRule type="cellIs" priority="5" operator="notEqual">
      <formula>0</formula>
    </cfRule>
    <cfRule type="cellIs" priority="6" operator="notEqual">
      <formula>0</formula>
    </cfRule>
  </conditionalFormatting>
  <conditionalFormatting sqref="AD35:AU35">
    <cfRule type="cellIs" priority="3" operator="notEqual">
      <formula>0</formula>
    </cfRule>
    <cfRule type="cellIs" priority="4" operator="notEqual">
      <formula>0</formula>
    </cfRule>
  </conditionalFormatting>
  <conditionalFormatting sqref="AD35:AU35">
    <cfRule type="cellIs" priority="1" operator="notEqual">
      <formula>0</formula>
    </cfRule>
    <cfRule type="cellIs" priority="2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47"/>
  <sheetViews>
    <sheetView showGridLines="0" zoomScale="60" zoomScaleNormal="60" workbookViewId="0">
      <pane xSplit="2" ySplit="5" topLeftCell="N6" activePane="bottomRight" state="frozen"/>
      <selection pane="topRight" activeCell="C1" sqref="C1"/>
      <selection pane="bottomLeft" activeCell="A6" sqref="A6"/>
      <selection pane="bottomRight" activeCell="O52" sqref="O52"/>
    </sheetView>
  </sheetViews>
  <sheetFormatPr defaultColWidth="9.140625" defaultRowHeight="15"/>
  <cols>
    <col min="1" max="1" width="9.140625" style="1"/>
    <col min="2" max="2" width="45" style="1" customWidth="1"/>
    <col min="3" max="14" width="15.85546875" style="1" customWidth="1"/>
    <col min="15" max="47" width="16.140625" style="1" customWidth="1"/>
    <col min="48" max="16384" width="9.140625" style="1"/>
  </cols>
  <sheetData>
    <row r="1" spans="2:47">
      <c r="B1" s="72" t="s">
        <v>27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</row>
    <row r="2" spans="2:47">
      <c r="B2" s="72" t="s">
        <v>28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</row>
    <row r="3" spans="2:47" ht="15.75" thickBot="1">
      <c r="B3" s="2"/>
    </row>
    <row r="4" spans="2:47" s="70" customFormat="1">
      <c r="B4" s="121" t="s">
        <v>0</v>
      </c>
      <c r="C4" s="123" t="s">
        <v>41</v>
      </c>
      <c r="D4" s="115"/>
      <c r="E4" s="100" t="s">
        <v>23</v>
      </c>
      <c r="F4" s="114" t="s">
        <v>43</v>
      </c>
      <c r="G4" s="115"/>
      <c r="H4" s="100" t="s">
        <v>23</v>
      </c>
      <c r="I4" s="114" t="s">
        <v>45</v>
      </c>
      <c r="J4" s="115"/>
      <c r="K4" s="100" t="s">
        <v>23</v>
      </c>
      <c r="L4" s="114" t="s">
        <v>49</v>
      </c>
      <c r="M4" s="115"/>
      <c r="N4" s="100" t="s">
        <v>23</v>
      </c>
      <c r="O4" s="114" t="s">
        <v>50</v>
      </c>
      <c r="P4" s="115"/>
      <c r="Q4" s="100" t="s">
        <v>23</v>
      </c>
      <c r="R4" s="114" t="s">
        <v>51</v>
      </c>
      <c r="S4" s="115"/>
      <c r="T4" s="100" t="s">
        <v>23</v>
      </c>
      <c r="U4" s="114" t="s">
        <v>52</v>
      </c>
      <c r="V4" s="115"/>
      <c r="W4" s="100" t="s">
        <v>23</v>
      </c>
      <c r="X4" s="114" t="s">
        <v>53</v>
      </c>
      <c r="Y4" s="115"/>
      <c r="Z4" s="100" t="s">
        <v>23</v>
      </c>
      <c r="AA4" s="114" t="s">
        <v>55</v>
      </c>
      <c r="AB4" s="115"/>
      <c r="AC4" s="100" t="s">
        <v>23</v>
      </c>
      <c r="AD4" s="114" t="s">
        <v>56</v>
      </c>
      <c r="AE4" s="115"/>
      <c r="AF4" s="100" t="s">
        <v>23</v>
      </c>
      <c r="AG4" s="114" t="s">
        <v>58</v>
      </c>
      <c r="AH4" s="115"/>
      <c r="AI4" s="100" t="s">
        <v>23</v>
      </c>
      <c r="AJ4" s="124" t="s">
        <v>59</v>
      </c>
      <c r="AK4" s="125"/>
      <c r="AL4" s="116" t="s">
        <v>23</v>
      </c>
      <c r="AM4" s="124" t="s">
        <v>60</v>
      </c>
      <c r="AN4" s="125"/>
      <c r="AO4" s="116" t="s">
        <v>23</v>
      </c>
    </row>
    <row r="5" spans="2:47" s="70" customFormat="1" ht="15.75" thickBot="1">
      <c r="B5" s="122"/>
      <c r="C5" s="42" t="s">
        <v>25</v>
      </c>
      <c r="D5" s="4" t="s">
        <v>1</v>
      </c>
      <c r="E5" s="101"/>
      <c r="F5" s="42" t="s">
        <v>25</v>
      </c>
      <c r="G5" s="4" t="s">
        <v>1</v>
      </c>
      <c r="H5" s="101"/>
      <c r="I5" s="42" t="s">
        <v>25</v>
      </c>
      <c r="J5" s="4" t="s">
        <v>1</v>
      </c>
      <c r="K5" s="101"/>
      <c r="L5" s="42" t="s">
        <v>25</v>
      </c>
      <c r="M5" s="4" t="s">
        <v>1</v>
      </c>
      <c r="N5" s="101"/>
      <c r="O5" s="42" t="s">
        <v>25</v>
      </c>
      <c r="P5" s="4" t="s">
        <v>1</v>
      </c>
      <c r="Q5" s="101"/>
      <c r="R5" s="42" t="s">
        <v>25</v>
      </c>
      <c r="S5" s="4" t="s">
        <v>1</v>
      </c>
      <c r="T5" s="101"/>
      <c r="U5" s="42" t="s">
        <v>25</v>
      </c>
      <c r="V5" s="4" t="s">
        <v>1</v>
      </c>
      <c r="W5" s="101"/>
      <c r="X5" s="42" t="s">
        <v>25</v>
      </c>
      <c r="Y5" s="4" t="s">
        <v>1</v>
      </c>
      <c r="Z5" s="101"/>
      <c r="AA5" s="42" t="s">
        <v>25</v>
      </c>
      <c r="AB5" s="4" t="s">
        <v>1</v>
      </c>
      <c r="AC5" s="101"/>
      <c r="AD5" s="42" t="s">
        <v>25</v>
      </c>
      <c r="AE5" s="4" t="s">
        <v>1</v>
      </c>
      <c r="AF5" s="101"/>
      <c r="AG5" s="42" t="s">
        <v>25</v>
      </c>
      <c r="AH5" s="4" t="s">
        <v>1</v>
      </c>
      <c r="AI5" s="101"/>
      <c r="AJ5" s="42" t="s">
        <v>25</v>
      </c>
      <c r="AK5" s="4" t="s">
        <v>1</v>
      </c>
      <c r="AL5" s="117"/>
      <c r="AM5" s="42" t="s">
        <v>25</v>
      </c>
      <c r="AN5" s="4" t="s">
        <v>1</v>
      </c>
      <c r="AO5" s="117"/>
    </row>
    <row r="6" spans="2:47">
      <c r="B6" s="9" t="s">
        <v>2</v>
      </c>
      <c r="C6" s="106">
        <v>134</v>
      </c>
      <c r="D6" s="106">
        <v>15</v>
      </c>
      <c r="E6" s="105">
        <v>149</v>
      </c>
      <c r="F6" s="106">
        <v>134</v>
      </c>
      <c r="G6" s="104">
        <v>15</v>
      </c>
      <c r="H6" s="105">
        <v>149</v>
      </c>
      <c r="I6" s="106">
        <v>134</v>
      </c>
      <c r="J6" s="104">
        <v>15</v>
      </c>
      <c r="K6" s="105">
        <v>149</v>
      </c>
      <c r="L6" s="106">
        <v>134</v>
      </c>
      <c r="M6" s="104">
        <v>15</v>
      </c>
      <c r="N6" s="105">
        <v>149</v>
      </c>
      <c r="O6" s="106">
        <v>134</v>
      </c>
      <c r="P6" s="104">
        <v>15</v>
      </c>
      <c r="Q6" s="105">
        <v>149</v>
      </c>
      <c r="R6" s="106">
        <v>134</v>
      </c>
      <c r="S6" s="104">
        <v>15</v>
      </c>
      <c r="T6" s="105">
        <v>149</v>
      </c>
      <c r="U6" s="106">
        <v>134</v>
      </c>
      <c r="V6" s="104">
        <v>15</v>
      </c>
      <c r="W6" s="105">
        <v>149</v>
      </c>
      <c r="X6" s="106">
        <v>135</v>
      </c>
      <c r="Y6" s="104">
        <v>15</v>
      </c>
      <c r="Z6" s="105">
        <v>150</v>
      </c>
      <c r="AA6" s="106">
        <v>134</v>
      </c>
      <c r="AB6" s="104">
        <v>15</v>
      </c>
      <c r="AC6" s="105">
        <v>149</v>
      </c>
      <c r="AD6" s="103">
        <v>134</v>
      </c>
      <c r="AE6" s="104">
        <v>15</v>
      </c>
      <c r="AF6" s="105">
        <v>149</v>
      </c>
      <c r="AG6" s="103">
        <v>134</v>
      </c>
      <c r="AH6" s="104">
        <v>15</v>
      </c>
      <c r="AI6" s="105">
        <v>149</v>
      </c>
      <c r="AJ6" s="103">
        <v>134</v>
      </c>
      <c r="AK6" s="104">
        <v>15</v>
      </c>
      <c r="AL6" s="105">
        <v>149</v>
      </c>
      <c r="AM6" s="103">
        <v>134</v>
      </c>
      <c r="AN6" s="104">
        <v>15</v>
      </c>
      <c r="AO6" s="105">
        <v>149</v>
      </c>
    </row>
    <row r="7" spans="2:47">
      <c r="B7" s="8" t="s">
        <v>3</v>
      </c>
      <c r="C7" s="107">
        <v>53</v>
      </c>
      <c r="D7" s="108">
        <v>8</v>
      </c>
      <c r="E7" s="109">
        <v>61</v>
      </c>
      <c r="F7" s="107">
        <v>53</v>
      </c>
      <c r="G7" s="110">
        <v>8</v>
      </c>
      <c r="H7" s="109">
        <v>61</v>
      </c>
      <c r="I7" s="107">
        <v>53</v>
      </c>
      <c r="J7" s="108">
        <v>8</v>
      </c>
      <c r="K7" s="109">
        <v>61</v>
      </c>
      <c r="L7" s="107">
        <v>53</v>
      </c>
      <c r="M7" s="108">
        <v>8</v>
      </c>
      <c r="N7" s="109">
        <v>61</v>
      </c>
      <c r="O7" s="107">
        <v>53</v>
      </c>
      <c r="P7" s="108">
        <v>8</v>
      </c>
      <c r="Q7" s="109">
        <v>61</v>
      </c>
      <c r="R7" s="107">
        <v>53</v>
      </c>
      <c r="S7" s="108">
        <v>8</v>
      </c>
      <c r="T7" s="109">
        <v>61</v>
      </c>
      <c r="U7" s="107">
        <v>53</v>
      </c>
      <c r="V7" s="108">
        <v>8</v>
      </c>
      <c r="W7" s="109">
        <v>61</v>
      </c>
      <c r="X7" s="107">
        <v>53</v>
      </c>
      <c r="Y7" s="108">
        <v>8</v>
      </c>
      <c r="Z7" s="109">
        <v>61</v>
      </c>
      <c r="AA7" s="107">
        <v>52</v>
      </c>
      <c r="AB7" s="108">
        <v>8</v>
      </c>
      <c r="AC7" s="109">
        <v>60</v>
      </c>
      <c r="AD7" s="107">
        <v>52</v>
      </c>
      <c r="AE7" s="108">
        <v>8</v>
      </c>
      <c r="AF7" s="109">
        <v>60</v>
      </c>
      <c r="AG7" s="107">
        <v>52</v>
      </c>
      <c r="AH7" s="108">
        <v>8</v>
      </c>
      <c r="AI7" s="109">
        <v>60</v>
      </c>
      <c r="AJ7" s="107">
        <v>52</v>
      </c>
      <c r="AK7" s="108">
        <v>8</v>
      </c>
      <c r="AL7" s="109">
        <v>60</v>
      </c>
      <c r="AM7" s="107">
        <v>52</v>
      </c>
      <c r="AN7" s="108">
        <v>8</v>
      </c>
      <c r="AO7" s="109">
        <v>60</v>
      </c>
    </row>
    <row r="8" spans="2:47">
      <c r="B8" s="6" t="s">
        <v>4</v>
      </c>
      <c r="C8" s="107">
        <v>71</v>
      </c>
      <c r="D8" s="111">
        <v>6</v>
      </c>
      <c r="E8" s="109">
        <v>77</v>
      </c>
      <c r="F8" s="107">
        <v>71</v>
      </c>
      <c r="G8" s="112">
        <v>6</v>
      </c>
      <c r="H8" s="109">
        <v>77</v>
      </c>
      <c r="I8" s="107">
        <v>71</v>
      </c>
      <c r="J8" s="111">
        <v>6</v>
      </c>
      <c r="K8" s="109">
        <v>77</v>
      </c>
      <c r="L8" s="107">
        <v>71</v>
      </c>
      <c r="M8" s="111">
        <v>6</v>
      </c>
      <c r="N8" s="109">
        <v>77</v>
      </c>
      <c r="O8" s="107">
        <v>71</v>
      </c>
      <c r="P8" s="111">
        <v>6</v>
      </c>
      <c r="Q8" s="109">
        <v>77</v>
      </c>
      <c r="R8" s="107">
        <v>71</v>
      </c>
      <c r="S8" s="111">
        <v>6</v>
      </c>
      <c r="T8" s="109">
        <v>77</v>
      </c>
      <c r="U8" s="107">
        <v>71</v>
      </c>
      <c r="V8" s="111">
        <v>6</v>
      </c>
      <c r="W8" s="109">
        <v>77</v>
      </c>
      <c r="X8" s="107">
        <v>72</v>
      </c>
      <c r="Y8" s="111">
        <v>6</v>
      </c>
      <c r="Z8" s="109">
        <v>78</v>
      </c>
      <c r="AA8" s="107">
        <v>72</v>
      </c>
      <c r="AB8" s="111">
        <v>6</v>
      </c>
      <c r="AC8" s="109">
        <v>78</v>
      </c>
      <c r="AD8" s="107">
        <v>72</v>
      </c>
      <c r="AE8" s="111">
        <v>6</v>
      </c>
      <c r="AF8" s="109">
        <v>78</v>
      </c>
      <c r="AG8" s="107">
        <v>72</v>
      </c>
      <c r="AH8" s="111">
        <v>6</v>
      </c>
      <c r="AI8" s="109">
        <v>78</v>
      </c>
      <c r="AJ8" s="107">
        <v>72</v>
      </c>
      <c r="AK8" s="111">
        <v>6</v>
      </c>
      <c r="AL8" s="109">
        <v>78</v>
      </c>
      <c r="AM8" s="107">
        <v>72</v>
      </c>
      <c r="AN8" s="111">
        <v>6</v>
      </c>
      <c r="AO8" s="109">
        <v>78</v>
      </c>
    </row>
    <row r="9" spans="2:47">
      <c r="B9" s="6" t="s">
        <v>5</v>
      </c>
      <c r="C9" s="107">
        <v>7</v>
      </c>
      <c r="D9" s="111">
        <v>1</v>
      </c>
      <c r="E9" s="109">
        <v>8</v>
      </c>
      <c r="F9" s="107">
        <v>7</v>
      </c>
      <c r="G9" s="112">
        <v>1</v>
      </c>
      <c r="H9" s="109">
        <v>8</v>
      </c>
      <c r="I9" s="107">
        <v>7</v>
      </c>
      <c r="J9" s="111">
        <v>1</v>
      </c>
      <c r="K9" s="109">
        <v>8</v>
      </c>
      <c r="L9" s="107">
        <v>7</v>
      </c>
      <c r="M9" s="111">
        <v>1</v>
      </c>
      <c r="N9" s="109">
        <v>8</v>
      </c>
      <c r="O9" s="107">
        <v>7</v>
      </c>
      <c r="P9" s="111">
        <v>1</v>
      </c>
      <c r="Q9" s="109">
        <v>8</v>
      </c>
      <c r="R9" s="107">
        <v>7</v>
      </c>
      <c r="S9" s="111">
        <v>1</v>
      </c>
      <c r="T9" s="109">
        <v>8</v>
      </c>
      <c r="U9" s="107">
        <v>7</v>
      </c>
      <c r="V9" s="111">
        <v>1</v>
      </c>
      <c r="W9" s="109">
        <v>8</v>
      </c>
      <c r="X9" s="107">
        <v>7</v>
      </c>
      <c r="Y9" s="111">
        <v>1</v>
      </c>
      <c r="Z9" s="109">
        <v>8</v>
      </c>
      <c r="AA9" s="107">
        <v>7</v>
      </c>
      <c r="AB9" s="111">
        <v>1</v>
      </c>
      <c r="AC9" s="109">
        <v>8</v>
      </c>
      <c r="AD9" s="107">
        <v>7</v>
      </c>
      <c r="AE9" s="111">
        <v>1</v>
      </c>
      <c r="AF9" s="109">
        <v>8</v>
      </c>
      <c r="AG9" s="107">
        <v>7</v>
      </c>
      <c r="AH9" s="111">
        <v>1</v>
      </c>
      <c r="AI9" s="109">
        <v>8</v>
      </c>
      <c r="AJ9" s="107">
        <v>7</v>
      </c>
      <c r="AK9" s="111">
        <v>1</v>
      </c>
      <c r="AL9" s="109">
        <v>8</v>
      </c>
      <c r="AM9" s="107">
        <v>7</v>
      </c>
      <c r="AN9" s="111">
        <v>1</v>
      </c>
      <c r="AO9" s="109">
        <v>8</v>
      </c>
    </row>
    <row r="10" spans="2:47" ht="30">
      <c r="B10" s="32" t="s">
        <v>40</v>
      </c>
      <c r="C10" s="107">
        <v>3</v>
      </c>
      <c r="D10" s="111">
        <v>0</v>
      </c>
      <c r="E10" s="109">
        <v>3</v>
      </c>
      <c r="F10" s="107">
        <v>3</v>
      </c>
      <c r="G10" s="112">
        <v>0</v>
      </c>
      <c r="H10" s="109">
        <v>3</v>
      </c>
      <c r="I10" s="107">
        <v>3</v>
      </c>
      <c r="J10" s="112">
        <v>0</v>
      </c>
      <c r="K10" s="109">
        <v>3</v>
      </c>
      <c r="L10" s="107">
        <v>3</v>
      </c>
      <c r="M10" s="112">
        <v>0</v>
      </c>
      <c r="N10" s="109">
        <v>3</v>
      </c>
      <c r="O10" s="107">
        <v>3</v>
      </c>
      <c r="P10" s="112">
        <v>0</v>
      </c>
      <c r="Q10" s="109">
        <v>3</v>
      </c>
      <c r="R10" s="107">
        <v>3</v>
      </c>
      <c r="S10" s="112">
        <v>0</v>
      </c>
      <c r="T10" s="109">
        <v>3</v>
      </c>
      <c r="U10" s="107">
        <v>3</v>
      </c>
      <c r="V10" s="112">
        <v>0</v>
      </c>
      <c r="W10" s="109">
        <v>3</v>
      </c>
      <c r="X10" s="107">
        <v>3</v>
      </c>
      <c r="Y10" s="112"/>
      <c r="Z10" s="109">
        <v>3</v>
      </c>
      <c r="AA10" s="107">
        <v>3</v>
      </c>
      <c r="AB10" s="112">
        <v>0</v>
      </c>
      <c r="AC10" s="109">
        <v>3</v>
      </c>
      <c r="AD10" s="107">
        <v>3</v>
      </c>
      <c r="AE10" s="112"/>
      <c r="AF10" s="109">
        <v>3</v>
      </c>
      <c r="AG10" s="107">
        <v>3</v>
      </c>
      <c r="AH10" s="112">
        <v>0</v>
      </c>
      <c r="AI10" s="109">
        <v>3</v>
      </c>
      <c r="AJ10" s="107">
        <v>3</v>
      </c>
      <c r="AK10" s="112">
        <v>0</v>
      </c>
      <c r="AL10" s="109">
        <v>3</v>
      </c>
      <c r="AM10" s="107">
        <v>3</v>
      </c>
      <c r="AN10" s="112">
        <v>0</v>
      </c>
      <c r="AO10" s="109">
        <v>3</v>
      </c>
    </row>
    <row r="11" spans="2:47">
      <c r="B11" s="6" t="s">
        <v>6</v>
      </c>
      <c r="C11" s="107">
        <v>2</v>
      </c>
      <c r="D11" s="111">
        <v>0</v>
      </c>
      <c r="E11" s="109">
        <v>2</v>
      </c>
      <c r="F11" s="107">
        <v>2</v>
      </c>
      <c r="G11" s="112">
        <v>0</v>
      </c>
      <c r="H11" s="109">
        <v>2</v>
      </c>
      <c r="I11" s="107">
        <v>2</v>
      </c>
      <c r="J11" s="112">
        <v>0</v>
      </c>
      <c r="K11" s="109">
        <v>2</v>
      </c>
      <c r="L11" s="107">
        <v>2</v>
      </c>
      <c r="M11" s="112">
        <v>0</v>
      </c>
      <c r="N11" s="109">
        <v>2</v>
      </c>
      <c r="O11" s="107">
        <v>2</v>
      </c>
      <c r="P11" s="112">
        <v>0</v>
      </c>
      <c r="Q11" s="109">
        <v>2</v>
      </c>
      <c r="R11" s="107">
        <v>2</v>
      </c>
      <c r="S11" s="112">
        <v>0</v>
      </c>
      <c r="T11" s="109">
        <v>2</v>
      </c>
      <c r="U11" s="107">
        <v>2</v>
      </c>
      <c r="V11" s="112">
        <v>0</v>
      </c>
      <c r="W11" s="109">
        <v>2</v>
      </c>
      <c r="X11" s="107">
        <v>2</v>
      </c>
      <c r="Y11" s="112">
        <v>0</v>
      </c>
      <c r="Z11" s="109">
        <v>2</v>
      </c>
      <c r="AA11" s="107">
        <v>2</v>
      </c>
      <c r="AB11" s="112">
        <v>0</v>
      </c>
      <c r="AC11" s="109">
        <v>2</v>
      </c>
      <c r="AD11" s="107">
        <v>2</v>
      </c>
      <c r="AE11" s="112">
        <v>0</v>
      </c>
      <c r="AF11" s="109">
        <v>2</v>
      </c>
      <c r="AG11" s="107">
        <v>2</v>
      </c>
      <c r="AH11" s="112">
        <v>0</v>
      </c>
      <c r="AI11" s="109">
        <v>2</v>
      </c>
      <c r="AJ11" s="107">
        <v>2</v>
      </c>
      <c r="AK11" s="112">
        <v>0</v>
      </c>
      <c r="AL11" s="109">
        <v>2</v>
      </c>
      <c r="AM11" s="107">
        <v>2</v>
      </c>
      <c r="AN11" s="112">
        <v>0</v>
      </c>
      <c r="AO11" s="109">
        <v>2</v>
      </c>
    </row>
    <row r="12" spans="2:47">
      <c r="B12" s="7" t="s">
        <v>7</v>
      </c>
      <c r="C12" s="57">
        <v>209</v>
      </c>
      <c r="D12" s="56">
        <v>9</v>
      </c>
      <c r="E12" s="50">
        <v>218</v>
      </c>
      <c r="F12" s="57">
        <v>208</v>
      </c>
      <c r="G12" s="56">
        <v>9</v>
      </c>
      <c r="H12" s="50">
        <v>217</v>
      </c>
      <c r="I12" s="57">
        <v>208</v>
      </c>
      <c r="J12" s="56">
        <v>9</v>
      </c>
      <c r="K12" s="50">
        <v>217</v>
      </c>
      <c r="L12" s="57">
        <v>207</v>
      </c>
      <c r="M12" s="56">
        <v>9</v>
      </c>
      <c r="N12" s="50">
        <v>216</v>
      </c>
      <c r="O12" s="57">
        <v>203</v>
      </c>
      <c r="P12" s="56">
        <v>9</v>
      </c>
      <c r="Q12" s="50">
        <v>212</v>
      </c>
      <c r="R12" s="57">
        <v>203</v>
      </c>
      <c r="S12" s="56">
        <v>9</v>
      </c>
      <c r="T12" s="50">
        <v>212</v>
      </c>
      <c r="U12" s="57">
        <v>201</v>
      </c>
      <c r="V12" s="56">
        <v>9</v>
      </c>
      <c r="W12" s="50">
        <v>210</v>
      </c>
      <c r="X12" s="57">
        <v>200</v>
      </c>
      <c r="Y12" s="56">
        <v>9</v>
      </c>
      <c r="Z12" s="50">
        <v>209</v>
      </c>
      <c r="AA12" s="57">
        <v>200</v>
      </c>
      <c r="AB12" s="56">
        <v>9</v>
      </c>
      <c r="AC12" s="50">
        <v>209</v>
      </c>
      <c r="AD12" s="57">
        <v>201</v>
      </c>
      <c r="AE12" s="57">
        <v>9</v>
      </c>
      <c r="AF12" s="57">
        <v>210</v>
      </c>
      <c r="AG12" s="57">
        <v>201</v>
      </c>
      <c r="AH12" s="57">
        <v>9</v>
      </c>
      <c r="AI12" s="57">
        <v>210</v>
      </c>
      <c r="AJ12" s="57">
        <v>201</v>
      </c>
      <c r="AK12" s="57">
        <v>9</v>
      </c>
      <c r="AL12" s="57">
        <v>210</v>
      </c>
      <c r="AM12" s="57">
        <v>201</v>
      </c>
      <c r="AN12" s="57">
        <v>9</v>
      </c>
      <c r="AO12" s="57">
        <v>210</v>
      </c>
    </row>
    <row r="13" spans="2:47">
      <c r="B13" s="8" t="s">
        <v>20</v>
      </c>
      <c r="C13" s="53">
        <v>153</v>
      </c>
      <c r="D13" s="52">
        <v>5</v>
      </c>
      <c r="E13" s="51">
        <v>158</v>
      </c>
      <c r="F13" s="53">
        <v>153</v>
      </c>
      <c r="G13" s="52">
        <v>4</v>
      </c>
      <c r="H13" s="51">
        <v>157</v>
      </c>
      <c r="I13" s="53">
        <v>153</v>
      </c>
      <c r="J13" s="52">
        <v>4</v>
      </c>
      <c r="K13" s="51">
        <v>157</v>
      </c>
      <c r="L13" s="53">
        <v>153</v>
      </c>
      <c r="M13" s="52">
        <v>4</v>
      </c>
      <c r="N13" s="51">
        <v>157</v>
      </c>
      <c r="O13" s="53">
        <v>150</v>
      </c>
      <c r="P13" s="52">
        <v>4</v>
      </c>
      <c r="Q13" s="51">
        <v>154</v>
      </c>
      <c r="R13" s="53">
        <v>150</v>
      </c>
      <c r="S13" s="52">
        <v>4</v>
      </c>
      <c r="T13" s="51">
        <v>154</v>
      </c>
      <c r="U13" s="53">
        <v>150</v>
      </c>
      <c r="V13" s="52">
        <v>4</v>
      </c>
      <c r="W13" s="51">
        <v>154</v>
      </c>
      <c r="X13" s="53">
        <v>149</v>
      </c>
      <c r="Y13" s="52">
        <v>4</v>
      </c>
      <c r="Z13" s="51">
        <v>153</v>
      </c>
      <c r="AA13" s="53">
        <v>149</v>
      </c>
      <c r="AB13" s="52">
        <v>4</v>
      </c>
      <c r="AC13" s="51">
        <v>153</v>
      </c>
      <c r="AD13" s="53">
        <v>149</v>
      </c>
      <c r="AE13" s="52">
        <v>4</v>
      </c>
      <c r="AF13" s="51">
        <v>153</v>
      </c>
      <c r="AG13" s="53">
        <v>149</v>
      </c>
      <c r="AH13" s="52">
        <v>4</v>
      </c>
      <c r="AI13" s="51">
        <v>153</v>
      </c>
      <c r="AJ13" s="53">
        <v>149</v>
      </c>
      <c r="AK13" s="52">
        <v>4</v>
      </c>
      <c r="AL13" s="51">
        <v>153</v>
      </c>
      <c r="AM13" s="53">
        <v>149</v>
      </c>
      <c r="AN13" s="52">
        <v>4</v>
      </c>
      <c r="AO13" s="51">
        <v>153</v>
      </c>
    </row>
    <row r="14" spans="2:47">
      <c r="B14" s="8" t="s">
        <v>8</v>
      </c>
      <c r="C14" s="53">
        <v>54</v>
      </c>
      <c r="D14" s="52">
        <v>4</v>
      </c>
      <c r="E14" s="51">
        <v>58</v>
      </c>
      <c r="F14" s="53">
        <v>53</v>
      </c>
      <c r="G14" s="52">
        <v>5</v>
      </c>
      <c r="H14" s="51">
        <v>58</v>
      </c>
      <c r="I14" s="53">
        <v>53</v>
      </c>
      <c r="J14" s="52">
        <v>5</v>
      </c>
      <c r="K14" s="51">
        <v>58</v>
      </c>
      <c r="L14" s="53">
        <v>52</v>
      </c>
      <c r="M14" s="52">
        <v>5</v>
      </c>
      <c r="N14" s="51">
        <v>57</v>
      </c>
      <c r="O14" s="53">
        <v>51</v>
      </c>
      <c r="P14" s="52">
        <v>5</v>
      </c>
      <c r="Q14" s="51">
        <v>56</v>
      </c>
      <c r="R14" s="53">
        <v>51</v>
      </c>
      <c r="S14" s="52">
        <v>5</v>
      </c>
      <c r="T14" s="51">
        <v>56</v>
      </c>
      <c r="U14" s="53">
        <v>49</v>
      </c>
      <c r="V14" s="52">
        <v>5</v>
      </c>
      <c r="W14" s="51">
        <v>54</v>
      </c>
      <c r="X14" s="53">
        <v>49</v>
      </c>
      <c r="Y14" s="52">
        <v>5</v>
      </c>
      <c r="Z14" s="51">
        <v>54</v>
      </c>
      <c r="AA14" s="53">
        <v>49</v>
      </c>
      <c r="AB14" s="52">
        <v>5</v>
      </c>
      <c r="AC14" s="51">
        <v>54</v>
      </c>
      <c r="AD14" s="53">
        <v>50</v>
      </c>
      <c r="AE14" s="52">
        <v>5</v>
      </c>
      <c r="AF14" s="51">
        <v>55</v>
      </c>
      <c r="AG14" s="53">
        <v>50</v>
      </c>
      <c r="AH14" s="52">
        <v>5</v>
      </c>
      <c r="AI14" s="51">
        <v>55</v>
      </c>
      <c r="AJ14" s="53">
        <v>50</v>
      </c>
      <c r="AK14" s="52">
        <v>5</v>
      </c>
      <c r="AL14" s="51">
        <v>55</v>
      </c>
      <c r="AM14" s="53">
        <v>50</v>
      </c>
      <c r="AN14" s="52">
        <v>5</v>
      </c>
      <c r="AO14" s="51">
        <v>55</v>
      </c>
    </row>
    <row r="15" spans="2:47">
      <c r="B15" s="8" t="s">
        <v>21</v>
      </c>
      <c r="C15" s="53">
        <v>2</v>
      </c>
      <c r="D15" s="52">
        <v>0</v>
      </c>
      <c r="E15" s="51">
        <v>2</v>
      </c>
      <c r="F15" s="53">
        <v>2</v>
      </c>
      <c r="G15" s="52">
        <v>0</v>
      </c>
      <c r="H15" s="51">
        <v>2</v>
      </c>
      <c r="I15" s="53">
        <v>2</v>
      </c>
      <c r="J15" s="52">
        <v>0</v>
      </c>
      <c r="K15" s="51">
        <v>2</v>
      </c>
      <c r="L15" s="53">
        <v>2</v>
      </c>
      <c r="M15" s="52">
        <v>0</v>
      </c>
      <c r="N15" s="51">
        <v>2</v>
      </c>
      <c r="O15" s="53">
        <v>2</v>
      </c>
      <c r="P15" s="52">
        <v>0</v>
      </c>
      <c r="Q15" s="51">
        <v>2</v>
      </c>
      <c r="R15" s="53">
        <v>2</v>
      </c>
      <c r="S15" s="52">
        <v>0</v>
      </c>
      <c r="T15" s="51">
        <v>2</v>
      </c>
      <c r="U15" s="53">
        <v>2</v>
      </c>
      <c r="V15" s="52">
        <v>0</v>
      </c>
      <c r="W15" s="51">
        <v>2</v>
      </c>
      <c r="X15" s="53">
        <v>2</v>
      </c>
      <c r="Y15" s="52">
        <v>0</v>
      </c>
      <c r="Z15" s="51">
        <v>2</v>
      </c>
      <c r="AA15" s="53">
        <v>2</v>
      </c>
      <c r="AB15" s="52">
        <v>0</v>
      </c>
      <c r="AC15" s="51">
        <v>2</v>
      </c>
      <c r="AD15" s="53">
        <v>2</v>
      </c>
      <c r="AE15" s="52">
        <v>0</v>
      </c>
      <c r="AF15" s="51">
        <v>2</v>
      </c>
      <c r="AG15" s="53">
        <v>2</v>
      </c>
      <c r="AH15" s="52">
        <v>0</v>
      </c>
      <c r="AI15" s="51">
        <v>2</v>
      </c>
      <c r="AJ15" s="53">
        <v>2</v>
      </c>
      <c r="AK15" s="52">
        <v>0</v>
      </c>
      <c r="AL15" s="51">
        <v>2</v>
      </c>
      <c r="AM15" s="53">
        <v>2</v>
      </c>
      <c r="AN15" s="52">
        <v>0</v>
      </c>
      <c r="AO15" s="51">
        <v>2</v>
      </c>
    </row>
    <row r="16" spans="2:47">
      <c r="B16" s="9" t="s">
        <v>9</v>
      </c>
      <c r="C16" s="57">
        <v>201</v>
      </c>
      <c r="D16" s="56">
        <v>4</v>
      </c>
      <c r="E16" s="58">
        <v>205</v>
      </c>
      <c r="F16" s="57">
        <v>201</v>
      </c>
      <c r="G16" s="56">
        <v>4</v>
      </c>
      <c r="H16" s="58">
        <v>205</v>
      </c>
      <c r="I16" s="57">
        <v>201</v>
      </c>
      <c r="J16" s="56">
        <v>4</v>
      </c>
      <c r="K16" s="58">
        <v>205</v>
      </c>
      <c r="L16" s="57">
        <v>201</v>
      </c>
      <c r="M16" s="56">
        <v>4</v>
      </c>
      <c r="N16" s="58">
        <v>205</v>
      </c>
      <c r="O16" s="57">
        <v>199</v>
      </c>
      <c r="P16" s="56">
        <v>4</v>
      </c>
      <c r="Q16" s="58">
        <v>203</v>
      </c>
      <c r="R16" s="57">
        <v>198</v>
      </c>
      <c r="S16" s="56">
        <v>4</v>
      </c>
      <c r="T16" s="58">
        <v>202</v>
      </c>
      <c r="U16" s="57">
        <v>197</v>
      </c>
      <c r="V16" s="56">
        <v>4</v>
      </c>
      <c r="W16" s="58">
        <v>201</v>
      </c>
      <c r="X16" s="57">
        <v>197</v>
      </c>
      <c r="Y16" s="56">
        <v>4</v>
      </c>
      <c r="Z16" s="58">
        <v>201</v>
      </c>
      <c r="AA16" s="57">
        <v>197</v>
      </c>
      <c r="AB16" s="56">
        <v>4</v>
      </c>
      <c r="AC16" s="58">
        <v>201</v>
      </c>
      <c r="AD16" s="57">
        <v>195</v>
      </c>
      <c r="AE16" s="57">
        <v>5</v>
      </c>
      <c r="AF16" s="57">
        <v>200</v>
      </c>
      <c r="AG16" s="57">
        <v>194</v>
      </c>
      <c r="AH16" s="57">
        <v>5</v>
      </c>
      <c r="AI16" s="57">
        <v>199</v>
      </c>
      <c r="AJ16" s="57">
        <v>194</v>
      </c>
      <c r="AK16" s="57">
        <v>5</v>
      </c>
      <c r="AL16" s="57">
        <v>199</v>
      </c>
      <c r="AM16" s="57">
        <v>194</v>
      </c>
      <c r="AN16" s="57">
        <v>5</v>
      </c>
      <c r="AO16" s="57">
        <v>199</v>
      </c>
    </row>
    <row r="17" spans="2:41">
      <c r="B17" s="6" t="s">
        <v>10</v>
      </c>
      <c r="C17" s="53">
        <v>138</v>
      </c>
      <c r="D17" s="52">
        <v>2</v>
      </c>
      <c r="E17" s="51">
        <v>140</v>
      </c>
      <c r="F17" s="53">
        <v>138</v>
      </c>
      <c r="G17" s="52">
        <v>2</v>
      </c>
      <c r="H17" s="51">
        <v>140</v>
      </c>
      <c r="I17" s="53">
        <v>138</v>
      </c>
      <c r="J17" s="52">
        <v>2</v>
      </c>
      <c r="K17" s="51">
        <v>140</v>
      </c>
      <c r="L17" s="53">
        <v>138</v>
      </c>
      <c r="M17" s="52">
        <v>2</v>
      </c>
      <c r="N17" s="51">
        <v>140</v>
      </c>
      <c r="O17" s="53">
        <v>137</v>
      </c>
      <c r="P17" s="52">
        <v>2</v>
      </c>
      <c r="Q17" s="51">
        <v>139</v>
      </c>
      <c r="R17" s="53">
        <v>137</v>
      </c>
      <c r="S17" s="52">
        <v>2</v>
      </c>
      <c r="T17" s="51">
        <v>139</v>
      </c>
      <c r="U17" s="53">
        <v>137</v>
      </c>
      <c r="V17" s="52">
        <v>2</v>
      </c>
      <c r="W17" s="51">
        <v>139</v>
      </c>
      <c r="X17" s="53">
        <v>136</v>
      </c>
      <c r="Y17" s="52">
        <v>2</v>
      </c>
      <c r="Z17" s="51">
        <v>138</v>
      </c>
      <c r="AA17" s="53">
        <v>136</v>
      </c>
      <c r="AB17" s="52">
        <v>2</v>
      </c>
      <c r="AC17" s="51">
        <v>138</v>
      </c>
      <c r="AD17" s="53">
        <v>135</v>
      </c>
      <c r="AE17" s="52">
        <v>3</v>
      </c>
      <c r="AF17" s="51">
        <v>138</v>
      </c>
      <c r="AG17" s="53">
        <v>135</v>
      </c>
      <c r="AH17" s="52">
        <v>3</v>
      </c>
      <c r="AI17" s="51">
        <v>138</v>
      </c>
      <c r="AJ17" s="53">
        <v>135</v>
      </c>
      <c r="AK17" s="52">
        <v>3</v>
      </c>
      <c r="AL17" s="51">
        <v>138</v>
      </c>
      <c r="AM17" s="53">
        <v>135</v>
      </c>
      <c r="AN17" s="52">
        <v>3</v>
      </c>
      <c r="AO17" s="51">
        <v>138</v>
      </c>
    </row>
    <row r="18" spans="2:41">
      <c r="B18" s="6" t="s">
        <v>11</v>
      </c>
      <c r="C18" s="53">
        <v>38</v>
      </c>
      <c r="D18" s="52">
        <v>1</v>
      </c>
      <c r="E18" s="51">
        <v>39</v>
      </c>
      <c r="F18" s="53">
        <v>38</v>
      </c>
      <c r="G18" s="52">
        <v>1</v>
      </c>
      <c r="H18" s="51">
        <v>39</v>
      </c>
      <c r="I18" s="53">
        <v>38</v>
      </c>
      <c r="J18" s="52">
        <v>1</v>
      </c>
      <c r="K18" s="51">
        <v>39</v>
      </c>
      <c r="L18" s="53">
        <v>38</v>
      </c>
      <c r="M18" s="52">
        <v>1</v>
      </c>
      <c r="N18" s="51">
        <v>39</v>
      </c>
      <c r="O18" s="53">
        <v>37</v>
      </c>
      <c r="P18" s="52">
        <v>1</v>
      </c>
      <c r="Q18" s="51">
        <v>38</v>
      </c>
      <c r="R18" s="53">
        <v>36</v>
      </c>
      <c r="S18" s="52">
        <v>1</v>
      </c>
      <c r="T18" s="51">
        <v>37</v>
      </c>
      <c r="U18" s="53">
        <v>35</v>
      </c>
      <c r="V18" s="52">
        <v>1</v>
      </c>
      <c r="W18" s="51">
        <v>36</v>
      </c>
      <c r="X18" s="53">
        <v>36</v>
      </c>
      <c r="Y18" s="52">
        <v>1</v>
      </c>
      <c r="Z18" s="51">
        <v>37</v>
      </c>
      <c r="AA18" s="53">
        <v>36</v>
      </c>
      <c r="AB18" s="52">
        <v>1</v>
      </c>
      <c r="AC18" s="51">
        <v>37</v>
      </c>
      <c r="AD18" s="53">
        <v>35</v>
      </c>
      <c r="AE18" s="52">
        <v>1</v>
      </c>
      <c r="AF18" s="51">
        <v>36</v>
      </c>
      <c r="AG18" s="53">
        <v>35</v>
      </c>
      <c r="AH18" s="52">
        <v>1</v>
      </c>
      <c r="AI18" s="51">
        <v>36</v>
      </c>
      <c r="AJ18" s="53">
        <v>35</v>
      </c>
      <c r="AK18" s="52">
        <v>1</v>
      </c>
      <c r="AL18" s="51">
        <v>36</v>
      </c>
      <c r="AM18" s="53">
        <v>35</v>
      </c>
      <c r="AN18" s="52">
        <v>1</v>
      </c>
      <c r="AO18" s="51">
        <v>36</v>
      </c>
    </row>
    <row r="19" spans="2:41">
      <c r="B19" s="6" t="s">
        <v>12</v>
      </c>
      <c r="C19" s="53">
        <v>25</v>
      </c>
      <c r="D19" s="52">
        <v>1</v>
      </c>
      <c r="E19" s="51">
        <v>26</v>
      </c>
      <c r="F19" s="53">
        <v>25</v>
      </c>
      <c r="G19" s="52">
        <v>1</v>
      </c>
      <c r="H19" s="51">
        <v>26</v>
      </c>
      <c r="I19" s="53">
        <v>25</v>
      </c>
      <c r="J19" s="52">
        <v>1</v>
      </c>
      <c r="K19" s="51">
        <v>26</v>
      </c>
      <c r="L19" s="53">
        <v>25</v>
      </c>
      <c r="M19" s="52">
        <v>1</v>
      </c>
      <c r="N19" s="51">
        <v>26</v>
      </c>
      <c r="O19" s="53">
        <v>25</v>
      </c>
      <c r="P19" s="52">
        <v>1</v>
      </c>
      <c r="Q19" s="51">
        <v>26</v>
      </c>
      <c r="R19" s="53">
        <v>25</v>
      </c>
      <c r="S19" s="52">
        <v>1</v>
      </c>
      <c r="T19" s="51">
        <v>26</v>
      </c>
      <c r="U19" s="53">
        <v>25</v>
      </c>
      <c r="V19" s="52">
        <v>1</v>
      </c>
      <c r="W19" s="51">
        <v>26</v>
      </c>
      <c r="X19" s="53">
        <v>25</v>
      </c>
      <c r="Y19" s="52">
        <v>1</v>
      </c>
      <c r="Z19" s="51">
        <v>26</v>
      </c>
      <c r="AA19" s="53">
        <v>25</v>
      </c>
      <c r="AB19" s="52">
        <v>1</v>
      </c>
      <c r="AC19" s="51">
        <v>26</v>
      </c>
      <c r="AD19" s="53">
        <v>25</v>
      </c>
      <c r="AE19" s="52">
        <v>1</v>
      </c>
      <c r="AF19" s="51">
        <v>26</v>
      </c>
      <c r="AG19" s="53">
        <v>24</v>
      </c>
      <c r="AH19" s="52">
        <v>1</v>
      </c>
      <c r="AI19" s="51">
        <v>25</v>
      </c>
      <c r="AJ19" s="53">
        <v>24</v>
      </c>
      <c r="AK19" s="52">
        <v>1</v>
      </c>
      <c r="AL19" s="51">
        <v>25</v>
      </c>
      <c r="AM19" s="53">
        <v>24</v>
      </c>
      <c r="AN19" s="52">
        <v>1</v>
      </c>
      <c r="AO19" s="51">
        <v>25</v>
      </c>
    </row>
    <row r="20" spans="2:41">
      <c r="B20" s="7" t="s">
        <v>13</v>
      </c>
      <c r="C20" s="60">
        <f>C21+C22+C23+C24+C25+C26</f>
        <v>129</v>
      </c>
      <c r="D20" s="59">
        <f>D21+D22+D23+D24+D25+D26</f>
        <v>5</v>
      </c>
      <c r="E20" s="58">
        <f t="shared" ref="E20:E37" si="0">SUM(C20:D20)</f>
        <v>134</v>
      </c>
      <c r="F20" s="60">
        <f>F21+F22+F23+F24+F25+F26</f>
        <v>130</v>
      </c>
      <c r="G20" s="59">
        <f>G21+G22+G23+G24+G25+G26</f>
        <v>5</v>
      </c>
      <c r="H20" s="58">
        <f t="shared" ref="H20:H37" si="1">SUM(F20:G20)</f>
        <v>135</v>
      </c>
      <c r="I20" s="60">
        <f>I21+I22+I23+I24+I25+I26</f>
        <v>131</v>
      </c>
      <c r="J20" s="59">
        <f>J21+J22+J23+J24+J25+J26</f>
        <v>5</v>
      </c>
      <c r="K20" s="58">
        <f>SUM(I20:J20)</f>
        <v>136</v>
      </c>
      <c r="L20" s="60">
        <f>L21+L22+L23+L24+L25+L26</f>
        <v>133</v>
      </c>
      <c r="M20" s="59">
        <f>M21+M22+M23+M24+M25+M26</f>
        <v>5</v>
      </c>
      <c r="N20" s="58">
        <f>SUM(L20:M20)</f>
        <v>138</v>
      </c>
      <c r="O20" s="60">
        <f>O21+O22+O23+O24+O25+O26</f>
        <v>133</v>
      </c>
      <c r="P20" s="59">
        <f>P21+P22+P23+P24+P25+P26</f>
        <v>5</v>
      </c>
      <c r="Q20" s="58">
        <f>SUM(O20:P20)</f>
        <v>138</v>
      </c>
      <c r="R20" s="60">
        <f>R21+R22+R23+R24+R25+R26</f>
        <v>135</v>
      </c>
      <c r="S20" s="59">
        <f>S21+S22+S23+S24+S25+S26</f>
        <v>5</v>
      </c>
      <c r="T20" s="58">
        <f>SUM(R20:S20)</f>
        <v>140</v>
      </c>
      <c r="U20" s="60">
        <f>U21+U22+U23+U24+U25+U26</f>
        <v>136</v>
      </c>
      <c r="V20" s="59">
        <f>V21+V22+V23+V24+V25+V26</f>
        <v>5</v>
      </c>
      <c r="W20" s="58">
        <f>SUM(U20:V20)</f>
        <v>141</v>
      </c>
      <c r="X20" s="60">
        <f>X21+X22+X23+X24+X25+X26</f>
        <v>141</v>
      </c>
      <c r="Y20" s="59">
        <f>Y21+Y22+Y23+Y24+Y25+Y26</f>
        <v>5</v>
      </c>
      <c r="Z20" s="58">
        <f>SUM(X20:Y20)</f>
        <v>146</v>
      </c>
      <c r="AA20" s="60">
        <v>142</v>
      </c>
      <c r="AB20" s="59">
        <v>5</v>
      </c>
      <c r="AC20" s="58">
        <f>SUM(AA20:AB20)</f>
        <v>147</v>
      </c>
      <c r="AD20" s="60">
        <f>SUM(AD21:AD26)</f>
        <v>143</v>
      </c>
      <c r="AE20" s="60">
        <f t="shared" ref="AE20:AF20" si="2">SUM(AE21:AE26)</f>
        <v>5</v>
      </c>
      <c r="AF20" s="60">
        <f t="shared" si="2"/>
        <v>148</v>
      </c>
      <c r="AG20" s="60">
        <f>SUM(AG21:AG26)</f>
        <v>144</v>
      </c>
      <c r="AH20" s="60">
        <f t="shared" ref="AH20:AI20" si="3">SUM(AH21:AH26)</f>
        <v>5</v>
      </c>
      <c r="AI20" s="60">
        <f t="shared" si="3"/>
        <v>149</v>
      </c>
      <c r="AJ20" s="60">
        <f>SUM(AJ21:AJ26)</f>
        <v>146</v>
      </c>
      <c r="AK20" s="60">
        <f t="shared" ref="AK20:AL20" si="4">SUM(AK21:AK26)</f>
        <v>5</v>
      </c>
      <c r="AL20" s="60">
        <f t="shared" si="4"/>
        <v>151</v>
      </c>
      <c r="AM20" s="60">
        <f>SUM(AM21:AM26)</f>
        <v>148</v>
      </c>
      <c r="AN20" s="60">
        <f t="shared" ref="AN20:AO20" si="5">SUM(AN21:AN26)</f>
        <v>5</v>
      </c>
      <c r="AO20" s="60">
        <f t="shared" si="5"/>
        <v>153</v>
      </c>
    </row>
    <row r="21" spans="2:41">
      <c r="B21" s="6" t="s">
        <v>22</v>
      </c>
      <c r="C21" s="63">
        <v>1</v>
      </c>
      <c r="D21" s="62">
        <v>0</v>
      </c>
      <c r="E21" s="61">
        <f t="shared" si="0"/>
        <v>1</v>
      </c>
      <c r="F21" s="63">
        <v>1</v>
      </c>
      <c r="G21" s="62">
        <v>0</v>
      </c>
      <c r="H21" s="61">
        <f t="shared" si="1"/>
        <v>1</v>
      </c>
      <c r="I21" s="63">
        <v>1</v>
      </c>
      <c r="J21" s="62">
        <v>0</v>
      </c>
      <c r="K21" s="61">
        <f t="shared" ref="K21:K25" si="6">SUM(I21:J21)</f>
        <v>1</v>
      </c>
      <c r="L21" s="63">
        <v>1</v>
      </c>
      <c r="M21" s="62">
        <v>0</v>
      </c>
      <c r="N21" s="61">
        <f t="shared" ref="N21:N25" si="7">SUM(L21:M21)</f>
        <v>1</v>
      </c>
      <c r="O21" s="63">
        <v>1</v>
      </c>
      <c r="P21" s="62">
        <v>0</v>
      </c>
      <c r="Q21" s="61">
        <f t="shared" ref="Q21:Q25" si="8">SUM(O21:P21)</f>
        <v>1</v>
      </c>
      <c r="R21" s="63">
        <v>1</v>
      </c>
      <c r="S21" s="62">
        <v>0</v>
      </c>
      <c r="T21" s="61">
        <f t="shared" ref="T21:T25" si="9">SUM(R21:S21)</f>
        <v>1</v>
      </c>
      <c r="U21" s="63">
        <v>1</v>
      </c>
      <c r="V21" s="62">
        <v>0</v>
      </c>
      <c r="W21" s="61">
        <f t="shared" ref="W21:W25" si="10">SUM(U21:V21)</f>
        <v>1</v>
      </c>
      <c r="X21" s="63">
        <v>1</v>
      </c>
      <c r="Y21" s="62">
        <v>0</v>
      </c>
      <c r="Z21" s="61">
        <f t="shared" ref="Z21:Z25" si="11">SUM(X21:Y21)</f>
        <v>1</v>
      </c>
      <c r="AA21" s="63">
        <v>1</v>
      </c>
      <c r="AB21" s="62">
        <v>0</v>
      </c>
      <c r="AC21" s="61">
        <f t="shared" ref="AC21:AC25" si="12">SUM(AA21:AB21)</f>
        <v>1</v>
      </c>
      <c r="AD21" s="63">
        <v>1</v>
      </c>
      <c r="AE21" s="62">
        <v>0</v>
      </c>
      <c r="AF21" s="61">
        <f t="shared" ref="AF21" si="13">SUM(AD21:AE21)</f>
        <v>1</v>
      </c>
      <c r="AG21" s="63">
        <v>1</v>
      </c>
      <c r="AH21" s="62">
        <v>0</v>
      </c>
      <c r="AI21" s="61">
        <f t="shared" ref="AI21" si="14">SUM(AG21:AH21)</f>
        <v>1</v>
      </c>
      <c r="AJ21" s="63">
        <v>1</v>
      </c>
      <c r="AK21" s="62">
        <v>0</v>
      </c>
      <c r="AL21" s="61">
        <f t="shared" ref="AL21" si="15">SUM(AJ21:AK21)</f>
        <v>1</v>
      </c>
      <c r="AM21" s="63">
        <v>1</v>
      </c>
      <c r="AN21" s="62">
        <v>0</v>
      </c>
      <c r="AO21" s="61">
        <f t="shared" ref="AO21" si="16">SUM(AM21:AN21)</f>
        <v>1</v>
      </c>
    </row>
    <row r="22" spans="2:41">
      <c r="B22" s="13" t="s">
        <v>42</v>
      </c>
      <c r="C22" s="63">
        <v>105</v>
      </c>
      <c r="D22" s="62">
        <v>3</v>
      </c>
      <c r="E22" s="61">
        <v>108</v>
      </c>
      <c r="F22" s="63">
        <v>107</v>
      </c>
      <c r="G22" s="62">
        <v>3</v>
      </c>
      <c r="H22" s="61">
        <v>110</v>
      </c>
      <c r="I22" s="63">
        <v>108</v>
      </c>
      <c r="J22" s="62">
        <v>3</v>
      </c>
      <c r="K22" s="61">
        <v>111</v>
      </c>
      <c r="L22" s="63">
        <v>110</v>
      </c>
      <c r="M22" s="62">
        <v>3</v>
      </c>
      <c r="N22" s="61">
        <v>113</v>
      </c>
      <c r="O22" s="63">
        <v>110</v>
      </c>
      <c r="P22" s="62">
        <v>3</v>
      </c>
      <c r="Q22" s="61">
        <v>113</v>
      </c>
      <c r="R22" s="63">
        <v>112</v>
      </c>
      <c r="S22" s="62">
        <v>3</v>
      </c>
      <c r="T22" s="61">
        <v>115</v>
      </c>
      <c r="U22" s="63">
        <v>113</v>
      </c>
      <c r="V22" s="62">
        <v>3</v>
      </c>
      <c r="W22" s="61">
        <v>116</v>
      </c>
      <c r="X22" s="63">
        <v>118</v>
      </c>
      <c r="Y22" s="62">
        <v>3</v>
      </c>
      <c r="Z22" s="61">
        <v>121</v>
      </c>
      <c r="AA22" s="63">
        <v>119</v>
      </c>
      <c r="AB22" s="62">
        <v>3</v>
      </c>
      <c r="AC22" s="61">
        <v>122</v>
      </c>
      <c r="AD22" s="63">
        <v>120</v>
      </c>
      <c r="AE22" s="62">
        <v>3</v>
      </c>
      <c r="AF22" s="61">
        <v>123</v>
      </c>
      <c r="AG22" s="63">
        <v>121</v>
      </c>
      <c r="AH22" s="62">
        <v>3</v>
      </c>
      <c r="AI22" s="61">
        <v>124</v>
      </c>
      <c r="AJ22" s="63">
        <v>123</v>
      </c>
      <c r="AK22" s="62">
        <v>3</v>
      </c>
      <c r="AL22" s="61">
        <v>126</v>
      </c>
      <c r="AM22" s="63">
        <v>125</v>
      </c>
      <c r="AN22" s="62">
        <v>3</v>
      </c>
      <c r="AO22" s="61">
        <v>128</v>
      </c>
    </row>
    <row r="23" spans="2:41">
      <c r="B23" s="6" t="s">
        <v>14</v>
      </c>
      <c r="C23" s="55">
        <v>20</v>
      </c>
      <c r="D23" s="54">
        <v>2</v>
      </c>
      <c r="E23" s="65">
        <v>22</v>
      </c>
      <c r="F23" s="55">
        <v>20</v>
      </c>
      <c r="G23" s="54">
        <v>2</v>
      </c>
      <c r="H23" s="65">
        <v>22</v>
      </c>
      <c r="I23" s="55">
        <v>20</v>
      </c>
      <c r="J23" s="54">
        <v>2</v>
      </c>
      <c r="K23" s="65">
        <v>22</v>
      </c>
      <c r="L23" s="55">
        <v>20</v>
      </c>
      <c r="M23" s="54">
        <v>2</v>
      </c>
      <c r="N23" s="65">
        <v>22</v>
      </c>
      <c r="O23" s="55">
        <v>20</v>
      </c>
      <c r="P23" s="54">
        <v>2</v>
      </c>
      <c r="Q23" s="65">
        <v>22</v>
      </c>
      <c r="R23" s="55">
        <v>20</v>
      </c>
      <c r="S23" s="54">
        <v>2</v>
      </c>
      <c r="T23" s="65">
        <v>22</v>
      </c>
      <c r="U23" s="55">
        <v>20</v>
      </c>
      <c r="V23" s="54">
        <v>2</v>
      </c>
      <c r="W23" s="65">
        <v>22</v>
      </c>
      <c r="X23" s="55">
        <v>20</v>
      </c>
      <c r="Y23" s="54">
        <v>2</v>
      </c>
      <c r="Z23" s="65">
        <v>22</v>
      </c>
      <c r="AA23" s="55">
        <v>20</v>
      </c>
      <c r="AB23" s="54">
        <v>2</v>
      </c>
      <c r="AC23" s="65">
        <v>22</v>
      </c>
      <c r="AD23" s="55">
        <v>20</v>
      </c>
      <c r="AE23" s="54">
        <v>2</v>
      </c>
      <c r="AF23" s="65">
        <v>22</v>
      </c>
      <c r="AG23" s="55">
        <v>20</v>
      </c>
      <c r="AH23" s="54">
        <v>2</v>
      </c>
      <c r="AI23" s="65">
        <v>22</v>
      </c>
      <c r="AJ23" s="55">
        <v>20</v>
      </c>
      <c r="AK23" s="54">
        <v>2</v>
      </c>
      <c r="AL23" s="65">
        <v>22</v>
      </c>
      <c r="AM23" s="55">
        <v>20</v>
      </c>
      <c r="AN23" s="54">
        <v>2</v>
      </c>
      <c r="AO23" s="65">
        <v>22</v>
      </c>
    </row>
    <row r="24" spans="2:41">
      <c r="B24" s="6" t="s">
        <v>15</v>
      </c>
      <c r="C24" s="55">
        <v>1</v>
      </c>
      <c r="D24" s="54">
        <v>0</v>
      </c>
      <c r="E24" s="65">
        <f t="shared" si="0"/>
        <v>1</v>
      </c>
      <c r="F24" s="55">
        <v>1</v>
      </c>
      <c r="G24" s="54">
        <v>0</v>
      </c>
      <c r="H24" s="65">
        <f t="shared" si="1"/>
        <v>1</v>
      </c>
      <c r="I24" s="55">
        <v>1</v>
      </c>
      <c r="J24" s="54">
        <v>0</v>
      </c>
      <c r="K24" s="65">
        <f t="shared" si="6"/>
        <v>1</v>
      </c>
      <c r="L24" s="55">
        <v>1</v>
      </c>
      <c r="M24" s="54">
        <v>0</v>
      </c>
      <c r="N24" s="65">
        <f t="shared" si="7"/>
        <v>1</v>
      </c>
      <c r="O24" s="55">
        <v>1</v>
      </c>
      <c r="P24" s="54">
        <v>0</v>
      </c>
      <c r="Q24" s="65">
        <f t="shared" si="8"/>
        <v>1</v>
      </c>
      <c r="R24" s="55">
        <v>1</v>
      </c>
      <c r="S24" s="54">
        <v>0</v>
      </c>
      <c r="T24" s="65">
        <f t="shared" si="9"/>
        <v>1</v>
      </c>
      <c r="U24" s="55">
        <v>1</v>
      </c>
      <c r="V24" s="54">
        <v>0</v>
      </c>
      <c r="W24" s="65">
        <f t="shared" si="10"/>
        <v>1</v>
      </c>
      <c r="X24" s="55">
        <v>1</v>
      </c>
      <c r="Y24" s="54">
        <v>0</v>
      </c>
      <c r="Z24" s="65">
        <f t="shared" si="11"/>
        <v>1</v>
      </c>
      <c r="AA24" s="55">
        <v>1</v>
      </c>
      <c r="AB24" s="54">
        <v>0</v>
      </c>
      <c r="AC24" s="65">
        <f t="shared" si="12"/>
        <v>1</v>
      </c>
      <c r="AD24" s="55">
        <v>1</v>
      </c>
      <c r="AE24" s="54">
        <v>0</v>
      </c>
      <c r="AF24" s="65">
        <f t="shared" ref="AF24:AF25" si="17">SUM(AD24:AE24)</f>
        <v>1</v>
      </c>
      <c r="AG24" s="55">
        <v>1</v>
      </c>
      <c r="AH24" s="54">
        <v>0</v>
      </c>
      <c r="AI24" s="65">
        <f t="shared" ref="AI24:AI25" si="18">SUM(AG24:AH24)</f>
        <v>1</v>
      </c>
      <c r="AJ24" s="55">
        <v>1</v>
      </c>
      <c r="AK24" s="54">
        <v>0</v>
      </c>
      <c r="AL24" s="65">
        <f t="shared" ref="AL24:AL25" si="19">SUM(AJ24:AK24)</f>
        <v>1</v>
      </c>
      <c r="AM24" s="55">
        <v>1</v>
      </c>
      <c r="AN24" s="54">
        <v>0</v>
      </c>
      <c r="AO24" s="65">
        <f t="shared" ref="AO24:AO25" si="20">SUM(AM24:AN24)</f>
        <v>1</v>
      </c>
    </row>
    <row r="25" spans="2:41">
      <c r="B25" s="6" t="s">
        <v>16</v>
      </c>
      <c r="C25" s="55">
        <v>1</v>
      </c>
      <c r="D25" s="54">
        <v>0</v>
      </c>
      <c r="E25" s="65">
        <f t="shared" si="0"/>
        <v>1</v>
      </c>
      <c r="F25" s="55">
        <v>1</v>
      </c>
      <c r="G25" s="54">
        <v>0</v>
      </c>
      <c r="H25" s="65">
        <f t="shared" si="1"/>
        <v>1</v>
      </c>
      <c r="I25" s="55">
        <v>1</v>
      </c>
      <c r="J25" s="54">
        <v>0</v>
      </c>
      <c r="K25" s="65">
        <f t="shared" si="6"/>
        <v>1</v>
      </c>
      <c r="L25" s="55">
        <v>1</v>
      </c>
      <c r="M25" s="54">
        <v>0</v>
      </c>
      <c r="N25" s="65">
        <f t="shared" si="7"/>
        <v>1</v>
      </c>
      <c r="O25" s="55">
        <v>1</v>
      </c>
      <c r="P25" s="54">
        <v>0</v>
      </c>
      <c r="Q25" s="65">
        <f t="shared" si="8"/>
        <v>1</v>
      </c>
      <c r="R25" s="55">
        <v>1</v>
      </c>
      <c r="S25" s="54">
        <v>0</v>
      </c>
      <c r="T25" s="65">
        <f t="shared" si="9"/>
        <v>1</v>
      </c>
      <c r="U25" s="55">
        <v>1</v>
      </c>
      <c r="V25" s="54">
        <v>0</v>
      </c>
      <c r="W25" s="65">
        <f t="shared" si="10"/>
        <v>1</v>
      </c>
      <c r="X25" s="55">
        <v>1</v>
      </c>
      <c r="Y25" s="54">
        <v>0</v>
      </c>
      <c r="Z25" s="65">
        <f t="shared" si="11"/>
        <v>1</v>
      </c>
      <c r="AA25" s="55">
        <v>1</v>
      </c>
      <c r="AB25" s="54">
        <v>0</v>
      </c>
      <c r="AC25" s="65">
        <f t="shared" si="12"/>
        <v>1</v>
      </c>
      <c r="AD25" s="55">
        <v>1</v>
      </c>
      <c r="AE25" s="54">
        <v>0</v>
      </c>
      <c r="AF25" s="65">
        <f t="shared" si="17"/>
        <v>1</v>
      </c>
      <c r="AG25" s="55">
        <v>1</v>
      </c>
      <c r="AH25" s="54">
        <v>0</v>
      </c>
      <c r="AI25" s="65">
        <f t="shared" si="18"/>
        <v>1</v>
      </c>
      <c r="AJ25" s="55">
        <v>1</v>
      </c>
      <c r="AK25" s="54">
        <v>0</v>
      </c>
      <c r="AL25" s="65">
        <f t="shared" si="19"/>
        <v>1</v>
      </c>
      <c r="AM25" s="55">
        <v>1</v>
      </c>
      <c r="AN25" s="54">
        <v>0</v>
      </c>
      <c r="AO25" s="65">
        <f t="shared" si="20"/>
        <v>1</v>
      </c>
    </row>
    <row r="26" spans="2:41">
      <c r="B26" s="6" t="s">
        <v>17</v>
      </c>
      <c r="C26" s="55">
        <v>1</v>
      </c>
      <c r="D26" s="54">
        <v>0</v>
      </c>
      <c r="E26" s="65">
        <f t="shared" si="0"/>
        <v>1</v>
      </c>
      <c r="F26" s="75"/>
      <c r="G26" s="76"/>
      <c r="H26" s="77">
        <f t="shared" si="1"/>
        <v>0</v>
      </c>
      <c r="I26" s="75"/>
      <c r="J26" s="76"/>
      <c r="K26" s="77"/>
      <c r="L26" s="75"/>
      <c r="M26" s="76"/>
      <c r="N26" s="77"/>
      <c r="O26" s="75"/>
      <c r="P26" s="76"/>
      <c r="Q26" s="77"/>
      <c r="R26" s="75"/>
      <c r="S26" s="76"/>
      <c r="T26" s="77"/>
      <c r="U26" s="75"/>
      <c r="V26" s="76"/>
      <c r="W26" s="77"/>
      <c r="X26" s="75"/>
      <c r="Y26" s="76"/>
      <c r="Z26" s="77"/>
      <c r="AA26" s="75"/>
      <c r="AB26" s="76"/>
      <c r="AC26" s="77"/>
      <c r="AD26" s="75"/>
      <c r="AE26" s="76"/>
      <c r="AF26" s="77"/>
      <c r="AG26" s="75"/>
      <c r="AH26" s="76"/>
      <c r="AI26" s="77"/>
      <c r="AJ26" s="75"/>
      <c r="AK26" s="76"/>
      <c r="AL26" s="77"/>
      <c r="AM26" s="75"/>
      <c r="AN26" s="76"/>
      <c r="AO26" s="77"/>
    </row>
    <row r="27" spans="2:41">
      <c r="B27" s="7" t="s">
        <v>24</v>
      </c>
      <c r="C27" s="47">
        <v>223</v>
      </c>
      <c r="D27" s="10">
        <v>0</v>
      </c>
      <c r="E27" s="50">
        <v>223</v>
      </c>
      <c r="F27" s="47">
        <v>223</v>
      </c>
      <c r="G27" s="10">
        <v>0</v>
      </c>
      <c r="H27" s="50">
        <v>223</v>
      </c>
      <c r="I27" s="47">
        <v>223</v>
      </c>
      <c r="J27" s="10">
        <v>0</v>
      </c>
      <c r="K27" s="50">
        <v>223</v>
      </c>
      <c r="L27" s="47">
        <v>223</v>
      </c>
      <c r="M27" s="10">
        <v>0</v>
      </c>
      <c r="N27" s="50">
        <v>223</v>
      </c>
      <c r="O27" s="47">
        <v>223</v>
      </c>
      <c r="P27" s="10">
        <v>0</v>
      </c>
      <c r="Q27" s="50">
        <v>223</v>
      </c>
      <c r="R27" s="47">
        <v>223</v>
      </c>
      <c r="S27" s="10">
        <v>0</v>
      </c>
      <c r="T27" s="50">
        <v>223</v>
      </c>
      <c r="U27" s="47">
        <v>223</v>
      </c>
      <c r="V27" s="10">
        <v>0</v>
      </c>
      <c r="W27" s="50">
        <v>223</v>
      </c>
      <c r="X27" s="47">
        <v>223</v>
      </c>
      <c r="Y27" s="10">
        <v>0</v>
      </c>
      <c r="Z27" s="50">
        <v>223</v>
      </c>
      <c r="AA27" s="47">
        <v>223</v>
      </c>
      <c r="AB27" s="10">
        <v>0</v>
      </c>
      <c r="AC27" s="50">
        <v>223</v>
      </c>
      <c r="AD27" s="47">
        <v>223</v>
      </c>
      <c r="AE27" s="10">
        <v>0</v>
      </c>
      <c r="AF27" s="50">
        <v>223</v>
      </c>
      <c r="AG27" s="47">
        <v>223</v>
      </c>
      <c r="AH27" s="10">
        <v>0</v>
      </c>
      <c r="AI27" s="50">
        <v>223</v>
      </c>
      <c r="AJ27" s="47">
        <v>223</v>
      </c>
      <c r="AK27" s="10">
        <v>0</v>
      </c>
      <c r="AL27" s="50">
        <v>223</v>
      </c>
      <c r="AM27" s="47">
        <v>223</v>
      </c>
      <c r="AN27" s="10">
        <v>0</v>
      </c>
      <c r="AO27" s="50">
        <v>223</v>
      </c>
    </row>
    <row r="28" spans="2:41">
      <c r="B28" s="6" t="s">
        <v>37</v>
      </c>
      <c r="C28" s="48">
        <v>155</v>
      </c>
      <c r="D28" s="22">
        <v>0</v>
      </c>
      <c r="E28" s="51">
        <v>155</v>
      </c>
      <c r="F28" s="48">
        <v>155</v>
      </c>
      <c r="G28" s="22">
        <v>0</v>
      </c>
      <c r="H28" s="51">
        <v>155</v>
      </c>
      <c r="I28" s="48">
        <v>155</v>
      </c>
      <c r="J28" s="22">
        <v>0</v>
      </c>
      <c r="K28" s="51">
        <v>155</v>
      </c>
      <c r="L28" s="48">
        <v>155</v>
      </c>
      <c r="M28" s="22">
        <v>0</v>
      </c>
      <c r="N28" s="51">
        <v>155</v>
      </c>
      <c r="O28" s="48">
        <v>155</v>
      </c>
      <c r="P28" s="22">
        <v>0</v>
      </c>
      <c r="Q28" s="51">
        <v>155</v>
      </c>
      <c r="R28" s="48">
        <v>155</v>
      </c>
      <c r="S28" s="22">
        <v>0</v>
      </c>
      <c r="T28" s="51">
        <v>155</v>
      </c>
      <c r="U28" s="48">
        <v>155</v>
      </c>
      <c r="V28" s="22">
        <v>0</v>
      </c>
      <c r="W28" s="51">
        <v>155</v>
      </c>
      <c r="X28" s="48">
        <v>155</v>
      </c>
      <c r="Y28" s="22">
        <v>0</v>
      </c>
      <c r="Z28" s="51">
        <v>155</v>
      </c>
      <c r="AA28" s="48">
        <v>155</v>
      </c>
      <c r="AB28" s="22">
        <v>0</v>
      </c>
      <c r="AC28" s="51">
        <v>155</v>
      </c>
      <c r="AD28" s="96">
        <v>155</v>
      </c>
      <c r="AE28" s="97">
        <v>0</v>
      </c>
      <c r="AF28" s="98">
        <v>155</v>
      </c>
      <c r="AG28" s="96">
        <v>155</v>
      </c>
      <c r="AH28" s="97">
        <v>0</v>
      </c>
      <c r="AI28" s="98">
        <v>155</v>
      </c>
      <c r="AJ28" s="96">
        <v>155</v>
      </c>
      <c r="AK28" s="97">
        <v>0</v>
      </c>
      <c r="AL28" s="98">
        <v>155</v>
      </c>
      <c r="AM28" s="96">
        <v>155</v>
      </c>
      <c r="AN28" s="97">
        <v>0</v>
      </c>
      <c r="AO28" s="98">
        <v>155</v>
      </c>
    </row>
    <row r="29" spans="2:41">
      <c r="B29" s="6" t="s">
        <v>38</v>
      </c>
      <c r="C29" s="48">
        <v>41</v>
      </c>
      <c r="D29" s="22">
        <v>0</v>
      </c>
      <c r="E29" s="51">
        <v>41</v>
      </c>
      <c r="F29" s="48">
        <v>41</v>
      </c>
      <c r="G29" s="22">
        <v>0</v>
      </c>
      <c r="H29" s="51">
        <v>41</v>
      </c>
      <c r="I29" s="48">
        <v>41</v>
      </c>
      <c r="J29" s="22">
        <v>0</v>
      </c>
      <c r="K29" s="51">
        <v>41</v>
      </c>
      <c r="L29" s="48">
        <v>41</v>
      </c>
      <c r="M29" s="22">
        <v>0</v>
      </c>
      <c r="N29" s="51">
        <v>41</v>
      </c>
      <c r="O29" s="48">
        <v>41</v>
      </c>
      <c r="P29" s="22">
        <v>0</v>
      </c>
      <c r="Q29" s="51">
        <v>41</v>
      </c>
      <c r="R29" s="48">
        <v>41</v>
      </c>
      <c r="S29" s="22">
        <v>0</v>
      </c>
      <c r="T29" s="51">
        <v>41</v>
      </c>
      <c r="U29" s="48">
        <v>41</v>
      </c>
      <c r="V29" s="22">
        <v>0</v>
      </c>
      <c r="W29" s="51">
        <v>41</v>
      </c>
      <c r="X29" s="48">
        <v>41</v>
      </c>
      <c r="Y29" s="22">
        <v>0</v>
      </c>
      <c r="Z29" s="51">
        <v>41</v>
      </c>
      <c r="AA29" s="48">
        <v>41</v>
      </c>
      <c r="AB29" s="22">
        <v>0</v>
      </c>
      <c r="AC29" s="51">
        <v>41</v>
      </c>
      <c r="AD29" s="99">
        <v>41</v>
      </c>
      <c r="AE29" s="97">
        <v>0</v>
      </c>
      <c r="AF29" s="98">
        <v>41</v>
      </c>
      <c r="AG29" s="99">
        <v>41</v>
      </c>
      <c r="AH29" s="97">
        <v>0</v>
      </c>
      <c r="AI29" s="98">
        <v>41</v>
      </c>
      <c r="AJ29" s="99">
        <v>41</v>
      </c>
      <c r="AK29" s="97">
        <v>0</v>
      </c>
      <c r="AL29" s="98">
        <v>41</v>
      </c>
      <c r="AM29" s="99">
        <v>41</v>
      </c>
      <c r="AN29" s="97">
        <v>0</v>
      </c>
      <c r="AO29" s="98">
        <v>41</v>
      </c>
    </row>
    <row r="30" spans="2:41">
      <c r="B30" s="6" t="s">
        <v>39</v>
      </c>
      <c r="C30" s="48">
        <v>27</v>
      </c>
      <c r="D30" s="22">
        <v>0</v>
      </c>
      <c r="E30" s="51">
        <v>27</v>
      </c>
      <c r="F30" s="48">
        <v>27</v>
      </c>
      <c r="G30" s="22">
        <v>0</v>
      </c>
      <c r="H30" s="51">
        <v>27</v>
      </c>
      <c r="I30" s="48">
        <v>27</v>
      </c>
      <c r="J30" s="22">
        <v>0</v>
      </c>
      <c r="K30" s="51">
        <v>27</v>
      </c>
      <c r="L30" s="48">
        <v>27</v>
      </c>
      <c r="M30" s="22">
        <v>0</v>
      </c>
      <c r="N30" s="51">
        <v>27</v>
      </c>
      <c r="O30" s="48">
        <v>27</v>
      </c>
      <c r="P30" s="22">
        <v>0</v>
      </c>
      <c r="Q30" s="51">
        <v>27</v>
      </c>
      <c r="R30" s="48">
        <v>27</v>
      </c>
      <c r="S30" s="22">
        <v>0</v>
      </c>
      <c r="T30" s="51">
        <v>27</v>
      </c>
      <c r="U30" s="48">
        <v>27</v>
      </c>
      <c r="V30" s="22">
        <v>0</v>
      </c>
      <c r="W30" s="51">
        <v>27</v>
      </c>
      <c r="X30" s="48">
        <v>27</v>
      </c>
      <c r="Y30" s="22">
        <v>0</v>
      </c>
      <c r="Z30" s="51">
        <v>27</v>
      </c>
      <c r="AA30" s="48">
        <v>27</v>
      </c>
      <c r="AB30" s="22">
        <v>0</v>
      </c>
      <c r="AC30" s="51">
        <v>27</v>
      </c>
      <c r="AD30" s="99">
        <v>27</v>
      </c>
      <c r="AE30" s="97">
        <v>0</v>
      </c>
      <c r="AF30" s="98">
        <v>27</v>
      </c>
      <c r="AG30" s="99">
        <v>27</v>
      </c>
      <c r="AH30" s="97">
        <v>0</v>
      </c>
      <c r="AI30" s="98">
        <v>27</v>
      </c>
      <c r="AJ30" s="99">
        <v>27</v>
      </c>
      <c r="AK30" s="97">
        <v>0</v>
      </c>
      <c r="AL30" s="98">
        <v>27</v>
      </c>
      <c r="AM30" s="99">
        <v>27</v>
      </c>
      <c r="AN30" s="97">
        <v>0</v>
      </c>
      <c r="AO30" s="98">
        <v>27</v>
      </c>
    </row>
    <row r="31" spans="2:41">
      <c r="B31" s="9" t="s">
        <v>18</v>
      </c>
      <c r="C31" s="46">
        <f>SUM(C32:C33)</f>
        <v>146</v>
      </c>
      <c r="D31" s="14">
        <f>SUM(D32:D33)</f>
        <v>81</v>
      </c>
      <c r="E31" s="50">
        <f t="shared" si="0"/>
        <v>227</v>
      </c>
      <c r="F31" s="46">
        <f>SUM(F32:F33)</f>
        <v>146</v>
      </c>
      <c r="G31" s="14">
        <f>SUM(G32:G33)</f>
        <v>81</v>
      </c>
      <c r="H31" s="50">
        <f t="shared" si="1"/>
        <v>227</v>
      </c>
      <c r="I31" s="46">
        <f>SUM(I32:I33)</f>
        <v>147</v>
      </c>
      <c r="J31" s="14">
        <f>SUM(J32:J33)</f>
        <v>81</v>
      </c>
      <c r="K31" s="50">
        <f t="shared" ref="K31:K37" si="21">SUM(I31:J31)</f>
        <v>228</v>
      </c>
      <c r="L31" s="46">
        <f>SUM(L32:L33)</f>
        <v>157</v>
      </c>
      <c r="M31" s="14">
        <f>SUM(M32:M33)</f>
        <v>81</v>
      </c>
      <c r="N31" s="50">
        <f t="shared" ref="N31:N37" si="22">SUM(L31:M31)</f>
        <v>238</v>
      </c>
      <c r="O31" s="46">
        <f>SUM(O32:O33)</f>
        <v>157</v>
      </c>
      <c r="P31" s="14">
        <f>SUM(P32:P33)</f>
        <v>81</v>
      </c>
      <c r="Q31" s="50">
        <f t="shared" ref="Q31:Q37" si="23">SUM(O31:P31)</f>
        <v>238</v>
      </c>
      <c r="R31" s="46">
        <f>SUM(R32:R33)</f>
        <v>157</v>
      </c>
      <c r="S31" s="14">
        <f>SUM(S32:S33)</f>
        <v>81</v>
      </c>
      <c r="T31" s="50">
        <f t="shared" ref="T31:T37" si="24">SUM(R31:S31)</f>
        <v>238</v>
      </c>
      <c r="U31" s="46">
        <f>SUM(U32:U33)</f>
        <v>157</v>
      </c>
      <c r="V31" s="14">
        <f>SUM(V32:V33)</f>
        <v>81</v>
      </c>
      <c r="W31" s="50">
        <f t="shared" ref="W31:W37" si="25">SUM(U31:V31)</f>
        <v>238</v>
      </c>
      <c r="X31" s="46">
        <f>SUM(X32:X33)</f>
        <v>161</v>
      </c>
      <c r="Y31" s="14">
        <f>SUM(Y32:Y33)</f>
        <v>81</v>
      </c>
      <c r="Z31" s="50">
        <f t="shared" ref="Z31:Z37" si="26">SUM(X31:Y31)</f>
        <v>242</v>
      </c>
      <c r="AA31" s="46">
        <f>SUM(AA32:AA33)</f>
        <v>161</v>
      </c>
      <c r="AB31" s="14">
        <f>SUM(AB32:AB33)</f>
        <v>81</v>
      </c>
      <c r="AC31" s="50">
        <f t="shared" ref="AC31:AC37" si="27">SUM(AA31:AB31)</f>
        <v>242</v>
      </c>
      <c r="AD31" s="46">
        <f>SUM(AD32:AD33)</f>
        <v>158</v>
      </c>
      <c r="AE31" s="14">
        <f>SUM(AE32:AE33)</f>
        <v>81</v>
      </c>
      <c r="AF31" s="50">
        <f t="shared" ref="AF31" si="28">SUM(AD31:AE31)</f>
        <v>239</v>
      </c>
      <c r="AG31" s="46">
        <v>157</v>
      </c>
      <c r="AH31" s="14">
        <v>81</v>
      </c>
      <c r="AI31" s="50">
        <v>238</v>
      </c>
      <c r="AJ31" s="46">
        <v>154</v>
      </c>
      <c r="AK31" s="14">
        <v>81</v>
      </c>
      <c r="AL31" s="50">
        <v>235</v>
      </c>
      <c r="AM31" s="46">
        <f>SUM(AM32:AM33)</f>
        <v>154</v>
      </c>
      <c r="AN31" s="46">
        <f t="shared" ref="AN31:AO31" si="29">SUM(AN32:AN33)</f>
        <v>81</v>
      </c>
      <c r="AO31" s="46">
        <f t="shared" si="29"/>
        <v>235</v>
      </c>
    </row>
    <row r="32" spans="2:41">
      <c r="B32" s="12" t="s">
        <v>35</v>
      </c>
      <c r="C32" s="48">
        <v>146</v>
      </c>
      <c r="D32" s="22">
        <v>81</v>
      </c>
      <c r="E32" s="61">
        <v>227</v>
      </c>
      <c r="F32" s="48">
        <v>146</v>
      </c>
      <c r="G32" s="22">
        <v>81</v>
      </c>
      <c r="H32" s="61">
        <v>227</v>
      </c>
      <c r="I32" s="48">
        <v>147</v>
      </c>
      <c r="J32" s="22">
        <v>81</v>
      </c>
      <c r="K32" s="61">
        <v>228</v>
      </c>
      <c r="L32" s="48">
        <v>157</v>
      </c>
      <c r="M32" s="22">
        <v>81</v>
      </c>
      <c r="N32" s="61">
        <v>238</v>
      </c>
      <c r="O32" s="48">
        <v>157</v>
      </c>
      <c r="P32" s="22">
        <v>81</v>
      </c>
      <c r="Q32" s="61">
        <v>238</v>
      </c>
      <c r="R32" s="48">
        <v>157</v>
      </c>
      <c r="S32" s="22">
        <v>81</v>
      </c>
      <c r="T32" s="61">
        <v>238</v>
      </c>
      <c r="U32" s="48">
        <v>157</v>
      </c>
      <c r="V32" s="22">
        <v>81</v>
      </c>
      <c r="W32" s="61">
        <v>238</v>
      </c>
      <c r="X32" s="48">
        <v>161</v>
      </c>
      <c r="Y32" s="22">
        <v>81</v>
      </c>
      <c r="Z32" s="61">
        <v>242</v>
      </c>
      <c r="AA32" s="48">
        <v>161</v>
      </c>
      <c r="AB32" s="22">
        <v>81</v>
      </c>
      <c r="AC32" s="61">
        <v>242</v>
      </c>
      <c r="AD32" s="48">
        <v>158</v>
      </c>
      <c r="AE32" s="22">
        <v>81</v>
      </c>
      <c r="AF32" s="61">
        <v>239</v>
      </c>
      <c r="AG32" s="48">
        <v>157</v>
      </c>
      <c r="AH32" s="22">
        <v>81</v>
      </c>
      <c r="AI32" s="61">
        <v>238</v>
      </c>
      <c r="AJ32" s="48">
        <v>154</v>
      </c>
      <c r="AK32" s="22">
        <v>81</v>
      </c>
      <c r="AL32" s="61">
        <v>235</v>
      </c>
      <c r="AM32" s="48">
        <v>154</v>
      </c>
      <c r="AN32" s="22">
        <v>81</v>
      </c>
      <c r="AO32" s="61">
        <v>235</v>
      </c>
    </row>
    <row r="33" spans="1:47">
      <c r="B33" s="12" t="s">
        <v>36</v>
      </c>
      <c r="C33" s="48">
        <v>0</v>
      </c>
      <c r="D33" s="64">
        <v>0</v>
      </c>
      <c r="E33" s="61">
        <f t="shared" si="0"/>
        <v>0</v>
      </c>
      <c r="F33" s="48">
        <v>0</v>
      </c>
      <c r="G33" s="64">
        <v>0</v>
      </c>
      <c r="H33" s="61">
        <f t="shared" si="1"/>
        <v>0</v>
      </c>
      <c r="I33" s="48">
        <v>0</v>
      </c>
      <c r="J33" s="64">
        <v>0</v>
      </c>
      <c r="K33" s="61">
        <f t="shared" si="21"/>
        <v>0</v>
      </c>
      <c r="L33" s="48">
        <v>0</v>
      </c>
      <c r="M33" s="64">
        <v>0</v>
      </c>
      <c r="N33" s="61">
        <f t="shared" si="22"/>
        <v>0</v>
      </c>
      <c r="O33" s="48">
        <v>0</v>
      </c>
      <c r="P33" s="64">
        <v>0</v>
      </c>
      <c r="Q33" s="61">
        <f t="shared" si="23"/>
        <v>0</v>
      </c>
      <c r="R33" s="48">
        <v>0</v>
      </c>
      <c r="S33" s="64">
        <v>0</v>
      </c>
      <c r="T33" s="61">
        <f t="shared" si="24"/>
        <v>0</v>
      </c>
      <c r="U33" s="48">
        <v>0</v>
      </c>
      <c r="V33" s="64">
        <v>0</v>
      </c>
      <c r="W33" s="61">
        <f t="shared" si="25"/>
        <v>0</v>
      </c>
      <c r="X33" s="48">
        <v>0</v>
      </c>
      <c r="Y33" s="64">
        <v>0</v>
      </c>
      <c r="Z33" s="61">
        <f t="shared" si="26"/>
        <v>0</v>
      </c>
      <c r="AA33" s="48">
        <v>0</v>
      </c>
      <c r="AB33" s="64">
        <v>0</v>
      </c>
      <c r="AC33" s="61">
        <f t="shared" si="27"/>
        <v>0</v>
      </c>
      <c r="AD33" s="48">
        <v>0</v>
      </c>
      <c r="AE33" s="64">
        <v>0</v>
      </c>
      <c r="AF33" s="61">
        <f t="shared" ref="AF33:AF34" si="30">SUM(AD33:AE33)</f>
        <v>0</v>
      </c>
      <c r="AG33" s="48">
        <v>0</v>
      </c>
      <c r="AH33" s="64">
        <v>0</v>
      </c>
      <c r="AI33" s="61">
        <f t="shared" ref="AI33:AI34" si="31">SUM(AG33:AH33)</f>
        <v>0</v>
      </c>
      <c r="AJ33" s="48">
        <v>0</v>
      </c>
      <c r="AK33" s="64">
        <v>0</v>
      </c>
      <c r="AL33" s="61">
        <f t="shared" ref="AL33:AL34" si="32">SUM(AJ33:AK33)</f>
        <v>0</v>
      </c>
      <c r="AM33" s="48"/>
      <c r="AN33" s="64"/>
      <c r="AO33" s="61"/>
    </row>
    <row r="34" spans="1:47">
      <c r="B34" s="44" t="s">
        <v>31</v>
      </c>
      <c r="C34" s="46">
        <f t="shared" ref="C34:D34" si="33">SUM(C35:C36)</f>
        <v>95</v>
      </c>
      <c r="D34" s="14">
        <f t="shared" si="33"/>
        <v>7</v>
      </c>
      <c r="E34" s="50">
        <f t="shared" si="0"/>
        <v>102</v>
      </c>
      <c r="F34" s="46">
        <f t="shared" ref="F34:G34" si="34">SUM(F35:F36)</f>
        <v>95</v>
      </c>
      <c r="G34" s="14">
        <f t="shared" si="34"/>
        <v>7</v>
      </c>
      <c r="H34" s="50">
        <f t="shared" si="1"/>
        <v>102</v>
      </c>
      <c r="I34" s="46">
        <f t="shared" ref="I34:J34" si="35">SUM(I35:I36)</f>
        <v>95</v>
      </c>
      <c r="J34" s="14">
        <f t="shared" si="35"/>
        <v>7</v>
      </c>
      <c r="K34" s="50">
        <f t="shared" si="21"/>
        <v>102</v>
      </c>
      <c r="L34" s="46">
        <f t="shared" ref="L34:M34" si="36">SUM(L35:L36)</f>
        <v>95</v>
      </c>
      <c r="M34" s="14">
        <f t="shared" si="36"/>
        <v>7</v>
      </c>
      <c r="N34" s="50">
        <f t="shared" si="22"/>
        <v>102</v>
      </c>
      <c r="O34" s="46">
        <f t="shared" ref="O34:P34" si="37">SUM(O35:O36)</f>
        <v>95</v>
      </c>
      <c r="P34" s="14">
        <f t="shared" si="37"/>
        <v>7</v>
      </c>
      <c r="Q34" s="50">
        <f t="shared" si="23"/>
        <v>102</v>
      </c>
      <c r="R34" s="46">
        <f t="shared" ref="R34:S34" si="38">SUM(R35:R36)</f>
        <v>95</v>
      </c>
      <c r="S34" s="14">
        <f t="shared" si="38"/>
        <v>7</v>
      </c>
      <c r="T34" s="50">
        <f t="shared" si="24"/>
        <v>102</v>
      </c>
      <c r="U34" s="46">
        <f t="shared" ref="U34:V34" si="39">SUM(U35:U36)</f>
        <v>95</v>
      </c>
      <c r="V34" s="14">
        <f t="shared" si="39"/>
        <v>7</v>
      </c>
      <c r="W34" s="50">
        <f t="shared" si="25"/>
        <v>102</v>
      </c>
      <c r="X34" s="46">
        <f t="shared" ref="X34:Y34" si="40">SUM(X35:X36)</f>
        <v>95</v>
      </c>
      <c r="Y34" s="14">
        <f t="shared" si="40"/>
        <v>7</v>
      </c>
      <c r="Z34" s="50">
        <f t="shared" si="26"/>
        <v>102</v>
      </c>
      <c r="AA34" s="46">
        <f t="shared" ref="AA34:AB34" si="41">SUM(AA35:AA36)</f>
        <v>95</v>
      </c>
      <c r="AB34" s="14">
        <f t="shared" si="41"/>
        <v>7</v>
      </c>
      <c r="AC34" s="50">
        <f t="shared" si="27"/>
        <v>102</v>
      </c>
      <c r="AD34" s="46">
        <f t="shared" ref="AD34:AE34" si="42">SUM(AD35:AD36)</f>
        <v>95</v>
      </c>
      <c r="AE34" s="14">
        <f t="shared" si="42"/>
        <v>7</v>
      </c>
      <c r="AF34" s="50">
        <f t="shared" si="30"/>
        <v>102</v>
      </c>
      <c r="AG34" s="46">
        <f t="shared" ref="AG34:AH34" si="43">SUM(AG35:AG36)</f>
        <v>95</v>
      </c>
      <c r="AH34" s="14">
        <f t="shared" si="43"/>
        <v>7</v>
      </c>
      <c r="AI34" s="50">
        <f t="shared" si="31"/>
        <v>102</v>
      </c>
      <c r="AJ34" s="46">
        <f t="shared" ref="AJ34:AK34" si="44">SUM(AJ35:AJ36)</f>
        <v>95</v>
      </c>
      <c r="AK34" s="14">
        <f t="shared" si="44"/>
        <v>7</v>
      </c>
      <c r="AL34" s="50">
        <f t="shared" si="32"/>
        <v>102</v>
      </c>
      <c r="AM34" s="46">
        <f t="shared" ref="AM34:AN34" si="45">SUM(AM35:AM36)</f>
        <v>95</v>
      </c>
      <c r="AN34" s="14">
        <f t="shared" si="45"/>
        <v>7</v>
      </c>
      <c r="AO34" s="50">
        <f t="shared" ref="AO34" si="46">SUM(AM34:AN34)</f>
        <v>102</v>
      </c>
    </row>
    <row r="35" spans="1:47">
      <c r="B35" s="12" t="s">
        <v>33</v>
      </c>
      <c r="C35" s="48">
        <v>95</v>
      </c>
      <c r="D35" s="22">
        <v>7</v>
      </c>
      <c r="E35" s="65">
        <v>102</v>
      </c>
      <c r="F35" s="48">
        <v>95</v>
      </c>
      <c r="G35" s="22">
        <v>7</v>
      </c>
      <c r="H35" s="65">
        <v>102</v>
      </c>
      <c r="I35" s="48">
        <v>95</v>
      </c>
      <c r="J35" s="22">
        <v>7</v>
      </c>
      <c r="K35" s="65">
        <v>102</v>
      </c>
      <c r="L35" s="48">
        <v>95</v>
      </c>
      <c r="M35" s="22">
        <v>7</v>
      </c>
      <c r="N35" s="65">
        <v>102</v>
      </c>
      <c r="O35" s="48">
        <v>95</v>
      </c>
      <c r="P35" s="22">
        <v>7</v>
      </c>
      <c r="Q35" s="65">
        <v>102</v>
      </c>
      <c r="R35" s="48">
        <v>95</v>
      </c>
      <c r="S35" s="22">
        <v>7</v>
      </c>
      <c r="T35" s="65">
        <v>102</v>
      </c>
      <c r="U35" s="48">
        <v>95</v>
      </c>
      <c r="V35" s="22">
        <v>7</v>
      </c>
      <c r="W35" s="65">
        <v>102</v>
      </c>
      <c r="X35" s="48">
        <v>95</v>
      </c>
      <c r="Y35" s="22">
        <v>7</v>
      </c>
      <c r="Z35" s="65">
        <v>102</v>
      </c>
      <c r="AA35" s="48">
        <v>95</v>
      </c>
      <c r="AB35" s="22">
        <v>7</v>
      </c>
      <c r="AC35" s="65">
        <v>102</v>
      </c>
      <c r="AD35" s="48">
        <v>95</v>
      </c>
      <c r="AE35" s="22">
        <v>7</v>
      </c>
      <c r="AF35" s="65">
        <v>102</v>
      </c>
      <c r="AG35" s="48">
        <v>95</v>
      </c>
      <c r="AH35" s="22">
        <v>7</v>
      </c>
      <c r="AI35" s="65">
        <v>102</v>
      </c>
      <c r="AJ35" s="48">
        <v>95</v>
      </c>
      <c r="AK35" s="22">
        <v>7</v>
      </c>
      <c r="AL35" s="65">
        <v>102</v>
      </c>
      <c r="AM35" s="48">
        <v>95</v>
      </c>
      <c r="AN35" s="22">
        <v>7</v>
      </c>
      <c r="AO35" s="65">
        <v>102</v>
      </c>
    </row>
    <row r="36" spans="1:47">
      <c r="B36" s="12" t="s">
        <v>34</v>
      </c>
      <c r="C36" s="22">
        <v>0</v>
      </c>
      <c r="D36" s="22">
        <v>0</v>
      </c>
      <c r="E36" s="65">
        <f t="shared" si="0"/>
        <v>0</v>
      </c>
      <c r="F36" s="22">
        <v>0</v>
      </c>
      <c r="G36" s="22">
        <v>0</v>
      </c>
      <c r="H36" s="65">
        <f t="shared" si="1"/>
        <v>0</v>
      </c>
      <c r="I36" s="22">
        <v>0</v>
      </c>
      <c r="J36" s="22">
        <v>0</v>
      </c>
      <c r="K36" s="65">
        <f t="shared" si="21"/>
        <v>0</v>
      </c>
      <c r="L36" s="22">
        <v>0</v>
      </c>
      <c r="M36" s="22">
        <v>0</v>
      </c>
      <c r="N36" s="65">
        <f t="shared" si="22"/>
        <v>0</v>
      </c>
      <c r="O36" s="22">
        <v>0</v>
      </c>
      <c r="P36" s="22">
        <v>0</v>
      </c>
      <c r="Q36" s="65">
        <f t="shared" si="23"/>
        <v>0</v>
      </c>
      <c r="R36" s="22">
        <v>0</v>
      </c>
      <c r="S36" s="22">
        <v>0</v>
      </c>
      <c r="T36" s="65">
        <f t="shared" si="24"/>
        <v>0</v>
      </c>
      <c r="U36" s="22">
        <v>0</v>
      </c>
      <c r="V36" s="22">
        <v>0</v>
      </c>
      <c r="W36" s="65">
        <f t="shared" si="25"/>
        <v>0</v>
      </c>
      <c r="X36" s="22">
        <v>0</v>
      </c>
      <c r="Y36" s="22">
        <v>0</v>
      </c>
      <c r="Z36" s="65">
        <f t="shared" si="26"/>
        <v>0</v>
      </c>
      <c r="AA36" s="22">
        <v>0</v>
      </c>
      <c r="AB36" s="22">
        <v>0</v>
      </c>
      <c r="AC36" s="65">
        <f t="shared" si="27"/>
        <v>0</v>
      </c>
      <c r="AD36" s="22">
        <v>0</v>
      </c>
      <c r="AE36" s="22">
        <v>0</v>
      </c>
      <c r="AF36" s="65">
        <f t="shared" ref="AF36:AF37" si="47">SUM(AD36:AE36)</f>
        <v>0</v>
      </c>
      <c r="AG36" s="22">
        <v>0</v>
      </c>
      <c r="AH36" s="22">
        <v>0</v>
      </c>
      <c r="AI36" s="65">
        <f t="shared" ref="AI36" si="48">SUM(AG36:AH36)</f>
        <v>0</v>
      </c>
      <c r="AJ36" s="22">
        <v>0</v>
      </c>
      <c r="AK36" s="22">
        <v>0</v>
      </c>
      <c r="AL36" s="65">
        <f t="shared" ref="AL36" si="49">SUM(AJ36:AK36)</f>
        <v>0</v>
      </c>
      <c r="AM36" s="22"/>
      <c r="AN36" s="22"/>
      <c r="AO36" s="65"/>
    </row>
    <row r="37" spans="1:47" ht="15.75" thickBot="1">
      <c r="B37" s="45" t="s">
        <v>19</v>
      </c>
      <c r="C37" s="49">
        <f>C20+C16+C12+C6+C31+C27+C34</f>
        <v>1137</v>
      </c>
      <c r="D37" s="3">
        <f>D20+D16+D12+D6+D31+D27+D34</f>
        <v>121</v>
      </c>
      <c r="E37" s="21">
        <f t="shared" si="0"/>
        <v>1258</v>
      </c>
      <c r="F37" s="49">
        <f>F20+F16+F12+F6+F31+F27+F34</f>
        <v>1137</v>
      </c>
      <c r="G37" s="3">
        <f>G20+G16+G12+G6+G31+G27+G34</f>
        <v>121</v>
      </c>
      <c r="H37" s="21">
        <f t="shared" si="1"/>
        <v>1258</v>
      </c>
      <c r="I37" s="49">
        <f>I20+I16+I12+I6+I31+I27+I34</f>
        <v>1139</v>
      </c>
      <c r="J37" s="3">
        <f>J20+J16+J12+J6+J31+J27+J34</f>
        <v>121</v>
      </c>
      <c r="K37" s="21">
        <f t="shared" si="21"/>
        <v>1260</v>
      </c>
      <c r="L37" s="49">
        <f>L20+L16+L12+L6+L31+L27+L34</f>
        <v>1150</v>
      </c>
      <c r="M37" s="3">
        <f>M20+M16+M12+M6+M31+M27+M34</f>
        <v>121</v>
      </c>
      <c r="N37" s="21">
        <f t="shared" si="22"/>
        <v>1271</v>
      </c>
      <c r="O37" s="49">
        <f>O20+O16+O12+O6+O31+O27+O34</f>
        <v>1144</v>
      </c>
      <c r="P37" s="3">
        <f>P20+P16+P12+P6+P31+P27+P34</f>
        <v>121</v>
      </c>
      <c r="Q37" s="21">
        <f t="shared" si="23"/>
        <v>1265</v>
      </c>
      <c r="R37" s="49">
        <f>R20+R16+R12+R6+R31+R27+R34</f>
        <v>1145</v>
      </c>
      <c r="S37" s="3">
        <f>S20+S16+S12+S6+S31+S27+S34</f>
        <v>121</v>
      </c>
      <c r="T37" s="21">
        <f t="shared" si="24"/>
        <v>1266</v>
      </c>
      <c r="U37" s="49">
        <f>U20+U16+U12+U6+U31+U27+U34</f>
        <v>1143</v>
      </c>
      <c r="V37" s="3">
        <f>V20+V16+V12+V6+V31+V27+V34</f>
        <v>121</v>
      </c>
      <c r="W37" s="21">
        <f t="shared" si="25"/>
        <v>1264</v>
      </c>
      <c r="X37" s="49">
        <f>X20+X16+X12+X6+X31+X27+X34</f>
        <v>1152</v>
      </c>
      <c r="Y37" s="3">
        <f>Y20+Y16+Y12+Y6+Y31+Y27+Y34</f>
        <v>121</v>
      </c>
      <c r="Z37" s="21">
        <f t="shared" si="26"/>
        <v>1273</v>
      </c>
      <c r="AA37" s="49">
        <f>AA20+AA16+AA12+AA6+AA31+AA27+AA34</f>
        <v>1152</v>
      </c>
      <c r="AB37" s="3">
        <f>AB20+AB16+AB12+AB6+AB31+AB27+AB34</f>
        <v>121</v>
      </c>
      <c r="AC37" s="21">
        <f t="shared" si="27"/>
        <v>1273</v>
      </c>
      <c r="AD37" s="49">
        <f>AD20+AD16+AD12+AD6+AD31+AD27+AD34</f>
        <v>1149</v>
      </c>
      <c r="AE37" s="3">
        <f>AE20+AE16+AE12+AE6+AE31+AE27+AE34</f>
        <v>122</v>
      </c>
      <c r="AF37" s="21">
        <f t="shared" si="47"/>
        <v>1271</v>
      </c>
      <c r="AG37" s="49">
        <f>AG20+AG16+AG12+AG6+AG31+AG27+AG34</f>
        <v>1148</v>
      </c>
      <c r="AH37" s="3">
        <f>AH20+AH16+AH12+AH6+AH31+AH27+AH34</f>
        <v>122</v>
      </c>
      <c r="AI37" s="21">
        <f>SUM(AG37:AH37)</f>
        <v>1270</v>
      </c>
      <c r="AJ37" s="49">
        <f>AJ20+AJ16+AJ12+AJ6+AJ31+AJ27+AJ34</f>
        <v>1147</v>
      </c>
      <c r="AK37" s="3">
        <f>AK20+AK16+AK12+AK6+AK31+AK27+AK34</f>
        <v>122</v>
      </c>
      <c r="AL37" s="21">
        <f>SUM(AJ37:AK37)</f>
        <v>1269</v>
      </c>
      <c r="AM37" s="49">
        <f>AM20+AM16+AM12+AM6+AM31+AM27+AM34</f>
        <v>1149</v>
      </c>
      <c r="AN37" s="3">
        <f>AN20+AN16+AN12+AN6+AN31+AN27+AN34</f>
        <v>122</v>
      </c>
      <c r="AO37" s="21">
        <f>SUM(AM37:AN37)</f>
        <v>1271</v>
      </c>
    </row>
    <row r="38" spans="1:47"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</row>
    <row r="39" spans="1:47">
      <c r="B39" s="5" t="s">
        <v>29</v>
      </c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</row>
    <row r="40" spans="1:47">
      <c r="B40" s="5" t="s">
        <v>30</v>
      </c>
    </row>
    <row r="41" spans="1:47">
      <c r="B41" s="1" t="s">
        <v>54</v>
      </c>
    </row>
    <row r="42" spans="1:47">
      <c r="B42" s="1" t="s">
        <v>44</v>
      </c>
    </row>
    <row r="43" spans="1:47" ht="15.75" thickBot="1"/>
    <row r="44" spans="1:47">
      <c r="C44" s="94">
        <v>44652</v>
      </c>
      <c r="D44" s="94">
        <v>44682</v>
      </c>
      <c r="E44" s="94">
        <v>44713</v>
      </c>
      <c r="F44" s="94">
        <v>44743</v>
      </c>
      <c r="G44" s="94">
        <v>44774</v>
      </c>
      <c r="H44" s="94">
        <v>44805</v>
      </c>
      <c r="I44" s="94">
        <v>44835</v>
      </c>
      <c r="J44" s="94">
        <v>44866</v>
      </c>
      <c r="K44" s="94">
        <v>44896</v>
      </c>
      <c r="L44" s="94">
        <v>44927</v>
      </c>
      <c r="M44" s="94">
        <v>44958</v>
      </c>
      <c r="N44" s="94">
        <v>44986</v>
      </c>
      <c r="O44" s="94">
        <v>45017</v>
      </c>
    </row>
    <row r="45" spans="1:47" s="29" customFormat="1">
      <c r="B45" s="4" t="s">
        <v>25</v>
      </c>
      <c r="C45" s="102">
        <f>C37</f>
        <v>1137</v>
      </c>
      <c r="D45" s="102">
        <f>F37</f>
        <v>1137</v>
      </c>
      <c r="E45" s="102">
        <f>I37</f>
        <v>1139</v>
      </c>
      <c r="F45" s="102">
        <f>L37</f>
        <v>1150</v>
      </c>
      <c r="G45" s="102">
        <f>O37</f>
        <v>1144</v>
      </c>
      <c r="H45" s="102">
        <f>R37</f>
        <v>1145</v>
      </c>
      <c r="I45" s="102">
        <f>U37</f>
        <v>1143</v>
      </c>
      <c r="J45" s="102">
        <f>X37</f>
        <v>1152</v>
      </c>
      <c r="K45" s="102">
        <f>AA37</f>
        <v>1152</v>
      </c>
      <c r="L45" s="102">
        <f>AD37</f>
        <v>1149</v>
      </c>
      <c r="M45" s="102">
        <f>AG37</f>
        <v>1148</v>
      </c>
      <c r="N45" s="102">
        <f>AJ37</f>
        <v>1147</v>
      </c>
      <c r="O45" s="102">
        <f>AM37</f>
        <v>1149</v>
      </c>
    </row>
    <row r="46" spans="1:47" s="29" customFormat="1">
      <c r="B46" s="4" t="s">
        <v>1</v>
      </c>
      <c r="C46" s="102">
        <f>D37</f>
        <v>121</v>
      </c>
      <c r="D46" s="102">
        <f>G37</f>
        <v>121</v>
      </c>
      <c r="E46" s="102">
        <f>J37</f>
        <v>121</v>
      </c>
      <c r="F46" s="102">
        <f>M37</f>
        <v>121</v>
      </c>
      <c r="G46" s="102">
        <f>P37</f>
        <v>121</v>
      </c>
      <c r="H46" s="102">
        <f>S37</f>
        <v>121</v>
      </c>
      <c r="I46" s="102">
        <f>V37</f>
        <v>121</v>
      </c>
      <c r="J46" s="102">
        <f>Y37</f>
        <v>121</v>
      </c>
      <c r="K46" s="102">
        <f>AB37</f>
        <v>121</v>
      </c>
      <c r="L46" s="102">
        <v>122</v>
      </c>
      <c r="M46" s="102">
        <f>AH37</f>
        <v>122</v>
      </c>
      <c r="N46" s="102">
        <f>AK37</f>
        <v>122</v>
      </c>
      <c r="O46" s="102">
        <f>AN37</f>
        <v>122</v>
      </c>
    </row>
    <row r="47" spans="1:47" s="29" customFormat="1" ht="15.75" thickBot="1">
      <c r="A47" s="41"/>
      <c r="B47" s="43" t="s">
        <v>19</v>
      </c>
      <c r="C47" s="102">
        <f t="shared" ref="C47:N47" si="50">C45+C46</f>
        <v>1258</v>
      </c>
      <c r="D47" s="102">
        <f t="shared" si="50"/>
        <v>1258</v>
      </c>
      <c r="E47" s="102">
        <f t="shared" si="50"/>
        <v>1260</v>
      </c>
      <c r="F47" s="102">
        <f t="shared" si="50"/>
        <v>1271</v>
      </c>
      <c r="G47" s="102">
        <f t="shared" si="50"/>
        <v>1265</v>
      </c>
      <c r="H47" s="102">
        <f t="shared" si="50"/>
        <v>1266</v>
      </c>
      <c r="I47" s="102">
        <f t="shared" si="50"/>
        <v>1264</v>
      </c>
      <c r="J47" s="102">
        <f t="shared" si="50"/>
        <v>1273</v>
      </c>
      <c r="K47" s="102">
        <f t="shared" si="50"/>
        <v>1273</v>
      </c>
      <c r="L47" s="102">
        <f t="shared" si="50"/>
        <v>1271</v>
      </c>
      <c r="M47" s="102">
        <f t="shared" si="50"/>
        <v>1270</v>
      </c>
      <c r="N47" s="102">
        <f t="shared" si="50"/>
        <v>1269</v>
      </c>
      <c r="O47" s="102">
        <f>O45+O46</f>
        <v>1271</v>
      </c>
    </row>
  </sheetData>
  <mergeCells count="16">
    <mergeCell ref="L4:M4"/>
    <mergeCell ref="B4:B5"/>
    <mergeCell ref="C4:D4"/>
    <mergeCell ref="U4:V4"/>
    <mergeCell ref="AD4:AE4"/>
    <mergeCell ref="F4:G4"/>
    <mergeCell ref="R4:S4"/>
    <mergeCell ref="O4:P4"/>
    <mergeCell ref="AA4:AB4"/>
    <mergeCell ref="I4:J4"/>
    <mergeCell ref="X4:Y4"/>
    <mergeCell ref="AM4:AN4"/>
    <mergeCell ref="AO4:AO5"/>
    <mergeCell ref="AJ4:AK4"/>
    <mergeCell ref="AL4:AL5"/>
    <mergeCell ref="AG4:AH4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6A2FB35F311F459EF2BBAFC487B2D7" ma:contentTypeVersion="1" ma:contentTypeDescription="Create a new document." ma:contentTypeScope="" ma:versionID="8b04522aaa236b73f3c0aaef146e18b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4E72C5-1974-46A9-818B-DFD5E20B0D58}"/>
</file>

<file path=customXml/itemProps2.xml><?xml version="1.0" encoding="utf-8"?>
<ds:datastoreItem xmlns:ds="http://schemas.openxmlformats.org/officeDocument/2006/customXml" ds:itemID="{6BDE76A9-13BD-4D04-A426-ACB41769ABE7}">
  <ds:schemaRefs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microsoft.com/sharepoint/v3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2D3B09D0-EACB-45BE-A65E-7A2EF188AD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 aset IKNB</vt:lpstr>
      <vt:lpstr>Pelaku IKNB</vt:lpstr>
      <vt:lpstr>'data aset IKNB'!Print_Area</vt:lpstr>
      <vt:lpstr>'Pelaku IKNB'!Print_Area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2018-10-15T04:19:03Z</dcterms:created>
  <dcterms:modified xsi:type="dcterms:W3CDTF">2023-06-07T01:25:26Z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0x010100A76A2FB35F311F459EF2BBAFC487B2D7</vt:lpwstr>
  </property>
</Properties>
</file>