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IKNB'!$B$1:$K$48</definedName>
    <definedName name="_xlnm.Print_Area" localSheetId="1">'Pelaku IKNB'!$B$1:$E$34</definedName>
  </definedNames>
  <calcPr calcId="145621"/>
</workbook>
</file>

<file path=xl/calcChain.xml><?xml version="1.0" encoding="utf-8"?>
<calcChain xmlns="http://schemas.openxmlformats.org/spreadsheetml/2006/main"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I15" i="2"/>
  <c r="J15" i="2"/>
  <c r="J16" i="2"/>
  <c r="J14" i="2"/>
  <c r="I9" i="2"/>
  <c r="J9" i="2"/>
  <c r="I10" i="2"/>
  <c r="J10" i="2"/>
  <c r="I11" i="2"/>
  <c r="J11" i="2"/>
  <c r="I12" i="2"/>
  <c r="J12" i="2"/>
  <c r="J8" i="2"/>
  <c r="I8" i="2"/>
  <c r="K12" i="2" l="1"/>
  <c r="K11" i="2"/>
  <c r="K10" i="2"/>
  <c r="K9" i="2"/>
  <c r="K8" i="2"/>
  <c r="J7" i="2"/>
  <c r="I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K15" i="2"/>
  <c r="J13" i="2"/>
  <c r="E30" i="2" l="1"/>
  <c r="E29" i="2"/>
  <c r="E20" i="2"/>
  <c r="E19" i="2"/>
  <c r="E18" i="2"/>
  <c r="E15" i="2"/>
  <c r="E12" i="2"/>
  <c r="E11" i="2"/>
  <c r="E10" i="2"/>
  <c r="E9" i="2"/>
  <c r="E8" i="2"/>
  <c r="D28" i="2"/>
  <c r="C28" i="2"/>
  <c r="D21" i="2"/>
  <c r="D17" i="2"/>
  <c r="C17" i="2"/>
  <c r="D13" i="2"/>
  <c r="D7" i="2"/>
  <c r="C7" i="2"/>
  <c r="E28" i="2" l="1"/>
  <c r="E17" i="2"/>
  <c r="E7" i="2"/>
  <c r="D32" i="2"/>
  <c r="J21" i="2" l="1"/>
  <c r="J32" i="2" s="1"/>
  <c r="K17" i="2" l="1"/>
  <c r="K7" i="2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E6" i="3" l="1"/>
  <c r="E20" i="3"/>
  <c r="E12" i="3"/>
  <c r="D32" i="3" l="1"/>
  <c r="E32" i="3"/>
  <c r="C32" i="3" l="1"/>
  <c r="I16" i="2"/>
  <c r="K16" i="2" s="1"/>
  <c r="I14" i="2"/>
  <c r="K14" i="2" s="1"/>
  <c r="E16" i="2"/>
  <c r="E14" i="2"/>
  <c r="C13" i="2"/>
  <c r="E13" i="2" s="1"/>
  <c r="I13" i="2" l="1"/>
  <c r="K13" i="2" l="1"/>
  <c r="C21" i="2"/>
  <c r="E21" i="2" s="1"/>
  <c r="E23" i="2"/>
  <c r="I23" i="2"/>
  <c r="K23" i="2" s="1"/>
  <c r="E22" i="2"/>
  <c r="I22" i="2"/>
  <c r="C32" i="2" l="1"/>
  <c r="E32" i="2" s="1"/>
  <c r="I21" i="2"/>
  <c r="K21" i="2" s="1"/>
  <c r="K32" i="2" s="1"/>
  <c r="K22" i="2"/>
  <c r="I32" i="2" l="1"/>
</calcChain>
</file>

<file path=xl/sharedStrings.xml><?xml version="1.0" encoding="utf-8"?>
<sst xmlns="http://schemas.openxmlformats.org/spreadsheetml/2006/main" count="105" uniqueCount="45">
  <si>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</si>
  <si>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</si>
  <si>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</si>
  <si>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</si>
  <si>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</si>
  <si>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</si>
  <si>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</si>
  <si>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</si>
  <si>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</si>
  <si>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</si>
  <si>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</si>
  <si>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</si>
  <si>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</si>
  <si>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</si>
  <si>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</si>
  <si>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</si>
  <si>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</si>
  <si>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</si>
  <si>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</si>
  <si>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</si>
  <si>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</si>
  <si>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</si>
  <si>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</si>
  <si>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</si>
  <si>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</si>
  <si>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</si>
  <si>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</si>
  <si>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</si>
  <si>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</si>
  <si>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</si>
  <si>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</si>
  <si>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</si>
  <si>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</si>
  <si>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</si>
  <si>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</si>
  <si>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</si>
  <si>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</si>
  <si>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</si>
  <si>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</si>
  <si>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</si>
  <si>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</si>
  <si>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Data aset LKM menggunakan data Kuartal 3 2017.</t>
  </si>
  <si>
    <t>Data aset Jasa Penunjang menggunakan data Semester 2 2017.</t>
  </si>
  <si>
    <t>Data Full Syariah</t>
  </si>
  <si>
    <t>Mei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</si>
</sst>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&quot;Rp&quot;#,##0.00;[Red]\-&quot;Rp&quot;#,##0.00"/>
    <numFmt numFmtId="184" formatCode="_(* #,##0.0_);_(* \(#,##0.0\);_(* &quot;-&quot;?_);_(@_)"/>
    <numFmt numFmtId="185" formatCode="General\ &quot;bulan &quot;"/>
    <numFmt numFmtId="186" formatCode="d\-mmm\-yyyy"/>
    <numFmt numFmtId="187" formatCode="d"/>
    <numFmt numFmtId="188" formatCode="#,##0;[Red]#,##0"/>
    <numFmt numFmtId="189" formatCode="_([$Rp-421]* #,##0_);_([$Rp-421]* \(#,##0\);_([$Rp-421]* &quot;-&quot;_);_(@_)"/>
    <numFmt numFmtId="190" formatCode="0_);\(0\)"/>
  </numFmts>
  <fonts count="5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u/>
      <sz val="11"/>
      <color theme="10"/>
      <name val="Comic Sans MS"/>
      <family val="4"/>
    </font>
    <font>
      <sz val="9"/>
      <name val="Comic Sans MS"/>
      <family val="4"/>
    </font>
    <font>
      <sz val="9"/>
      <color rgb="FF000000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70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164" fontId="30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4" fontId="3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9" fontId="3" fillId="0" borderId="0"/>
    <xf numFmtId="180" fontId="3" fillId="3" borderId="0" applyNumberFormat="0" applyBorder="0" applyAlignment="0" applyProtection="0"/>
    <xf numFmtId="180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80" fontId="1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2" borderId="21" applyNumberFormat="0" applyFont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11" fillId="0" borderId="10" applyFont="0" applyFill="0" applyAlignment="0">
      <protection locked="0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14" fontId="34" fillId="0" borderId="0"/>
    <xf numFmtId="189" fontId="51" fillId="0" borderId="0">
      <protection locked="0"/>
    </xf>
    <xf numFmtId="189" fontId="52" fillId="0" borderId="0">
      <protection locked="0"/>
    </xf>
    <xf numFmtId="189" fontId="52" fillId="0" borderId="0">
      <protection locked="0"/>
    </xf>
    <xf numFmtId="189" fontId="52" fillId="0" borderId="0">
      <protection locked="0"/>
    </xf>
    <xf numFmtId="189" fontId="51" fillId="0" borderId="0">
      <protection locked="0"/>
    </xf>
    <xf numFmtId="189" fontId="51" fillId="0" borderId="0">
      <protection locked="0"/>
    </xf>
    <xf numFmtId="189" fontId="53" fillId="0" borderId="0">
      <protection locked="0"/>
    </xf>
    <xf numFmtId="10" fontId="34" fillId="17" borderId="2" applyNumberFormat="0" applyBorder="0" applyAlignment="0" applyProtection="0"/>
    <xf numFmtId="189" fontId="29" fillId="0" borderId="0"/>
    <xf numFmtId="190" fontId="1" fillId="0" borderId="0"/>
    <xf numFmtId="189" fontId="1" fillId="0" borderId="0"/>
    <xf numFmtId="189" fontId="1" fillId="0" borderId="0"/>
    <xf numFmtId="190" fontId="1" fillId="0" borderId="0"/>
    <xf numFmtId="0" fontId="11" fillId="0" borderId="0"/>
    <xf numFmtId="189" fontId="1" fillId="0" borderId="0"/>
    <xf numFmtId="189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90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89" fontId="11" fillId="0" borderId="0"/>
    <xf numFmtId="190" fontId="11" fillId="0" borderId="0"/>
    <xf numFmtId="189" fontId="11" fillId="0" borderId="0"/>
    <xf numFmtId="189" fontId="1" fillId="0" borderId="0"/>
    <xf numFmtId="189" fontId="1" fillId="0" borderId="0"/>
    <xf numFmtId="167" fontId="1" fillId="0" borderId="0"/>
    <xf numFmtId="189" fontId="11" fillId="0" borderId="0"/>
    <xf numFmtId="189" fontId="11" fillId="0" borderId="0"/>
    <xf numFmtId="190" fontId="1" fillId="0" borderId="0"/>
    <xf numFmtId="189" fontId="1" fillId="0" borderId="0"/>
    <xf numFmtId="189" fontId="1" fillId="0" borderId="0"/>
    <xf numFmtId="9" fontId="11" fillId="0" borderId="0" applyFont="0" applyFill="0" applyBorder="0" applyAlignment="0" applyProtection="0"/>
    <xf numFmtId="189" fontId="40" fillId="0" borderId="2">
      <alignment horizontal="center"/>
    </xf>
    <xf numFmtId="189" fontId="40" fillId="0" borderId="0">
      <alignment horizontal="center" vertical="center"/>
    </xf>
    <xf numFmtId="189" fontId="41" fillId="7" borderId="0" applyNumberFormat="0" applyFill="0">
      <alignment horizontal="left" vertical="center"/>
    </xf>
    <xf numFmtId="166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54" fillId="0" borderId="0">
      <alignment vertical="center"/>
    </xf>
    <xf numFmtId="0" fontId="2" fillId="0" borderId="0"/>
    <xf numFmtId="0" fontId="31" fillId="0" borderId="0"/>
    <xf numFmtId="0" fontId="1" fillId="0" borderId="0"/>
    <xf numFmtId="167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66" fontId="54" fillId="0" borderId="0" applyFont="0" applyFill="0" applyBorder="0" applyAlignment="0" applyProtection="0"/>
    <xf numFmtId="0" fontId="54" fillId="0" borderId="0">
      <alignment vertical="center"/>
    </xf>
    <xf numFmtId="167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59">
    <xf numFmtId="0" fontId="0" fillId="0" borderId="0" xfId="0"/>
    <xf numFmtId="43" fontId="4" fillId="0" borderId="0" xfId="1" applyFont="1"/>
    <xf numFmtId="0" fontId="4" fillId="0" borderId="0" xfId="0" applyFont="1"/>
    <xf numFmtId="0" fontId="0" fillId="9" borderId="0" xfId="0" applyFill="1"/>
    <xf numFmtId="43" fontId="48" fillId="9" borderId="2" xfId="2" applyNumberFormat="1" applyFont="1" applyFill="1" applyBorder="1"/>
    <xf numFmtId="0" fontId="0" fillId="0" borderId="0" xfId="0" applyFill="1"/>
    <xf numFmtId="182" fontId="6" fillId="0" borderId="2" xfId="845" applyNumberFormat="1" applyFont="1" applyFill="1" applyBorder="1"/>
    <xf numFmtId="182" fontId="4" fillId="0" borderId="2" xfId="845" applyNumberFormat="1" applyFont="1" applyFill="1" applyBorder="1"/>
    <xf numFmtId="182" fontId="4" fillId="0" borderId="2" xfId="845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182" fontId="6" fillId="0" borderId="20" xfId="845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left" indent="2"/>
    </xf>
    <xf numFmtId="0" fontId="48" fillId="9" borderId="13" xfId="0" applyFont="1" applyFill="1" applyBorder="1"/>
    <xf numFmtId="182" fontId="48" fillId="9" borderId="20" xfId="845" applyNumberFormat="1" applyFont="1" applyFill="1" applyBorder="1" applyAlignment="1">
      <alignment horizontal="right"/>
    </xf>
    <xf numFmtId="0" fontId="48" fillId="9" borderId="13" xfId="0" applyFont="1" applyFill="1" applyBorder="1" applyAlignment="1">
      <alignment vertical="top"/>
    </xf>
    <xf numFmtId="0" fontId="8" fillId="4" borderId="16" xfId="0" applyFont="1" applyFill="1" applyBorder="1"/>
    <xf numFmtId="4" fontId="8" fillId="4" borderId="17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2" fontId="6" fillId="0" borderId="20" xfId="2" applyNumberFormat="1" applyFont="1" applyBorder="1" applyAlignment="1">
      <alignment horizontal="right"/>
    </xf>
    <xf numFmtId="2" fontId="48" fillId="9" borderId="20" xfId="2" applyNumberFormat="1" applyFont="1" applyFill="1" applyBorder="1" applyAlignment="1">
      <alignment horizontal="right"/>
    </xf>
    <xf numFmtId="43" fontId="8" fillId="11" borderId="2" xfId="0" applyNumberFormat="1" applyFont="1" applyFill="1" applyBorder="1"/>
    <xf numFmtId="182" fontId="48" fillId="11" borderId="20" xfId="845" applyNumberFormat="1" applyFont="1" applyFill="1" applyBorder="1" applyAlignment="1">
      <alignment horizontal="right"/>
    </xf>
    <xf numFmtId="0" fontId="55" fillId="0" borderId="0" xfId="846" applyFont="1" applyFill="1"/>
    <xf numFmtId="0" fontId="6" fillId="0" borderId="0" xfId="0" applyFont="1" applyFill="1"/>
    <xf numFmtId="0" fontId="8" fillId="0" borderId="0" xfId="0" applyFont="1" applyFill="1"/>
    <xf numFmtId="0" fontId="48" fillId="0" borderId="0" xfId="0" applyFont="1" applyFill="1"/>
    <xf numFmtId="182" fontId="4" fillId="0" borderId="0" xfId="845" applyNumberFormat="1" applyFont="1" applyFill="1"/>
    <xf numFmtId="0" fontId="4" fillId="0" borderId="0" xfId="0" applyFont="1" applyFill="1" applyAlignment="1">
      <alignment horizontal="right"/>
    </xf>
    <xf numFmtId="43" fontId="6" fillId="0" borderId="0" xfId="0" applyNumberFormat="1" applyFont="1" applyFill="1"/>
    <xf numFmtId="0" fontId="4" fillId="0" borderId="0" xfId="0" applyFont="1" applyFill="1"/>
    <xf numFmtId="0" fontId="55" fillId="0" borderId="0" xfId="846" applyFont="1"/>
    <xf numFmtId="2" fontId="48" fillId="11" borderId="20" xfId="2" applyNumberFormat="1" applyFont="1" applyFill="1" applyBorder="1" applyAlignment="1">
      <alignment horizontal="right"/>
    </xf>
    <xf numFmtId="43" fontId="4" fillId="0" borderId="0" xfId="1" applyFont="1" applyFill="1"/>
    <xf numFmtId="182" fontId="8" fillId="9" borderId="2" xfId="0" applyNumberFormat="1" applyFont="1" applyFill="1" applyBorder="1" applyAlignment="1">
      <alignment vertical="center"/>
    </xf>
    <xf numFmtId="0" fontId="56" fillId="0" borderId="0" xfId="0" applyFont="1" applyFill="1" applyBorder="1"/>
    <xf numFmtId="43" fontId="8" fillId="8" borderId="2" xfId="1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1" fontId="47" fillId="9" borderId="2" xfId="845" applyFont="1" applyFill="1" applyBorder="1" applyAlignment="1">
      <alignment horizontal="right" vertical="center"/>
    </xf>
    <xf numFmtId="41" fontId="46" fillId="0" borderId="2" xfId="845" applyNumberFormat="1" applyFont="1" applyBorder="1" applyAlignment="1">
      <alignment horizontal="right" vertical="center"/>
    </xf>
    <xf numFmtId="41" fontId="46" fillId="0" borderId="2" xfId="845" applyFont="1" applyBorder="1" applyAlignment="1">
      <alignment horizontal="right" vertical="center"/>
    </xf>
    <xf numFmtId="41" fontId="8" fillId="9" borderId="2" xfId="845" applyFont="1" applyFill="1" applyBorder="1" applyAlignment="1">
      <alignment horizontal="right" vertical="center"/>
    </xf>
    <xf numFmtId="0" fontId="47" fillId="9" borderId="13" xfId="0" applyFont="1" applyFill="1" applyBorder="1" applyAlignment="1">
      <alignment vertical="center"/>
    </xf>
    <xf numFmtId="41" fontId="47" fillId="9" borderId="20" xfId="845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1" fontId="46" fillId="0" borderId="20" xfId="845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47" fillId="4" borderId="16" xfId="0" applyFont="1" applyFill="1" applyBorder="1" applyAlignment="1">
      <alignment vertical="center"/>
    </xf>
    <xf numFmtId="41" fontId="47" fillId="4" borderId="17" xfId="845" applyFont="1" applyFill="1" applyBorder="1" applyAlignment="1">
      <alignment vertical="center"/>
    </xf>
    <xf numFmtId="41" fontId="47" fillId="4" borderId="18" xfId="845" applyFont="1" applyFill="1" applyBorder="1" applyAlignment="1">
      <alignment vertical="center"/>
    </xf>
    <xf numFmtId="0" fontId="50" fillId="10" borderId="0" xfId="0" applyFont="1" applyFill="1" applyAlignment="1">
      <alignment horizontal="center"/>
    </xf>
    <xf numFmtId="43" fontId="8" fillId="8" borderId="14" xfId="1" applyFont="1" applyFill="1" applyBorder="1" applyAlignment="1">
      <alignment horizontal="center" vertical="center"/>
    </xf>
    <xf numFmtId="43" fontId="8" fillId="8" borderId="13" xfId="1" applyFont="1" applyFill="1" applyBorder="1" applyAlignment="1">
      <alignment horizontal="center" vertical="center"/>
    </xf>
    <xf numFmtId="181" fontId="8" fillId="8" borderId="19" xfId="1" quotePrefix="1" applyNumberFormat="1" applyFont="1" applyFill="1" applyBorder="1" applyAlignment="1">
      <alignment horizontal="center" vertical="center"/>
    </xf>
    <xf numFmtId="181" fontId="8" fillId="8" borderId="19" xfId="1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topLeftCell="B1" zoomScaleNormal="100" workbookViewId="0">
      <selection activeCell="F9" sqref="F9"/>
    </sheetView>
  </sheetViews>
  <sheetFormatPr defaultRowHeight="16.5"/>
  <cols>
    <col min="1" max="1" width="11.5703125" style="3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31" bestFit="1" customWidth="1"/>
    <col min="7" max="7" width="9.140625" style="31" customWidth="1"/>
    <col min="8" max="8" width="28.42578125" style="31" customWidth="1"/>
    <col min="9" max="9" width="17.5703125" style="31" customWidth="1"/>
    <col min="10" max="10" width="14.85546875" style="31" customWidth="1"/>
    <col min="11" max="11" width="19" style="31" customWidth="1"/>
    <col min="12" max="16384" width="9.140625" style="31"/>
  </cols>
  <sheetData>
    <row r="2" spans="2:11" ht="19.5">
      <c r="B2" s="52" t="s">
        <v>35</v>
      </c>
      <c r="C2" s="52"/>
      <c r="D2" s="52"/>
      <c r="E2" s="52"/>
      <c r="H2" s="52" t="s">
        <v>35</v>
      </c>
      <c r="I2" s="52"/>
      <c r="J2" s="52"/>
      <c r="K2" s="52"/>
    </row>
    <row r="3" spans="2:11">
      <c r="B3" s="1"/>
      <c r="C3" s="1"/>
      <c r="D3" s="1"/>
      <c r="H3" s="1"/>
      <c r="I3" s="1"/>
      <c r="J3" s="1"/>
      <c r="K3" s="2"/>
    </row>
    <row r="4" spans="2:11" ht="17.25" thickBot="1">
      <c r="B4" s="1"/>
      <c r="C4" s="1"/>
      <c r="D4" s="1"/>
      <c r="E4" s="10" t="s">
        <v>0</v>
      </c>
      <c r="H4" s="1"/>
      <c r="I4" s="1"/>
      <c r="J4" s="1"/>
      <c r="K4" s="10" t="s">
        <v>38</v>
      </c>
    </row>
    <row r="5" spans="2:11" s="26" customFormat="1" ht="18">
      <c r="B5" s="53" t="s">
        <v>1</v>
      </c>
      <c r="C5" s="55" t="s">
        <v>44</v>
      </c>
      <c r="D5" s="56"/>
      <c r="E5" s="57" t="s">
        <v>28</v>
      </c>
      <c r="H5" s="53" t="s">
        <v>1</v>
      </c>
      <c r="I5" s="55" t="s">
        <v>44</v>
      </c>
      <c r="J5" s="56"/>
      <c r="K5" s="57" t="s">
        <v>28</v>
      </c>
    </row>
    <row r="6" spans="2:11" s="26" customFormat="1" ht="18">
      <c r="B6" s="54"/>
      <c r="C6" s="37" t="s">
        <v>34</v>
      </c>
      <c r="D6" s="37" t="s">
        <v>2</v>
      </c>
      <c r="E6" s="58"/>
      <c r="H6" s="54"/>
      <c r="I6" s="37" t="s">
        <v>34</v>
      </c>
      <c r="J6" s="37" t="s">
        <v>2</v>
      </c>
      <c r="K6" s="58"/>
    </row>
    <row r="7" spans="2:11" s="26" customFormat="1" ht="18">
      <c r="B7" s="14" t="s">
        <v>3</v>
      </c>
      <c r="C7" s="4">
        <f>SUM(C8:C12)</f>
        <v>1156.59498406394</v>
      </c>
      <c r="D7" s="4">
        <f>SUM(D8:D12)</f>
        <v>42.066500719739999</v>
      </c>
      <c r="E7" s="15">
        <f>C7+D7</f>
        <v>1198.66148478368</v>
      </c>
      <c r="F7" s="27"/>
      <c r="G7" s="27"/>
      <c r="H7" s="14" t="s">
        <v>3</v>
      </c>
      <c r="I7" s="4">
        <f>SUM(I8:I12)</f>
        <v>1156594.9840639401</v>
      </c>
      <c r="J7" s="4">
        <f>SUM(J8:J12)</f>
        <v>42066.500719739997</v>
      </c>
      <c r="K7" s="15">
        <f>I7+J7</f>
        <v>1198661.4847836802</v>
      </c>
    </row>
    <row r="8" spans="2:11">
      <c r="B8" s="11" t="s">
        <v>4</v>
      </c>
      <c r="C8" s="7">
        <v>519.40206828650992</v>
      </c>
      <c r="D8" s="7">
        <v>34.624440145679998</v>
      </c>
      <c r="E8" s="20">
        <f t="shared" ref="E8:E32" si="0">C8+D8</f>
        <v>554.02650843218987</v>
      </c>
      <c r="F8" s="25"/>
      <c r="G8" s="25"/>
      <c r="H8" s="11" t="s">
        <v>4</v>
      </c>
      <c r="I8" s="9">
        <f>C8*1000</f>
        <v>519402.06828650989</v>
      </c>
      <c r="J8" s="9">
        <f>D8*1000</f>
        <v>34624.440145679997</v>
      </c>
      <c r="K8" s="12">
        <f>SUM(I8:J8)</f>
        <v>554026.50843218993</v>
      </c>
    </row>
    <row r="9" spans="2:11">
      <c r="B9" s="11" t="s">
        <v>5</v>
      </c>
      <c r="C9" s="7">
        <v>136.92227608485751</v>
      </c>
      <c r="D9" s="7">
        <v>5.6344712080899999</v>
      </c>
      <c r="E9" s="20">
        <f t="shared" si="0"/>
        <v>142.55674729294751</v>
      </c>
      <c r="F9" s="25"/>
      <c r="G9" s="25"/>
      <c r="H9" s="11" t="s">
        <v>5</v>
      </c>
      <c r="I9" s="9">
        <f t="shared" ref="I9:J14" si="1">C9*1000</f>
        <v>136922.27608485753</v>
      </c>
      <c r="J9" s="9">
        <f t="shared" ref="J9:J12" si="2">D9*1000</f>
        <v>5634.4712080899999</v>
      </c>
      <c r="K9" s="12">
        <f t="shared" ref="K9:K12" si="3">SUM(I9:J9)</f>
        <v>142556.74729294752</v>
      </c>
    </row>
    <row r="10" spans="2:11">
      <c r="B10" s="11" t="s">
        <v>6</v>
      </c>
      <c r="C10" s="7">
        <v>19.604781447540002</v>
      </c>
      <c r="D10" s="7">
        <v>1.80758936597</v>
      </c>
      <c r="E10" s="20">
        <f t="shared" si="0"/>
        <v>21.412370813510002</v>
      </c>
      <c r="F10" s="25"/>
      <c r="G10" s="25"/>
      <c r="H10" s="11" t="s">
        <v>6</v>
      </c>
      <c r="I10" s="9">
        <f t="shared" si="1"/>
        <v>19604.781447540001</v>
      </c>
      <c r="J10" s="9">
        <f t="shared" si="2"/>
        <v>1807.58936597</v>
      </c>
      <c r="K10" s="12">
        <f t="shared" si="3"/>
        <v>21412.370813510002</v>
      </c>
    </row>
    <row r="11" spans="2:11">
      <c r="B11" s="11" t="s">
        <v>7</v>
      </c>
      <c r="C11" s="7">
        <v>129.03923011738902</v>
      </c>
      <c r="D11" s="7">
        <v>0</v>
      </c>
      <c r="E11" s="20">
        <f t="shared" si="0"/>
        <v>129.03923011738902</v>
      </c>
      <c r="F11" s="25"/>
      <c r="G11" s="25"/>
      <c r="H11" s="11" t="s">
        <v>7</v>
      </c>
      <c r="I11" s="9">
        <f t="shared" si="1"/>
        <v>129039.23011738903</v>
      </c>
      <c r="J11" s="9">
        <f t="shared" si="2"/>
        <v>0</v>
      </c>
      <c r="K11" s="12">
        <f t="shared" si="3"/>
        <v>129039.23011738903</v>
      </c>
    </row>
    <row r="12" spans="2:11">
      <c r="B12" s="13" t="s">
        <v>8</v>
      </c>
      <c r="C12" s="8">
        <v>351.62662812764358</v>
      </c>
      <c r="D12" s="6">
        <v>0</v>
      </c>
      <c r="E12" s="20">
        <f t="shared" si="0"/>
        <v>351.62662812764358</v>
      </c>
      <c r="F12" s="25"/>
      <c r="G12" s="25"/>
      <c r="H12" s="13" t="s">
        <v>8</v>
      </c>
      <c r="I12" s="9">
        <f t="shared" si="1"/>
        <v>351626.62812764361</v>
      </c>
      <c r="J12" s="9">
        <f t="shared" si="2"/>
        <v>0</v>
      </c>
      <c r="K12" s="12">
        <f t="shared" si="3"/>
        <v>351626.62812764361</v>
      </c>
    </row>
    <row r="13" spans="2:11" s="26" customFormat="1" ht="18">
      <c r="B13" s="14" t="s">
        <v>9</v>
      </c>
      <c r="C13" s="4">
        <f>SUM(C14:C16)</f>
        <v>541.13584205660891</v>
      </c>
      <c r="D13" s="4">
        <f>SUM(D14:D16)</f>
        <v>30.856282208178087</v>
      </c>
      <c r="E13" s="21">
        <f t="shared" si="0"/>
        <v>571.99212426478698</v>
      </c>
      <c r="F13" s="27"/>
      <c r="G13" s="27"/>
      <c r="H13" s="14" t="s">
        <v>9</v>
      </c>
      <c r="I13" s="4">
        <f>SUM(I14:I16)</f>
        <v>541135.84205660899</v>
      </c>
      <c r="J13" s="4">
        <f>SUM(J14:J16)</f>
        <v>30856.282208178091</v>
      </c>
      <c r="K13" s="15">
        <f>I13+J13</f>
        <v>571992.12426478707</v>
      </c>
    </row>
    <row r="14" spans="2:11">
      <c r="B14" s="13" t="s">
        <v>25</v>
      </c>
      <c r="C14" s="7">
        <v>465.09564052890397</v>
      </c>
      <c r="D14" s="7">
        <v>28.406024838935998</v>
      </c>
      <c r="E14" s="20">
        <f t="shared" si="0"/>
        <v>493.50166536783996</v>
      </c>
      <c r="F14" s="30"/>
      <c r="G14" s="25"/>
      <c r="H14" s="13" t="s">
        <v>25</v>
      </c>
      <c r="I14" s="9">
        <f t="shared" si="1"/>
        <v>465095.64052890398</v>
      </c>
      <c r="J14" s="9">
        <f t="shared" si="1"/>
        <v>28406.024838935999</v>
      </c>
      <c r="K14" s="12">
        <f>SUM(I14:J14)</f>
        <v>493501.66536783997</v>
      </c>
    </row>
    <row r="15" spans="2:11">
      <c r="B15" s="13" t="s">
        <v>10</v>
      </c>
      <c r="C15" s="7">
        <v>10.170222346993082</v>
      </c>
      <c r="D15" s="7">
        <v>1.3396276723042899</v>
      </c>
      <c r="E15" s="20">
        <f t="shared" si="0"/>
        <v>11.509850019297373</v>
      </c>
      <c r="F15" s="25"/>
      <c r="G15" s="25"/>
      <c r="H15" s="13" t="s">
        <v>10</v>
      </c>
      <c r="I15" s="9">
        <f t="shared" ref="I15:J20" si="4">C15*1000</f>
        <v>10170.222346993081</v>
      </c>
      <c r="J15" s="9">
        <f t="shared" ref="J15:J16" si="5">D15*1000</f>
        <v>1339.6276723042899</v>
      </c>
      <c r="K15" s="12">
        <f t="shared" ref="K15:K16" si="6">SUM(I15:J15)</f>
        <v>11509.850019297372</v>
      </c>
    </row>
    <row r="16" spans="2:11">
      <c r="B16" s="13" t="s">
        <v>26</v>
      </c>
      <c r="C16" s="7">
        <v>65.869979180711894</v>
      </c>
      <c r="D16" s="7">
        <v>1.1106296969378</v>
      </c>
      <c r="E16" s="20">
        <f t="shared" si="0"/>
        <v>66.980608877649701</v>
      </c>
      <c r="F16" s="30"/>
      <c r="G16" s="30"/>
      <c r="H16" s="13" t="s">
        <v>26</v>
      </c>
      <c r="I16" s="9">
        <f t="shared" si="4"/>
        <v>65869.979180711889</v>
      </c>
      <c r="J16" s="9">
        <f t="shared" si="5"/>
        <v>1110.6296969378</v>
      </c>
      <c r="K16" s="12">
        <f t="shared" si="6"/>
        <v>66980.608877649691</v>
      </c>
    </row>
    <row r="17" spans="2:11" s="26" customFormat="1" ht="18">
      <c r="B17" s="14" t="s">
        <v>11</v>
      </c>
      <c r="C17" s="4">
        <f>SUM(C18:C20)</f>
        <v>264.13769666062592</v>
      </c>
      <c r="D17" s="4">
        <f>SUM(D18:D20)</f>
        <v>1.343647413919</v>
      </c>
      <c r="E17" s="21">
        <f t="shared" si="0"/>
        <v>265.48134407454489</v>
      </c>
      <c r="F17" s="27"/>
      <c r="G17" s="27"/>
      <c r="H17" s="14" t="s">
        <v>11</v>
      </c>
      <c r="I17" s="4">
        <f>SUM(I18:I20)</f>
        <v>264137.69666062586</v>
      </c>
      <c r="J17" s="4">
        <f>SUM(J18:J20)</f>
        <v>1343.647413919</v>
      </c>
      <c r="K17" s="15">
        <f>I17+J17</f>
        <v>265481.34407454485</v>
      </c>
    </row>
    <row r="18" spans="2:11">
      <c r="B18" s="13" t="s">
        <v>12</v>
      </c>
      <c r="C18" s="7">
        <v>153.29328380151918</v>
      </c>
      <c r="D18" s="7">
        <v>0</v>
      </c>
      <c r="E18" s="20">
        <f t="shared" si="0"/>
        <v>153.29328380151918</v>
      </c>
      <c r="F18" s="25"/>
      <c r="G18" s="25"/>
      <c r="H18" s="13" t="s">
        <v>12</v>
      </c>
      <c r="I18" s="9">
        <f t="shared" si="4"/>
        <v>153293.28380151917</v>
      </c>
      <c r="J18" s="9">
        <f t="shared" si="4"/>
        <v>0</v>
      </c>
      <c r="K18" s="12">
        <f>SUM(I18:J18)</f>
        <v>153293.28380151917</v>
      </c>
    </row>
    <row r="19" spans="2:11">
      <c r="B19" s="13" t="s">
        <v>13</v>
      </c>
      <c r="C19" s="7">
        <v>31.634931036825659</v>
      </c>
      <c r="D19" s="7">
        <v>0</v>
      </c>
      <c r="E19" s="20">
        <f t="shared" si="0"/>
        <v>31.634931036825659</v>
      </c>
      <c r="F19" s="25"/>
      <c r="G19" s="25"/>
      <c r="H19" s="13" t="s">
        <v>13</v>
      </c>
      <c r="I19" s="9">
        <f t="shared" si="4"/>
        <v>31634.931036825659</v>
      </c>
      <c r="J19" s="9">
        <f t="shared" si="4"/>
        <v>0</v>
      </c>
      <c r="K19" s="12">
        <f t="shared" ref="K19:K20" si="7">SUM(I19:J19)</f>
        <v>31634.931036825659</v>
      </c>
    </row>
    <row r="20" spans="2:11">
      <c r="B20" s="13" t="s">
        <v>14</v>
      </c>
      <c r="C20" s="7">
        <v>79.209481822281063</v>
      </c>
      <c r="D20" s="7">
        <v>1.343647413919</v>
      </c>
      <c r="E20" s="20">
        <f t="shared" si="0"/>
        <v>80.553129236200064</v>
      </c>
      <c r="F20" s="25"/>
      <c r="G20" s="25"/>
      <c r="H20" s="13" t="s">
        <v>14</v>
      </c>
      <c r="I20" s="9">
        <f t="shared" si="4"/>
        <v>79209.481822281057</v>
      </c>
      <c r="J20" s="9">
        <f t="shared" si="4"/>
        <v>1343.647413919</v>
      </c>
      <c r="K20" s="12">
        <f t="shared" si="7"/>
        <v>80553.129236200053</v>
      </c>
    </row>
    <row r="21" spans="2:11" s="26" customFormat="1" ht="18">
      <c r="B21" s="14" t="s">
        <v>15</v>
      </c>
      <c r="C21" s="4">
        <f>SUM(C22:C27)</f>
        <v>191.56981539062571</v>
      </c>
      <c r="D21" s="4">
        <f>SUM(D22:D27)</f>
        <v>23.80386480353425</v>
      </c>
      <c r="E21" s="21">
        <f t="shared" si="0"/>
        <v>215.37368019415996</v>
      </c>
      <c r="F21" s="27"/>
      <c r="G21" s="27"/>
      <c r="H21" s="14" t="s">
        <v>15</v>
      </c>
      <c r="I21" s="4">
        <f>SUM(I22:I27)</f>
        <v>191569.81539062571</v>
      </c>
      <c r="J21" s="4">
        <f>SUM(J22:J27)</f>
        <v>23803.864803534248</v>
      </c>
      <c r="K21" s="15">
        <f>I21+J21</f>
        <v>215373.68019415997</v>
      </c>
    </row>
    <row r="22" spans="2:11">
      <c r="B22" s="13" t="s">
        <v>27</v>
      </c>
      <c r="C22" s="7">
        <v>95.509364161924481</v>
      </c>
      <c r="D22" s="7">
        <v>16.191894049771001</v>
      </c>
      <c r="E22" s="20">
        <f t="shared" si="0"/>
        <v>111.70125821169549</v>
      </c>
      <c r="F22" s="30"/>
      <c r="G22" s="25"/>
      <c r="H22" s="13" t="s">
        <v>27</v>
      </c>
      <c r="I22" s="9">
        <f t="shared" ref="I22" si="8">C22*1000</f>
        <v>95509.364161924474</v>
      </c>
      <c r="J22" s="9">
        <f t="shared" ref="J22" si="9">D22*1000</f>
        <v>16191.894049771001</v>
      </c>
      <c r="K22" s="12">
        <f>SUM(I22:J22)</f>
        <v>111701.25821169547</v>
      </c>
    </row>
    <row r="23" spans="2:11">
      <c r="B23" s="13" t="s">
        <v>29</v>
      </c>
      <c r="C23" s="7">
        <v>45.657395427405817</v>
      </c>
      <c r="D23" s="7">
        <v>6.3313833297629998</v>
      </c>
      <c r="E23" s="20">
        <f t="shared" si="0"/>
        <v>51.988778757168816</v>
      </c>
      <c r="F23" s="30"/>
      <c r="G23" s="25"/>
      <c r="H23" s="13" t="s">
        <v>29</v>
      </c>
      <c r="I23" s="9">
        <f t="shared" ref="I23:I27" si="10">C23*1000</f>
        <v>45657.39542740582</v>
      </c>
      <c r="J23" s="9">
        <f t="shared" ref="J23:J27" si="11">D23*1000</f>
        <v>6331.3833297629999</v>
      </c>
      <c r="K23" s="12">
        <f t="shared" ref="K23:K27" si="12">SUM(I23:J23)</f>
        <v>51988.778757168817</v>
      </c>
    </row>
    <row r="24" spans="2:11">
      <c r="B24" s="13" t="s">
        <v>16</v>
      </c>
      <c r="C24" s="7">
        <v>16.857331091122841</v>
      </c>
      <c r="D24" s="7">
        <v>1.2805874240002499</v>
      </c>
      <c r="E24" s="20">
        <f t="shared" si="0"/>
        <v>18.13791851512309</v>
      </c>
      <c r="F24" s="30"/>
      <c r="G24" s="25"/>
      <c r="H24" s="13" t="s">
        <v>16</v>
      </c>
      <c r="I24" s="9">
        <f t="shared" si="10"/>
        <v>16857.33109112284</v>
      </c>
      <c r="J24" s="9">
        <f t="shared" si="11"/>
        <v>1280.5874240002499</v>
      </c>
      <c r="K24" s="12">
        <f t="shared" si="12"/>
        <v>18137.918515123089</v>
      </c>
    </row>
    <row r="25" spans="2:11">
      <c r="B25" s="13" t="s">
        <v>17</v>
      </c>
      <c r="C25" s="7">
        <v>17.089918999999998</v>
      </c>
      <c r="D25" s="7">
        <v>0</v>
      </c>
      <c r="E25" s="20">
        <f t="shared" si="0"/>
        <v>17.089918999999998</v>
      </c>
      <c r="F25" s="25"/>
      <c r="G25" s="25"/>
      <c r="H25" s="13" t="s">
        <v>17</v>
      </c>
      <c r="I25" s="9">
        <f t="shared" si="10"/>
        <v>17089.918999999998</v>
      </c>
      <c r="J25" s="9">
        <f t="shared" si="11"/>
        <v>0</v>
      </c>
      <c r="K25" s="12">
        <f t="shared" si="12"/>
        <v>17089.918999999998</v>
      </c>
    </row>
    <row r="26" spans="2:11">
      <c r="B26" s="13" t="s">
        <v>18</v>
      </c>
      <c r="C26" s="7">
        <v>13.48565838970133</v>
      </c>
      <c r="D26" s="7">
        <v>0</v>
      </c>
      <c r="E26" s="20">
        <f t="shared" si="0"/>
        <v>13.48565838970133</v>
      </c>
      <c r="F26" s="25"/>
      <c r="G26" s="25"/>
      <c r="H26" s="13" t="s">
        <v>18</v>
      </c>
      <c r="I26" s="9">
        <f t="shared" si="10"/>
        <v>13485.65838970133</v>
      </c>
      <c r="J26" s="9">
        <f t="shared" si="11"/>
        <v>0</v>
      </c>
      <c r="K26" s="12">
        <f t="shared" si="12"/>
        <v>13485.65838970133</v>
      </c>
    </row>
    <row r="27" spans="2:11">
      <c r="B27" s="13" t="s">
        <v>19</v>
      </c>
      <c r="C27" s="7">
        <v>2.9701473204712308</v>
      </c>
      <c r="D27" s="7">
        <v>0</v>
      </c>
      <c r="E27" s="20">
        <f t="shared" si="0"/>
        <v>2.9701473204712308</v>
      </c>
      <c r="F27" s="25"/>
      <c r="G27" s="25"/>
      <c r="H27" s="13" t="s">
        <v>19</v>
      </c>
      <c r="I27" s="9">
        <f t="shared" si="10"/>
        <v>2970.1473204712306</v>
      </c>
      <c r="J27" s="9">
        <f t="shared" si="11"/>
        <v>0</v>
      </c>
      <c r="K27" s="12">
        <f t="shared" si="12"/>
        <v>2970.1473204712306</v>
      </c>
    </row>
    <row r="28" spans="2:11" s="26" customFormat="1" ht="18">
      <c r="B28" s="14" t="s">
        <v>20</v>
      </c>
      <c r="C28" s="4">
        <f>SUM(C29:C30)</f>
        <v>8.0500000000000007</v>
      </c>
      <c r="D28" s="4">
        <f>SUM(D29:D30)</f>
        <v>0</v>
      </c>
      <c r="E28" s="21">
        <f t="shared" si="0"/>
        <v>8.0500000000000007</v>
      </c>
      <c r="F28" s="27"/>
      <c r="G28" s="27"/>
      <c r="H28" s="14" t="s">
        <v>20</v>
      </c>
      <c r="I28" s="4">
        <f>SUM(I29:I30)</f>
        <v>8050</v>
      </c>
      <c r="J28" s="4">
        <f>SUM(J29:J30)</f>
        <v>0</v>
      </c>
      <c r="K28" s="15">
        <f>I28+J28</f>
        <v>8050</v>
      </c>
    </row>
    <row r="29" spans="2:11">
      <c r="B29" s="13" t="s">
        <v>21</v>
      </c>
      <c r="C29" s="7">
        <v>6.09</v>
      </c>
      <c r="D29" s="7">
        <v>0</v>
      </c>
      <c r="E29" s="20">
        <f t="shared" si="0"/>
        <v>6.09</v>
      </c>
      <c r="F29" s="25"/>
      <c r="G29" s="25"/>
      <c r="H29" s="13" t="s">
        <v>21</v>
      </c>
      <c r="I29" s="9">
        <f t="shared" ref="I29" si="13">C29*1000</f>
        <v>6090</v>
      </c>
      <c r="J29" s="9">
        <f t="shared" ref="J29" si="14">D29*1000</f>
        <v>0</v>
      </c>
      <c r="K29" s="12">
        <f>SUM(I29:J29)</f>
        <v>6090</v>
      </c>
    </row>
    <row r="30" spans="2:11">
      <c r="B30" s="13" t="s">
        <v>22</v>
      </c>
      <c r="C30" s="7">
        <v>1.96</v>
      </c>
      <c r="D30" s="7">
        <v>0</v>
      </c>
      <c r="E30" s="20">
        <f t="shared" si="0"/>
        <v>1.96</v>
      </c>
      <c r="F30" s="25"/>
      <c r="G30" s="25"/>
      <c r="H30" s="13" t="s">
        <v>22</v>
      </c>
      <c r="I30" s="9">
        <f t="shared" ref="I30" si="15">C30*1000</f>
        <v>1960</v>
      </c>
      <c r="J30" s="9">
        <f t="shared" ref="J30" si="16">D30*1000</f>
        <v>0</v>
      </c>
      <c r="K30" s="12">
        <f>SUM(I30:J30)</f>
        <v>1960</v>
      </c>
    </row>
    <row r="31" spans="2:11" ht="18">
      <c r="B31" s="16" t="s">
        <v>23</v>
      </c>
      <c r="C31" s="35">
        <v>0.33598678247720437</v>
      </c>
      <c r="D31" s="35">
        <v>0.11555156001748</v>
      </c>
      <c r="E31" s="33">
        <f t="shared" si="0"/>
        <v>0.45153834249468439</v>
      </c>
      <c r="F31" s="27"/>
      <c r="G31" s="25"/>
      <c r="H31" s="16" t="s">
        <v>23</v>
      </c>
      <c r="I31" s="22">
        <f t="shared" ref="I31" si="17">C31*1000</f>
        <v>335.98678247720437</v>
      </c>
      <c r="J31" s="22">
        <f t="shared" ref="J31" si="18">D31*1000</f>
        <v>115.55156001748</v>
      </c>
      <c r="K31" s="23">
        <f>SUM(I31:J31)</f>
        <v>451.53834249468434</v>
      </c>
    </row>
    <row r="32" spans="2:11" ht="18.75" thickBot="1">
      <c r="B32" s="17" t="s">
        <v>24</v>
      </c>
      <c r="C32" s="18">
        <f>C21+C17+C13+C7+C31+C28</f>
        <v>2161.8243249542779</v>
      </c>
      <c r="D32" s="18">
        <f>D21+D17+D13+D7+D31+D28</f>
        <v>98.185846705388826</v>
      </c>
      <c r="E32" s="19">
        <f t="shared" si="0"/>
        <v>2260.0101716596669</v>
      </c>
      <c r="F32" s="26"/>
      <c r="H32" s="17" t="s">
        <v>24</v>
      </c>
      <c r="I32" s="18">
        <f t="shared" ref="I32:J32" si="19">I21+I17+I13+I7+I31+I28</f>
        <v>2161824.3249542778</v>
      </c>
      <c r="J32" s="18">
        <f t="shared" si="19"/>
        <v>98185.846705388816</v>
      </c>
      <c r="K32" s="19">
        <f>K21+K17+K13+K7+K31+K28</f>
        <v>2260010.1716596666</v>
      </c>
    </row>
    <row r="33" spans="1:11">
      <c r="B33" s="1"/>
      <c r="C33" s="1"/>
      <c r="D33" s="1"/>
      <c r="K33" s="34"/>
    </row>
    <row r="35" spans="1:11">
      <c r="B35" s="36" t="s">
        <v>40</v>
      </c>
      <c r="I35" s="28"/>
      <c r="J35" s="28"/>
      <c r="K35" s="28"/>
    </row>
    <row r="36" spans="1:11">
      <c r="B36" s="36" t="s">
        <v>41</v>
      </c>
    </row>
    <row r="37" spans="1:11">
      <c r="B37" s="36" t="s">
        <v>42</v>
      </c>
    </row>
    <row r="38" spans="1:11">
      <c r="A38" s="29"/>
      <c r="B38" s="32"/>
    </row>
    <row r="39" spans="1:11">
      <c r="A39" s="29"/>
      <c r="B39" s="32"/>
    </row>
    <row r="40" spans="1:11">
      <c r="A40" s="29"/>
      <c r="B40" s="32"/>
    </row>
    <row r="41" spans="1:11">
      <c r="A41" s="29"/>
      <c r="B41" s="32"/>
    </row>
    <row r="42" spans="1:11">
      <c r="A42" s="29"/>
      <c r="B42" s="32"/>
    </row>
    <row r="43" spans="1:11">
      <c r="A43" s="29"/>
      <c r="B43" s="24"/>
      <c r="C43" s="32"/>
      <c r="D43" s="3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showGridLines="0" zoomScaleNormal="100" workbookViewId="0">
      <selection activeCell="K8" sqref="K8"/>
    </sheetView>
  </sheetViews>
  <sheetFormatPr defaultRowHeight="15"/>
  <cols>
    <col min="1" max="1" width="9.140625" style="5"/>
    <col min="2" max="2" width="45" customWidth="1"/>
    <col min="3" max="3" width="15.5703125" bestFit="1" customWidth="1"/>
    <col min="4" max="5" width="10.7109375" bestFit="1" customWidth="1"/>
    <col min="6" max="88" width="9.140625" style="5"/>
  </cols>
  <sheetData>
    <row r="1" spans="1:88" ht="19.5">
      <c r="B1" s="52" t="s">
        <v>36</v>
      </c>
      <c r="C1" s="52"/>
      <c r="D1" s="52"/>
      <c r="E1" s="52"/>
    </row>
    <row r="2" spans="1:88" ht="19.5">
      <c r="B2" s="52" t="s">
        <v>37</v>
      </c>
      <c r="C2" s="52"/>
      <c r="D2" s="52"/>
      <c r="E2" s="52"/>
    </row>
    <row r="3" spans="1:88" ht="17.25" thickBot="1">
      <c r="B3" s="1"/>
      <c r="C3" s="1"/>
      <c r="D3" s="1"/>
      <c r="E3" s="10"/>
    </row>
    <row r="4" spans="1:88" ht="18">
      <c r="B4" s="53" t="s">
        <v>1</v>
      </c>
      <c r="C4" s="55" t="s">
        <v>44</v>
      </c>
      <c r="D4" s="56"/>
      <c r="E4" s="57" t="s">
        <v>28</v>
      </c>
    </row>
    <row r="5" spans="1:88" ht="18">
      <c r="B5" s="54"/>
      <c r="C5" s="37" t="s">
        <v>34</v>
      </c>
      <c r="D5" s="37" t="s">
        <v>39</v>
      </c>
      <c r="E5" s="58"/>
    </row>
    <row r="6" spans="1:88" s="3" customFormat="1" ht="18">
      <c r="A6" s="5"/>
      <c r="B6" s="43" t="s">
        <v>3</v>
      </c>
      <c r="C6" s="39">
        <f>SUM(C7:C11)</f>
        <v>138</v>
      </c>
      <c r="D6" s="39">
        <f>SUM(D7:D11)</f>
        <v>13</v>
      </c>
      <c r="E6" s="44">
        <f t="shared" ref="E6:E11" si="0">C6+D6</f>
        <v>151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6.5">
      <c r="B7" s="45" t="s">
        <v>4</v>
      </c>
      <c r="C7" s="40">
        <v>53</v>
      </c>
      <c r="D7" s="40">
        <v>7</v>
      </c>
      <c r="E7" s="46">
        <f t="shared" si="0"/>
        <v>60</v>
      </c>
    </row>
    <row r="8" spans="1:88" ht="16.5">
      <c r="B8" s="47" t="s">
        <v>5</v>
      </c>
      <c r="C8" s="40">
        <v>74</v>
      </c>
      <c r="D8" s="40">
        <v>5</v>
      </c>
      <c r="E8" s="46">
        <f t="shared" si="0"/>
        <v>79</v>
      </c>
    </row>
    <row r="9" spans="1:88" ht="16.5">
      <c r="B9" s="47" t="s">
        <v>6</v>
      </c>
      <c r="C9" s="40">
        <v>6</v>
      </c>
      <c r="D9" s="40">
        <v>1</v>
      </c>
      <c r="E9" s="46">
        <f t="shared" si="0"/>
        <v>7</v>
      </c>
    </row>
    <row r="10" spans="1:88" ht="16.5">
      <c r="B10" s="47" t="s">
        <v>7</v>
      </c>
      <c r="C10" s="40">
        <v>3</v>
      </c>
      <c r="D10" s="40">
        <v>0</v>
      </c>
      <c r="E10" s="46">
        <f t="shared" si="0"/>
        <v>3</v>
      </c>
    </row>
    <row r="11" spans="1:88" ht="16.5">
      <c r="B11" s="47" t="s">
        <v>8</v>
      </c>
      <c r="C11" s="40">
        <v>2</v>
      </c>
      <c r="D11" s="40">
        <v>0</v>
      </c>
      <c r="E11" s="46">
        <f t="shared" si="0"/>
        <v>2</v>
      </c>
    </row>
    <row r="12" spans="1:88" s="3" customFormat="1" ht="18">
      <c r="A12" s="5"/>
      <c r="B12" s="48" t="s">
        <v>9</v>
      </c>
      <c r="C12" s="42">
        <f>SUM(C13:C15)</f>
        <v>252</v>
      </c>
      <c r="D12" s="42">
        <f>SUM(D13:D15)</f>
        <v>7</v>
      </c>
      <c r="E12" s="44">
        <f>D12+C12</f>
        <v>259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6.5">
      <c r="B13" s="45" t="s">
        <v>25</v>
      </c>
      <c r="C13" s="41">
        <v>188</v>
      </c>
      <c r="D13" s="41">
        <v>3</v>
      </c>
      <c r="E13" s="46">
        <f>C13+D13</f>
        <v>191</v>
      </c>
    </row>
    <row r="14" spans="1:88" ht="16.5">
      <c r="B14" s="45" t="s">
        <v>10</v>
      </c>
      <c r="C14" s="41">
        <v>62</v>
      </c>
      <c r="D14" s="41">
        <v>4</v>
      </c>
      <c r="E14" s="46">
        <f>C14+D14</f>
        <v>66</v>
      </c>
    </row>
    <row r="15" spans="1:88" ht="16.5">
      <c r="B15" s="45" t="s">
        <v>26</v>
      </c>
      <c r="C15" s="41">
        <v>2</v>
      </c>
      <c r="D15" s="41">
        <v>0</v>
      </c>
      <c r="E15" s="46">
        <f>C15+D15</f>
        <v>2</v>
      </c>
    </row>
    <row r="16" spans="1:88" s="3" customFormat="1" ht="18">
      <c r="A16" s="5"/>
      <c r="B16" s="43" t="s">
        <v>11</v>
      </c>
      <c r="C16" s="39">
        <f>SUM(C17:C19)</f>
        <v>234</v>
      </c>
      <c r="D16" s="39">
        <f>SUM(D17:D19)</f>
        <v>1</v>
      </c>
      <c r="E16" s="44">
        <f>D16+C16</f>
        <v>235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6.5">
      <c r="B17" s="47" t="s">
        <v>12</v>
      </c>
      <c r="C17" s="41">
        <v>167</v>
      </c>
      <c r="D17" s="41">
        <v>0</v>
      </c>
      <c r="E17" s="46">
        <f>C17+D17</f>
        <v>167</v>
      </c>
    </row>
    <row r="18" spans="1:88" ht="16.5">
      <c r="B18" s="47" t="s">
        <v>13</v>
      </c>
      <c r="C18" s="41">
        <v>44</v>
      </c>
      <c r="D18" s="41">
        <v>0</v>
      </c>
      <c r="E18" s="46">
        <f>C18+D18</f>
        <v>44</v>
      </c>
    </row>
    <row r="19" spans="1:88" ht="16.5">
      <c r="B19" s="47" t="s">
        <v>14</v>
      </c>
      <c r="C19" s="41">
        <v>23</v>
      </c>
      <c r="D19" s="41">
        <v>1</v>
      </c>
      <c r="E19" s="46">
        <f>C19+D19</f>
        <v>24</v>
      </c>
    </row>
    <row r="20" spans="1:88" s="3" customFormat="1" ht="18">
      <c r="A20" s="5"/>
      <c r="B20" s="48" t="s">
        <v>15</v>
      </c>
      <c r="C20" s="39">
        <f>SUM(C21:C26)</f>
        <v>47</v>
      </c>
      <c r="D20" s="39">
        <f>SUM(D21:D26)</f>
        <v>4</v>
      </c>
      <c r="E20" s="44">
        <f>D20+C20</f>
        <v>51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16.5">
      <c r="B21" s="47" t="s">
        <v>27</v>
      </c>
      <c r="C21" s="41">
        <v>1</v>
      </c>
      <c r="D21" s="41">
        <v>0</v>
      </c>
      <c r="E21" s="46">
        <f t="shared" ref="E21:E31" si="1">C21+D21</f>
        <v>1</v>
      </c>
    </row>
    <row r="22" spans="1:88" ht="16.5">
      <c r="B22" s="47" t="s">
        <v>29</v>
      </c>
      <c r="C22" s="41">
        <v>22</v>
      </c>
      <c r="D22" s="41">
        <v>2</v>
      </c>
      <c r="E22" s="46">
        <f t="shared" si="1"/>
        <v>24</v>
      </c>
    </row>
    <row r="23" spans="1:88" ht="16.5">
      <c r="B23" s="47" t="s">
        <v>16</v>
      </c>
      <c r="C23" s="41">
        <v>21</v>
      </c>
      <c r="D23" s="41">
        <v>2</v>
      </c>
      <c r="E23" s="46">
        <f t="shared" si="1"/>
        <v>23</v>
      </c>
    </row>
    <row r="24" spans="1:88" ht="16.5">
      <c r="B24" s="47" t="s">
        <v>17</v>
      </c>
      <c r="C24" s="41">
        <v>1</v>
      </c>
      <c r="D24" s="41">
        <v>0</v>
      </c>
      <c r="E24" s="46">
        <f t="shared" si="1"/>
        <v>1</v>
      </c>
    </row>
    <row r="25" spans="1:88" ht="16.5">
      <c r="B25" s="47" t="s">
        <v>18</v>
      </c>
      <c r="C25" s="41">
        <v>1</v>
      </c>
      <c r="D25" s="41">
        <v>0</v>
      </c>
      <c r="E25" s="46">
        <f t="shared" si="1"/>
        <v>1</v>
      </c>
    </row>
    <row r="26" spans="1:88" ht="16.5">
      <c r="B26" s="47" t="s">
        <v>19</v>
      </c>
      <c r="C26" s="41">
        <v>1</v>
      </c>
      <c r="D26" s="41">
        <v>0</v>
      </c>
      <c r="E26" s="46">
        <f t="shared" si="1"/>
        <v>1</v>
      </c>
    </row>
    <row r="27" spans="1:88" s="3" customFormat="1" ht="18">
      <c r="A27" s="5"/>
      <c r="B27" s="48" t="s">
        <v>30</v>
      </c>
      <c r="C27" s="39">
        <f>SUM(C28:C30)</f>
        <v>235</v>
      </c>
      <c r="D27" s="39">
        <f>SUM(D28:D30)</f>
        <v>0</v>
      </c>
      <c r="E27" s="44">
        <f t="shared" si="1"/>
        <v>235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6.5">
      <c r="B28" s="47" t="s">
        <v>31</v>
      </c>
      <c r="C28" s="41">
        <v>165</v>
      </c>
      <c r="D28" s="41">
        <v>0</v>
      </c>
      <c r="E28" s="46">
        <f t="shared" si="1"/>
        <v>165</v>
      </c>
    </row>
    <row r="29" spans="1:88" ht="16.5">
      <c r="B29" s="47" t="s">
        <v>32</v>
      </c>
      <c r="C29" s="41">
        <v>43</v>
      </c>
      <c r="D29" s="41">
        <v>0</v>
      </c>
      <c r="E29" s="46">
        <f t="shared" si="1"/>
        <v>43</v>
      </c>
    </row>
    <row r="30" spans="1:88" ht="16.5">
      <c r="B30" s="47" t="s">
        <v>33</v>
      </c>
      <c r="C30" s="41">
        <v>27</v>
      </c>
      <c r="D30" s="41">
        <v>0</v>
      </c>
      <c r="E30" s="46">
        <f t="shared" si="1"/>
        <v>27</v>
      </c>
    </row>
    <row r="31" spans="1:88" s="3" customFormat="1" ht="18">
      <c r="A31" s="5"/>
      <c r="B31" s="43" t="s">
        <v>23</v>
      </c>
      <c r="C31" s="39">
        <v>155</v>
      </c>
      <c r="D31" s="39">
        <v>41</v>
      </c>
      <c r="E31" s="44">
        <f t="shared" si="1"/>
        <v>196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8.75" thickBot="1">
      <c r="B32" s="49" t="s">
        <v>24</v>
      </c>
      <c r="C32" s="50">
        <f>C20+C16+C12+C6+C31+C27</f>
        <v>1061</v>
      </c>
      <c r="D32" s="50">
        <f>D20+D16+D12+D6+D31+D27</f>
        <v>66</v>
      </c>
      <c r="E32" s="51">
        <f t="shared" ref="E32" si="2">E20+E16+E12+E6+E31+E27</f>
        <v>1127</v>
      </c>
    </row>
    <row r="34" spans="2:2">
      <c r="B34" s="38" t="s">
        <v>40</v>
      </c>
    </row>
    <row r="35" spans="2:2">
      <c r="B35" s="38" t="s">
        <v>43</v>
      </c>
    </row>
    <row r="36" spans="2:2">
      <c r="B36" s="38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717506-DE45-487F-B88E-168E19EE6D32}"/>
</file>

<file path=customXml/itemProps2.xml><?xml version="1.0" encoding="utf-8"?>
<ds:datastoreItem xmlns:ds="http://schemas.openxmlformats.org/officeDocument/2006/customXml" ds:itemID="{660F2B31-AA30-433F-8C0C-138A4AF586AE}"/>
</file>

<file path=customXml/itemProps3.xml><?xml version="1.0" encoding="utf-8"?>
<ds:datastoreItem xmlns:ds="http://schemas.openxmlformats.org/officeDocument/2006/customXml" ds:itemID="{7C6836C0-B05A-427A-96FD-E2F22DC7F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Didik Apriyatno</cp:lastModifiedBy>
  <cp:lastPrinted>2017-05-02T04:19:23Z</cp:lastPrinted>
  <dcterms:created xsi:type="dcterms:W3CDTF">2017-03-23T02:42:21Z</dcterms:created>
  <dcterms:modified xsi:type="dcterms:W3CDTF">2018-07-06T03:28:01Z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