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4. PW April 2018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IKNB'!$B$1:$E$34</definedName>
  </definedNames>
  <calcPr calcId="152511"/>
</workbook>
</file>

<file path=xl/calcChain.xml><?xml version="1.0" encoding="utf-8"?>
<calcChain xmlns="http://schemas.openxmlformats.org/spreadsheetml/2006/main"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I15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K15" i="2"/>
  <c r="J13" i="2"/>
  <c r="E30" i="2" l="1"/>
  <c r="E29" i="2"/>
  <c r="E20" i="2"/>
  <c r="E19" i="2"/>
  <c r="E18" i="2"/>
  <c r="E15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D32" i="3" l="1"/>
  <c r="E32" i="3"/>
  <c r="C32" i="3" l="1"/>
  <c r="I16" i="2"/>
  <c r="K16" i="2" s="1"/>
  <c r="I14" i="2"/>
  <c r="K14" i="2" s="1"/>
  <c r="E16" i="2"/>
  <c r="E14" i="2"/>
  <c r="C13" i="2"/>
  <c r="E13" i="2" s="1"/>
  <c r="I13" i="2" l="1"/>
  <c r="K13" i="2" l="1"/>
  <c r="C21" i="2"/>
  <c r="E21" i="2" s="1"/>
  <c r="E23" i="2"/>
  <c r="I23" i="2"/>
  <c r="K23" i="2" s="1"/>
  <c r="E22" i="2"/>
  <c r="I22" i="2"/>
  <c r="C32" i="2" l="1"/>
  <c r="E32" i="2" s="1"/>
  <c r="I21" i="2"/>
  <c r="K21" i="2" s="1"/>
  <c r="K32" i="2" s="1"/>
  <c r="K22" i="2"/>
  <c r="I32" i="2" l="1"/>
</calcChain>
</file>

<file path=xl/sharedStrings.xml><?xml version="1.0" encoding="utf-8"?>
<sst xmlns="http://schemas.openxmlformats.org/spreadsheetml/2006/main" count="105" uniqueCount="45">
  <si>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</si>
  <si>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</si>
  <si>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</si>
  <si>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</si>
  <si>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</si>
  <si>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</si>
  <si>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</si>
  <si>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</si>
  <si>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</si>
  <si>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</si>
  <si>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</si>
  <si>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</si>
  <si>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</si>
  <si>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</si>
  <si>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</si>
  <si>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</si>
  <si>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</si>
  <si>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</si>
  <si>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</si>
  <si>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</si>
  <si>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</si>
  <si>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</si>
  <si>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</si>
  <si>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</si>
  <si>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</si>
  <si>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</si>
  <si>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</si>
  <si>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</si>
  <si>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</si>
  <si>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</si>
  <si>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</si>
  <si>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</si>
  <si>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</si>
  <si>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</si>
  <si>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</si>
  <si>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</si>
  <si>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</si>
  <si>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</si>
  <si>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</si>
  <si>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</si>
  <si>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</si>
  <si>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LKM menggunakan data Kuartal 3 2017.</t>
  </si>
  <si>
    <t>Data aset Jasa Penunjang menggunakan data Semester 2 2017.</t>
  </si>
  <si>
    <t>Data Full Syariah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</si>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</sst>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name val="Comic Sans MS"/>
      <family val="4"/>
    </font>
    <font>
      <sz val="9"/>
      <color rgb="FF00000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59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0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0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0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43" fontId="4" fillId="0" borderId="0" xfId="1" applyFont="1" applyFill="1"/>
    <xf numFmtId="180" fontId="8" fillId="9" borderId="2" xfId="0" applyNumberFormat="1" applyFont="1" applyFill="1" applyBorder="1" applyAlignment="1">
      <alignment vertical="center"/>
    </xf>
    <xf numFmtId="0" fontId="56" fillId="0" borderId="0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179" fontId="8" fillId="8" borderId="19" xfId="1" quotePrefix="1" applyNumberFormat="1" applyFont="1" applyFill="1" applyBorder="1" applyAlignment="1">
      <alignment horizontal="center" vertical="center"/>
    </xf>
    <xf numFmtId="179" fontId="8" fillId="8" borderId="19" xfId="1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topLeftCell="E7" zoomScaleNormal="100" workbookViewId="0">
      <selection activeCell="I35" sqref="I35"/>
    </sheetView>
  </sheetViews>
  <sheetFormatPr defaultRowHeight="16.5"/>
  <cols>
    <col min="1" max="1" width="11.5703125" style="3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31" bestFit="1" customWidth="1"/>
    <col min="7" max="7" width="9.140625" style="31" customWidth="1"/>
    <col min="8" max="8" width="28.42578125" style="31" customWidth="1"/>
    <col min="9" max="9" width="17.5703125" style="31" customWidth="1"/>
    <col min="10" max="10" width="14.85546875" style="31" customWidth="1"/>
    <col min="11" max="11" width="19" style="31" customWidth="1"/>
    <col min="12" max="16384" width="9.140625" style="31"/>
  </cols>
  <sheetData>
    <row r="2" spans="2:11" ht="19.5">
      <c r="B2" s="52" t="s">
        <v>35</v>
      </c>
      <c r="C2" s="52"/>
      <c r="D2" s="52"/>
      <c r="E2" s="52"/>
      <c r="H2" s="52" t="s">
        <v>35</v>
      </c>
      <c r="I2" s="52"/>
      <c r="J2" s="52"/>
      <c r="K2" s="52"/>
    </row>
    <row r="3" spans="2:11">
      <c r="B3" s="1"/>
      <c r="C3" s="1"/>
      <c r="D3" s="1"/>
      <c r="H3" s="1"/>
      <c r="I3" s="1"/>
      <c r="J3" s="1"/>
      <c r="K3" s="2"/>
    </row>
    <row r="4" spans="2:11" ht="19.5" thickBot="1">
      <c r="B4" s="1"/>
      <c r="C4" s="1"/>
      <c r="D4" s="1"/>
      <c r="E4" s="10" t="s">
        <v>0</v>
      </c>
      <c r="H4" s="1"/>
      <c r="I4" s="1"/>
      <c r="J4" s="1"/>
      <c r="K4" s="10" t="s">
        <v>38</v>
      </c>
    </row>
    <row r="5" spans="2:11" s="26" customFormat="1" ht="18">
      <c r="B5" s="53" t="s">
        <v>1</v>
      </c>
      <c r="C5" s="55" t="s">
        <v>44</v>
      </c>
      <c r="D5" s="56"/>
      <c r="E5" s="57" t="s">
        <v>28</v>
      </c>
      <c r="H5" s="53" t="s">
        <v>1</v>
      </c>
      <c r="I5" s="55" t="s">
        <v>44</v>
      </c>
      <c r="J5" s="56"/>
      <c r="K5" s="57" t="s">
        <v>28</v>
      </c>
    </row>
    <row r="6" spans="2:11" s="26" customFormat="1" ht="18">
      <c r="B6" s="54"/>
      <c r="C6" s="37" t="s">
        <v>34</v>
      </c>
      <c r="D6" s="37" t="s">
        <v>2</v>
      </c>
      <c r="E6" s="58"/>
      <c r="H6" s="54"/>
      <c r="I6" s="37" t="s">
        <v>34</v>
      </c>
      <c r="J6" s="37" t="s">
        <v>2</v>
      </c>
      <c r="K6" s="58"/>
    </row>
    <row r="7" spans="2:11" s="26" customFormat="1" ht="18">
      <c r="B7" s="14" t="s">
        <v>3</v>
      </c>
      <c r="C7" s="4">
        <f>SUM(C8:C12)</f>
        <v>1150.4122358062796</v>
      </c>
      <c r="D7" s="4">
        <f>SUM(D8:D12)</f>
        <v>42.111137495709997</v>
      </c>
      <c r="E7" s="15">
        <f>C7+D7</f>
        <v>1192.5233733019895</v>
      </c>
      <c r="F7" s="27"/>
      <c r="G7" s="27"/>
      <c r="H7" s="14" t="s">
        <v>3</v>
      </c>
      <c r="I7" s="4">
        <f>SUM(I8:I12)</f>
        <v>1150412.2358062796</v>
      </c>
      <c r="J7" s="4">
        <f>SUM(J8:J12)</f>
        <v>42111.137495709991</v>
      </c>
      <c r="K7" s="15">
        <f>I7+J7</f>
        <v>1192523.3733019896</v>
      </c>
    </row>
    <row r="8" spans="2:11">
      <c r="B8" s="11" t="s">
        <v>4</v>
      </c>
      <c r="C8" s="7">
        <v>517.44100000000003</v>
      </c>
      <c r="D8" s="7">
        <v>34.651874348729997</v>
      </c>
      <c r="E8" s="20">
        <f t="shared" ref="E8:E32" si="0">C8+D8</f>
        <v>552.09287434872999</v>
      </c>
      <c r="F8" s="25"/>
      <c r="G8" s="25"/>
      <c r="H8" s="11" t="s">
        <v>4</v>
      </c>
      <c r="I8" s="9">
        <f>C8*1000</f>
        <v>517441.00000000006</v>
      </c>
      <c r="J8" s="9">
        <f>D8*1000</f>
        <v>34651.874348729994</v>
      </c>
      <c r="K8" s="12">
        <f>SUM(I8:J8)</f>
        <v>552092.87434873008</v>
      </c>
    </row>
    <row r="9" spans="2:11">
      <c r="B9" s="11" t="s">
        <v>5</v>
      </c>
      <c r="C9" s="7">
        <v>136.006</v>
      </c>
      <c r="D9" s="7">
        <v>5.6791589151400004</v>
      </c>
      <c r="E9" s="20">
        <f t="shared" si="0"/>
        <v>141.68515891513999</v>
      </c>
      <c r="F9" s="25"/>
      <c r="G9" s="25"/>
      <c r="H9" s="11" t="s">
        <v>5</v>
      </c>
      <c r="I9" s="9">
        <f t="shared" ref="I9:J14" si="1">C9*1000</f>
        <v>136006</v>
      </c>
      <c r="J9" s="9">
        <f t="shared" ref="J9:J12" si="2">D9*1000</f>
        <v>5679.1589151400003</v>
      </c>
      <c r="K9" s="12">
        <f t="shared" ref="K9:K12" si="3">SUM(I9:J9)</f>
        <v>141685.15891514</v>
      </c>
    </row>
    <row r="10" spans="2:11">
      <c r="B10" s="11" t="s">
        <v>6</v>
      </c>
      <c r="C10" s="7">
        <v>19.32</v>
      </c>
      <c r="D10" s="7">
        <v>1.78010423184</v>
      </c>
      <c r="E10" s="20">
        <f t="shared" si="0"/>
        <v>21.10010423184</v>
      </c>
      <c r="F10" s="25"/>
      <c r="G10" s="25"/>
      <c r="H10" s="11" t="s">
        <v>6</v>
      </c>
      <c r="I10" s="9">
        <f t="shared" si="1"/>
        <v>19320</v>
      </c>
      <c r="J10" s="9">
        <f t="shared" si="2"/>
        <v>1780.10423184</v>
      </c>
      <c r="K10" s="12">
        <f t="shared" si="3"/>
        <v>21100.10423184</v>
      </c>
    </row>
    <row r="11" spans="2:11">
      <c r="B11" s="11" t="s">
        <v>7</v>
      </c>
      <c r="C11" s="7">
        <v>130.61500000000001</v>
      </c>
      <c r="D11" s="7">
        <v>0</v>
      </c>
      <c r="E11" s="20">
        <f t="shared" si="0"/>
        <v>130.61500000000001</v>
      </c>
      <c r="F11" s="25"/>
      <c r="G11" s="25"/>
      <c r="H11" s="11" t="s">
        <v>7</v>
      </c>
      <c r="I11" s="9">
        <f t="shared" si="1"/>
        <v>130615.00000000001</v>
      </c>
      <c r="J11" s="9">
        <f t="shared" si="2"/>
        <v>0</v>
      </c>
      <c r="K11" s="12">
        <f t="shared" si="3"/>
        <v>130615.00000000001</v>
      </c>
    </row>
    <row r="12" spans="2:11">
      <c r="B12" s="13" t="s">
        <v>8</v>
      </c>
      <c r="C12" s="8">
        <v>347.03023580627951</v>
      </c>
      <c r="D12" s="6">
        <v>0</v>
      </c>
      <c r="E12" s="20">
        <f t="shared" si="0"/>
        <v>347.03023580627951</v>
      </c>
      <c r="F12" s="25"/>
      <c r="G12" s="25"/>
      <c r="H12" s="13" t="s">
        <v>8</v>
      </c>
      <c r="I12" s="9">
        <f t="shared" si="1"/>
        <v>347030.23580627952</v>
      </c>
      <c r="J12" s="9">
        <f t="shared" si="2"/>
        <v>0</v>
      </c>
      <c r="K12" s="12">
        <f t="shared" si="3"/>
        <v>347030.23580627952</v>
      </c>
    </row>
    <row r="13" spans="2:11" s="26" customFormat="1" ht="18">
      <c r="B13" s="14" t="s">
        <v>9</v>
      </c>
      <c r="C13" s="4">
        <f>SUM(C14:C16)</f>
        <v>530.69743297069556</v>
      </c>
      <c r="D13" s="4">
        <f>SUM(D14:D16)</f>
        <v>31.692399999999999</v>
      </c>
      <c r="E13" s="21">
        <f t="shared" si="0"/>
        <v>562.38983297069558</v>
      </c>
      <c r="F13" s="27"/>
      <c r="G13" s="27"/>
      <c r="H13" s="14" t="s">
        <v>9</v>
      </c>
      <c r="I13" s="4">
        <f>SUM(I14:I16)</f>
        <v>530697.43297069555</v>
      </c>
      <c r="J13" s="4">
        <f>SUM(J14:J16)</f>
        <v>31692.400000000001</v>
      </c>
      <c r="K13" s="15">
        <f>I13+J13</f>
        <v>562389.83297069557</v>
      </c>
    </row>
    <row r="14" spans="2:11">
      <c r="B14" s="13" t="s">
        <v>25</v>
      </c>
      <c r="C14" s="7">
        <v>455.751548319672</v>
      </c>
      <c r="D14" s="7">
        <v>29.29</v>
      </c>
      <c r="E14" s="20">
        <f t="shared" si="0"/>
        <v>485.04154831967202</v>
      </c>
      <c r="F14" s="30"/>
      <c r="G14" s="25"/>
      <c r="H14" s="13" t="s">
        <v>25</v>
      </c>
      <c r="I14" s="9">
        <f t="shared" si="1"/>
        <v>455751.548319672</v>
      </c>
      <c r="J14" s="9">
        <f t="shared" si="1"/>
        <v>29290</v>
      </c>
      <c r="K14" s="12">
        <f>SUM(I14:J14)</f>
        <v>485041.548319672</v>
      </c>
    </row>
    <row r="15" spans="2:11">
      <c r="B15" s="13" t="s">
        <v>10</v>
      </c>
      <c r="C15" s="7">
        <v>9.8886183354349058</v>
      </c>
      <c r="D15" s="7">
        <v>1.29173</v>
      </c>
      <c r="E15" s="20">
        <f t="shared" si="0"/>
        <v>11.180348335434905</v>
      </c>
      <c r="F15" s="25"/>
      <c r="G15" s="25"/>
      <c r="H15" s="13" t="s">
        <v>10</v>
      </c>
      <c r="I15" s="9">
        <f t="shared" ref="I15:J20" si="4">C15*1000</f>
        <v>9888.618335434905</v>
      </c>
      <c r="J15" s="9">
        <f t="shared" ref="J15:J16" si="5">D15*1000</f>
        <v>1291.73</v>
      </c>
      <c r="K15" s="12">
        <f t="shared" ref="K15:K16" si="6">SUM(I15:J15)</f>
        <v>11180.348335434905</v>
      </c>
    </row>
    <row r="16" spans="2:11">
      <c r="B16" s="13" t="s">
        <v>26</v>
      </c>
      <c r="C16" s="7">
        <v>65.057266315588649</v>
      </c>
      <c r="D16" s="7">
        <v>1.11067</v>
      </c>
      <c r="E16" s="20">
        <f t="shared" si="0"/>
        <v>66.167936315588648</v>
      </c>
      <c r="F16" s="30"/>
      <c r="G16" s="30"/>
      <c r="H16" s="13" t="s">
        <v>26</v>
      </c>
      <c r="I16" s="9">
        <f t="shared" si="4"/>
        <v>65057.266315588648</v>
      </c>
      <c r="J16" s="9">
        <f t="shared" si="5"/>
        <v>1110.67</v>
      </c>
      <c r="K16" s="12">
        <f t="shared" si="6"/>
        <v>66167.936315588653</v>
      </c>
    </row>
    <row r="17" spans="2:11" s="26" customFormat="1" ht="18">
      <c r="B17" s="14" t="s">
        <v>11</v>
      </c>
      <c r="C17" s="4">
        <f>SUM(C18:C20)</f>
        <v>263.94020502917846</v>
      </c>
      <c r="D17" s="4">
        <f>SUM(D18:D20)</f>
        <v>1.3420000000000001</v>
      </c>
      <c r="E17" s="21">
        <f t="shared" si="0"/>
        <v>265.28220502917844</v>
      </c>
      <c r="F17" s="27"/>
      <c r="G17" s="27"/>
      <c r="H17" s="14" t="s">
        <v>11</v>
      </c>
      <c r="I17" s="4">
        <f>SUM(I18:I20)</f>
        <v>263940.20502917847</v>
      </c>
      <c r="J17" s="4">
        <f>SUM(J18:J20)</f>
        <v>1342</v>
      </c>
      <c r="K17" s="15">
        <f>I17+J17</f>
        <v>265282.20502917847</v>
      </c>
    </row>
    <row r="18" spans="2:11">
      <c r="B18" s="13" t="s">
        <v>12</v>
      </c>
      <c r="C18" s="7">
        <v>153.78873378508848</v>
      </c>
      <c r="D18" s="7">
        <v>0</v>
      </c>
      <c r="E18" s="20">
        <f t="shared" si="0"/>
        <v>153.78873378508848</v>
      </c>
      <c r="F18" s="25"/>
      <c r="G18" s="25"/>
      <c r="H18" s="13" t="s">
        <v>12</v>
      </c>
      <c r="I18" s="9">
        <f t="shared" si="4"/>
        <v>153788.73378508849</v>
      </c>
      <c r="J18" s="9">
        <f t="shared" si="4"/>
        <v>0</v>
      </c>
      <c r="K18" s="12">
        <f>SUM(I18:J18)</f>
        <v>153788.73378508849</v>
      </c>
    </row>
    <row r="19" spans="2:11">
      <c r="B19" s="13" t="s">
        <v>13</v>
      </c>
      <c r="C19" s="7">
        <v>31.474278594126783</v>
      </c>
      <c r="D19" s="7">
        <v>0</v>
      </c>
      <c r="E19" s="20">
        <f t="shared" si="0"/>
        <v>31.474278594126783</v>
      </c>
      <c r="F19" s="25"/>
      <c r="G19" s="25"/>
      <c r="H19" s="13" t="s">
        <v>13</v>
      </c>
      <c r="I19" s="9">
        <f t="shared" si="4"/>
        <v>31474.278594126783</v>
      </c>
      <c r="J19" s="9">
        <f t="shared" si="4"/>
        <v>0</v>
      </c>
      <c r="K19" s="12">
        <f t="shared" ref="K19:K20" si="7">SUM(I19:J19)</f>
        <v>31474.278594126783</v>
      </c>
    </row>
    <row r="20" spans="2:11">
      <c r="B20" s="13" t="s">
        <v>14</v>
      </c>
      <c r="C20" s="7">
        <v>78.677192649963203</v>
      </c>
      <c r="D20" s="7">
        <v>1.3420000000000001</v>
      </c>
      <c r="E20" s="20">
        <f t="shared" si="0"/>
        <v>80.019192649963202</v>
      </c>
      <c r="F20" s="25"/>
      <c r="G20" s="25"/>
      <c r="H20" s="13" t="s">
        <v>14</v>
      </c>
      <c r="I20" s="9">
        <f t="shared" si="4"/>
        <v>78677.19264996321</v>
      </c>
      <c r="J20" s="9">
        <f t="shared" si="4"/>
        <v>1342</v>
      </c>
      <c r="K20" s="12">
        <f t="shared" si="7"/>
        <v>80019.19264996321</v>
      </c>
    </row>
    <row r="21" spans="2:11" s="26" customFormat="1" ht="18">
      <c r="B21" s="14" t="s">
        <v>15</v>
      </c>
      <c r="C21" s="4">
        <f>SUM(C22:C27)</f>
        <v>191.74525971247567</v>
      </c>
      <c r="D21" s="4">
        <f>SUM(D22:D27)</f>
        <v>23.621244019565612</v>
      </c>
      <c r="E21" s="21">
        <f t="shared" si="0"/>
        <v>215.36650373204128</v>
      </c>
      <c r="F21" s="27"/>
      <c r="G21" s="27"/>
      <c r="H21" s="14" t="s">
        <v>15</v>
      </c>
      <c r="I21" s="4">
        <f>SUM(I22:I27)</f>
        <v>191745.25971247564</v>
      </c>
      <c r="J21" s="4">
        <f>SUM(J22:J27)</f>
        <v>23621.244019565613</v>
      </c>
      <c r="K21" s="15">
        <f>I21+J21</f>
        <v>215366.50373204125</v>
      </c>
    </row>
    <row r="22" spans="2:11">
      <c r="B22" s="13" t="s">
        <v>27</v>
      </c>
      <c r="C22" s="7">
        <v>97.241145481311776</v>
      </c>
      <c r="D22" s="7">
        <v>16.216283711480301</v>
      </c>
      <c r="E22" s="20">
        <f t="shared" si="0"/>
        <v>113.45742919279208</v>
      </c>
      <c r="F22" s="30"/>
      <c r="G22" s="25"/>
      <c r="H22" s="13" t="s">
        <v>27</v>
      </c>
      <c r="I22" s="9">
        <f t="shared" ref="I22" si="8">C22*1000</f>
        <v>97241.145481311774</v>
      </c>
      <c r="J22" s="9">
        <f t="shared" ref="J22" si="9">D22*1000</f>
        <v>16216.283711480301</v>
      </c>
      <c r="K22" s="12">
        <f>SUM(I22:J22)</f>
        <v>113457.42919279207</v>
      </c>
    </row>
    <row r="23" spans="2:11">
      <c r="B23" s="13" t="s">
        <v>29</v>
      </c>
      <c r="C23" s="7">
        <v>45.4841994562819</v>
      </c>
      <c r="D23" s="7">
        <v>6.1987399999999999</v>
      </c>
      <c r="E23" s="20">
        <f t="shared" si="0"/>
        <v>51.6829394562819</v>
      </c>
      <c r="F23" s="30"/>
      <c r="G23" s="25"/>
      <c r="H23" s="13" t="s">
        <v>29</v>
      </c>
      <c r="I23" s="9">
        <f t="shared" ref="I23:I27" si="10">C23*1000</f>
        <v>45484.199456281902</v>
      </c>
      <c r="J23" s="9">
        <f t="shared" ref="J23:J27" si="11">D23*1000</f>
        <v>6198.74</v>
      </c>
      <c r="K23" s="12">
        <f t="shared" ref="K23:K27" si="12">SUM(I23:J23)</f>
        <v>51682.9394562819</v>
      </c>
    </row>
    <row r="24" spans="2:11">
      <c r="B24" s="13" t="s">
        <v>16</v>
      </c>
      <c r="C24" s="7">
        <v>16.9019494580693</v>
      </c>
      <c r="D24" s="7">
        <v>1.20622030808531</v>
      </c>
      <c r="E24" s="20">
        <f t="shared" si="0"/>
        <v>18.10816976615461</v>
      </c>
      <c r="F24" s="30"/>
      <c r="G24" s="25"/>
      <c r="H24" s="13" t="s">
        <v>16</v>
      </c>
      <c r="I24" s="9">
        <f t="shared" si="10"/>
        <v>16901.949458069299</v>
      </c>
      <c r="J24" s="9">
        <f t="shared" si="11"/>
        <v>1206.2203080853101</v>
      </c>
      <c r="K24" s="12">
        <f t="shared" si="12"/>
        <v>18108.16976615461</v>
      </c>
    </row>
    <row r="25" spans="2:11">
      <c r="B25" s="13" t="s">
        <v>17</v>
      </c>
      <c r="C25" s="7">
        <v>15.886602999999999</v>
      </c>
      <c r="D25" s="7">
        <v>0</v>
      </c>
      <c r="E25" s="20">
        <f t="shared" si="0"/>
        <v>15.886602999999999</v>
      </c>
      <c r="F25" s="25"/>
      <c r="G25" s="25"/>
      <c r="H25" s="13" t="s">
        <v>17</v>
      </c>
      <c r="I25" s="9">
        <f t="shared" si="10"/>
        <v>15886.602999999999</v>
      </c>
      <c r="J25" s="9">
        <f t="shared" si="11"/>
        <v>0</v>
      </c>
      <c r="K25" s="12">
        <f t="shared" si="12"/>
        <v>15886.602999999999</v>
      </c>
    </row>
    <row r="26" spans="2:11">
      <c r="B26" s="13" t="s">
        <v>18</v>
      </c>
      <c r="C26" s="7">
        <v>13.390375539999999</v>
      </c>
      <c r="D26" s="7">
        <v>0</v>
      </c>
      <c r="E26" s="20">
        <f t="shared" si="0"/>
        <v>13.390375539999999</v>
      </c>
      <c r="F26" s="25"/>
      <c r="G26" s="25"/>
      <c r="H26" s="13" t="s">
        <v>18</v>
      </c>
      <c r="I26" s="9">
        <f t="shared" si="10"/>
        <v>13390.375539999999</v>
      </c>
      <c r="J26" s="9">
        <f t="shared" si="11"/>
        <v>0</v>
      </c>
      <c r="K26" s="12">
        <f t="shared" si="12"/>
        <v>13390.375539999999</v>
      </c>
    </row>
    <row r="27" spans="2:11">
      <c r="B27" s="13" t="s">
        <v>19</v>
      </c>
      <c r="C27" s="7">
        <v>2.8409867768126702</v>
      </c>
      <c r="D27" s="7">
        <v>0</v>
      </c>
      <c r="E27" s="20">
        <f t="shared" si="0"/>
        <v>2.8409867768126702</v>
      </c>
      <c r="F27" s="25"/>
      <c r="G27" s="25"/>
      <c r="H27" s="13" t="s">
        <v>19</v>
      </c>
      <c r="I27" s="9">
        <f t="shared" si="10"/>
        <v>2840.9867768126701</v>
      </c>
      <c r="J27" s="9">
        <f t="shared" si="11"/>
        <v>0</v>
      </c>
      <c r="K27" s="12">
        <f t="shared" si="12"/>
        <v>2840.9867768126701</v>
      </c>
    </row>
    <row r="28" spans="2:11" s="26" customFormat="1" ht="18">
      <c r="B28" s="14" t="s">
        <v>20</v>
      </c>
      <c r="C28" s="4">
        <f>SUM(C29:C30)</f>
        <v>8.0500000000000007</v>
      </c>
      <c r="D28" s="4">
        <f>SUM(D29:D30)</f>
        <v>0</v>
      </c>
      <c r="E28" s="21">
        <f t="shared" si="0"/>
        <v>8.0500000000000007</v>
      </c>
      <c r="F28" s="27"/>
      <c r="G28" s="27"/>
      <c r="H28" s="14" t="s">
        <v>20</v>
      </c>
      <c r="I28" s="4">
        <f>SUM(I29:I30)</f>
        <v>8050</v>
      </c>
      <c r="J28" s="4">
        <f>SUM(J29:J30)</f>
        <v>0</v>
      </c>
      <c r="K28" s="15">
        <f>I28+J28</f>
        <v>8050</v>
      </c>
    </row>
    <row r="29" spans="2:11">
      <c r="B29" s="13" t="s">
        <v>21</v>
      </c>
      <c r="C29" s="7">
        <v>6.09</v>
      </c>
      <c r="D29" s="7">
        <v>0</v>
      </c>
      <c r="E29" s="20">
        <f t="shared" si="0"/>
        <v>6.09</v>
      </c>
      <c r="F29" s="25"/>
      <c r="G29" s="25"/>
      <c r="H29" s="13" t="s">
        <v>21</v>
      </c>
      <c r="I29" s="9">
        <f t="shared" ref="I29" si="13">C29*1000</f>
        <v>6090</v>
      </c>
      <c r="J29" s="9">
        <f t="shared" ref="J29" si="14">D29*1000</f>
        <v>0</v>
      </c>
      <c r="K29" s="12">
        <f>SUM(I29:J29)</f>
        <v>6090</v>
      </c>
    </row>
    <row r="30" spans="2:11">
      <c r="B30" s="13" t="s">
        <v>22</v>
      </c>
      <c r="C30" s="7">
        <v>1.96</v>
      </c>
      <c r="D30" s="7">
        <v>0</v>
      </c>
      <c r="E30" s="20">
        <f t="shared" si="0"/>
        <v>1.96</v>
      </c>
      <c r="F30" s="25"/>
      <c r="G30" s="25"/>
      <c r="H30" s="13" t="s">
        <v>22</v>
      </c>
      <c r="I30" s="9">
        <f t="shared" ref="I30" si="15">C30*1000</f>
        <v>1960</v>
      </c>
      <c r="J30" s="9">
        <f t="shared" ref="J30" si="16">D30*1000</f>
        <v>0</v>
      </c>
      <c r="K30" s="12">
        <f>SUM(I30:J30)</f>
        <v>1960</v>
      </c>
    </row>
    <row r="31" spans="2:11" ht="18">
      <c r="B31" s="16" t="s">
        <v>23</v>
      </c>
      <c r="C31" s="35">
        <v>0.33294719420995339</v>
      </c>
      <c r="D31" s="35">
        <v>0.11380156001748</v>
      </c>
      <c r="E31" s="33">
        <f t="shared" si="0"/>
        <v>0.44674875422743338</v>
      </c>
      <c r="F31" s="27"/>
      <c r="G31" s="25"/>
      <c r="H31" s="16" t="s">
        <v>23</v>
      </c>
      <c r="I31" s="22">
        <f t="shared" ref="I31" si="17">C31*1000</f>
        <v>332.94719420995341</v>
      </c>
      <c r="J31" s="22">
        <f t="shared" ref="J31" si="18">D31*1000</f>
        <v>113.80156001748</v>
      </c>
      <c r="K31" s="23">
        <f>SUM(I31:J31)</f>
        <v>446.74875422743344</v>
      </c>
    </row>
    <row r="32" spans="2:11" ht="18.75" thickBot="1">
      <c r="B32" s="17" t="s">
        <v>24</v>
      </c>
      <c r="C32" s="18">
        <f>C21+C17+C13+C7+C31+C28</f>
        <v>2145.1780807128389</v>
      </c>
      <c r="D32" s="18">
        <f>D21+D17+D13+D7+D31+D28</f>
        <v>98.880583075293089</v>
      </c>
      <c r="E32" s="19">
        <f t="shared" si="0"/>
        <v>2244.058663788132</v>
      </c>
      <c r="F32" s="26"/>
      <c r="H32" s="17" t="s">
        <v>24</v>
      </c>
      <c r="I32" s="18">
        <f t="shared" ref="I32:J32" si="19">I21+I17+I13+I7+I31+I28</f>
        <v>2145178.080712839</v>
      </c>
      <c r="J32" s="18">
        <f t="shared" si="19"/>
        <v>98880.583075293092</v>
      </c>
      <c r="K32" s="19">
        <f>K21+K17+K13+K7+K31+K28</f>
        <v>2244058.6637881324</v>
      </c>
    </row>
    <row r="33" spans="1:11">
      <c r="B33" s="1"/>
      <c r="C33" s="1"/>
      <c r="D33" s="1"/>
      <c r="K33" s="34"/>
    </row>
    <row r="35" spans="1:11">
      <c r="B35" s="36" t="s">
        <v>40</v>
      </c>
      <c r="I35" s="28"/>
      <c r="J35" s="28"/>
      <c r="K35" s="28"/>
    </row>
    <row r="36" spans="1:11">
      <c r="B36" s="36" t="s">
        <v>41</v>
      </c>
    </row>
    <row r="37" spans="1:11">
      <c r="B37" s="36" t="s">
        <v>42</v>
      </c>
    </row>
    <row r="38" spans="1:11">
      <c r="A38" s="29"/>
      <c r="B38" s="32"/>
    </row>
    <row r="39" spans="1:11">
      <c r="A39" s="29"/>
      <c r="B39" s="32"/>
    </row>
    <row r="40" spans="1:11">
      <c r="A40" s="29"/>
      <c r="B40" s="32"/>
    </row>
    <row r="41" spans="1:11">
      <c r="A41" s="29"/>
      <c r="B41" s="32"/>
    </row>
    <row r="42" spans="1:11">
      <c r="A42" s="29"/>
      <c r="B42" s="32"/>
    </row>
    <row r="43" spans="1:11">
      <c r="A43" s="29"/>
      <c r="B43" s="24"/>
      <c r="C43" s="32"/>
      <c r="D43" s="3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topLeftCell="A7" zoomScaleNormal="100" workbookViewId="0">
      <selection activeCell="D41" sqref="D41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52" t="s">
        <v>36</v>
      </c>
      <c r="C1" s="52"/>
      <c r="D1" s="52"/>
      <c r="E1" s="52"/>
    </row>
    <row r="2" spans="1:88" ht="19.5">
      <c r="B2" s="52" t="s">
        <v>37</v>
      </c>
      <c r="C2" s="52"/>
      <c r="D2" s="52"/>
      <c r="E2" s="52"/>
    </row>
    <row r="3" spans="1:88" ht="19.5" thickBot="1">
      <c r="B3" s="1"/>
      <c r="C3" s="1"/>
      <c r="D3" s="1"/>
      <c r="E3" s="10"/>
    </row>
    <row r="4" spans="1:88" ht="18">
      <c r="B4" s="53" t="s">
        <v>1</v>
      </c>
      <c r="C4" s="55" t="s">
        <v>44</v>
      </c>
      <c r="D4" s="56"/>
      <c r="E4" s="57" t="s">
        <v>28</v>
      </c>
    </row>
    <row r="5" spans="1:88" ht="18">
      <c r="B5" s="54"/>
      <c r="C5" s="37" t="s">
        <v>34</v>
      </c>
      <c r="D5" s="37" t="s">
        <v>39</v>
      </c>
      <c r="E5" s="58"/>
    </row>
    <row r="6" spans="1:88" s="3" customFormat="1" ht="18">
      <c r="A6" s="5"/>
      <c r="B6" s="43" t="s">
        <v>3</v>
      </c>
      <c r="C6" s="39">
        <f>SUM(C7:C11)</f>
        <v>138</v>
      </c>
      <c r="D6" s="39">
        <f>SUM(D7:D11)</f>
        <v>13</v>
      </c>
      <c r="E6" s="44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45" t="s">
        <v>4</v>
      </c>
      <c r="C7" s="40">
        <v>53</v>
      </c>
      <c r="D7" s="40">
        <v>7</v>
      </c>
      <c r="E7" s="46">
        <f t="shared" si="0"/>
        <v>60</v>
      </c>
    </row>
    <row r="8" spans="1:88" ht="16.5">
      <c r="B8" s="47" t="s">
        <v>5</v>
      </c>
      <c r="C8" s="40">
        <v>74</v>
      </c>
      <c r="D8" s="40">
        <v>5</v>
      </c>
      <c r="E8" s="46">
        <f t="shared" si="0"/>
        <v>79</v>
      </c>
    </row>
    <row r="9" spans="1:88" ht="16.5">
      <c r="B9" s="47" t="s">
        <v>6</v>
      </c>
      <c r="C9" s="40">
        <v>6</v>
      </c>
      <c r="D9" s="40">
        <v>1</v>
      </c>
      <c r="E9" s="46">
        <f t="shared" si="0"/>
        <v>7</v>
      </c>
    </row>
    <row r="10" spans="1:88" ht="16.5">
      <c r="B10" s="47" t="s">
        <v>7</v>
      </c>
      <c r="C10" s="40">
        <v>3</v>
      </c>
      <c r="D10" s="40">
        <v>0</v>
      </c>
      <c r="E10" s="46">
        <f t="shared" si="0"/>
        <v>3</v>
      </c>
    </row>
    <row r="11" spans="1:88" ht="16.5">
      <c r="B11" s="47" t="s">
        <v>8</v>
      </c>
      <c r="C11" s="40">
        <v>2</v>
      </c>
      <c r="D11" s="40">
        <v>0</v>
      </c>
      <c r="E11" s="46">
        <f t="shared" si="0"/>
        <v>2</v>
      </c>
    </row>
    <row r="12" spans="1:88" s="3" customFormat="1" ht="18">
      <c r="A12" s="5"/>
      <c r="B12" s="48" t="s">
        <v>9</v>
      </c>
      <c r="C12" s="42">
        <f>SUM(C13:C15)</f>
        <v>252</v>
      </c>
      <c r="D12" s="42">
        <f>SUM(D13:D15)</f>
        <v>7</v>
      </c>
      <c r="E12" s="44">
        <f>D12+C12</f>
        <v>259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45" t="s">
        <v>25</v>
      </c>
      <c r="C13" s="41">
        <v>188</v>
      </c>
      <c r="D13" s="41">
        <v>3</v>
      </c>
      <c r="E13" s="46">
        <f>C13+D13</f>
        <v>191</v>
      </c>
    </row>
    <row r="14" spans="1:88" ht="16.5">
      <c r="B14" s="45" t="s">
        <v>10</v>
      </c>
      <c r="C14" s="41">
        <v>62</v>
      </c>
      <c r="D14" s="41">
        <v>4</v>
      </c>
      <c r="E14" s="46">
        <f>C14+D14</f>
        <v>66</v>
      </c>
    </row>
    <row r="15" spans="1:88" ht="16.5">
      <c r="B15" s="45" t="s">
        <v>26</v>
      </c>
      <c r="C15" s="41">
        <v>2</v>
      </c>
      <c r="D15" s="41">
        <v>0</v>
      </c>
      <c r="E15" s="46">
        <f>C15+D15</f>
        <v>2</v>
      </c>
    </row>
    <row r="16" spans="1:88" s="3" customFormat="1" ht="18">
      <c r="A16" s="5"/>
      <c r="B16" s="43" t="s">
        <v>11</v>
      </c>
      <c r="C16" s="39">
        <f>SUM(C17:C19)</f>
        <v>234</v>
      </c>
      <c r="D16" s="39">
        <f>SUM(D17:D19)</f>
        <v>1</v>
      </c>
      <c r="E16" s="44">
        <f>D16+C16</f>
        <v>235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47" t="s">
        <v>12</v>
      </c>
      <c r="C17" s="41">
        <v>167</v>
      </c>
      <c r="D17" s="41">
        <v>0</v>
      </c>
      <c r="E17" s="46">
        <f>C17+D17</f>
        <v>167</v>
      </c>
    </row>
    <row r="18" spans="1:88" ht="16.5">
      <c r="B18" s="47" t="s">
        <v>13</v>
      </c>
      <c r="C18" s="41">
        <v>44</v>
      </c>
      <c r="D18" s="41">
        <v>0</v>
      </c>
      <c r="E18" s="46">
        <f>C18+D18</f>
        <v>44</v>
      </c>
    </row>
    <row r="19" spans="1:88" ht="16.5">
      <c r="B19" s="47" t="s">
        <v>14</v>
      </c>
      <c r="C19" s="41">
        <v>23</v>
      </c>
      <c r="D19" s="41">
        <v>1</v>
      </c>
      <c r="E19" s="46">
        <f>C19+D19</f>
        <v>24</v>
      </c>
    </row>
    <row r="20" spans="1:88" s="3" customFormat="1" ht="18">
      <c r="A20" s="5"/>
      <c r="B20" s="48" t="s">
        <v>15</v>
      </c>
      <c r="C20" s="39">
        <f>SUM(C21:C26)</f>
        <v>47</v>
      </c>
      <c r="D20" s="39">
        <f>SUM(D21:D26)</f>
        <v>4</v>
      </c>
      <c r="E20" s="44">
        <f>D20+C20</f>
        <v>51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47" t="s">
        <v>27</v>
      </c>
      <c r="C21" s="41">
        <v>1</v>
      </c>
      <c r="D21" s="41">
        <v>0</v>
      </c>
      <c r="E21" s="46">
        <f t="shared" ref="E21:E31" si="1">C21+D21</f>
        <v>1</v>
      </c>
    </row>
    <row r="22" spans="1:88" ht="16.5">
      <c r="B22" s="47" t="s">
        <v>29</v>
      </c>
      <c r="C22" s="41">
        <v>22</v>
      </c>
      <c r="D22" s="41">
        <v>2</v>
      </c>
      <c r="E22" s="46">
        <f t="shared" si="1"/>
        <v>24</v>
      </c>
    </row>
    <row r="23" spans="1:88" ht="16.5">
      <c r="B23" s="47" t="s">
        <v>16</v>
      </c>
      <c r="C23" s="41">
        <v>21</v>
      </c>
      <c r="D23" s="41">
        <v>2</v>
      </c>
      <c r="E23" s="46">
        <f t="shared" si="1"/>
        <v>23</v>
      </c>
    </row>
    <row r="24" spans="1:88" ht="16.5">
      <c r="B24" s="47" t="s">
        <v>17</v>
      </c>
      <c r="C24" s="41">
        <v>1</v>
      </c>
      <c r="D24" s="41">
        <v>0</v>
      </c>
      <c r="E24" s="46">
        <f t="shared" si="1"/>
        <v>1</v>
      </c>
    </row>
    <row r="25" spans="1:88" ht="16.5">
      <c r="B25" s="47" t="s">
        <v>18</v>
      </c>
      <c r="C25" s="41">
        <v>1</v>
      </c>
      <c r="D25" s="41">
        <v>0</v>
      </c>
      <c r="E25" s="46">
        <f t="shared" si="1"/>
        <v>1</v>
      </c>
    </row>
    <row r="26" spans="1:88" ht="16.5">
      <c r="B26" s="47" t="s">
        <v>19</v>
      </c>
      <c r="C26" s="41">
        <v>1</v>
      </c>
      <c r="D26" s="41">
        <v>0</v>
      </c>
      <c r="E26" s="46">
        <f t="shared" si="1"/>
        <v>1</v>
      </c>
    </row>
    <row r="27" spans="1:88" s="3" customFormat="1" ht="18">
      <c r="A27" s="5"/>
      <c r="B27" s="48" t="s">
        <v>30</v>
      </c>
      <c r="C27" s="39">
        <f>SUM(C28:C30)</f>
        <v>235</v>
      </c>
      <c r="D27" s="39">
        <f>SUM(D28:D30)</f>
        <v>0</v>
      </c>
      <c r="E27" s="44">
        <f t="shared" si="1"/>
        <v>235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47" t="s">
        <v>31</v>
      </c>
      <c r="C28" s="41">
        <v>165</v>
      </c>
      <c r="D28" s="41">
        <v>0</v>
      </c>
      <c r="E28" s="46">
        <f t="shared" si="1"/>
        <v>165</v>
      </c>
    </row>
    <row r="29" spans="1:88" ht="16.5">
      <c r="B29" s="47" t="s">
        <v>32</v>
      </c>
      <c r="C29" s="41">
        <v>43</v>
      </c>
      <c r="D29" s="41">
        <v>0</v>
      </c>
      <c r="E29" s="46">
        <f t="shared" si="1"/>
        <v>43</v>
      </c>
    </row>
    <row r="30" spans="1:88" ht="16.5">
      <c r="B30" s="47" t="s">
        <v>33</v>
      </c>
      <c r="C30" s="41">
        <v>27</v>
      </c>
      <c r="D30" s="41">
        <v>0</v>
      </c>
      <c r="E30" s="46">
        <f t="shared" si="1"/>
        <v>27</v>
      </c>
    </row>
    <row r="31" spans="1:88" s="3" customFormat="1" ht="18">
      <c r="A31" s="5"/>
      <c r="B31" s="43" t="s">
        <v>23</v>
      </c>
      <c r="C31" s="39">
        <v>155</v>
      </c>
      <c r="D31" s="39">
        <v>38</v>
      </c>
      <c r="E31" s="44">
        <f t="shared" si="1"/>
        <v>193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49" t="s">
        <v>24</v>
      </c>
      <c r="C32" s="50">
        <f>C20+C16+C12+C6+C31+C27</f>
        <v>1061</v>
      </c>
      <c r="D32" s="50">
        <f>D20+D16+D12+D6+D31+D27</f>
        <v>63</v>
      </c>
      <c r="E32" s="51">
        <f t="shared" ref="E32" si="2">E20+E16+E12+E6+E31+E27</f>
        <v>1124</v>
      </c>
    </row>
    <row r="34" spans="2:2">
      <c r="B34" s="38" t="s">
        <v>40</v>
      </c>
    </row>
    <row r="35" spans="2:2">
      <c r="B35" s="38" t="s">
        <v>43</v>
      </c>
    </row>
    <row r="36" spans="2:2">
      <c r="B36" s="38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78A2EC-05F8-4915-BE39-3EB58DDD2FDE}"/>
</file>

<file path=customXml/itemProps2.xml><?xml version="1.0" encoding="utf-8"?>
<ds:datastoreItem xmlns:ds="http://schemas.openxmlformats.org/officeDocument/2006/customXml" ds:itemID="{FF385EE2-BACD-49C2-B6B9-AE33ADDFA3C0}"/>
</file>

<file path=customXml/itemProps3.xml><?xml version="1.0" encoding="utf-8"?>
<ds:datastoreItem xmlns:ds="http://schemas.openxmlformats.org/officeDocument/2006/customXml" ds:itemID="{2E03B753-A45A-4155-90DE-184CED2E7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2018-05-25T07:37:33Z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